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3"/>
  <workbookPr defaultThemeVersion="124226"/>
  <mc:AlternateContent xmlns:mc="http://schemas.openxmlformats.org/markup-compatibility/2006">
    <mc:Choice Requires="x15">
      <x15ac:absPath xmlns:x15ac="http://schemas.microsoft.com/office/spreadsheetml/2010/11/ac" url="C:\Users\USUARIO\OneDrive\Documentos\ALCALDIA\01.1PROCESOS 2026\COMUNA 11 MACARENA PARTE 2\01. PRECONTRACTUALES\"/>
    </mc:Choice>
  </mc:AlternateContent>
  <xr:revisionPtr revIDLastSave="0" documentId="13_ncr:1_{DE57D1D9-9B9A-4D1C-9A39-1E083A84D90B}" xr6:coauthVersionLast="47" xr6:coauthVersionMax="47" xr10:uidLastSave="{00000000-0000-0000-0000-000000000000}"/>
  <bookViews>
    <workbookView xWindow="-108" yWindow="-108" windowWidth="23256" windowHeight="12456" xr2:uid="{00000000-000D-0000-FFFF-FFFF00000000}"/>
  </bookViews>
  <sheets>
    <sheet name="PRESUPUESTO OFICIAL 1 (enti (2)" sheetId="42" r:id="rId1"/>
    <sheet name="APU" sheetId="35" r:id="rId2"/>
    <sheet name="Analisis AU (2)" sheetId="30" r:id="rId3"/>
    <sheet name="PROPUESTA ECONÓMICA(Proponente)" sheetId="43" r:id="rId4"/>
    <sheet name="INDICAR CÓDIGO DEL ITEM DE PAGO" sheetId="9" r:id="rId5"/>
  </sheets>
  <externalReferences>
    <externalReference r:id="rId6"/>
    <externalReference r:id="rId7"/>
    <externalReference r:id="rId8"/>
  </externalReferences>
  <definedNames>
    <definedName name="\0">#REF!</definedName>
    <definedName name="\00">#REF!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#REF!</definedName>
    <definedName name="\V">#REF!</definedName>
    <definedName name="\X" localSheetId="0">'PRESUPUESTO OFICIAL 1 (enti (2)'!ERR</definedName>
    <definedName name="\X" localSheetId="3">'PROPUESTA ECONÓMICA(Proponente)'!ERR</definedName>
    <definedName name="\X">[0]!ERR</definedName>
    <definedName name="\Z" localSheetId="0">'PRESUPUESTO OFICIAL 1 (enti (2)'!ERR</definedName>
    <definedName name="\Z" localSheetId="3">'PROPUESTA ECONÓMICA(Proponente)'!ERR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#REF!</definedName>
    <definedName name="_____OCD1">#REF!</definedName>
    <definedName name="_____OCI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#REF!</definedName>
    <definedName name="____OCD1">#REF!</definedName>
    <definedName name="____OCI1">#REF!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FS01" localSheetId="0">'PRESUPUESTO OFICIAL 1 (enti (2)'!ERR</definedName>
    <definedName name="___FS01" localSheetId="3">'PROPUESTA ECONÓMICA(Proponente)'!ERR</definedName>
    <definedName name="___FS01">[0]!ERR</definedName>
    <definedName name="___ICP1">#REF!</definedName>
    <definedName name="___key2" hidden="1">#REF!</definedName>
    <definedName name="___key3" hidden="1">#REF!</definedName>
    <definedName name="___key31" hidden="1">#REF!</definedName>
    <definedName name="___LEY80">#REF!</definedName>
    <definedName name="___MA2">#REF!</definedName>
    <definedName name="___OCD1">#REF!</definedName>
    <definedName name="___OCI1">#REF!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0">'PRESUPUESTO OFICIAL 1 (enti (2)'!ERR</definedName>
    <definedName name="__F" localSheetId="3">'PROPUESTA ECONÓMICA(Proponente)'!ERR</definedName>
    <definedName name="__F">[0]!ERR</definedName>
    <definedName name="__FS01" localSheetId="0">'PRESUPUESTO OFICIAL 1 (enti (2)'!ERR</definedName>
    <definedName name="__FS01" localSheetId="3">'PROPUESTA ECONÓMICA(Proponente)'!ERR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#REF!</definedName>
    <definedName name="__mun2">#REF!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251140">#REF!</definedName>
    <definedName name="_A251150">#REF!</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localSheetId="3"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localSheetId="3" hidden="1">{#N/A,#N/A,TRUE,"1842CWN0"}</definedName>
    <definedName name="_ABC1" hidden="1">{#N/A,#N/A,TRUE,"1842CWN0"}</definedName>
    <definedName name="_abc2" localSheetId="0" hidden="1">{#N/A,#N/A,TRUE,"1842CWN0"}</definedName>
    <definedName name="_abc2" localSheetId="3"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#REF!</definedName>
    <definedName name="_ane8">#REF!</definedName>
    <definedName name="_APU221">#REF!</definedName>
    <definedName name="_APU465">#REF!</definedName>
    <definedName name="_Atp2">#REF!</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'PRESUPUESTO OFICIAL 1 (enti (2)'!ERR</definedName>
    <definedName name="_F" localSheetId="3">'PROPUESTA ECONÓMICA(Proponente)'!ERR</definedName>
    <definedName name="_F">[0]!ERR</definedName>
    <definedName name="_F10">#REF!</definedName>
    <definedName name="_FC">#REF!</definedName>
    <definedName name="_Fill" hidden="1">#REF!</definedName>
    <definedName name="_FS01" localSheetId="0">'PRESUPUESTO OFICIAL 1 (enti (2)'!ERR</definedName>
    <definedName name="_FS01" localSheetId="3">'PROPUESTA ECONÓMICA(Proponente)'!ERR</definedName>
    <definedName name="_FS01">[0]!ERR</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localSheetId="0" hidden="1">{#N/A,#N/A,TRUE,"1842CWN0"}</definedName>
    <definedName name="_hhg1" localSheetId="3" hidden="1">{#N/A,#N/A,TRUE,"1842CWN0"}</definedName>
    <definedName name="_hhg1" hidden="1">{#N/A,#N/A,TRUE,"1842CWN0"}</definedName>
    <definedName name="_i4" localSheetId="0" hidden="1">{"via1",#N/A,TRUE,"general";"via2",#N/A,TRUE,"general";"via3",#N/A,TRUE,"general"}</definedName>
    <definedName name="_i4" localSheetId="3"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NF1">#REF!</definedName>
    <definedName name="_IPC2002">#REF!</definedName>
    <definedName name="_IVA1">#REF!</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3" localSheetId="0" hidden="1">{"via1",#N/A,TRUE,"general";"via2",#N/A,TRUE,"general";"via3",#N/A,TRUE,"general"}</definedName>
    <definedName name="_m3" localSheetId="3"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#REF!</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localSheetId="3"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localSheetId="0" hidden="1">{"via1",#N/A,TRUE,"general";"via2",#N/A,TRUE,"general";"via3",#N/A,TRUE,"general"}</definedName>
    <definedName name="_p6" localSheetId="3"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hidden="1">{"via1",#N/A,TRUE,"general";"via2",#N/A,TRUE,"general";"via3",#N/A,TRUE,"general"}</definedName>
    <definedName name="_REC1">"Rectángulo 31"</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0"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hidden="1">#REF!</definedName>
    <definedName name="_srn001">#REF!</definedName>
    <definedName name="_SUM1">#REF!</definedName>
    <definedName name="_SUM2">#REF!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0" hidden="1">{"via1",#N/A,TRUE,"general";"via2",#N/A,TRUE,"general";"via3",#N/A,TRUE,"general"}</definedName>
    <definedName name="_vfv4" localSheetId="3"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#REF!</definedName>
    <definedName name="A_1">#REF!</definedName>
    <definedName name="A_1___0">#REF!</definedName>
    <definedName name="A_1___1">#REF!</definedName>
    <definedName name="A_1___2">#REF!</definedName>
    <definedName name="A_1___3">#REF!</definedName>
    <definedName name="A_1___4">#REF!</definedName>
    <definedName name="A_2">#REF!</definedName>
    <definedName name="A_2___0">#REF!</definedName>
    <definedName name="A_2___1">#REF!</definedName>
    <definedName name="A_2___2">#REF!</definedName>
    <definedName name="A_2___3">#REF!</definedName>
    <definedName name="A_2___4">#REF!</definedName>
    <definedName name="A_5">#REF!</definedName>
    <definedName name="A_6">#REF!</definedName>
    <definedName name="A_impresión_IM">#REF!</definedName>
    <definedName name="A18A200">#REF!</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0">'PRESUPUESTO OFICIAL 1 (enti (2)'!ERR</definedName>
    <definedName name="aa" localSheetId="3">'PROPUESTA ECONÓMICA(Proponente)'!ERR</definedName>
    <definedName name="aa">[0]!ERR</definedName>
    <definedName name="AAA" localSheetId="0">'PRESUPUESTO OFICIAL 1 (enti (2)'!ERR</definedName>
    <definedName name="AAA" localSheetId="3">'PROPUESTA ECONÓMICA(Proponente)'!ERR</definedName>
    <definedName name="AAA">[0]!ERR</definedName>
    <definedName name="aaaa" localSheetId="0">'PRESUPUESTO OFICIAL 1 (enti (2)'!ERR</definedName>
    <definedName name="aaaa" localSheetId="3">'PROPUESTA ECONÓMICA(Proponente)'!ERR</definedName>
    <definedName name="aaaa">[0]!ERR</definedName>
    <definedName name="aaaaaa">#REF!</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CDEF" hidden="1">#REF!</definedName>
    <definedName name="ABCDEFG">#REF!</definedName>
    <definedName name="ABG">#REF!</definedName>
    <definedName name="absc1">#REF!</definedName>
    <definedName name="ac">#REF!</definedName>
    <definedName name="AccessDatabase" hidden="1">"C:\C-314\VOLUMENES\volfin4.mdb"</definedName>
    <definedName name="Acero">#REF!</definedName>
    <definedName name="Acometidas">#REF!</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#REF!</definedName>
    <definedName name="adasd">#REF!</definedName>
    <definedName name="ADFE" localSheetId="0">'PRESUPUESTO OFICIAL 1 (enti (2)'!ERR</definedName>
    <definedName name="ADFE" localSheetId="3">'PROPUESTA ECONÓMICA(Proponente)'!ERR</definedName>
    <definedName name="ADFE">[0]!ERR</definedName>
    <definedName name="ADFGSDB" localSheetId="0" hidden="1">{"via1",#N/A,TRUE,"general";"via2",#N/A,TRUE,"general";"via3",#N/A,TRUE,"general"}</definedName>
    <definedName name="ADFGSDB" localSheetId="3" hidden="1">{"via1",#N/A,TRUE,"general";"via2",#N/A,TRUE,"general";"via3",#N/A,TRUE,"general"}</definedName>
    <definedName name="ADFGSDB" hidden="1">{"via1",#N/A,TRUE,"general";"via2",#N/A,TRUE,"general";"via3",#N/A,TRUE,"general"}</definedName>
    <definedName name="ADM">#REF!</definedName>
    <definedName name="administrador">#REF!</definedName>
    <definedName name="ADMON">#REF!</definedName>
    <definedName name="ADMON1">#REF!</definedName>
    <definedName name="adoc1">#REF!</definedName>
    <definedName name="ADOC125">#REF!</definedName>
    <definedName name="adoq">#REF!</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#REF!</definedName>
    <definedName name="aefa" localSheetId="0" hidden="1">{"via1",#N/A,TRUE,"general";"via2",#N/A,TRUE,"general";"via3",#N/A,TRUE,"general"}</definedName>
    <definedName name="aefa" localSheetId="3" hidden="1">{"via1",#N/A,TRUE,"general";"via2",#N/A,TRUE,"general";"via3",#N/A,TRUE,"general"}</definedName>
    <definedName name="aefa" hidden="1">{"via1",#N/A,TRUE,"general";"via2",#N/A,TRUE,"general";"via3",#N/A,TRUE,"general"}</definedName>
    <definedName name="AER" localSheetId="0">'PRESUPUESTO OFICIAL 1 (enti (2)'!ERR</definedName>
    <definedName name="AER" localSheetId="3">'PROPUESTA ECONÓMICA(Proponente)'!ERR</definedName>
    <definedName name="AER">[0]!ERR</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hidden="1">{"via1",#N/A,TRUE,"general";"via2",#N/A,TRUE,"general";"via3",#N/A,TRUE,"general"}</definedName>
    <definedName name="Agregados">#REF!</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#REF!</definedName>
    <definedName name="AlcanceProyecto">#REF!</definedName>
    <definedName name="ALM">#REF!</definedName>
    <definedName name="ALTO">#REF!</definedName>
    <definedName name="Amount">#REF!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ar.Sanitarios">#REF!</definedName>
    <definedName name="APELLIDOS">#REF!</definedName>
    <definedName name="API">#REF!</definedName>
    <definedName name="APU">#REF!</definedName>
    <definedName name="APU_directos">#REF!</definedName>
    <definedName name="APU221.1">#REF!</definedName>
    <definedName name="APU221.2">#REF!</definedName>
    <definedName name="aq" localSheetId="0">'PRESUPUESTO OFICIAL 1 (enti (2)'!ERR</definedName>
    <definedName name="aq" localSheetId="3">'PROPUESTA ECONÓMICA(Proponente)'!ERR</definedName>
    <definedName name="aq">[0]!ERR</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'Analisis AU (2)'!$A$1:$J$39</definedName>
    <definedName name="_xlnm.Print_Area" localSheetId="0">'PRESUPUESTO OFICIAL 1 (enti (2)'!$B$2:$J$264</definedName>
    <definedName name="_xlnm.Print_Area" localSheetId="3">'PROPUESTA ECONÓMICA(Proponente)'!$B$2:$J$264</definedName>
    <definedName name="_xlnm.Print_Area">#REF!</definedName>
    <definedName name="AreaLimpiar">#REF!,#REF!,#REF!,#REF!,#REF!,#REF!,#REF!,#REF!,#REF!,#REF!</definedName>
    <definedName name="Areatotal">#REF!</definedName>
    <definedName name="Aref">#REF!</definedName>
    <definedName name="armuve" localSheetId="0">'PRESUPUESTO OFICIAL 1 (enti (2)'!ERR</definedName>
    <definedName name="armuve" localSheetId="3">'PROPUESTA ECONÓMICA(Proponente)'!ERR</definedName>
    <definedName name="armuve">[0]!ERR</definedName>
    <definedName name="ARP">#REF!</definedName>
    <definedName name="ARS">#REF!</definedName>
    <definedName name="as" localSheetId="0">'PRESUPUESTO OFICIAL 1 (enti (2)'!ERR</definedName>
    <definedName name="as" localSheetId="3">'PROPUESTA ECONÓMICA(Proponente)'!ERR</definedName>
    <definedName name="as">[0]!ERR</definedName>
    <definedName name="ASB">#REF!</definedName>
    <definedName name="ASD" localSheetId="0" hidden="1">{"via1",#N/A,TRUE,"general";"via2",#N/A,TRUE,"general";"via3",#N/A,TRUE,"general"}</definedName>
    <definedName name="ASD" localSheetId="3"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0">'PRESUPUESTO OFICIAL 1 (enti (2)'!ERR</definedName>
    <definedName name="ASDFGHJKLÑ" localSheetId="3">'PROPUESTA ECONÓMICA(Proponente)'!ERR</definedName>
    <definedName name="ASDFGHJKLÑ">[0]!ERR</definedName>
    <definedName name="ASF" hidden="1">#REF!</definedName>
    <definedName name="asfasd" localSheetId="0"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localSheetId="3"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_xlnm.Auto_Open" localSheetId="0">MODULO10.auto_abrir</definedName>
    <definedName name="_xlnm.Auto_Open" localSheetId="3">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#REF!</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hidden="1">{"via1",#N/A,TRUE,"general";"via2",#N/A,TRUE,"general";"via3",#N/A,TRUE,"general"}</definedName>
    <definedName name="B_1">#REF!</definedName>
    <definedName name="B_1___0">#REF!</definedName>
    <definedName name="B_1___1">#REF!</definedName>
    <definedName name="B_1___2">#REF!</definedName>
    <definedName name="B_1___3">#REF!</definedName>
    <definedName name="B_1___4">#REF!</definedName>
    <definedName name="B_2">#REF!</definedName>
    <definedName name="B_2___0">#REF!</definedName>
    <definedName name="B_2___1">#REF!</definedName>
    <definedName name="B_2___2">#REF!</definedName>
    <definedName name="B_2___3">#REF!</definedName>
    <definedName name="B_2___4">#REF!</definedName>
    <definedName name="B01_">#REF!</definedName>
    <definedName name="B01____0">#REF!</definedName>
    <definedName name="B01____1">#REF!</definedName>
    <definedName name="B01____2">#REF!</definedName>
    <definedName name="B01____3">#REF!</definedName>
    <definedName name="B01____4">#REF!</definedName>
    <definedName name="B02_">#REF!</definedName>
    <definedName name="B02____0">#REF!</definedName>
    <definedName name="B02____1">#REF!</definedName>
    <definedName name="B02____2">#REF!</definedName>
    <definedName name="B02____3">#REF!</definedName>
    <definedName name="B02____4">#REF!</definedName>
    <definedName name="B03_">#REF!</definedName>
    <definedName name="B03____0">#REF!</definedName>
    <definedName name="B03____1">#REF!</definedName>
    <definedName name="B03____2">#REF!</definedName>
    <definedName name="B03____3">#REF!</definedName>
    <definedName name="B03____4">#REF!</definedName>
    <definedName name="B04_">#REF!</definedName>
    <definedName name="B04____0">#REF!</definedName>
    <definedName name="B04____1">#REF!</definedName>
    <definedName name="B04____2">#REF!</definedName>
    <definedName name="B04____3">#REF!</definedName>
    <definedName name="B04____4">#REF!</definedName>
    <definedName name="B05_">#REF!</definedName>
    <definedName name="B05____0">#REF!</definedName>
    <definedName name="B05____1">#REF!</definedName>
    <definedName name="B05____2">#REF!</definedName>
    <definedName name="B05____3">#REF!</definedName>
    <definedName name="B05____4">#REF!</definedName>
    <definedName name="B06_">#REF!</definedName>
    <definedName name="B06____0">#REF!</definedName>
    <definedName name="B06____1">#REF!</definedName>
    <definedName name="B06____2">#REF!</definedName>
    <definedName name="B06____3">#REF!</definedName>
    <definedName name="B06____4">#REF!</definedName>
    <definedName name="B07_">#REF!</definedName>
    <definedName name="B07____0">#REF!</definedName>
    <definedName name="B07____1">#REF!</definedName>
    <definedName name="B07____2">#REF!</definedName>
    <definedName name="B07____3">#REF!</definedName>
    <definedName name="B07____4">#REF!</definedName>
    <definedName name="B08_">#REF!</definedName>
    <definedName name="B08____0">#REF!</definedName>
    <definedName name="B08____1">#REF!</definedName>
    <definedName name="B08____2">#REF!</definedName>
    <definedName name="B08____3">#REF!</definedName>
    <definedName name="B08____4">#REF!</definedName>
    <definedName name="Bajo_L">#REF!</definedName>
    <definedName name="Base">#REF!</definedName>
    <definedName name="Base_datos_IM">#REF!</definedName>
    <definedName name="base1">#REF!</definedName>
    <definedName name="base2">#REF!</definedName>
    <definedName name="basedatos">#REF!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0">'PRESUPUESTO OFICIAL 1 (enti (2)'!ERR</definedName>
    <definedName name="BB" localSheetId="3">'PROPUESTA ECONÓMICA(Proponente)'!ERR</definedName>
    <definedName name="BB">[0]!ERR</definedName>
    <definedName name="bbbbbb" localSheetId="0"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0" hidden="1">{"via1",#N/A,TRUE,"general";"via2",#N/A,TRUE,"general";"via3",#N/A,TRUE,"general"}</definedName>
    <definedName name="BDFB" localSheetId="3"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T">#REF!</definedName>
    <definedName name="bgvfcdx" localSheetId="0"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0" hidden="1">{"via1",#N/A,TRUE,"general";"via2",#N/A,TRUE,"general";"via3",#N/A,TRUE,"general"}</definedName>
    <definedName name="bsb" localSheetId="3"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0" hidden="1">{"via1",#N/A,TRUE,"general";"via2",#N/A,TRUE,"general";"via3",#N/A,TRUE,"general"}</definedName>
    <definedName name="bt" localSheetId="3"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AutoFilter___1">#REF!</definedName>
    <definedName name="BuiltIn_AutoFilter___2">#REF!</definedName>
    <definedName name="BuiltIn_AutoFilter___3">#REF!</definedName>
    <definedName name="BuiltIn_AutoFilter___4">#REF!</definedName>
    <definedName name="BuiltIn_AutoFilter___5">#REF!</definedName>
    <definedName name="BuiltIn_Consolidate_Area___1">NA()</definedName>
    <definedName name="BuiltIn_Consolidate_Area___1___1">NA()</definedName>
    <definedName name="BuiltIn_Consolidate_Area___2">NA()</definedName>
    <definedName name="BuiltIn_Consolidate_Area___2___2">NA()</definedName>
    <definedName name="BuiltIn_Consolidate_Area___3">NA()</definedName>
    <definedName name="BuiltIn_Consolidate_Area___3___3">NA()</definedName>
    <definedName name="BuiltIn_Consolidate_Area___4">NA()</definedName>
    <definedName name="BuiltIn_Consolidate_Area___4___4">NA()</definedName>
    <definedName name="BuiltIn_Print_Area">#REF!</definedName>
    <definedName name="BuiltIn_Print_Area___0">#REF!</definedName>
    <definedName name="BuiltIn_Print_Area___0___0">#REF!</definedName>
    <definedName name="BuiltIn_Print_Area___0___0___0">#REF!</definedName>
    <definedName name="BuiltIn_Print_Area___0___0___1">#REF!</definedName>
    <definedName name="BuiltIn_Print_Area___0___0___2">#REF!</definedName>
    <definedName name="BuiltIn_Print_Area___0___1">#REF!</definedName>
    <definedName name="BuiltIn_Print_Area___0___2">#REF!</definedName>
    <definedName name="BuiltIn_Print_Titles">#REF!</definedName>
    <definedName name="BuiltIn_Print_Titles___0">#REF!</definedName>
    <definedName name="BuiltIn_Print_Titles___1___1">#REF!</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#REF!</definedName>
    <definedName name="C_">#REF!</definedName>
    <definedName name="C_1">#REF!</definedName>
    <definedName name="C_1___0">#REF!</definedName>
    <definedName name="C_1___1">#REF!</definedName>
    <definedName name="C_1___2">#REF!</definedName>
    <definedName name="C_1___3">#REF!</definedName>
    <definedName name="C_1___4">#REF!</definedName>
    <definedName name="C_2">#REF!</definedName>
    <definedName name="C_2___0">#REF!</definedName>
    <definedName name="C_2___1">#REF!</definedName>
    <definedName name="C_2___2">#REF!</definedName>
    <definedName name="C_2___3">#REF!</definedName>
    <definedName name="C_2___4">#REF!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#REF!</definedName>
    <definedName name="CANT_">#REF!</definedName>
    <definedName name="CANT____0">#REF!</definedName>
    <definedName name="CANT____1">#REF!</definedName>
    <definedName name="CANT____2">#REF!</definedName>
    <definedName name="cantidad">#REF!,#REF!,#REF!,#REF!,#REF!,#REF!,#REF!,#REF!,#REF!,#REF!,#REF!,#REF!,#REF!,#REF!,#REF!,#REF!</definedName>
    <definedName name="Cantidades_Presupuesto">#REF!</definedName>
    <definedName name="CAP">#REF!</definedName>
    <definedName name="CAPAC._HSE">#REF!</definedName>
    <definedName name="CARGA">#REF!</definedName>
    <definedName name="CARGOS">#REF!</definedName>
    <definedName name="carlos" localSheetId="0">MODULO10.auto_abrir</definedName>
    <definedName name="carlos" localSheetId="3">MODULO10.auto_abrir</definedName>
    <definedName name="carlos">MODULO10.auto_abrir</definedName>
    <definedName name="Carp.Aluminio">#REF!</definedName>
    <definedName name="Carp.Metalica">#REF!</definedName>
    <definedName name="Categorías">#REF!</definedName>
    <definedName name="CBLES">#REF!</definedName>
    <definedName name="CBLES1">#REF!</definedName>
    <definedName name="CBRDISEÑO">#REF!</definedName>
    <definedName name="CBWorkbookPriority" hidden="1">-1602700874</definedName>
    <definedName name="CC">#REF!</definedName>
    <definedName name="cc___0">#REF!</definedName>
    <definedName name="cc___1">#REF!</definedName>
    <definedName name="ccc">#REF!</definedName>
    <definedName name="ccc___0">#REF!</definedName>
    <definedName name="ccc___1">#REF!</definedName>
    <definedName name="cccc">#REF!</definedName>
    <definedName name="cccc___0">#REF!</definedName>
    <definedName name="cccc___1">#REF!</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T">#REF!</definedName>
    <definedName name="ccto210">#REF!</definedName>
    <definedName name="cd">#REF!</definedName>
    <definedName name="cdcdc" localSheetId="0" hidden="1">{"via1",#N/A,TRUE,"general";"via2",#N/A,TRUE,"general";"via3",#N/A,TRUE,"general"}</definedName>
    <definedName name="cdcdc" localSheetId="3"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#REF!</definedName>
    <definedName name="Cerrajeria">#REF!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iudade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igosAPUs">#REF!</definedName>
    <definedName name="CODOS">#REF!</definedName>
    <definedName name="cogvsiruj">#REF!</definedName>
    <definedName name="COLON">#REF!</definedName>
    <definedName name="ColTap">#REF!</definedName>
    <definedName name="Com">#REF!</definedName>
    <definedName name="Combustible">#REF!</definedName>
    <definedName name="COMIDA">#REF!</definedName>
    <definedName name="Compresores">#REF!</definedName>
    <definedName name="Concretos">#REF!</definedName>
    <definedName name="ConseqCat">0</definedName>
    <definedName name="ConseqForMitRisk">3</definedName>
    <definedName name="CONT">#REF!</definedName>
    <definedName name="Contratante">#REF!</definedName>
    <definedName name="CONTRATO">#REF!</definedName>
    <definedName name="COPIA" localSheetId="0">'PRESUPUESTO OFICIAL 1 (enti (2)'!ERR</definedName>
    <definedName name="COPIA" localSheetId="3">'PROPUESTA ECONÓMICA(Proponente)'!ERR</definedName>
    <definedName name="COPIA">[0]!ERR</definedName>
    <definedName name="COPIA1">#REF!</definedName>
    <definedName name="COPIA2">#REF!</definedName>
    <definedName name="copiao4" localSheetId="0">'PRESUPUESTO OFICIAL 1 (enti (2)'!ERR</definedName>
    <definedName name="copiao4" localSheetId="3">'PROPUESTA ECONÓMICA(Proponente)'!ERR</definedName>
    <definedName name="copiao4">[0]!ERR</definedName>
    <definedName name="corri" localSheetId="0">'PRESUPUESTO OFICIAL 1 (enti (2)'!ERR</definedName>
    <definedName name="corri" localSheetId="3">'PROPUESTA ECONÓMICA(Proponente)'!ERR</definedName>
    <definedName name="corri">[0]!ERR</definedName>
    <definedName name="COSTO_FRENTE">#REF!</definedName>
    <definedName name="costo2" hidden="1">#REF!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#REF!</definedName>
    <definedName name="CTE">#REF!</definedName>
    <definedName name="CTR">#REF!</definedName>
    <definedName name="CTRPAG">#REF!</definedName>
    <definedName name="Cuadrillas">#REF!</definedName>
    <definedName name="CUAL" localSheetId="0">'PRESUPUESTO OFICIAL 1 (enti (2)'!ERR</definedName>
    <definedName name="CUAL" localSheetId="3">'PROPUESTA ECONÓMICA(Proponente)'!ERR</definedName>
    <definedName name="CUAL">[0]!ERR</definedName>
    <definedName name="Cubierta">#REF!</definedName>
    <definedName name="CUBS">#REF!</definedName>
    <definedName name="CUNET" localSheetId="0" hidden="1">{"via1",#N/A,TRUE,"general";"via2",#N/A,TRUE,"general";"via3",#N/A,TRUE,"general"}</definedName>
    <definedName name="CUNET" localSheetId="3" hidden="1">{"via1",#N/A,TRUE,"general";"via2",#N/A,TRUE,"general";"via3",#N/A,TRUE,"general"}</definedName>
    <definedName name="CUNET" hidden="1">{"via1",#N/A,TRUE,"general";"via2",#N/A,TRUE,"general";"via3",#N/A,TRUE,"general"}</definedName>
    <definedName name="Customize">#REF!</definedName>
    <definedName name="cv">#REF!</definedName>
    <definedName name="CVa">#REF!</definedName>
    <definedName name="cvbcvbf" localSheetId="0" hidden="1">{#N/A,#N/A,TRUE,"INGENIERIA";#N/A,#N/A,TRUE,"COMPRAS";#N/A,#N/A,TRUE,"DIRECCION";#N/A,#N/A,TRUE,"RESUMEN"}</definedName>
    <definedName name="cvbcvbf" localSheetId="3"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localSheetId="3"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__0">#REF!</definedName>
    <definedName name="D___1">#REF!</definedName>
    <definedName name="D___2">#REF!</definedName>
    <definedName name="D___3">#REF!</definedName>
    <definedName name="D___4">#REF!</definedName>
    <definedName name="D_1">#REF!</definedName>
    <definedName name="DAFT">#REF!</definedName>
    <definedName name="DANODO">#REF!</definedName>
    <definedName name="DANODOF">#REF!</definedName>
    <definedName name="DANODOFT">#REF!</definedName>
    <definedName name="dario">#REF!</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#REF!</definedName>
    <definedName name="DBASE1">#REF!</definedName>
    <definedName name="DBASE2">#REF!</definedName>
    <definedName name="DBASE3">#REF!</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0" hidden="1">{"via1",#N/A,TRUE,"general";"via2",#N/A,TRUE,"general";"via3",#N/A,TRUE,"general"}</definedName>
    <definedName name="DCSDCTV" localSheetId="3" hidden="1">{"via1",#N/A,TRUE,"general";"via2",#N/A,TRUE,"general";"via3",#N/A,TRUE,"general"}</definedName>
    <definedName name="DCSDCTV" hidden="1">{"via1",#N/A,TRUE,"general";"via2",#N/A,TRUE,"general";"via3",#N/A,TRUE,"general"}</definedName>
    <definedName name="dd">#REF!</definedName>
    <definedName name="ddd" localSheetId="0" hidden="1">{"via1",#N/A,TRUE,"general";"via2",#N/A,TRUE,"general";"via3",#N/A,TRUE,"general"}</definedName>
    <definedName name="ddd" localSheetId="3"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localSheetId="3"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localSheetId="3"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localSheetId="3"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hidden="1">{"via1",#N/A,TRUE,"general";"via2",#N/A,TRUE,"general";"via3",#N/A,TRUE,"general"}</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talleAPUs">#REF!</definedName>
    <definedName name="DEX">#REF!</definedName>
    <definedName name="DF">#REF!</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0"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DIUFQIRY" localSheetId="0">'PRESUPUESTO OFICIAL 1 (enti (2)'!ERR</definedName>
    <definedName name="DGDIUFQIRY" localSheetId="3">'PROPUESTA ECONÓMICA(Proponente)'!ERR</definedName>
    <definedName name="DGDIUFQIRY">[0]!ERR</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ANKIJ">#REF!,#REF!,#REF!,#REF!,#REF!,#REF!,#REF!,#REF!,#REF!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0" hidden="1">{"via1",#N/A,TRUE,"general";"via2",#N/A,TRUE,"general";"via3",#N/A,TRUE,"general"}</definedName>
    <definedName name="dry" localSheetId="3" hidden="1">{"via1",#N/A,TRUE,"general";"via2",#N/A,TRUE,"general";"via3",#N/A,TRUE,"general"}</definedName>
    <definedName name="dry" hidden="1">{"via1",#N/A,TRUE,"general";"via2",#N/A,TRUE,"general";"via3",#N/A,TRUE,"general"}</definedName>
    <definedName name="Drywall">#REF!</definedName>
    <definedName name="DS">#REF!</definedName>
    <definedName name="DSAD" localSheetId="0"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localSheetId="0" hidden="1">{"via1",#N/A,TRUE,"general";"via2",#N/A,TRUE,"general";"via3",#N/A,TRUE,"general"}</definedName>
    <definedName name="DSD" localSheetId="3"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ff">#REF!</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___0">#REF!</definedName>
    <definedName name="Dt___1">#REF!</definedName>
    <definedName name="Dt___2">#REF!</definedName>
    <definedName name="Dt___3">#REF!</definedName>
    <definedName name="Dt___4">#REF!</definedName>
    <definedName name="dtrhj" localSheetId="0"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#REF!</definedName>
    <definedName name="e3e33" localSheetId="0"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hidden="1">{"via1",#N/A,TRUE,"general";"via2",#N/A,TRUE,"general";"via3",#N/A,TRUE,"general"}</definedName>
    <definedName name="EE" localSheetId="0">'PRESUPUESTO OFICIAL 1 (enti (2)'!ERR</definedName>
    <definedName name="EE" localSheetId="3">'PROPUESTA ECONÓMICA(Proponente)'!ERR</definedName>
    <definedName name="EE">[0]!ERR</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e">#REF!</definedName>
    <definedName name="eeeeee___0">#REF!</definedName>
    <definedName name="eeeeee___1">#REF!</definedName>
    <definedName name="eeeeeeee">#REF!</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hidden="1">{"via1",#N/A,TRUE,"general";"via2",#N/A,TRUE,"general";"via3",#N/A,TRUE,"general"}</definedName>
    <definedName name="EF">#REF!</definedName>
    <definedName name="EFA">#REF!</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éctricas">#REF!</definedName>
    <definedName name="ELIMINACIONPROYC">#REF!</definedName>
    <definedName name="emanto">#REF!</definedName>
    <definedName name="eme" localSheetId="0">'PRESUPUESTO OFICIAL 1 (enti (2)'!ERR</definedName>
    <definedName name="eme" localSheetId="3">'PROPUESTA ECONÓMICA(Proponente)'!ERR</definedName>
    <definedName name="eme">[0]!ERR</definedName>
    <definedName name="EMPLEADO">#REF!</definedName>
    <definedName name="Empleados">#REF!</definedName>
    <definedName name="Empresa">#REF!</definedName>
    <definedName name="EMULSION">#REF!</definedName>
    <definedName name="End_Bal">#REF!</definedName>
    <definedName name="ene">#REF!</definedName>
    <definedName name="Ensayos">#REF!</definedName>
    <definedName name="ENTRADASP">#REF!</definedName>
    <definedName name="EPECIALIDAD_SIDOE">#REF!</definedName>
    <definedName name="equipo">#REF!</definedName>
    <definedName name="EQUIPO1">#REF!</definedName>
    <definedName name="Equipos">#REF!</definedName>
    <definedName name="EQUIPOS1">#REF!</definedName>
    <definedName name="EquiposEspeciales">#REF!</definedName>
    <definedName name="eqw" localSheetId="0" hidden="1">{"via1",#N/A,TRUE,"general";"via2",#N/A,TRUE,"general";"via3",#N/A,TRUE,"general"}</definedName>
    <definedName name="eqw" localSheetId="3" hidden="1">{"via1",#N/A,TRUE,"general";"via2",#N/A,TRUE,"general";"via3",#N/A,TRUE,"general"}</definedName>
    <definedName name="eqw" hidden="1">{"via1",#N/A,TRUE,"general";"via2",#N/A,TRUE,"general";"via3",#N/A,TRUE,"general"}</definedName>
    <definedName name="ERE_ART">#REF!</definedName>
    <definedName name="erfg" localSheetId="0" hidden="1">{#N/A,#N/A,FALSE,"Hoja1";#N/A,#N/A,FALSE,"Hoja2"}</definedName>
    <definedName name="erfg" localSheetId="3" hidden="1">{#N/A,#N/A,FALSE,"Hoja1";#N/A,#N/A,FALSE,"Hoja2"}</definedName>
    <definedName name="erfg" hidden="1">{#N/A,#N/A,FALSE,"Hoja1";#N/A,#N/A,FALSE,"Hoja2"}</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{"TAB1",#N/A,TRUE,"GENERAL";"TAB2",#N/A,TRUE,"GENERAL";"TAB3",#N/A,TRUE,"GENERAL";"TAB4",#N/A,TRUE,"GENERAL";"TAB5",#N/A,TRUE,"GENERAL"}</definedName>
    <definedName name="ERR" localSheetId="3">{"TAB1",#N/A,TRUE,"GENERAL";"TAB2",#N/A,TRUE,"GENERAL";"TAB3",#N/A,TRUE,"GENERAL";"TAB4",#N/A,TRUE,"GENERAL";"TAB5",#N/A,TRUE,"GENERAL"}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0" hidden="1">{"via1",#N/A,TRUE,"general";"via2",#N/A,TRUE,"general";"via3",#N/A,TRUE,"general"}</definedName>
    <definedName name="ert" localSheetId="3"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0">'PRESUPUESTO OFICIAL 1 (enti (2)'!ERR</definedName>
    <definedName name="ES" localSheetId="3">'PROPUESTA ECONÓMICA(Proponente)'!ERR</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#REF!</definedName>
    <definedName name="ESTRU">#REF!</definedName>
    <definedName name="ESTRUCTURA" localSheetId="0" hidden="1">{#N/A,#N/A,TRUE,"INGENIERIA";#N/A,#N/A,TRUE,"COMPRAS";#N/A,#N/A,TRUE,"DIRECCION";#N/A,#N/A,TRUE,"RESUMEN"}</definedName>
    <definedName name="ESTRUCTURA" localSheetId="3" hidden="1">{#N/A,#N/A,TRUE,"INGENIERIA";#N/A,#N/A,TRUE,"COMPRAS";#N/A,#N/A,TRUE,"DIRECCION";#N/A,#N/A,TRUE,"RESUMEN"}</definedName>
    <definedName name="ESTRUCTURA" hidden="1">{#N/A,#N/A,TRUE,"INGENIERIA";#N/A,#N/A,TRUE,"COMPRAS";#N/A,#N/A,TRUE,"DIRECCION";#N/A,#N/A,TRUE,"RESUMEN"}</definedName>
    <definedName name="ESTRUCTURAS">#REF!</definedName>
    <definedName name="ETAP">#REF!</definedName>
    <definedName name="ETAPA_PACC">#REF!</definedName>
    <definedName name="etertgg" localSheetId="0" hidden="1">{"via1",#N/A,TRUE,"general";"via2",#N/A,TRUE,"general";"via3",#N/A,TRUE,"general"}</definedName>
    <definedName name="etertgg" localSheetId="3" hidden="1">{"via1",#N/A,TRUE,"general";"via2",#N/A,TRUE,"general";"via3",#N/A,TRUE,"general"}</definedName>
    <definedName name="etertgg" hidden="1">{"via1",#N/A,TRUE,"general";"via2",#N/A,TRUE,"general";"via3",#N/A,TRUE,"general"}</definedName>
    <definedName name="etertt" localSheetId="0" hidden="1">{#N/A,#N/A,TRUE,"1842CWN0"}</definedName>
    <definedName name="etertt" localSheetId="3" hidden="1">{#N/A,#N/A,TRUE,"1842CWN0"}</definedName>
    <definedName name="etertt" hidden="1">{#N/A,#N/A,TRUE,"1842CWN0"}</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#REF!</definedName>
    <definedName name="FaseProyecto">#REF!</definedName>
    <definedName name="FD" localSheetId="0">'PRESUPUESTO OFICIAL 1 (enti (2)'!ERR</definedName>
    <definedName name="FD" localSheetId="3">'PROPUESTA ECONÓMICA(Proponente)'!ERR</definedName>
    <definedName name="FD">[0]!ERR</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#REF!</definedName>
    <definedName name="ferfer" localSheetId="0" hidden="1">{"via1",#N/A,TRUE,"general";"via2",#N/A,TRUE,"general";"via3",#N/A,TRUE,"general"}</definedName>
    <definedName name="ferfer" localSheetId="3" hidden="1">{"via1",#N/A,TRUE,"general";"via2",#N/A,TRUE,"general";"via3",#N/A,TRUE,"general"}</definedName>
    <definedName name="ferfer" hidden="1">{"via1",#N/A,TRUE,"general";"via2",#N/A,TRUE,"general";"via3",#N/A,TRUE,"general"}</definedName>
    <definedName name="Ferreteria">#REF!</definedName>
    <definedName name="ff" localSheetId="0">'PRESUPUESTO OFICIAL 1 (enti (2)'!ERR</definedName>
    <definedName name="ff" localSheetId="3">'PROPUESTA ECONÓMICA(Proponente)'!ERR</definedName>
    <definedName name="ff">[0]!ERR</definedName>
    <definedName name="fff" localSheetId="0"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0">'PRESUPUESTO OFICIAL 1 (enti (2)'!ERR</definedName>
    <definedName name="fg" localSheetId="3">'PROPUESTA ECONÓMICA(Proponente)'!ERR</definedName>
    <definedName name="fg">[0]!ERR</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#REF!</definedName>
    <definedName name="FGHFBC" localSheetId="0"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hidden="1">{"via1",#N/A,TRUE,"general";"via2",#N/A,TRUE,"general";"via3",#N/A,TRUE,"general"}</definedName>
    <definedName name="fhg" localSheetId="0" hidden="1">{#N/A,#N/A,TRUE,"1842CWN0"}</definedName>
    <definedName name="fhg" localSheetId="3" hidden="1">{#N/A,#N/A,TRUE,"1842CWN0"}</definedName>
    <definedName name="fhg" hidden="1">{#N/A,#N/A,TRUE,"1842CWN0"}</definedName>
    <definedName name="fhgh" localSheetId="0"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0">'PRESUPUESTO OFICIAL 1 (enti (2)'!ERR</definedName>
    <definedName name="FINANCIACION" localSheetId="3">'PROPUESTA ECONÓMICA(Proponente)'!ERR</definedName>
    <definedName name="FINANCIACION">[0]!ERR</definedName>
    <definedName name="FinePrint">#REF!</definedName>
    <definedName name="FM">1.18</definedName>
    <definedName name="fnic">#REF!</definedName>
    <definedName name="FO">1.32</definedName>
    <definedName name="FORDESCR">#REF!</definedName>
    <definedName name="FORM_C3">#REF!</definedName>
    <definedName name="Formaletas">#REF!</definedName>
    <definedName name="FORMOLT">#REF!</definedName>
    <definedName name="formularioCantidades">#REF!</definedName>
    <definedName name="FORSHE">#REF!</definedName>
    <definedName name="FORUNMIS">#REF!</definedName>
    <definedName name="FR">1.15</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0">'PRESUPUESTO OFICIAL 1 (enti (2)'!ERR</definedName>
    <definedName name="fu" localSheetId="3">'PROPUESTA ECONÓMICA(Proponente)'!ERR</definedName>
    <definedName name="fu">[0]!ERR</definedName>
    <definedName name="Full_Print">#REF!</definedName>
    <definedName name="fwff" localSheetId="0" hidden="1">{"via1",#N/A,TRUE,"general";"via2",#N/A,TRUE,"general";"via3",#N/A,TRUE,"general"}</definedName>
    <definedName name="fwff" localSheetId="3"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#REF!</definedName>
    <definedName name="GAS">#REF!</definedName>
    <definedName name="gba" localSheetId="0" hidden="1">{#N/A,#N/A,FALSE,"orthoflow";#N/A,#N/A,FALSE,"Miscelaneos";#N/A,#N/A,FALSE,"Instrumentacio";#N/A,#N/A,FALSE,"Electrico";#N/A,#N/A,FALSE,"Valv. Seguridad"}</definedName>
    <definedName name="gba" localSheetId="3"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localSheetId="3"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0" hidden="1">{"via1",#N/A,TRUE,"general";"via2",#N/A,TRUE,"general";"via3",#N/A,TRUE,"general"}</definedName>
    <definedName name="geg" localSheetId="3" hidden="1">{"via1",#N/A,TRUE,"general";"via2",#N/A,TRUE,"general";"via3",#N/A,TRUE,"general"}</definedName>
    <definedName name="geg" hidden="1">{"via1",#N/A,TRUE,"general";"via2",#N/A,TRUE,"general";"via3",#N/A,TRUE,"general"}</definedName>
    <definedName name="GENERAL">#REF!</definedName>
    <definedName name="GENERAL1">#REF!</definedName>
    <definedName name="Geosinteticos">#REF!</definedName>
    <definedName name="Geotex">#REF!</definedName>
    <definedName name="GERENCIA">#REF!</definedName>
    <definedName name="GERENCIA1">#REF!</definedName>
    <definedName name="GERENCIA2">#REF!</definedName>
    <definedName name="Gerente">#REF!</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localSheetId="3"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hidden="1">{"via1",#N/A,TRUE,"general";"via2",#N/A,TRUE,"general";"via3",#N/A,TRUE,"general"}</definedName>
    <definedName name="GFN">#REF!</definedName>
    <definedName name="gfutyj6" localSheetId="0"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0">'PRESUPUESTO OFICIAL 1 (enti (2)'!ERR</definedName>
    <definedName name="GGG" localSheetId="3">'PROPUESTA ECONÓMICA(Proponente)'!ERR</definedName>
    <definedName name="GGG">[0]!ERR</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hidden="1">{"via1",#N/A,TRUE,"general";"via2",#N/A,TRUE,"general";"via3",#N/A,TRUE,"general"}</definedName>
    <definedName name="ggjgjkg" localSheetId="0" hidden="1">{#N/A,#N/A,TRUE,"1842CWN0"}</definedName>
    <definedName name="ggjgjkg" localSheetId="3" hidden="1">{#N/A,#N/A,TRUE,"1842CWN0"}</definedName>
    <definedName name="ggjgjkg" hidden="1">{#N/A,#N/A,TRUE,"1842CWN0"}</definedName>
    <definedName name="ggtgt" localSheetId="0"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#REF!</definedName>
    <definedName name="ghfg" localSheetId="0"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ghy">#REF!</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localSheetId="3" hidden="1">{#N/A,#N/A,TRUE,"1842CWN0"}</definedName>
    <definedName name="ghnbbfr" hidden="1">{#N/A,#N/A,TRUE,"1842CWN0"}</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localSheetId="0"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C">#REF!</definedName>
    <definedName name="GRC_ON_ASO">#REF!</definedName>
    <definedName name="GRC_ON_DAPIAY">#REF!</definedName>
    <definedName name="GRC_ON_GER">#REF!</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f">#REF!</definedName>
    <definedName name="gsdf___0">#REF!</definedName>
    <definedName name="gsdf___1">#REF!</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0"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#REF!</definedName>
    <definedName name="h">#REF!</definedName>
    <definedName name="H_AA">VLOOKUP(#REF!,#REF!,9,FALSE)</definedName>
    <definedName name="H_EL">VLOOKUP(#REF!,#REF!,6,FALSE)*(1+#REF!)</definedName>
    <definedName name="H_HI">VLOOKUP(#REF!,#REF!,6,FALSE)*(1+#REF!)</definedName>
    <definedName name="H_pump">#REF!</definedName>
    <definedName name="h9h" localSheetId="0" hidden="1">{"via1",#N/A,TRUE,"general";"via2",#N/A,TRUE,"general";"via3",#N/A,TRUE,"general"}</definedName>
    <definedName name="h9h" localSheetId="3" hidden="1">{"via1",#N/A,TRUE,"general";"via2",#N/A,TRUE,"general";"via3",#N/A,TRUE,"general"}</definedName>
    <definedName name="h9h" hidden="1">{"via1",#N/A,TRUE,"general";"via2",#N/A,TRUE,"general";"via3",#N/A,TRUE,"general"}</definedName>
    <definedName name="Hazards">#REF!</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localSheetId="0" hidden="1">{"via1",#N/A,TRUE,"general";"via2",#N/A,TRUE,"general";"via3",#N/A,TRUE,"general"}</definedName>
    <definedName name="hfgh" localSheetId="3"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0">'PRESUPUESTO OFICIAL 1 (enti (2)'!ERR</definedName>
    <definedName name="hh" localSheetId="3">'PROPUESTA ECONÓMICA(Proponente)'!ERR</definedName>
    <definedName name="hh">[0]!ERR</definedName>
    <definedName name="hhg" localSheetId="0" hidden="1">{#N/A,#N/A,TRUE,"1842CWN0"}</definedName>
    <definedName name="hhg" localSheetId="3" hidden="1">{#N/A,#N/A,TRUE,"1842CWN0"}</definedName>
    <definedName name="hhg" hidden="1">{#N/A,#N/A,TRUE,"1842CWN0"}</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hidden="1">{"via1",#N/A,TRUE,"general";"via2",#N/A,TRUE,"general";"via3",#N/A,TRUE,"general"}</definedName>
    <definedName name="Hid">#REF!</definedName>
    <definedName name="HIDE1">#REF!</definedName>
    <definedName name="hjfg" localSheetId="0"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0">'PRESUPUESTO OFICIAL 1 (enti (2)'!ERR</definedName>
    <definedName name="HK" localSheetId="3">'PROPUESTA ECONÓMICA(Proponente)'!ERR</definedName>
    <definedName name="HK">[0]!ERR</definedName>
    <definedName name="HM">#REF!</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#REF!</definedName>
    <definedName name="horat">#REF!</definedName>
    <definedName name="Hornos">#REF!</definedName>
    <definedName name="hoy" hidden="1">#REF!</definedName>
    <definedName name="HP_stg_Hz">#REF!</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localSheetId="3" hidden="1">{"via1",#N/A,TRUE,"general";"via2",#N/A,TRUE,"general";"via3",#N/A,TRUE,"general"}</definedName>
    <definedName name="hsfg" hidden="1">{"via1",#N/A,TRUE,"general";"via2",#N/A,TRUE,"general";"via3",#N/A,TRUE,"general"}</definedName>
    <definedName name="HTAS">#REF!</definedName>
    <definedName name="HTAS1">#REF!</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ryrt7" localSheetId="0" hidden="1">{"via1",#N/A,TRUE,"general";"via2",#N/A,TRUE,"general";"via3",#N/A,TRUE,"general"}</definedName>
    <definedName name="htryrt7" localSheetId="3" hidden="1">{"via1",#N/A,TRUE,"general";"via2",#N/A,TRUE,"general";"via3",#N/A,TRUE,"general"}</definedName>
    <definedName name="htryrt7" hidden="1">{"via1",#N/A,TRUE,"general";"via2",#N/A,TRUE,"general";"via3",#N/A,TRUE,"general"}</definedName>
    <definedName name="hut">#REF!</definedName>
    <definedName name="hxdfk">#REF!</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hidden="1">{"via1",#N/A,TRUE,"general";"via2",#N/A,TRUE,"general";"via3",#N/A,TRUE,"general"}</definedName>
    <definedName name="I">#REF!</definedName>
    <definedName name="i0">#REF!</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0">'PRESUPUESTO OFICIAL 1 (enti (2)'!ERR</definedName>
    <definedName name="ID" localSheetId="3">'PROPUESTA ECONÓMICA(Proponente)'!ERR</definedName>
    <definedName name="ID">[0]!ERR</definedName>
    <definedName name="IF">#REF!</definedName>
    <definedName name="Ig">#REF!</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ermeabilizantes">#REF!</definedName>
    <definedName name="IMPRESSION">#REF!</definedName>
    <definedName name="Imprima">#REF!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t.Electricas">#REF!</definedName>
    <definedName name="Inst.Hidrosanitarias">#REF!</definedName>
    <definedName name="INSU">#REF!</definedName>
    <definedName name="INSUMOS">#REF!</definedName>
    <definedName name="Insumos_auxiliares">#REF!</definedName>
    <definedName name="Insumos_basicos">#REF!</definedName>
    <definedName name="INSUMOS_NOM">#REF!</definedName>
    <definedName name="INSUMOS_PRECIO">#REF!</definedName>
    <definedName name="INSUMOS_TIPO">#REF!</definedName>
    <definedName name="INSUMOS_UNI">#REF!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0">'PRESUPUESTO OFICIAL 1 (enti (2)'!ERR</definedName>
    <definedName name="IOUHH" localSheetId="3">'PROPUESTA ECONÓMICA(Proponente)'!ERR</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ÍTEM">#REF!</definedName>
    <definedName name="Item_Creados">#REF!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REV">#REF!</definedName>
    <definedName name="ITEMS">#REF!</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wjer">#REF!</definedName>
    <definedName name="iyuiuyi" localSheetId="0" hidden="1">{"via1",#N/A,TRUE,"general";"via2",#N/A,TRUE,"general";"via3",#N/A,TRUE,"general"}</definedName>
    <definedName name="iyuiuyi" localSheetId="3"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0">'PRESUPUESTO OFICIAL 1 (enti (2)'!ERR</definedName>
    <definedName name="jj" localSheetId="3">'PROPUESTA ECONÓMICA(Proponente)'!ERR</definedName>
    <definedName name="jj">[0]!ERR</definedName>
    <definedName name="jjfq" localSheetId="0"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 localSheetId="0" hidden="1">{#N/A,#N/A,FALSE,"Hoja1";#N/A,#N/A,FALSE,"Hoja2"}</definedName>
    <definedName name="JJJ" localSheetId="3" hidden="1">{#N/A,#N/A,FALSE,"Hoja1";#N/A,#N/A,FALSE,"Hoja2"}</definedName>
    <definedName name="JJJ" hidden="1">{#N/A,#N/A,FALSE,"Hoja1";#N/A,#N/A,FALSE,"Hoja2"}</definedName>
    <definedName name="jjjhjddfg" localSheetId="0"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#REF!</definedName>
    <definedName name="JOHNNY" localSheetId="0">'PRESUPUESTO OFICIAL 1 (enti (2)'!ERR</definedName>
    <definedName name="JOHNNY" localSheetId="3">'PROPUESTA ECONÓMICA(Proponente)'!ERR</definedName>
    <definedName name="JOHNNY">[0]!ERR</definedName>
    <definedName name="JRYJ" localSheetId="0" hidden="1">{"via1",#N/A,TRUE,"general";"via2",#N/A,TRUE,"general";"via3",#N/A,TRUE,"general"}</definedName>
    <definedName name="JRYJ" localSheetId="3"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localSheetId="0" hidden="1">{"via1",#N/A,TRUE,"general";"via2",#N/A,TRUE,"general";"via3",#N/A,TRUE,"general"}</definedName>
    <definedName name="jyjt7" localSheetId="3"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localSheetId="0" hidden="1">{"via1",#N/A,TRUE,"general";"via2",#N/A,TRUE,"general";"via3",#N/A,TRUE,"general"}</definedName>
    <definedName name="KHGGH" localSheetId="3"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hidden="1">{"via1",#N/A,TRUE,"general";"via2",#N/A,TRUE,"general";"via3",#N/A,TRUE,"general"}</definedName>
    <definedName name="kj">#REF!</definedName>
    <definedName name="kjhkd" localSheetId="0"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#REF!</definedName>
    <definedName name="kkkki" localSheetId="0"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0">'PRESUPUESTO OFICIAL 1 (enti (2)'!ERR</definedName>
    <definedName name="kl" localSheetId="3">'PROPUESTA ECONÓMICA(Proponente)'!ERR</definedName>
    <definedName name="kl">[0]!ERR</definedName>
    <definedName name="klklk">#REF!</definedName>
    <definedName name="km">#REF!</definedName>
    <definedName name="krtrk" localSheetId="0" hidden="1">{"via1",#N/A,TRUE,"general";"via2",#N/A,TRUE,"general";"via3",#N/A,TRUE,"general"}</definedName>
    <definedName name="krtrk" localSheetId="3"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drillos">#REF!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G">LEN(#REF!)</definedName>
    <definedName name="Libro1_Hoja1_Lista">#REF!</definedName>
    <definedName name="LICITACION">#REF!</definedName>
    <definedName name="LINEA">#REF!</definedName>
    <definedName name="Lista_ITEMS">#REF!</definedName>
    <definedName name="ListaCantidad">#REF!</definedName>
    <definedName name="Listado">#REF!</definedName>
    <definedName name="Listado1">#REF!</definedName>
    <definedName name="ListadoDeActividades">#REF!:#REF!</definedName>
    <definedName name="ListadoDeAPUsBasicos">#REF!</definedName>
    <definedName name="ListadoDeEquiposHerramientas">#REF!</definedName>
    <definedName name="ListadoDeMateriales">#REF!</definedName>
    <definedName name="ListadoDePersonal">#REF!</definedName>
    <definedName name="ListaItem">#REF!</definedName>
    <definedName name="ListaUni">#REF!</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localSheetId="3"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#REF!</definedName>
    <definedName name="lllllh" localSheetId="0" hidden="1">{"via1",#N/A,TRUE,"general";"via2",#N/A,TRUE,"general";"via3",#N/A,TRUE,"general"}</definedName>
    <definedName name="lllllh" localSheetId="3"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#REF!</definedName>
    <definedName name="LOCA1">#REF!</definedName>
    <definedName name="LOCALIZACION_Y_REPLANTEO">#REF!</definedName>
    <definedName name="LOGO" localSheetId="0">'PRESUPUESTO OFICIAL 1 (enti (2)'!ERR</definedName>
    <definedName name="LOGO" localSheetId="3">'PROPUESTA ECONÓMICA(Proponente)'!ERR</definedName>
    <definedName name="LOGO">[0]!ERR</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0" hidden="1">{"via1",#N/A,TRUE,"general";"via2",#N/A,TRUE,"general";"via3",#N/A,TRUE,"general"}</definedName>
    <definedName name="lplpl" localSheetId="3" hidden="1">{"via1",#N/A,TRUE,"general";"via2",#N/A,TRUE,"general";"via3",#N/A,TRUE,"general"}</definedName>
    <definedName name="lplpl" hidden="1">{"via1",#N/A,TRUE,"general";"via2",#N/A,TRUE,"general";"via3",#N/A,TRUE,"general"}</definedName>
    <definedName name="lt">#REF!</definedName>
    <definedName name="lun">#REF!</definedName>
    <definedName name="lv">#REF!</definedName>
    <definedName name="m">#REF!</definedName>
    <definedName name="MA">#REF!</definedName>
    <definedName name="MACR">#REF!</definedName>
    <definedName name="MACRDEL">#REF!</definedName>
    <definedName name="Macroactividad">#REF!</definedName>
    <definedName name="Maderas">#REF!</definedName>
    <definedName name="mafdsf" localSheetId="0"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NUAL">#REF!</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hidden="1">{"via1",#N/A,TRUE,"general";"via2",#N/A,TRUE,"general";"via3",#N/A,TRUE,"general"}</definedName>
    <definedName name="MAQUINAR">#REF!</definedName>
    <definedName name="mar">#REF!</definedName>
    <definedName name="MARCO_H">#REF!</definedName>
    <definedName name="marina">#REF!</definedName>
    <definedName name="masor" localSheetId="0"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localSheetId="0"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ediah_reposo_comida">#REF!</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#REF!</definedName>
    <definedName name="MesesMora">#REF!</definedName>
    <definedName name="Meta1">#REF!</definedName>
    <definedName name="Meta2">#REF!</definedName>
    <definedName name="Meta3">#REF!</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0"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#REF!</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A" localSheetId="0" hidden="1">{#N/A,#N/A,FALSE,"Hoja1";#N/A,#N/A,FALSE,"Hoja2"}</definedName>
    <definedName name="MOA" localSheetId="3" hidden="1">{#N/A,#N/A,FALSE,"Hoja1";#N/A,#N/A,FALSE,"Hoja2"}</definedName>
    <definedName name="MOA" hidden="1">{#N/A,#N/A,FALSE,"Hoja1";#N/A,#N/A,FALSE,"Hoja2"}</definedName>
    <definedName name="MOBRAS">#REF!</definedName>
    <definedName name="MOD">#REF!</definedName>
    <definedName name="MODIVejec" localSheetId="0" hidden="1">{#N/A,#N/A,FALSE,"Hoja1";#N/A,#N/A,FALSE,"Hoja2"}</definedName>
    <definedName name="MODIVejec" localSheetId="3" hidden="1">{#N/A,#N/A,FALSE,"Hoja1";#N/A,#N/A,FALSE,"Hoja2"}</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localSheetId="0" hidden="1">{#N/A,#N/A,FALSE,"Hoja1";#N/A,#N/A,FALSE,"Hoja2"}</definedName>
    <definedName name="MOE" localSheetId="3" hidden="1">{#N/A,#N/A,FALSE,"Hoja1";#N/A,#N/A,FALSE,"Hoja2"}</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localSheetId="0" hidden="1">{"via1",#N/A,TRUE,"general";"via2",#N/A,TRUE,"general";"via3",#N/A,TRUE,"general"}</definedName>
    <definedName name="n" localSheetId="3" hidden="1">{"via1",#N/A,TRUE,"general";"via2",#N/A,TRUE,"general";"via3",#N/A,TRUE,"general"}</definedName>
    <definedName name="n" hidden="1">{"via1",#N/A,TRUE,"general";"via2",#N/A,TRUE,"general";"via3",#N/A,TRUE,"general"}</definedName>
    <definedName name="N._FUND.">#REF!</definedName>
    <definedName name="N__FUND_">#REF!</definedName>
    <definedName name="N__FUND____0">#REF!</definedName>
    <definedName name="N__FUND____1">#REF!</definedName>
    <definedName name="N__FUND____2">#REF!</definedName>
    <definedName name="Nada">#REF!</definedName>
    <definedName name="Nafta_2">#REF!</definedName>
    <definedName name="Nafta2">#REF!</definedName>
    <definedName name="Nafta3">#REF!</definedName>
    <definedName name="nbvnv" localSheetId="0"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hidden="1">{"via1",#N/A,TRUE,"general";"via2",#N/A,TRUE,"general";"via3",#N/A,TRUE,"general"}</definedName>
    <definedName name="NH">#REF!</definedName>
    <definedName name="nhn" localSheetId="0"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0"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hidden="1">{"via1",#N/A,TRUE,"general";"via2",#N/A,TRUE,"general";"via3",#N/A,TRUE,"general"}</definedName>
    <definedName name="nnnnnn">#REF!</definedName>
    <definedName name="NO" localSheetId="0">'PRESUPUESTO OFICIAL 1 (enti (2)'!ERR</definedName>
    <definedName name="NO" localSheetId="3">'PROPUESTA ECONÓMICA(Proponente)'!ERR</definedName>
    <definedName name="NO">[0]!ERR</definedName>
    <definedName name="No_desarrolladas">#REF!,#REF!,#REF!,#REF!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#REF!</definedName>
    <definedName name="Num_Pmt_Per_Year">#REF!</definedName>
    <definedName name="Number_of_Payments" localSheetId="0">MATCH(0.01,[0]!End_Bal,-1)+1</definedName>
    <definedName name="Number_of_Payments" localSheetId="3">MATCH(0.01,[0]!End_Bal,-1)+1</definedName>
    <definedName name="Number_of_Payments">MATCH(0.01,End_Bal,-1)+1</definedName>
    <definedName name="nxn" localSheetId="0"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ÑÑ" localSheetId="0">'PRESUPUESTO OFICIAL 1 (enti (2)'!ERR</definedName>
    <definedName name="ÑÑ" localSheetId="3">'PROPUESTA ECONÓMICA(Proponente)'!ERR</definedName>
    <definedName name="ÑÑ">[0]!ERR</definedName>
    <definedName name="ñpñpñ" localSheetId="0"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º1">#REF!</definedName>
    <definedName name="o9o9" localSheetId="0"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BJ">#REF!</definedName>
    <definedName name="ObjetivoProyecto">#REF!</definedName>
    <definedName name="Obra">#REF!</definedName>
    <definedName name="obras" hidden="1">#REF!</definedName>
    <definedName name="obras1" localSheetId="0">DATE(YEAR(#REF!),MONTH(#REF!)+Payment_Number,DAY(#REF!))</definedName>
    <definedName name="obras1" localSheetId="3">DATE(YEAR(#REF!),MONTH(#REF!)+Payment_Number,DAY(#REF!))</definedName>
    <definedName name="obras1">DATE(YEAR(#REF!),MONTH(#REF!)+Payment_Number,DAY(#REF!))</definedName>
    <definedName name="obras11" hidden="1">#REF!</definedName>
    <definedName name="obras111" localSheetId="0">DATE(YEAR(#REF!),MONTH(#REF!)+Payment_Number,DAY(#REF!))</definedName>
    <definedName name="obras111" localSheetId="3">DATE(YEAR(#REF!),MONTH(#REF!)+Payment_Number,DAY(#REF!))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localSheetId="0" hidden="1">{#N/A,#N/A,FALSE,"orthoflow";#N/A,#N/A,FALSE,"Miscelaneos";#N/A,#N/A,FALSE,"Instrumentacio";#N/A,#N/A,FALSE,"Electrico";#N/A,#N/A,FALSE,"Valv. Seguridad"}</definedName>
    <definedName name="OCTUBRE" localSheetId="3"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hidden="1">{"via1",#N/A,TRUE,"general";"via2",#N/A,TRUE,"general";"via3",#N/A,TRUE,"general"}</definedName>
    <definedName name="OLE_LINK1">#REF!</definedName>
    <definedName name="OnceThru">0</definedName>
    <definedName name="OÑ">#REF!</definedName>
    <definedName name="ooo" localSheetId="0"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0" hidden="1">{#N/A,#N/A,FALSE,"orthoflow";#N/A,#N/A,FALSE,"Miscelaneos";#N/A,#N/A,FALSE,"Instrumentacio";#N/A,#N/A,FALSE,"Electrico";#N/A,#N/A,FALSE,"Valv. Seguridad"}</definedName>
    <definedName name="ORIGINAL" localSheetId="3"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localSheetId="0" hidden="1">{"via1",#N/A,TRUE,"general";"via2",#N/A,TRUE,"general";"via3",#N/A,TRUE,"general"}</definedName>
    <definedName name="p0p0" localSheetId="3" hidden="1">{"via1",#N/A,TRUE,"general";"via2",#N/A,TRUE,"general";"via3",#N/A,TRUE,"general"}</definedName>
    <definedName name="p0p0" hidden="1">{"via1",#N/A,TRUE,"general";"via2",#N/A,TRUE,"general";"via3",#N/A,TRUE,"general"}</definedName>
    <definedName name="Page____1____of____2">#REF!</definedName>
    <definedName name="Parametro_Peso">#REF!</definedName>
    <definedName name="PAROUE_CENTENARIO_MUNICIPIO_DE_TAURAMENA">#REF!</definedName>
    <definedName name="paula">#REF!</definedName>
    <definedName name="Pay_Date">#REF!</definedName>
    <definedName name="Pay_Num">#REF!</definedName>
    <definedName name="Payment_Date" localSheetId="0">DATE(YEAR([0]!Loan_Start),MONTH([0]!Loan_Start)+Payment_Number,DAY([0]!Loan_Start))</definedName>
    <definedName name="Payment_Date" localSheetId="3">DATE(YEAR([0]!Loan_Start),MONTH([0]!Loan_Start)+Payment_Number,DAY([0]!Loan_Start))</definedName>
    <definedName name="Payment_Date">DATE(YEAR(Loan_Start),MONTH(Loan_Start)+Payment_Number,DAY(Loan_Start))</definedName>
    <definedName name="Payment_Date1" localSheetId="0">DATE(YEAR(#REF!),MONTH(#REF!)+Payment_Number,DAY(#REF!))</definedName>
    <definedName name="Payment_Date1" localSheetId="3">DATE(YEAR(#REF!),MONTH(#REF!)+Payment_Number,DAY(#REF!))</definedName>
    <definedName name="Payment_Date1">DATE(YEAR(#REF!),MONTH(#REF!)+Payment_Number,DAY(#REF!))</definedName>
    <definedName name="Payment_Needed">"Pago necesario"</definedName>
    <definedName name="Pb">#REF!</definedName>
    <definedName name="Pd">#REF!</definedName>
    <definedName name="PEPE" localSheetId="0">'PRESUPUESTO OFICIAL 1 (enti (2)'!ERR</definedName>
    <definedName name="PEPE" localSheetId="3">'PROPUESTA ECONÓMICA(Proponente)'!ERR</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uras">#REF!</definedName>
    <definedName name="pintyura">#REF!</definedName>
    <definedName name="PIP">#REF!</definedName>
    <definedName name="Piscinas">#REF!</definedName>
    <definedName name="PisosEnchapes">#REF!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#REF!</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#REF!</definedName>
    <definedName name="POIUP" localSheetId="0" hidden="1">{"via1",#N/A,TRUE,"general";"via2",#N/A,TRUE,"general";"via3",#N/A,TRUE,"general"}</definedName>
    <definedName name="POIUP" localSheetId="3"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localSheetId="0" hidden="1">{"via1",#N/A,TRUE,"general";"via2",#N/A,TRUE,"general";"via3",#N/A,TRUE,"general"}</definedName>
    <definedName name="pouig" localSheetId="3" hidden="1">{"via1",#N/A,TRUE,"general";"via2",#N/A,TRUE,"general";"via3",#N/A,TRUE,"general"}</definedName>
    <definedName name="pouig" hidden="1">{"via1",#N/A,TRUE,"general";"via2",#N/A,TRUE,"general";"via3",#N/A,TRUE,"general"}</definedName>
    <definedName name="POZO">#REF!</definedName>
    <definedName name="PPPP" localSheetId="0" hidden="1">{#N/A,#N/A,FALSE,"orthoflow";#N/A,#N/A,FALSE,"Miscelaneos";#N/A,#N/A,FALSE,"Instrumentacio";#N/A,#N/A,FALSE,"Electrico";#N/A,#N/A,FALSE,"Valv. Seguridad"}</definedName>
    <definedName name="PPPP" localSheetId="3"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localSheetId="3"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0" hidden="1">{"via1",#N/A,TRUE,"general";"via2",#N/A,TRUE,"general";"via3",#N/A,TRUE,"general"}</definedName>
    <definedName name="pqroj" localSheetId="3" hidden="1">{"via1",#N/A,TRUE,"general";"via2",#N/A,TRUE,"general";"via3",#N/A,TRUE,"general"}</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fabricados">#REF!</definedName>
    <definedName name="PREST">#REF!</definedName>
    <definedName name="Presupuesto">#REF!</definedName>
    <definedName name="PRIMER" localSheetId="0" hidden="1">{"via1",#N/A,TRUE,"general";"via2",#N/A,TRUE,"general";"via3",#N/A,TRUE,"general"}</definedName>
    <definedName name="PRIMER" localSheetId="3" hidden="1">{"via1",#N/A,TRUE,"general";"via2",#N/A,TRUE,"general";"via3",#N/A,TRUE,"general"}</definedName>
    <definedName name="PRIMER" hidden="1">{"via1",#N/A,TRUE,"general";"via2",#N/A,TRUE,"general";"via3",#N/A,TRUE,"general"}</definedName>
    <definedName name="PRIMERO">#REF!</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0">OFFSET([0]!Full_Print,0,0,[0]!Last_Row)</definedName>
    <definedName name="Print_Area_Reset" localSheetId="3">OFFSET([0]!Full_Print,0,0,[0]!Last_Row)</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 localSheetId="0">'PRESUPUESTO OFICIAL 1 (enti (2)'!ERR</definedName>
    <definedName name="programainv" localSheetId="3">'PROPUESTA ECONÓMICA(Proponente)'!ERR</definedName>
    <definedName name="programainv">[0]!ERR</definedName>
    <definedName name="Proponente">#REF!</definedName>
    <definedName name="PRUEBA">#REF!</definedName>
    <definedName name="prueba1">#REF!</definedName>
    <definedName name="PRUEBA2">#REF!</definedName>
    <definedName name="ps">#REF!</definedName>
    <definedName name="PSTRESS_RELIEVI">#REF!</definedName>
    <definedName name="PTAR" localSheetId="0" hidden="1">{#N/A,#N/A,FALSE,"Estatico";#N/A,#N/A,FALSE,"Tuberia";#N/A,#N/A,FALSE,"Instrumentación";#N/A,#N/A,FALSE,"Mecanica";#N/A,#N/A,FALSE,"Electrico";#N/A,#N/A,FALSE,"Ofic.Civiles"}</definedName>
    <definedName name="PTAR" localSheetId="3"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#REF!</definedName>
    <definedName name="Q_actual">#REF!</definedName>
    <definedName name="Q_BRUTO">#REF!</definedName>
    <definedName name="q1q1q" localSheetId="0"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#REF!</definedName>
    <definedName name="qedcd" localSheetId="0"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hidden="1">{"via1",#N/A,TRUE,"general";"via2",#N/A,TRUE,"general";"via3",#N/A,TRUE,"general"}</definedName>
    <definedName name="Qmax">#REF!</definedName>
    <definedName name="QQ" localSheetId="0">'PRESUPUESTO OFICIAL 1 (enti (2)'!ERR</definedName>
    <definedName name="QQ" localSheetId="3">'PROPUESTA ECONÓMICA(Proponente)'!ERR</definedName>
    <definedName name="QQ">[0]!ERR</definedName>
    <definedName name="qqqqqw" localSheetId="0"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0"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#REF!</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0">'PRESUPUESTO OFICIAL 1 (enti (2)'!ERR</definedName>
    <definedName name="QWERTY" localSheetId="3">'PROPUESTA ECONÓMICA(Proponente)'!ERR</definedName>
    <definedName name="QWERTY">[0]!ERR</definedName>
    <definedName name="qwewertet" localSheetId="0" hidden="1">{#N/A,#N/A,TRUE,"1842CWN0"}</definedName>
    <definedName name="qwewertet" localSheetId="3" hidden="1">{#N/A,#N/A,TRUE,"1842CWN0"}</definedName>
    <definedName name="qwewertet" hidden="1">{#N/A,#N/A,TRUE,"1842CWN0"}</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cursos_APUS">#REF!</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 localSheetId="0">'PRESUPUESTO OFICIAL 1 (enti (2)'!ERR</definedName>
    <definedName name="REICIO" localSheetId="3">'PROPUESTA ECONÓMICA(Proponente)'!ERR</definedName>
    <definedName name="REICIO">[0]!ERR</definedName>
    <definedName name="Reimbursement">"Reembolso"</definedName>
    <definedName name="reinicio" localSheetId="0">'PRESUPUESTO OFICIAL 1 (enti (2)'!ERR</definedName>
    <definedName name="reinicio" localSheetId="3">'PROPUESTA ECONÓMICA(Proponente)'!ERR</definedName>
    <definedName name="reinicio">[0]!ERR</definedName>
    <definedName name="REJHE" localSheetId="0" hidden="1">{"via1",#N/A,TRUE,"general";"via2",#N/A,TRUE,"general";"via3",#N/A,TRUE,"general"}</definedName>
    <definedName name="REJHE" localSheetId="3" hidden="1">{"via1",#N/A,TRUE,"general";"via2",#N/A,TRUE,"general";"via3",#N/A,TRUE,"general"}</definedName>
    <definedName name="REJHE" hidden="1">{"via1",#N/A,TRUE,"general";"via2",#N/A,TRUE,"general";"via3",#N/A,TRUE,"general"}</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localSheetId="0"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localSheetId="0" hidden="1">{"via1",#N/A,TRUE,"general";"via2",#N/A,TRUE,"general";"via3",#N/A,TRUE,"general"}</definedName>
    <definedName name="RETTRE" localSheetId="3"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hidden="1">{"via1",#N/A,TRUE,"general";"via2",#N/A,TRUE,"general";"via3",#N/A,TRUE,"general"}</definedName>
    <definedName name="RFV">#REF!</definedName>
    <definedName name="RG">#REF!</definedName>
    <definedName name="rge" localSheetId="0"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D">#REF!</definedName>
    <definedName name="RinconJumbo">#REF!</definedName>
    <definedName name="RISP">#REF!</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r" localSheetId="0">'PRESUPUESTO OFICIAL 1 (enti (2)'!ERR</definedName>
    <definedName name="rr" localSheetId="3">'PROPUESTA ECONÓMICA(Proponente)'!ERR</definedName>
    <definedName name="rr">[0]!ERR</definedName>
    <definedName name="rrr" localSheetId="0" hidden="1">{"via1",#N/A,TRUE,"general";"via2",#N/A,TRUE,"general";"via3",#N/A,TRUE,"general"}</definedName>
    <definedName name="rrr" localSheetId="3" hidden="1">{"via1",#N/A,TRUE,"general";"via2",#N/A,TRUE,"general";"via3",#N/A,TRUE,"general"}</definedName>
    <definedName name="rrr" hidden="1">{"via1",#N/A,TRUE,"general";"via2",#N/A,TRUE,"general";"via3",#N/A,TRUE,"general"}</definedName>
    <definedName name="rrrr">#REF!</definedName>
    <definedName name="rrrrrb" localSheetId="0"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hidden="1">{"via1",#N/A,TRUE,"general";"via2",#N/A,TRUE,"general";"via3",#N/A,TRUE,"general"}</definedName>
    <definedName name="Rs">#REF!</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0" hidden="1">{"via1",#N/A,TRUE,"general";"via2",#N/A,TRUE,"general";"via3",#N/A,TRUE,"general"}</definedName>
    <definedName name="rutu" localSheetId="3"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hidden="1">{"via1",#N/A,TRUE,"general";"via2",#N/A,TRUE,"general";"via3",#N/A,TRUE,"general"}</definedName>
    <definedName name="s" localSheetId="0">'PRESUPUESTO OFICIAL 1 (enti (2)'!ERR</definedName>
    <definedName name="s" localSheetId="3">'PROPUESTA ECONÓMICA(Proponente)'!ERR</definedName>
    <definedName name="s">[0]!ERR</definedName>
    <definedName name="saa" localSheetId="0"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0">'PRESUPUESTO OFICIAL 1 (enti (2)'!ERR</definedName>
    <definedName name="salarios" localSheetId="3">'PROPUESTA ECONÓMICA(Proponente)'!ERR</definedName>
    <definedName name="salarios">[0]!ERR</definedName>
    <definedName name="SalConv">#REF!</definedName>
    <definedName name="SALID1">#REF!</definedName>
    <definedName name="SalMinimo">#REF!</definedName>
    <definedName name="sbgfbgdr" localSheetId="0" hidden="1">{"via1",#N/A,TRUE,"general";"via2",#N/A,TRUE,"general";"via3",#N/A,TRUE,"general"}</definedName>
    <definedName name="sbgfbgdr" localSheetId="3"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localSheetId="3" hidden="1">{#N/A,#N/A,TRUE,"1842CWN0"}</definedName>
    <definedName name="SDDSAFF" hidden="1">{#N/A,#N/A,TRUE,"1842CWN0"}</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hidden="1">{"via1",#N/A,TRUE,"general";"via2",#N/A,TRUE,"general";"via3",#N/A,TRUE,"general"}</definedName>
    <definedName name="SDFDG" localSheetId="0" hidden="1">{#N/A,#N/A,TRUE,"1842CWN0"}</definedName>
    <definedName name="SDFDG" localSheetId="3" hidden="1">{#N/A,#N/A,TRUE,"1842CWN0"}</definedName>
    <definedName name="SDFDG" hidden="1">{#N/A,#N/A,TRUE,"1842CWN0"}</definedName>
    <definedName name="sdfds" localSheetId="0"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0" hidden="1">{"via1",#N/A,TRUE,"general";"via2",#N/A,TRUE,"general";"via3",#N/A,TRUE,"general"}</definedName>
    <definedName name="sdfsd4" localSheetId="3"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localSheetId="3"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hidden="1">{"via1",#N/A,TRUE,"general";"via2",#N/A,TRUE,"general";"via3",#N/A,TRUE,"general"}</definedName>
    <definedName name="sdsdfsdff" localSheetId="0" hidden="1">{#N/A,#N/A,TRUE,"1842CWN0"}</definedName>
    <definedName name="sdsdfsdff" localSheetId="3" hidden="1">{#N/A,#N/A,TRUE,"1842CWN0"}</definedName>
    <definedName name="sdsdfsdff" hidden="1">{#N/A,#N/A,TRUE,"1842CWN0"}</definedName>
    <definedName name="SECTOR">#REF!</definedName>
    <definedName name="SEMANA_C3">#REF!</definedName>
    <definedName name="sena">#REF!</definedName>
    <definedName name="SERO" localSheetId="0">'PRESUPUESTO OFICIAL 1 (enti (2)'!ERR</definedName>
    <definedName name="SERO" localSheetId="3">'PROPUESTA ECONÓMICA(Proponente)'!ERR</definedName>
    <definedName name="SERO">[0]!ERR</definedName>
    <definedName name="setrj" localSheetId="0" hidden="1">{"via1",#N/A,TRUE,"general";"via2",#N/A,TRUE,"general";"via3",#N/A,TRUE,"general"}</definedName>
    <definedName name="setrj" localSheetId="3"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#REF!</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0">'PRESUPUESTO OFICIAL 1 (enti (2)'!ERR</definedName>
    <definedName name="SI" localSheetId="3">'PROPUESTA ECONÓMICA(Proponente)'!ERR</definedName>
    <definedName name="SI">[0]!ERR</definedName>
    <definedName name="SINGOLO">#REF!</definedName>
    <definedName name="SISISIS" localSheetId="0">'PRESUPUESTO OFICIAL 1 (enti (2)'!ERR</definedName>
    <definedName name="SISISIS" localSheetId="3">'PROPUESTA ECONÓMICA(Proponente)'!ERR</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2" hidden="1">'Analisis AU (2)'!$G$16</definedName>
    <definedName name="solver_cvg" localSheetId="2" hidden="1">0.0001</definedName>
    <definedName name="solver_drv" localSheetId="2" hidden="1">2</definedName>
    <definedName name="solver_eng" localSheetId="2" hidden="1">1</definedName>
    <definedName name="solver_est" localSheetId="2" hidden="1">1</definedName>
    <definedName name="solver_itr" localSheetId="2" hidden="1">2147483647</definedName>
    <definedName name="solver_lhs1" localSheetId="2" hidden="1">'Analisis AU (2)'!$G$16</definedName>
    <definedName name="solver_mip" localSheetId="2" hidden="1">2147483647</definedName>
    <definedName name="solver_mni" localSheetId="2" hidden="1">30</definedName>
    <definedName name="solver_mrt" localSheetId="2" hidden="1">0.075</definedName>
    <definedName name="solver_msl" localSheetId="2" hidden="1">2</definedName>
    <definedName name="solver_neg" localSheetId="2" hidden="1">1</definedName>
    <definedName name="solver_nod" localSheetId="2" hidden="1">2147483647</definedName>
    <definedName name="solver_num" localSheetId="2" hidden="1">1</definedName>
    <definedName name="solver_nwt" localSheetId="2" hidden="1">1</definedName>
    <definedName name="solver_opt" localSheetId="2" hidden="1">'Analisis AU (2)'!$J$39</definedName>
    <definedName name="solver_pre" localSheetId="2" hidden="1">0.000001</definedName>
    <definedName name="solver_rbv" localSheetId="2" hidden="1">2</definedName>
    <definedName name="solver_rel1" localSheetId="2" hidden="1">2</definedName>
    <definedName name="solver_rhs1" localSheetId="2" hidden="1">'Analisis AU (2)'!$J$41</definedName>
    <definedName name="solver_rlx" localSheetId="2" hidden="1">2</definedName>
    <definedName name="solver_rsd" localSheetId="2" hidden="1">0</definedName>
    <definedName name="solver_scl" localSheetId="2" hidden="1">2</definedName>
    <definedName name="solver_sho" localSheetId="2" hidden="1">2</definedName>
    <definedName name="solver_ssz" localSheetId="2" hidden="1">100</definedName>
    <definedName name="solver_tim" localSheetId="2" hidden="1">2147483647</definedName>
    <definedName name="solver_tol" localSheetId="2" hidden="1">0.01</definedName>
    <definedName name="solver_typ" localSheetId="2" hidden="1">1</definedName>
    <definedName name="solver_val" localSheetId="2" hidden="1">0</definedName>
    <definedName name="solver_ver" localSheetId="2" hidden="1">3</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__0">#REF!</definedName>
    <definedName name="ss___1">#REF!</definedName>
    <definedName name="SS_AVG_SIZE">#REF!</definedName>
    <definedName name="SS_WELDING">#REF!</definedName>
    <definedName name="ssa">#REF!</definedName>
    <definedName name="ssh">#REF!</definedName>
    <definedName name="sss" localSheetId="0">MODULO10.auto_abrir</definedName>
    <definedName name="sss" localSheetId="3">MODULO10.auto_abrir</definedName>
    <definedName name="sss">MODULO10.auto_abrir</definedName>
    <definedName name="sss___0">#REF!</definedName>
    <definedName name="sss___1">#REF!</definedName>
    <definedName name="SSSS" localSheetId="0">'PRESUPUESTO OFICIAL 1 (enti (2)'!ERR</definedName>
    <definedName name="SSSS" localSheetId="3">'PROPUESTA ECONÓMICA(Proponente)'!ERR</definedName>
    <definedName name="SSSS">[0]!ERR</definedName>
    <definedName name="sssss">#REF!</definedName>
    <definedName name="sssss7" localSheetId="0" hidden="1">{"via1",#N/A,TRUE,"general";"via2",#N/A,TRUE,"general";"via3",#N/A,TRUE,"general"}</definedName>
    <definedName name="sssss7" localSheetId="3"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sssss">#REF!</definedName>
    <definedName name="sssssy" localSheetId="0" hidden="1">{"via1",#N/A,TRUE,"general";"via2",#N/A,TRUE,"general";"via3",#N/A,TRUE,"general"}</definedName>
    <definedName name="sssssy" localSheetId="3"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0"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eldosPersonal">#REF!</definedName>
    <definedName name="suma">#REF!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0">'PRESUPUESTO OFICIAL 1 (enti (2)'!ERR</definedName>
    <definedName name="sw" localSheetId="3">'PROPUESTA ECONÓMICA(Proponente)'!ERR</definedName>
    <definedName name="sw">[0]!ERR</definedName>
    <definedName name="swsw" localSheetId="0"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#REF!</definedName>
    <definedName name="t_1" localSheetId="0">Scheduled_Payment+Extra_Payment</definedName>
    <definedName name="t_1" localSheetId="3">Scheduled_Payment+Extra_Payment</definedName>
    <definedName name="t_1">Scheduled_Payment+Extra_Payment</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#REF!</definedName>
    <definedName name="tabla1">#REF!</definedName>
    <definedName name="TABLEKP">#REF!</definedName>
    <definedName name="TABLEPRI">#REF!</definedName>
    <definedName name="tales">#REF!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1">#REF!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0">'PRESUPUESTO OFICIAL 1 (enti (2)'!ERR</definedName>
    <definedName name="TER" localSheetId="3">'PROPUESTA ECONÓMICA(Proponente)'!ERR</definedName>
    <definedName name="TER">[0]!ERR</definedName>
    <definedName name="Terceros">#REF!</definedName>
    <definedName name="TERM" localSheetId="0">'PRESUPUESTO OFICIAL 1 (enti (2)'!ERR</definedName>
    <definedName name="TERM" localSheetId="3">'PROPUESTA ECONÓMICA(Proponente)'!ERR</definedName>
    <definedName name="TERM">[0]!ERR</definedName>
    <definedName name="TÉRMINOS" localSheetId="0">'PRESUPUESTO OFICIAL 1 (enti (2)'!ERR</definedName>
    <definedName name="TÉRMINOS" localSheetId="3">'PROPUESTA ECONÓMICA(Proponente)'!ERR</definedName>
    <definedName name="TÉRMINOS">[0]!ERR</definedName>
    <definedName name="TERR">#REF!</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hidden="1">{"via1",#N/A,TRUE,"general";"via2",#N/A,TRUE,"general";"via3",#N/A,TRUE,"general"}</definedName>
    <definedName name="TGB">#REF!</definedName>
    <definedName name="TH">#REF!</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0" hidden="1">{"via1",#N/A,TRUE,"general";"via2",#N/A,TRUE,"general";"via3",#N/A,TRUE,"general"}</definedName>
    <definedName name="thtj" localSheetId="3" hidden="1">{"via1",#N/A,TRUE,"general";"via2",#N/A,TRUE,"general";"via3",#N/A,TRUE,"general"}</definedName>
    <definedName name="thtj" hidden="1">{"via1",#N/A,TRUE,"general";"via2",#N/A,TRUE,"general";"via3",#N/A,TRUE,"general"}</definedName>
    <definedName name="TIEMPO">#REF!</definedName>
    <definedName name="TIPO">#REF!</definedName>
    <definedName name="TIPO_DE_BASE">#REF!</definedName>
    <definedName name="TIPO_DE_BASE___0">#REF!</definedName>
    <definedName name="TIPO_DE_BASE___1">#REF!</definedName>
    <definedName name="TIPO_DE_BASE___2">#REF!</definedName>
    <definedName name="TIPO_DE_BASE___3">#REF!</definedName>
    <definedName name="TIPO_DE_BASE___4">#REF!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 localSheetId="3">Scheduled_Payment+Extra_Payment</definedName>
    <definedName name="Total_Payment">Scheduled_Payment+Extra_Payment</definedName>
    <definedName name="Total_Payment1" localSheetId="0">Scheduled_Payment+Extra_Payment</definedName>
    <definedName name="Total_Payment1" localSheetId="3">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T">#REF!</definedName>
    <definedName name="TREM">#REF!</definedName>
    <definedName name="Trenes">#REF!</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0"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M">#REF!</definedName>
    <definedName name="tru" localSheetId="0"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#REF!</definedName>
    <definedName name="TTR" localSheetId="0" hidden="1">{"via1",#N/A,TRUE,"general";"via2",#N/A,TRUE,"general";"via3",#N/A,TRUE,"general"}</definedName>
    <definedName name="TTR" localSheetId="3"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#REF!</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localSheetId="0" hidden="1">{"via1",#N/A,TRUE,"general";"via2",#N/A,TRUE,"general";"via3",#N/A,TRUE,"general"}</definedName>
    <definedName name="UI" localSheetId="3" hidden="1">{"via1",#N/A,TRUE,"general";"via2",#N/A,TRUE,"general";"via3",#N/A,TRUE,"general"}</definedName>
    <definedName name="UI" hidden="1">{"via1",#N/A,TRUE,"general";"via2",#N/A,TRUE,"general";"via3",#N/A,TRUE,"general"}</definedName>
    <definedName name="UIC">#REF!</definedName>
    <definedName name="uijhj" localSheetId="0"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M">#REF!</definedName>
    <definedName name="UN_PRI">#REF!</definedName>
    <definedName name="UNIT">#REF!</definedName>
    <definedName name="UNITARIO">#REF!</definedName>
    <definedName name="Unitarios">#REF!</definedName>
    <definedName name="unj" hidden="1">#REF!</definedName>
    <definedName name="uno" localSheetId="0">'PRESUPUESTO OFICIAL 1 (enti (2)'!ERR</definedName>
    <definedName name="uno" localSheetId="3">'PROPUESTA ECONÓMICA(Proponente)'!ERR</definedName>
    <definedName name="uno">[0]!ERR</definedName>
    <definedName name="UO" localSheetId="0">'PRESUPUESTO OFICIAL 1 (enti (2)'!ERR</definedName>
    <definedName name="UO" localSheetId="3">'PROPUESTA ECONÓMICA(Proponente)'!ERR</definedName>
    <definedName name="UO">[0]!ERR</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0">'PRESUPUESTO OFICIAL 1 (enti (2)'!ERR</definedName>
    <definedName name="uriel" localSheetId="3">'PROPUESTA ECONÓMICA(Proponente)'!ERR</definedName>
    <definedName name="uriel">[0]!ERR</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L">#REF!</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#REF!</definedName>
    <definedName name="ValorEjecutado">#REF!</definedName>
    <definedName name="ValorProyecto">#REF!</definedName>
    <definedName name="ValorRecursosComprometidos">#REF!</definedName>
    <definedName name="Values_Entered" localSheetId="0">IF([0]!Loan_Amount*[0]!Interest_Rate*[0]!Loan_Years*[0]!Loan_Start&gt;0,1,0)</definedName>
    <definedName name="Values_Entered" localSheetId="3">IF([0]!Loan_Amount*[0]!Interest_Rate*[0]!Loan_Years*[0]!Loan_Start&gt;0,1,0)</definedName>
    <definedName name="Values_Entered">IF(Loan_Amount*Interest_Rate*Loan_Years*Loan_Start&gt;0,1,0)</definedName>
    <definedName name="Válvulas">#REF!</definedName>
    <definedName name="Var">#REF!</definedName>
    <definedName name="VARIACION1">#REF!</definedName>
    <definedName name="Varios">#REF!</definedName>
    <definedName name="VariosAnalisis">#REF!</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0" hidden="1">{"via1",#N/A,TRUE,"general";"via2",#N/A,TRUE,"general";"via3",#N/A,TRUE,"general"}</definedName>
    <definedName name="vdfvuio" localSheetId="3"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0"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h">#REF!</definedName>
    <definedName name="VFR">#REF!</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0" hidden="1">{"via1",#N/A,TRUE,"general";"via2",#N/A,TRUE,"general";"via3",#N/A,TRUE,"general"}</definedName>
    <definedName name="vk" localSheetId="3"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OL.">#REF!</definedName>
    <definedName name="VOL._TOT.">#REF!</definedName>
    <definedName name="VOL_">#REF!</definedName>
    <definedName name="VOL____0">#REF!</definedName>
    <definedName name="VOL____1">#REF!</definedName>
    <definedName name="VOL____2">#REF!</definedName>
    <definedName name="VOL____3">#REF!</definedName>
    <definedName name="VOL__TOT_">#REF!</definedName>
    <definedName name="VOL__TOT____0">#REF!</definedName>
    <definedName name="VOL__TOT____1">#REF!</definedName>
    <definedName name="VOL__TOT____2">#REF!</definedName>
    <definedName name="VOL__TOT____3">#REF!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_UN_PPTO" localSheetId="0">IF([0]!LG&lt;9,"",IF(#REF!="18",[0]!H_AA,IF(#REF!="15",[0]!H_EL,IF(#REF!="14",[0]!H_HI,SUMIF(#REF!,#REF!,#REF!)/2))))</definedName>
    <definedName name="VR_UN_PPTO" localSheetId="3">IF([0]!LG&lt;9,"",IF(#REF!="18",[0]!H_AA,IF(#REF!="15",[0]!H_EL,IF(#REF!="14",[0]!H_HI,SUMIF(#REF!,#REF!,#REF!)/2))))</definedName>
    <definedName name="VR_UN_PPTO">IF(LG&lt;9,"",IF(#REF!="18",H_AA,IF(#REF!="15",H_EL,IF(#REF!="14",H_HI,SUMIF(#REF!,#REF!,#REF!)/2))))</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0" hidden="1">{"via1",#N/A,TRUE,"general";"via2",#N/A,TRUE,"general";"via3",#N/A,TRUE,"general"}</definedName>
    <definedName name="vsdfj" localSheetId="3"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0"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util">#REF!</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0" hidden="1">{"via1",#N/A,TRUE,"general";"via2",#N/A,TRUE,"general";"via3",#N/A,TRUE,"general"}</definedName>
    <definedName name="vvvvt" localSheetId="3"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3" hidden="1">{"via1",#N/A,TRUE,"general";"via2",#N/A,TRUE,"general";"via3",#N/A,TRUE,"general"}</definedName>
    <definedName name="w2w2w" hidden="1">{"via1",#N/A,TRUE,"general";"via2",#N/A,TRUE,"general";"via3",#N/A,TRUE,"general"}</definedName>
    <definedName name="WA" localSheetId="0">'PRESUPUESTO OFICIAL 1 (enti (2)'!ERR</definedName>
    <definedName name="WA" localSheetId="3">'PROPUESTA ECONÓMICA(Proponente)'!ERR</definedName>
    <definedName name="WA">[0]!ERR</definedName>
    <definedName name="WAGE_RATE">#REF!</definedName>
    <definedName name="Wage0100">#REF!</definedName>
    <definedName name="Wage0200">#REF!</definedName>
    <definedName name="WBS">#REF!</definedName>
    <definedName name="Wcut">#REF!</definedName>
    <definedName name="WD">#REF!</definedName>
    <definedName name="WDD" localSheetId="0" hidden="1">{#N/A,#N/A,FALSE,"orthoflow";#N/A,#N/A,FALSE,"Miscelaneos";#N/A,#N/A,FALSE,"Instrumentacio";#N/A,#N/A,FALSE,"Electrico";#N/A,#N/A,FALSE,"Valv. Seguridad"}</definedName>
    <definedName name="WDD" localSheetId="3"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#REF!</definedName>
    <definedName name="wedw">#REF!</definedName>
    <definedName name="WEFWE">#REF!</definedName>
    <definedName name="WER">#REF!</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#REF!</definedName>
    <definedName name="WQ">#REF!</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localSheetId="0" hidden="1">{#N/A,#N/A,TRUE,"1842CWN0"}</definedName>
    <definedName name="wrn.civil._.works." localSheetId="3"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localSheetId="3" hidden="1">{#N/A,#N/A,TRUE,"INGENIERIA";#N/A,#N/A,TRUE,"COMPRAS";#N/A,#N/A,TRUE,"DIRECCION";#N/A,#N/A,TRUE,"RESUMEN"}</definedName>
    <definedName name="wrn.GERENCIA." hidden="1">{#N/A,#N/A,TRUE,"INGENIERIA";#N/A,#N/A,TRUE,"COMPRAS";#N/A,#N/A,TRUE,"DIRECCION";#N/A,#N/A,TRUE,"RESUMEN"}</definedName>
    <definedName name="wrn.OPERADORES." localSheetId="0" hidden="1">{#N/A,#N/A,TRUE,"T1"}</definedName>
    <definedName name="wrn.OPERADORES." localSheetId="3" hidden="1">{#N/A,#N/A,TRUE,"T1"}</definedName>
    <definedName name="wrn.OPERADORES." hidden="1">{#N/A,#N/A,TRUE,"T1"}</definedName>
    <definedName name="wrn.res7" localSheetId="0" hidden="1">{#N/A,#N/A,FALSE,"Hoja1";#N/A,#N/A,FALSE,"Hoja2"}</definedName>
    <definedName name="wrn.res7" localSheetId="3" hidden="1">{#N/A,#N/A,FALSE,"Hoja1";#N/A,#N/A,FALSE,"Hoja2"}</definedName>
    <definedName name="wrn.res7" hidden="1">{#N/A,#N/A,FALSE,"Hoja1";#N/A,#N/A,FALSE,"Hoja2"}</definedName>
    <definedName name="wrn.Resumen." localSheetId="0" hidden="1">{#N/A,#N/A,FALSE,"Hoja1";#N/A,#N/A,FALSE,"Hoja2"}</definedName>
    <definedName name="wrn.Resumen." localSheetId="3"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localSheetId="3"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#REF!</definedName>
    <definedName name="Wtot">#REF!</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0" hidden="1">{"via1",#N/A,TRUE,"general";"via2",#N/A,TRUE,"general";"via3",#N/A,TRUE,"general"}</definedName>
    <definedName name="wwded3" localSheetId="3"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localSheetId="3" hidden="1">{"via1",#N/A,TRUE,"general";"via2",#N/A,TRUE,"general";"via3",#N/A,TRUE,"general"}</definedName>
    <definedName name="wyty" hidden="1">{"via1",#N/A,TRUE,"general";"via2",#N/A,TRUE,"general";"via3",#N/A,TRUE,"general"}</definedName>
    <definedName name="x">#REF!</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0" hidden="1">{#N/A,#N/A,TRUE,"1842CWN0"}</definedName>
    <definedName name="XSW" localSheetId="3" hidden="1">{#N/A,#N/A,TRUE,"1842CWN0"}</definedName>
    <definedName name="XSW" hidden="1">{#N/A,#N/A,TRUE,"1842CWN0"}</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0" hidden="1">{"via1",#N/A,TRUE,"general";"via2",#N/A,TRUE,"general";"via3",#N/A,TRUE,"general"}</definedName>
    <definedName name="xxfg" localSheetId="3" hidden="1">{"via1",#N/A,TRUE,"general";"via2",#N/A,TRUE,"general";"via3",#N/A,TRUE,"general"}</definedName>
    <definedName name="xxfg" hidden="1">{"via1",#N/A,TRUE,"general";"via2",#N/A,TRUE,"general";"via3",#N/A,TRUE,"general"}</definedName>
    <definedName name="xxx" hidden="1">#REF!</definedName>
    <definedName name="XXXX" hidden="1">#REF!</definedName>
    <definedName name="xxxxx">#REF!</definedName>
    <definedName name="xxxxxds" localSheetId="0"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localSheetId="3"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#REF!</definedName>
    <definedName name="xxxxxxxxxx29" localSheetId="0" hidden="1">{"via1",#N/A,TRUE,"general";"via2",#N/A,TRUE,"general";"via3",#N/A,TRUE,"general"}</definedName>
    <definedName name="xxxxxxxxxx29" localSheetId="3" hidden="1">{"via1",#N/A,TRUE,"general";"via2",#N/A,TRUE,"general";"via3",#N/A,TRUE,"general"}</definedName>
    <definedName name="xxxxxxxxxx29" hidden="1">{"via1",#N/A,TRUE,"general";"via2",#N/A,TRUE,"general";"via3",#N/A,TRUE,"general"}</definedName>
    <definedName name="XXXXXXXXXXXX">#REF!</definedName>
    <definedName name="XZS" hidden="1">#REF!</definedName>
    <definedName name="XZXZV" localSheetId="0" hidden="1">{"via1",#N/A,TRUE,"general";"via2",#N/A,TRUE,"general";"via3",#N/A,TRUE,"general"}</definedName>
    <definedName name="XZXZV" localSheetId="3" hidden="1">{"via1",#N/A,TRUE,"general";"via2",#N/A,TRUE,"general";"via3",#N/A,TRUE,"general"}</definedName>
    <definedName name="XZXZV" hidden="1">{"via1",#N/A,TRUE,"general";"via2",#N/A,TRUE,"general";"via3",#N/A,TRUE,"general"}</definedName>
    <definedName name="Y">#REF!</definedName>
    <definedName name="y6y6" localSheetId="0"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A">#REF!</definedName>
    <definedName name="yery" localSheetId="0"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N">#REF!</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0" hidden="1">{"via1",#N/A,TRUE,"general";"via2",#N/A,TRUE,"general";"via3",#N/A,TRUE,"general"}</definedName>
    <definedName name="yrey" localSheetId="3"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#REF!</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hidden="1">{"via1",#N/A,TRUE,"general";"via2",#N/A,TRUE,"general";"via3",#N/A,TRUE,"general"}</definedName>
    <definedName name="ZAQ" localSheetId="0" hidden="1">{#N/A,#N/A,TRUE,"INGENIERIA";#N/A,#N/A,TRUE,"COMPRAS";#N/A,#N/A,TRUE,"DIRECCION";#N/A,#N/A,TRUE,"RESUMEN"}</definedName>
    <definedName name="ZAQ" localSheetId="3" hidden="1">{#N/A,#N/A,TRUE,"INGENIERIA";#N/A,#N/A,TRUE,"COMPRAS";#N/A,#N/A,TRUE,"DIRECCION";#N/A,#N/A,TRUE,"RESUMEN"}</definedName>
    <definedName name="ZAQ" hidden="1">{#N/A,#N/A,TRUE,"INGENIERIA";#N/A,#N/A,TRUE,"COMPRAS";#N/A,#N/A,TRUE,"DIRECCION";#N/A,#N/A,TRUE,"RESUMEN"}</definedName>
    <definedName name="zdervr" localSheetId="0" hidden="1">{"via1",#N/A,TRUE,"general";"via2",#N/A,TRUE,"general";"via3",#N/A,TRUE,"general"}</definedName>
    <definedName name="zdervr" localSheetId="3" hidden="1">{"via1",#N/A,TRUE,"general";"via2",#N/A,TRUE,"general";"via3",#N/A,TRUE,"general"}</definedName>
    <definedName name="zdervr" hidden="1">{"via1",#N/A,TRUE,"general";"via2",#N/A,TRUE,"general";"via3",#N/A,TRUE,"general"}</definedName>
    <definedName name="ZDF">#REF!</definedName>
    <definedName name="ZONA1">#REF!</definedName>
    <definedName name="ZONA3">#REF!</definedName>
    <definedName name="ZONA4">#REF!</definedName>
    <definedName name="zx" localSheetId="0">'PRESUPUESTO OFICIAL 1 (enti (2)'!ERR</definedName>
    <definedName name="zx" localSheetId="3">'PROPUESTA ECONÓMICA(Proponente)'!ERR</definedName>
    <definedName name="zx">[0]!ERR</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75" i="35" l="1"/>
  <c r="J474" i="35"/>
  <c r="J473" i="35"/>
  <c r="J472" i="35"/>
  <c r="J471" i="35"/>
  <c r="J470" i="35"/>
  <c r="J469" i="35"/>
  <c r="J468" i="35"/>
  <c r="J467" i="35"/>
  <c r="J466" i="35"/>
  <c r="J465" i="35"/>
  <c r="J464" i="35"/>
  <c r="J463" i="35"/>
  <c r="J462" i="35"/>
  <c r="J461" i="35"/>
  <c r="H63" i="42"/>
  <c r="I63" i="42" s="1"/>
  <c r="F63" i="42"/>
  <c r="I258" i="43"/>
  <c r="I248" i="43"/>
  <c r="F248" i="43"/>
  <c r="E248" i="43"/>
  <c r="I247" i="43"/>
  <c r="F247" i="43"/>
  <c r="E247" i="43"/>
  <c r="I246" i="43"/>
  <c r="F246" i="43"/>
  <c r="E246" i="43"/>
  <c r="I245" i="43"/>
  <c r="I249" i="43" s="1"/>
  <c r="F245" i="43"/>
  <c r="E245" i="43"/>
  <c r="I242" i="43"/>
  <c r="F242" i="43"/>
  <c r="E242" i="43"/>
  <c r="I241" i="43"/>
  <c r="I243" i="43" s="1"/>
  <c r="F241" i="43"/>
  <c r="E241" i="43"/>
  <c r="I238" i="43"/>
  <c r="F238" i="43"/>
  <c r="E238" i="43"/>
  <c r="I237" i="43"/>
  <c r="F237" i="43"/>
  <c r="E237" i="43"/>
  <c r="I236" i="43"/>
  <c r="F236" i="43"/>
  <c r="E236" i="43"/>
  <c r="I235" i="43"/>
  <c r="F235" i="43"/>
  <c r="E235" i="43"/>
  <c r="I234" i="43"/>
  <c r="I239" i="43" s="1"/>
  <c r="F234" i="43"/>
  <c r="E234" i="43"/>
  <c r="I231" i="43"/>
  <c r="I232" i="43" s="1"/>
  <c r="F231" i="43"/>
  <c r="E231" i="43"/>
  <c r="I228" i="43"/>
  <c r="F228" i="43"/>
  <c r="E228" i="43"/>
  <c r="I227" i="43"/>
  <c r="F227" i="43"/>
  <c r="E227" i="43"/>
  <c r="I226" i="43"/>
  <c r="I229" i="43" s="1"/>
  <c r="F226" i="43"/>
  <c r="E226" i="43"/>
  <c r="I223" i="43"/>
  <c r="F223" i="43"/>
  <c r="E223" i="43"/>
  <c r="I222" i="43"/>
  <c r="F222" i="43"/>
  <c r="E222" i="43"/>
  <c r="I221" i="43"/>
  <c r="F221" i="43"/>
  <c r="E221" i="43"/>
  <c r="I220" i="43"/>
  <c r="I224" i="43" s="1"/>
  <c r="F220" i="43"/>
  <c r="E220" i="43"/>
  <c r="I217" i="43"/>
  <c r="F217" i="43"/>
  <c r="E217" i="43"/>
  <c r="I216" i="43"/>
  <c r="F216" i="43"/>
  <c r="E216" i="43"/>
  <c r="I215" i="43"/>
  <c r="I218" i="43" s="1"/>
  <c r="F215" i="43"/>
  <c r="E215" i="43"/>
  <c r="I212" i="43"/>
  <c r="I213" i="43" s="1"/>
  <c r="F212" i="43"/>
  <c r="E212" i="43"/>
  <c r="I209" i="43"/>
  <c r="F209" i="43"/>
  <c r="E209" i="43"/>
  <c r="I208" i="43"/>
  <c r="F208" i="43"/>
  <c r="E208" i="43"/>
  <c r="I207" i="43"/>
  <c r="F207" i="43"/>
  <c r="E207" i="43"/>
  <c r="I206" i="43"/>
  <c r="F206" i="43"/>
  <c r="E206" i="43"/>
  <c r="I205" i="43"/>
  <c r="F205" i="43"/>
  <c r="E205" i="43"/>
  <c r="I204" i="43"/>
  <c r="F204" i="43"/>
  <c r="E204" i="43"/>
  <c r="I203" i="43"/>
  <c r="F203" i="43"/>
  <c r="E203" i="43"/>
  <c r="I202" i="43"/>
  <c r="F202" i="43"/>
  <c r="E202" i="43"/>
  <c r="I201" i="43"/>
  <c r="F201" i="43"/>
  <c r="E201" i="43"/>
  <c r="I200" i="43"/>
  <c r="F200" i="43"/>
  <c r="E200" i="43"/>
  <c r="I199" i="43"/>
  <c r="F199" i="43"/>
  <c r="E199" i="43"/>
  <c r="I198" i="43"/>
  <c r="F198" i="43"/>
  <c r="E198" i="43"/>
  <c r="I197" i="43"/>
  <c r="F197" i="43"/>
  <c r="E197" i="43"/>
  <c r="I194" i="43"/>
  <c r="I195" i="43" s="1"/>
  <c r="F194" i="43"/>
  <c r="E194" i="43"/>
  <c r="I191" i="43"/>
  <c r="F191" i="43"/>
  <c r="E191" i="43"/>
  <c r="I190" i="43"/>
  <c r="I192" i="43" s="1"/>
  <c r="F190" i="43"/>
  <c r="E190" i="43"/>
  <c r="I187" i="43"/>
  <c r="F187" i="43"/>
  <c r="E187" i="43"/>
  <c r="I186" i="43"/>
  <c r="F186" i="43"/>
  <c r="E186" i="43"/>
  <c r="I179" i="43"/>
  <c r="F179" i="43"/>
  <c r="E179" i="43"/>
  <c r="I178" i="43"/>
  <c r="F178" i="43"/>
  <c r="E178" i="43"/>
  <c r="I177" i="43"/>
  <c r="F177" i="43"/>
  <c r="E177" i="43"/>
  <c r="I176" i="43"/>
  <c r="F176" i="43"/>
  <c r="E176" i="43"/>
  <c r="I175" i="43"/>
  <c r="I180" i="43" s="1"/>
  <c r="F175" i="43"/>
  <c r="E175" i="43"/>
  <c r="I172" i="43"/>
  <c r="F172" i="43"/>
  <c r="E172" i="43"/>
  <c r="I171" i="43"/>
  <c r="F171" i="43"/>
  <c r="E171" i="43"/>
  <c r="I170" i="43"/>
  <c r="I173" i="43" s="1"/>
  <c r="F170" i="43"/>
  <c r="E170" i="43"/>
  <c r="I167" i="43"/>
  <c r="F167" i="43"/>
  <c r="E167" i="43"/>
  <c r="I166" i="43"/>
  <c r="F166" i="43"/>
  <c r="E166" i="43"/>
  <c r="I165" i="43"/>
  <c r="F165" i="43"/>
  <c r="E165" i="43"/>
  <c r="I164" i="43"/>
  <c r="F164" i="43"/>
  <c r="E164" i="43"/>
  <c r="I163" i="43"/>
  <c r="F163" i="43"/>
  <c r="E163" i="43"/>
  <c r="I160" i="43"/>
  <c r="I161" i="43" s="1"/>
  <c r="F160" i="43"/>
  <c r="E160" i="43"/>
  <c r="I157" i="43"/>
  <c r="F157" i="43"/>
  <c r="E157" i="43"/>
  <c r="I156" i="43"/>
  <c r="F156" i="43"/>
  <c r="E156" i="43"/>
  <c r="I155" i="43"/>
  <c r="I158" i="43" s="1"/>
  <c r="F155" i="43"/>
  <c r="E155" i="43"/>
  <c r="I152" i="43"/>
  <c r="F152" i="43"/>
  <c r="E152" i="43"/>
  <c r="I151" i="43"/>
  <c r="F151" i="43"/>
  <c r="E151" i="43"/>
  <c r="I150" i="43"/>
  <c r="F150" i="43"/>
  <c r="E150" i="43"/>
  <c r="I149" i="43"/>
  <c r="F149" i="43"/>
  <c r="E149" i="43"/>
  <c r="I146" i="43"/>
  <c r="F146" i="43"/>
  <c r="E146" i="43"/>
  <c r="I145" i="43"/>
  <c r="F145" i="43"/>
  <c r="E145" i="43"/>
  <c r="I144" i="43"/>
  <c r="I147" i="43" s="1"/>
  <c r="F144" i="43"/>
  <c r="E144" i="43"/>
  <c r="I141" i="43"/>
  <c r="I142" i="43" s="1"/>
  <c r="F141" i="43"/>
  <c r="E141" i="43"/>
  <c r="I138" i="43"/>
  <c r="F138" i="43"/>
  <c r="E138" i="43"/>
  <c r="I137" i="43"/>
  <c r="F137" i="43"/>
  <c r="E137" i="43"/>
  <c r="I136" i="43"/>
  <c r="F136" i="43"/>
  <c r="E136" i="43"/>
  <c r="I135" i="43"/>
  <c r="F135" i="43"/>
  <c r="E135" i="43"/>
  <c r="I134" i="43"/>
  <c r="F134" i="43"/>
  <c r="E134" i="43"/>
  <c r="I133" i="43"/>
  <c r="F133" i="43"/>
  <c r="E133" i="43"/>
  <c r="I132" i="43"/>
  <c r="F132" i="43"/>
  <c r="E132" i="43"/>
  <c r="I131" i="43"/>
  <c r="F131" i="43"/>
  <c r="E131" i="43"/>
  <c r="I130" i="43"/>
  <c r="F130" i="43"/>
  <c r="E130" i="43"/>
  <c r="I129" i="43"/>
  <c r="F129" i="43"/>
  <c r="E129" i="43"/>
  <c r="I128" i="43"/>
  <c r="F128" i="43"/>
  <c r="E128" i="43"/>
  <c r="I127" i="43"/>
  <c r="F127" i="43"/>
  <c r="E127" i="43"/>
  <c r="I126" i="43"/>
  <c r="I139" i="43" s="1"/>
  <c r="F126" i="43"/>
  <c r="E126" i="43"/>
  <c r="I123" i="43"/>
  <c r="I124" i="43" s="1"/>
  <c r="F123" i="43"/>
  <c r="E123" i="43"/>
  <c r="I120" i="43"/>
  <c r="I121" i="43" s="1"/>
  <c r="F120" i="43"/>
  <c r="E120" i="43"/>
  <c r="I117" i="43"/>
  <c r="F117" i="43"/>
  <c r="E117" i="43"/>
  <c r="I116" i="43"/>
  <c r="I118" i="43" s="1"/>
  <c r="F116" i="43"/>
  <c r="E116" i="43"/>
  <c r="I113" i="43"/>
  <c r="F113" i="43"/>
  <c r="E113" i="43"/>
  <c r="I112" i="43"/>
  <c r="F112" i="43"/>
  <c r="E112" i="43"/>
  <c r="I105" i="43"/>
  <c r="F105" i="43"/>
  <c r="E105" i="43"/>
  <c r="I104" i="43"/>
  <c r="I106" i="43" s="1"/>
  <c r="F104" i="43"/>
  <c r="E104" i="43"/>
  <c r="I101" i="43"/>
  <c r="F101" i="43"/>
  <c r="E101" i="43"/>
  <c r="I100" i="43"/>
  <c r="F100" i="43"/>
  <c r="E100" i="43"/>
  <c r="I99" i="43"/>
  <c r="I102" i="43" s="1"/>
  <c r="F99" i="43"/>
  <c r="E99" i="43"/>
  <c r="I96" i="43"/>
  <c r="I97" i="43" s="1"/>
  <c r="F96" i="43"/>
  <c r="E96" i="43"/>
  <c r="I93" i="43"/>
  <c r="F93" i="43"/>
  <c r="E93" i="43"/>
  <c r="I92" i="43"/>
  <c r="F92" i="43"/>
  <c r="E92" i="43"/>
  <c r="I91" i="43"/>
  <c r="F91" i="43"/>
  <c r="E91" i="43"/>
  <c r="I90" i="43"/>
  <c r="I94" i="43" s="1"/>
  <c r="F90" i="43"/>
  <c r="E90" i="43"/>
  <c r="I87" i="43"/>
  <c r="F87" i="43"/>
  <c r="E87" i="43"/>
  <c r="I86" i="43"/>
  <c r="F86" i="43"/>
  <c r="E86" i="43"/>
  <c r="I85" i="43"/>
  <c r="I88" i="43" s="1"/>
  <c r="F85" i="43"/>
  <c r="E85" i="43"/>
  <c r="I82" i="43"/>
  <c r="I83" i="43" s="1"/>
  <c r="F82" i="43"/>
  <c r="E82" i="43"/>
  <c r="I79" i="43"/>
  <c r="F79" i="43"/>
  <c r="E79" i="43"/>
  <c r="I78" i="43"/>
  <c r="I80" i="43" s="1"/>
  <c r="F78" i="43"/>
  <c r="E78" i="43"/>
  <c r="I75" i="43"/>
  <c r="I76" i="43" s="1"/>
  <c r="I72" i="43"/>
  <c r="F72" i="43"/>
  <c r="E72" i="43"/>
  <c r="I71" i="43"/>
  <c r="I73" i="43" s="1"/>
  <c r="F71" i="43"/>
  <c r="E71" i="43"/>
  <c r="I68" i="43"/>
  <c r="I69" i="43" s="1"/>
  <c r="F68" i="43"/>
  <c r="E68" i="43"/>
  <c r="I65" i="43"/>
  <c r="F65" i="43"/>
  <c r="E65" i="43"/>
  <c r="I64" i="43"/>
  <c r="F64" i="43"/>
  <c r="E64" i="43"/>
  <c r="I63" i="43"/>
  <c r="F63" i="43"/>
  <c r="E63" i="43"/>
  <c r="I62" i="43"/>
  <c r="I66" i="43" s="1"/>
  <c r="F62" i="43"/>
  <c r="E62" i="43"/>
  <c r="I59" i="43"/>
  <c r="I60" i="43" s="1"/>
  <c r="F59" i="43"/>
  <c r="E59" i="43"/>
  <c r="I56" i="43"/>
  <c r="F56" i="43"/>
  <c r="E56" i="43"/>
  <c r="I55" i="43"/>
  <c r="I57" i="43" s="1"/>
  <c r="F55" i="43"/>
  <c r="E55" i="43"/>
  <c r="I52" i="43"/>
  <c r="I53" i="43" s="1"/>
  <c r="F52" i="43"/>
  <c r="E52" i="43"/>
  <c r="I49" i="43"/>
  <c r="F49" i="43"/>
  <c r="E49" i="43"/>
  <c r="I48" i="43"/>
  <c r="F48" i="43"/>
  <c r="E48" i="43"/>
  <c r="I47" i="43"/>
  <c r="F47" i="43"/>
  <c r="E47" i="43"/>
  <c r="I46" i="43"/>
  <c r="F46" i="43"/>
  <c r="E46" i="43"/>
  <c r="I45" i="43"/>
  <c r="F45" i="43"/>
  <c r="E45" i="43"/>
  <c r="I44" i="43"/>
  <c r="F44" i="43"/>
  <c r="E44" i="43"/>
  <c r="I43" i="43"/>
  <c r="F43" i="43"/>
  <c r="E43" i="43"/>
  <c r="I42" i="43"/>
  <c r="F42" i="43"/>
  <c r="E42" i="43"/>
  <c r="I41" i="43"/>
  <c r="F41" i="43"/>
  <c r="E41" i="43"/>
  <c r="I40" i="43"/>
  <c r="F40" i="43"/>
  <c r="E40" i="43"/>
  <c r="I39" i="43"/>
  <c r="F39" i="43"/>
  <c r="E39" i="43"/>
  <c r="I38" i="43"/>
  <c r="F38" i="43"/>
  <c r="E38" i="43"/>
  <c r="I37" i="43"/>
  <c r="F37" i="43"/>
  <c r="E37" i="43"/>
  <c r="I34" i="43"/>
  <c r="F34" i="43"/>
  <c r="E34" i="43"/>
  <c r="I33" i="43"/>
  <c r="F33" i="43"/>
  <c r="E33" i="43"/>
  <c r="I32" i="43"/>
  <c r="I35" i="43" s="1"/>
  <c r="F32" i="43"/>
  <c r="E32" i="43"/>
  <c r="I29" i="43"/>
  <c r="I30" i="43" s="1"/>
  <c r="F29" i="43"/>
  <c r="E29" i="43"/>
  <c r="I26" i="43"/>
  <c r="I27" i="43" s="1"/>
  <c r="F26" i="43"/>
  <c r="E26" i="43"/>
  <c r="I23" i="43"/>
  <c r="I24" i="43" s="1"/>
  <c r="F23" i="43"/>
  <c r="E23" i="43"/>
  <c r="I20" i="43"/>
  <c r="F20" i="43"/>
  <c r="E20" i="43"/>
  <c r="I19" i="43"/>
  <c r="I21" i="43" s="1"/>
  <c r="F19" i="43"/>
  <c r="E19" i="43"/>
  <c r="I16" i="43"/>
  <c r="F16" i="43"/>
  <c r="E16" i="43"/>
  <c r="I15" i="43"/>
  <c r="F15" i="43"/>
  <c r="E15" i="43"/>
  <c r="H570" i="35"/>
  <c r="H569" i="35"/>
  <c r="H568" i="35"/>
  <c r="H567" i="35"/>
  <c r="H566" i="35"/>
  <c r="H565" i="35"/>
  <c r="H564" i="35"/>
  <c r="H563" i="35"/>
  <c r="H562" i="35"/>
  <c r="H561" i="35"/>
  <c r="H560" i="35"/>
  <c r="H559" i="35"/>
  <c r="H558" i="35"/>
  <c r="I557" i="35" s="1"/>
  <c r="H75" i="42" s="1"/>
  <c r="I75" i="42" s="1"/>
  <c r="I258" i="42"/>
  <c r="H248" i="42"/>
  <c r="I248" i="42" s="1"/>
  <c r="F248" i="42"/>
  <c r="E248" i="42"/>
  <c r="H247" i="42"/>
  <c r="I247" i="42" s="1"/>
  <c r="F247" i="42"/>
  <c r="E247" i="42"/>
  <c r="H246" i="42"/>
  <c r="I246" i="42" s="1"/>
  <c r="F246" i="42"/>
  <c r="E246" i="42"/>
  <c r="H245" i="42"/>
  <c r="I245" i="42" s="1"/>
  <c r="F245" i="42"/>
  <c r="E245" i="42"/>
  <c r="H242" i="42"/>
  <c r="I242" i="42" s="1"/>
  <c r="F242" i="42"/>
  <c r="E242" i="42"/>
  <c r="H241" i="42"/>
  <c r="I241" i="42" s="1"/>
  <c r="F241" i="42"/>
  <c r="E241" i="42"/>
  <c r="H238" i="42"/>
  <c r="I238" i="42" s="1"/>
  <c r="F238" i="42"/>
  <c r="E238" i="42"/>
  <c r="H237" i="42"/>
  <c r="I237" i="42" s="1"/>
  <c r="F237" i="42"/>
  <c r="E237" i="42"/>
  <c r="H236" i="42"/>
  <c r="I236" i="42" s="1"/>
  <c r="F236" i="42"/>
  <c r="E236" i="42"/>
  <c r="H235" i="42"/>
  <c r="I235" i="42" s="1"/>
  <c r="F235" i="42"/>
  <c r="E235" i="42"/>
  <c r="H234" i="42"/>
  <c r="I234" i="42" s="1"/>
  <c r="I239" i="42" s="1"/>
  <c r="F234" i="42"/>
  <c r="E234" i="42"/>
  <c r="H231" i="42"/>
  <c r="I231" i="42" s="1"/>
  <c r="I232" i="42" s="1"/>
  <c r="F231" i="42"/>
  <c r="E231" i="42"/>
  <c r="H228" i="42"/>
  <c r="I228" i="42" s="1"/>
  <c r="F228" i="42"/>
  <c r="E228" i="42"/>
  <c r="H227" i="42"/>
  <c r="I227" i="42" s="1"/>
  <c r="F227" i="42"/>
  <c r="E227" i="42"/>
  <c r="H226" i="42"/>
  <c r="I226" i="42" s="1"/>
  <c r="F226" i="42"/>
  <c r="E226" i="42"/>
  <c r="H223" i="42"/>
  <c r="I223" i="42" s="1"/>
  <c r="F223" i="42"/>
  <c r="E223" i="42"/>
  <c r="H222" i="42"/>
  <c r="I222" i="42" s="1"/>
  <c r="F222" i="42"/>
  <c r="E222" i="42"/>
  <c r="H221" i="42"/>
  <c r="I221" i="42" s="1"/>
  <c r="F221" i="42"/>
  <c r="E221" i="42"/>
  <c r="H220" i="42"/>
  <c r="I220" i="42" s="1"/>
  <c r="F220" i="42"/>
  <c r="E220" i="42"/>
  <c r="H217" i="42"/>
  <c r="I217" i="42" s="1"/>
  <c r="F217" i="42"/>
  <c r="E217" i="42"/>
  <c r="H216" i="42"/>
  <c r="I216" i="42" s="1"/>
  <c r="F216" i="42"/>
  <c r="E216" i="42"/>
  <c r="H215" i="42"/>
  <c r="I215" i="42" s="1"/>
  <c r="F215" i="42"/>
  <c r="E215" i="42"/>
  <c r="H212" i="42"/>
  <c r="I212" i="42" s="1"/>
  <c r="I213" i="42" s="1"/>
  <c r="F212" i="42"/>
  <c r="E212" i="42"/>
  <c r="H209" i="42"/>
  <c r="I209" i="42" s="1"/>
  <c r="F209" i="42"/>
  <c r="E209" i="42"/>
  <c r="H208" i="42"/>
  <c r="I208" i="42" s="1"/>
  <c r="F208" i="42"/>
  <c r="E208" i="42"/>
  <c r="H207" i="42"/>
  <c r="I207" i="42" s="1"/>
  <c r="F207" i="42"/>
  <c r="E207" i="42"/>
  <c r="H206" i="42"/>
  <c r="I206" i="42" s="1"/>
  <c r="F206" i="42"/>
  <c r="E206" i="42"/>
  <c r="H205" i="42"/>
  <c r="I205" i="42" s="1"/>
  <c r="F205" i="42"/>
  <c r="E205" i="42"/>
  <c r="H204" i="42"/>
  <c r="I204" i="42" s="1"/>
  <c r="F204" i="42"/>
  <c r="E204" i="42"/>
  <c r="H203" i="42"/>
  <c r="I203" i="42" s="1"/>
  <c r="F203" i="42"/>
  <c r="E203" i="42"/>
  <c r="H202" i="42"/>
  <c r="I202" i="42" s="1"/>
  <c r="F202" i="42"/>
  <c r="E202" i="42"/>
  <c r="H201" i="42"/>
  <c r="I201" i="42" s="1"/>
  <c r="F201" i="42"/>
  <c r="E201" i="42"/>
  <c r="H200" i="42"/>
  <c r="I200" i="42" s="1"/>
  <c r="F200" i="42"/>
  <c r="E200" i="42"/>
  <c r="H199" i="42"/>
  <c r="I199" i="42" s="1"/>
  <c r="F199" i="42"/>
  <c r="E199" i="42"/>
  <c r="H198" i="42"/>
  <c r="I198" i="42" s="1"/>
  <c r="F198" i="42"/>
  <c r="E198" i="42"/>
  <c r="H197" i="42"/>
  <c r="I197" i="42" s="1"/>
  <c r="F197" i="42"/>
  <c r="E197" i="42"/>
  <c r="H194" i="42"/>
  <c r="I194" i="42" s="1"/>
  <c r="I195" i="42" s="1"/>
  <c r="F194" i="42"/>
  <c r="E194" i="42"/>
  <c r="H191" i="42"/>
  <c r="I191" i="42" s="1"/>
  <c r="F191" i="42"/>
  <c r="E191" i="42"/>
  <c r="H190" i="42"/>
  <c r="I190" i="42" s="1"/>
  <c r="I192" i="42" s="1"/>
  <c r="F190" i="42"/>
  <c r="E190" i="42"/>
  <c r="H187" i="42"/>
  <c r="I187" i="42" s="1"/>
  <c r="F187" i="42"/>
  <c r="E187" i="42"/>
  <c r="H186" i="42"/>
  <c r="I186" i="42" s="1"/>
  <c r="F186" i="42"/>
  <c r="E186" i="42"/>
  <c r="H179" i="42"/>
  <c r="I179" i="42" s="1"/>
  <c r="F179" i="42"/>
  <c r="E179" i="42"/>
  <c r="H178" i="42"/>
  <c r="I178" i="42" s="1"/>
  <c r="F178" i="42"/>
  <c r="E178" i="42"/>
  <c r="H177" i="42"/>
  <c r="I177" i="42" s="1"/>
  <c r="F177" i="42"/>
  <c r="E177" i="42"/>
  <c r="H176" i="42"/>
  <c r="I176" i="42" s="1"/>
  <c r="F176" i="42"/>
  <c r="E176" i="42"/>
  <c r="H175" i="42"/>
  <c r="I175" i="42" s="1"/>
  <c r="F175" i="42"/>
  <c r="E175" i="42"/>
  <c r="H172" i="42"/>
  <c r="I172" i="42" s="1"/>
  <c r="F172" i="42"/>
  <c r="E172" i="42"/>
  <c r="H171" i="42"/>
  <c r="I171" i="42" s="1"/>
  <c r="F171" i="42"/>
  <c r="E171" i="42"/>
  <c r="H170" i="42"/>
  <c r="I170" i="42" s="1"/>
  <c r="F170" i="42"/>
  <c r="E170" i="42"/>
  <c r="H167" i="42"/>
  <c r="I167" i="42" s="1"/>
  <c r="F167" i="42"/>
  <c r="E167" i="42"/>
  <c r="H166" i="42"/>
  <c r="I166" i="42" s="1"/>
  <c r="F166" i="42"/>
  <c r="E166" i="42"/>
  <c r="H165" i="42"/>
  <c r="I165" i="42" s="1"/>
  <c r="F165" i="42"/>
  <c r="E165" i="42"/>
  <c r="H164" i="42"/>
  <c r="I164" i="42" s="1"/>
  <c r="F164" i="42"/>
  <c r="E164" i="42"/>
  <c r="H163" i="42"/>
  <c r="I163" i="42" s="1"/>
  <c r="F163" i="42"/>
  <c r="E163" i="42"/>
  <c r="H160" i="42"/>
  <c r="I160" i="42" s="1"/>
  <c r="I161" i="42" s="1"/>
  <c r="F160" i="42"/>
  <c r="E160" i="42"/>
  <c r="H157" i="42"/>
  <c r="I157" i="42" s="1"/>
  <c r="F157" i="42"/>
  <c r="E157" i="42"/>
  <c r="H156" i="42"/>
  <c r="I156" i="42" s="1"/>
  <c r="F156" i="42"/>
  <c r="E156" i="42"/>
  <c r="H155" i="42"/>
  <c r="I155" i="42" s="1"/>
  <c r="F155" i="42"/>
  <c r="E155" i="42"/>
  <c r="H152" i="42"/>
  <c r="I152" i="42" s="1"/>
  <c r="F152" i="42"/>
  <c r="E152" i="42"/>
  <c r="H151" i="42"/>
  <c r="I151" i="42" s="1"/>
  <c r="F151" i="42"/>
  <c r="E151" i="42"/>
  <c r="H150" i="42"/>
  <c r="I150" i="42" s="1"/>
  <c r="F150" i="42"/>
  <c r="E150" i="42"/>
  <c r="H149" i="42"/>
  <c r="I149" i="42" s="1"/>
  <c r="F149" i="42"/>
  <c r="E149" i="42"/>
  <c r="H146" i="42"/>
  <c r="I146" i="42" s="1"/>
  <c r="F146" i="42"/>
  <c r="E146" i="42"/>
  <c r="H145" i="42"/>
  <c r="I145" i="42" s="1"/>
  <c r="F145" i="42"/>
  <c r="E145" i="42"/>
  <c r="H144" i="42"/>
  <c r="I144" i="42" s="1"/>
  <c r="F144" i="42"/>
  <c r="E144" i="42"/>
  <c r="H141" i="42"/>
  <c r="I141" i="42" s="1"/>
  <c r="I142" i="42" s="1"/>
  <c r="F141" i="42"/>
  <c r="E141" i="42"/>
  <c r="H138" i="42"/>
  <c r="I138" i="42" s="1"/>
  <c r="F138" i="42"/>
  <c r="E138" i="42"/>
  <c r="H137" i="42"/>
  <c r="I137" i="42" s="1"/>
  <c r="F137" i="42"/>
  <c r="E137" i="42"/>
  <c r="H136" i="42"/>
  <c r="I136" i="42" s="1"/>
  <c r="F136" i="42"/>
  <c r="E136" i="42"/>
  <c r="H135" i="42"/>
  <c r="I135" i="42" s="1"/>
  <c r="F135" i="42"/>
  <c r="E135" i="42"/>
  <c r="H134" i="42"/>
  <c r="I134" i="42" s="1"/>
  <c r="F134" i="42"/>
  <c r="E134" i="42"/>
  <c r="H133" i="42"/>
  <c r="I133" i="42" s="1"/>
  <c r="F133" i="42"/>
  <c r="E133" i="42"/>
  <c r="H132" i="42"/>
  <c r="I132" i="42" s="1"/>
  <c r="F132" i="42"/>
  <c r="E132" i="42"/>
  <c r="H131" i="42"/>
  <c r="I131" i="42" s="1"/>
  <c r="F131" i="42"/>
  <c r="E131" i="42"/>
  <c r="H130" i="42"/>
  <c r="I130" i="42" s="1"/>
  <c r="F130" i="42"/>
  <c r="E130" i="42"/>
  <c r="H129" i="42"/>
  <c r="I129" i="42" s="1"/>
  <c r="F129" i="42"/>
  <c r="E129" i="42"/>
  <c r="H128" i="42"/>
  <c r="I128" i="42" s="1"/>
  <c r="F128" i="42"/>
  <c r="E128" i="42"/>
  <c r="H127" i="42"/>
  <c r="I127" i="42" s="1"/>
  <c r="F127" i="42"/>
  <c r="E127" i="42"/>
  <c r="H126" i="42"/>
  <c r="I126" i="42" s="1"/>
  <c r="F126" i="42"/>
  <c r="E126" i="42"/>
  <c r="H123" i="42"/>
  <c r="I123" i="42" s="1"/>
  <c r="I124" i="42" s="1"/>
  <c r="F123" i="42"/>
  <c r="E123" i="42"/>
  <c r="H120" i="42"/>
  <c r="I120" i="42" s="1"/>
  <c r="I121" i="42" s="1"/>
  <c r="F120" i="42"/>
  <c r="E120" i="42"/>
  <c r="H117" i="42"/>
  <c r="I117" i="42" s="1"/>
  <c r="F117" i="42"/>
  <c r="E117" i="42"/>
  <c r="H116" i="42"/>
  <c r="I116" i="42" s="1"/>
  <c r="I118" i="42" s="1"/>
  <c r="F116" i="42"/>
  <c r="E116" i="42"/>
  <c r="H113" i="42"/>
  <c r="I113" i="42" s="1"/>
  <c r="F113" i="42"/>
  <c r="E113" i="42"/>
  <c r="H112" i="42"/>
  <c r="I112" i="42" s="1"/>
  <c r="F112" i="42"/>
  <c r="E112" i="42"/>
  <c r="H105" i="42"/>
  <c r="I105" i="42" s="1"/>
  <c r="F105" i="42"/>
  <c r="E105" i="42"/>
  <c r="H104" i="42"/>
  <c r="I104" i="42" s="1"/>
  <c r="F104" i="42"/>
  <c r="E104" i="42"/>
  <c r="H101" i="42"/>
  <c r="I101" i="42" s="1"/>
  <c r="F101" i="42"/>
  <c r="E101" i="42"/>
  <c r="H100" i="42"/>
  <c r="I100" i="42" s="1"/>
  <c r="F100" i="42"/>
  <c r="E100" i="42"/>
  <c r="H99" i="42"/>
  <c r="I99" i="42" s="1"/>
  <c r="F99" i="42"/>
  <c r="E99" i="42"/>
  <c r="H96" i="42"/>
  <c r="I96" i="42" s="1"/>
  <c r="I97" i="42" s="1"/>
  <c r="F96" i="42"/>
  <c r="E96" i="42"/>
  <c r="H93" i="42"/>
  <c r="I93" i="42" s="1"/>
  <c r="F93" i="42"/>
  <c r="E93" i="42"/>
  <c r="H92" i="42"/>
  <c r="I92" i="42" s="1"/>
  <c r="F92" i="42"/>
  <c r="E92" i="42"/>
  <c r="H91" i="42"/>
  <c r="I91" i="42" s="1"/>
  <c r="F91" i="42"/>
  <c r="E91" i="42"/>
  <c r="H90" i="42"/>
  <c r="I90" i="42" s="1"/>
  <c r="F90" i="42"/>
  <c r="E90" i="42"/>
  <c r="H87" i="42"/>
  <c r="I87" i="42" s="1"/>
  <c r="F87" i="42"/>
  <c r="E87" i="42"/>
  <c r="H86" i="42"/>
  <c r="I86" i="42" s="1"/>
  <c r="F86" i="42"/>
  <c r="E86" i="42"/>
  <c r="H85" i="42"/>
  <c r="I85" i="42" s="1"/>
  <c r="F85" i="42"/>
  <c r="E85" i="42"/>
  <c r="H82" i="42"/>
  <c r="I82" i="42" s="1"/>
  <c r="I83" i="42" s="1"/>
  <c r="F82" i="42"/>
  <c r="E82" i="42"/>
  <c r="H79" i="42"/>
  <c r="I79" i="42" s="1"/>
  <c r="F79" i="42"/>
  <c r="E79" i="42"/>
  <c r="H78" i="42"/>
  <c r="I78" i="42" s="1"/>
  <c r="I80" i="42" s="1"/>
  <c r="F78" i="42"/>
  <c r="E78" i="42"/>
  <c r="H72" i="42"/>
  <c r="I72" i="42" s="1"/>
  <c r="F72" i="42"/>
  <c r="E72" i="42"/>
  <c r="H71" i="42"/>
  <c r="I71" i="42" s="1"/>
  <c r="F71" i="42"/>
  <c r="E71" i="42"/>
  <c r="H68" i="42"/>
  <c r="I68" i="42" s="1"/>
  <c r="I69" i="42" s="1"/>
  <c r="F68" i="42"/>
  <c r="E68" i="42"/>
  <c r="H65" i="42"/>
  <c r="I65" i="42" s="1"/>
  <c r="F65" i="42"/>
  <c r="E65" i="42"/>
  <c r="H64" i="42"/>
  <c r="I64" i="42" s="1"/>
  <c r="F64" i="42"/>
  <c r="E64" i="42"/>
  <c r="H62" i="42"/>
  <c r="I62" i="42" s="1"/>
  <c r="F62" i="42"/>
  <c r="E62" i="42"/>
  <c r="H59" i="42"/>
  <c r="I59" i="42" s="1"/>
  <c r="F59" i="42"/>
  <c r="E59" i="42"/>
  <c r="H56" i="42"/>
  <c r="I56" i="42" s="1"/>
  <c r="F56" i="42"/>
  <c r="E56" i="42"/>
  <c r="H55" i="42"/>
  <c r="I55" i="42" s="1"/>
  <c r="I57" i="42" s="1"/>
  <c r="F55" i="42"/>
  <c r="E55" i="42"/>
  <c r="H52" i="42"/>
  <c r="I52" i="42" s="1"/>
  <c r="I53" i="42" s="1"/>
  <c r="F52" i="42"/>
  <c r="E52" i="42"/>
  <c r="H49" i="42"/>
  <c r="I49" i="42" s="1"/>
  <c r="F49" i="42"/>
  <c r="E49" i="42"/>
  <c r="H48" i="42"/>
  <c r="I48" i="42" s="1"/>
  <c r="F48" i="42"/>
  <c r="E48" i="42"/>
  <c r="H47" i="42"/>
  <c r="I47" i="42" s="1"/>
  <c r="F47" i="42"/>
  <c r="E47" i="42"/>
  <c r="H46" i="42"/>
  <c r="I46" i="42" s="1"/>
  <c r="F46" i="42"/>
  <c r="E46" i="42"/>
  <c r="H45" i="42"/>
  <c r="I45" i="42" s="1"/>
  <c r="F45" i="42"/>
  <c r="E45" i="42"/>
  <c r="H44" i="42"/>
  <c r="I44" i="42" s="1"/>
  <c r="F44" i="42"/>
  <c r="E44" i="42"/>
  <c r="H43" i="42"/>
  <c r="I43" i="42" s="1"/>
  <c r="F43" i="42"/>
  <c r="E43" i="42"/>
  <c r="H42" i="42"/>
  <c r="I42" i="42" s="1"/>
  <c r="F42" i="42"/>
  <c r="E42" i="42"/>
  <c r="H41" i="42"/>
  <c r="I41" i="42" s="1"/>
  <c r="F41" i="42"/>
  <c r="E41" i="42"/>
  <c r="H40" i="42"/>
  <c r="I40" i="42" s="1"/>
  <c r="F40" i="42"/>
  <c r="E40" i="42"/>
  <c r="H39" i="42"/>
  <c r="I39" i="42" s="1"/>
  <c r="F39" i="42"/>
  <c r="E39" i="42"/>
  <c r="H38" i="42"/>
  <c r="I38" i="42" s="1"/>
  <c r="F38" i="42"/>
  <c r="E38" i="42"/>
  <c r="H37" i="42"/>
  <c r="I37" i="42" s="1"/>
  <c r="F37" i="42"/>
  <c r="E37" i="42"/>
  <c r="H34" i="42"/>
  <c r="I34" i="42" s="1"/>
  <c r="F34" i="42"/>
  <c r="E34" i="42"/>
  <c r="H33" i="42"/>
  <c r="I33" i="42" s="1"/>
  <c r="F33" i="42"/>
  <c r="E33" i="42"/>
  <c r="H32" i="42"/>
  <c r="I32" i="42" s="1"/>
  <c r="F32" i="42"/>
  <c r="E32" i="42"/>
  <c r="H29" i="42"/>
  <c r="I29" i="42" s="1"/>
  <c r="I30" i="42" s="1"/>
  <c r="F29" i="42"/>
  <c r="E29" i="42"/>
  <c r="H26" i="42"/>
  <c r="I26" i="42" s="1"/>
  <c r="I27" i="42" s="1"/>
  <c r="F26" i="42"/>
  <c r="E26" i="42"/>
  <c r="H23" i="42"/>
  <c r="I23" i="42" s="1"/>
  <c r="I24" i="42" s="1"/>
  <c r="F23" i="42"/>
  <c r="E23" i="42"/>
  <c r="H20" i="42"/>
  <c r="I20" i="42" s="1"/>
  <c r="F20" i="42"/>
  <c r="E20" i="42"/>
  <c r="H19" i="42"/>
  <c r="I19" i="42" s="1"/>
  <c r="F19" i="42"/>
  <c r="E19" i="42"/>
  <c r="H16" i="42"/>
  <c r="I16" i="42" s="1"/>
  <c r="F16" i="42"/>
  <c r="E16" i="42"/>
  <c r="H15" i="42"/>
  <c r="I15" i="42" s="1"/>
  <c r="I17" i="42" s="1"/>
  <c r="F15" i="42"/>
  <c r="E15" i="42"/>
  <c r="J779" i="35"/>
  <c r="J778" i="35"/>
  <c r="J777" i="35"/>
  <c r="J776" i="35"/>
  <c r="J775" i="35"/>
  <c r="J774" i="35"/>
  <c r="J773" i="35"/>
  <c r="J772" i="35"/>
  <c r="J771" i="35"/>
  <c r="J770" i="35"/>
  <c r="J769" i="35"/>
  <c r="J767" i="35"/>
  <c r="J766" i="35"/>
  <c r="J765" i="35"/>
  <c r="J764" i="35"/>
  <c r="J763" i="35"/>
  <c r="J762" i="35"/>
  <c r="J761" i="35"/>
  <c r="J760" i="35"/>
  <c r="J759" i="35"/>
  <c r="J758" i="35"/>
  <c r="J736" i="35"/>
  <c r="J735" i="35"/>
  <c r="J734" i="35"/>
  <c r="J733" i="35"/>
  <c r="J732" i="35"/>
  <c r="J730" i="35"/>
  <c r="J729" i="35"/>
  <c r="J728" i="35"/>
  <c r="J727" i="35"/>
  <c r="J709" i="35"/>
  <c r="J708" i="35"/>
  <c r="J707" i="35"/>
  <c r="J706" i="35"/>
  <c r="J535" i="35"/>
  <c r="J534" i="35"/>
  <c r="J533" i="35"/>
  <c r="J532" i="35"/>
  <c r="J531" i="35"/>
  <c r="J530" i="35"/>
  <c r="J529" i="35"/>
  <c r="J521" i="35"/>
  <c r="J520" i="35"/>
  <c r="J519" i="35"/>
  <c r="J518" i="35"/>
  <c r="J517" i="35"/>
  <c r="J516" i="35"/>
  <c r="J515" i="35"/>
  <c r="J156" i="35"/>
  <c r="J155" i="35"/>
  <c r="J154" i="35"/>
  <c r="J153" i="35"/>
  <c r="J152" i="35"/>
  <c r="J128" i="35"/>
  <c r="J127" i="35"/>
  <c r="J126" i="35"/>
  <c r="J125" i="35"/>
  <c r="J124" i="35"/>
  <c r="J123" i="35"/>
  <c r="J122" i="35"/>
  <c r="J121" i="35"/>
  <c r="J120" i="35"/>
  <c r="J61" i="35"/>
  <c r="J60" i="35"/>
  <c r="J59" i="35"/>
  <c r="J58" i="35"/>
  <c r="J57" i="35"/>
  <c r="J56" i="35"/>
  <c r="J55" i="35"/>
  <c r="J54" i="35"/>
  <c r="J53" i="35"/>
  <c r="J51" i="35"/>
  <c r="J50" i="35"/>
  <c r="J49" i="35"/>
  <c r="J48" i="35"/>
  <c r="J47" i="35"/>
  <c r="J46" i="35"/>
  <c r="J45" i="35"/>
  <c r="J44" i="35"/>
  <c r="J43" i="35"/>
  <c r="I66" i="42" l="1"/>
  <c r="I102" i="42"/>
  <c r="I35" i="42"/>
  <c r="I180" i="42"/>
  <c r="I168" i="42"/>
  <c r="I224" i="42"/>
  <c r="I88" i="42"/>
  <c r="I158" i="42"/>
  <c r="I153" i="43"/>
  <c r="I50" i="43"/>
  <c r="I168" i="43"/>
  <c r="I188" i="43"/>
  <c r="I114" i="43"/>
  <c r="I181" i="43"/>
  <c r="I17" i="43"/>
  <c r="I107" i="43"/>
  <c r="I210" i="43"/>
  <c r="I250" i="43" s="1"/>
  <c r="I251" i="43" s="1"/>
  <c r="I252" i="43" s="1"/>
  <c r="I60" i="42"/>
  <c r="I243" i="42"/>
  <c r="I218" i="42"/>
  <c r="I210" i="42"/>
  <c r="I173" i="42"/>
  <c r="I50" i="42"/>
  <c r="I76" i="42"/>
  <c r="I229" i="42"/>
  <c r="I139" i="42"/>
  <c r="I114" i="42"/>
  <c r="I153" i="42"/>
  <c r="I94" i="42"/>
  <c r="I188" i="42"/>
  <c r="I147" i="42"/>
  <c r="I73" i="42"/>
  <c r="I106" i="42"/>
  <c r="I21" i="42"/>
  <c r="I249" i="42"/>
  <c r="I181" i="42" l="1"/>
  <c r="I250" i="42"/>
  <c r="I107" i="42"/>
  <c r="J815" i="35"/>
  <c r="J816" i="35"/>
  <c r="J817" i="35"/>
  <c r="J823" i="35"/>
  <c r="J822" i="35"/>
  <c r="J821" i="35"/>
  <c r="J820" i="35"/>
  <c r="J819" i="35"/>
  <c r="J695" i="35"/>
  <c r="J694" i="35"/>
  <c r="J693" i="35"/>
  <c r="J692" i="35"/>
  <c r="J678" i="35"/>
  <c r="J677" i="35"/>
  <c r="J676" i="35"/>
  <c r="J675" i="35"/>
  <c r="J544" i="35"/>
  <c r="J543" i="35"/>
  <c r="J542" i="35"/>
  <c r="J541" i="35"/>
  <c r="J540" i="35"/>
  <c r="J539" i="35"/>
  <c r="J538" i="35"/>
  <c r="J537" i="35"/>
  <c r="J527" i="35"/>
  <c r="J526" i="35"/>
  <c r="J525" i="35"/>
  <c r="J524" i="35"/>
  <c r="J523" i="35"/>
  <c r="J511" i="35"/>
  <c r="J510" i="35"/>
  <c r="J509" i="35"/>
  <c r="J508" i="35"/>
  <c r="J507" i="35"/>
  <c r="J506" i="35"/>
  <c r="J505" i="35"/>
  <c r="J504" i="35"/>
  <c r="J503" i="35"/>
  <c r="J491" i="35"/>
  <c r="J490" i="35"/>
  <c r="J489" i="35"/>
  <c r="J488" i="35"/>
  <c r="J487" i="35"/>
  <c r="J486" i="35"/>
  <c r="J459" i="35"/>
  <c r="J458" i="35"/>
  <c r="J457" i="35"/>
  <c r="J456" i="35"/>
  <c r="J455" i="35"/>
  <c r="J454" i="35"/>
  <c r="J453" i="35"/>
  <c r="J452" i="35"/>
  <c r="J395" i="35"/>
  <c r="J394" i="35"/>
  <c r="J393" i="35"/>
  <c r="J392" i="35"/>
  <c r="J108" i="35"/>
  <c r="J107" i="35"/>
  <c r="J106" i="35"/>
  <c r="J105" i="35"/>
  <c r="J104" i="35"/>
  <c r="J103" i="35"/>
  <c r="J102" i="35"/>
  <c r="J101" i="35"/>
  <c r="J100" i="35"/>
  <c r="J99" i="35"/>
  <c r="J97" i="35"/>
  <c r="J96" i="35"/>
  <c r="J95" i="35"/>
  <c r="J94" i="35"/>
  <c r="J93" i="35"/>
  <c r="J92" i="35"/>
  <c r="J91" i="35"/>
  <c r="J90" i="35"/>
  <c r="J89" i="35"/>
  <c r="J88" i="35"/>
  <c r="J87" i="35"/>
  <c r="I251" i="42" l="1"/>
  <c r="I252" i="42"/>
  <c r="J673" i="35"/>
  <c r="J672" i="35"/>
  <c r="J671" i="35"/>
  <c r="J670" i="35"/>
  <c r="J669" i="35"/>
  <c r="J668" i="35"/>
  <c r="J667" i="35"/>
  <c r="J666" i="35"/>
  <c r="J665" i="35"/>
  <c r="J663" i="35"/>
  <c r="J662" i="35"/>
  <c r="J661" i="35"/>
  <c r="J660" i="35"/>
  <c r="J659" i="35"/>
  <c r="J658" i="35"/>
  <c r="J657" i="35"/>
  <c r="J656" i="35"/>
  <c r="J655" i="35"/>
  <c r="J653" i="35"/>
  <c r="J652" i="35"/>
  <c r="J651" i="35"/>
  <c r="J650" i="35"/>
  <c r="J649" i="35"/>
  <c r="J648" i="35"/>
  <c r="J647" i="35"/>
  <c r="J646" i="35"/>
  <c r="J645" i="35"/>
  <c r="J644" i="35"/>
  <c r="J30" i="35"/>
  <c r="J29" i="35"/>
  <c r="J28" i="35"/>
  <c r="J27" i="35"/>
  <c r="J813" i="35" l="1"/>
  <c r="J812" i="35"/>
  <c r="J811" i="35"/>
  <c r="J810" i="35"/>
  <c r="J809" i="35"/>
  <c r="J807" i="35"/>
  <c r="J806" i="35"/>
  <c r="J805" i="35"/>
  <c r="J804" i="35"/>
  <c r="J803" i="35"/>
  <c r="J802" i="35"/>
  <c r="J793" i="35"/>
  <c r="J792" i="35"/>
  <c r="J791" i="35"/>
  <c r="J790" i="35"/>
  <c r="J789" i="35"/>
  <c r="J788" i="35"/>
  <c r="J787" i="35"/>
  <c r="J786" i="35"/>
  <c r="J785" i="35"/>
  <c r="J784" i="35"/>
  <c r="J783" i="35"/>
  <c r="J782" i="35"/>
  <c r="J781" i="35"/>
  <c r="J715" i="35"/>
  <c r="J714" i="35"/>
  <c r="J713" i="35"/>
  <c r="J712" i="35"/>
  <c r="J711" i="35"/>
  <c r="J631" i="35"/>
  <c r="J630" i="35"/>
  <c r="J629" i="35"/>
  <c r="J628" i="35"/>
  <c r="J627" i="35"/>
  <c r="J626" i="35"/>
  <c r="J625" i="35"/>
  <c r="J614" i="35"/>
  <c r="J613" i="35"/>
  <c r="J612" i="35"/>
  <c r="J611" i="35"/>
  <c r="J610" i="35"/>
  <c r="J609" i="35"/>
  <c r="J597" i="35"/>
  <c r="J596" i="35"/>
  <c r="J595" i="35"/>
  <c r="J594" i="35"/>
  <c r="J593" i="35"/>
  <c r="J592" i="35"/>
  <c r="J590" i="35"/>
  <c r="J589" i="35"/>
  <c r="J588" i="35"/>
  <c r="J587" i="35"/>
  <c r="J586" i="35"/>
  <c r="J585" i="35"/>
  <c r="J584" i="35"/>
  <c r="J583" i="35"/>
  <c r="J582" i="35"/>
  <c r="J438" i="35"/>
  <c r="J437" i="35"/>
  <c r="J436" i="35"/>
  <c r="J435" i="35"/>
  <c r="J434" i="35"/>
  <c r="J433" i="35"/>
  <c r="J432" i="35"/>
  <c r="J307" i="35"/>
  <c r="J306" i="35"/>
  <c r="J305" i="35"/>
  <c r="J304" i="35"/>
  <c r="J303" i="35"/>
  <c r="J302" i="35"/>
  <c r="J301" i="35"/>
  <c r="J300" i="35"/>
  <c r="J328" i="35"/>
  <c r="J327" i="35"/>
  <c r="J326" i="35"/>
  <c r="J325" i="35"/>
  <c r="J324" i="35"/>
  <c r="J333" i="35"/>
  <c r="J332" i="35"/>
  <c r="J331" i="35"/>
  <c r="J330" i="35"/>
  <c r="J261" i="35"/>
  <c r="J260" i="35"/>
  <c r="J259" i="35"/>
  <c r="J258" i="35"/>
  <c r="J257" i="35"/>
  <c r="J256" i="35"/>
  <c r="J255" i="35"/>
  <c r="J240" i="35"/>
  <c r="J239" i="35"/>
  <c r="J238" i="35"/>
  <c r="J237" i="35"/>
  <c r="J236" i="35"/>
  <c r="J235" i="35"/>
  <c r="J234" i="35"/>
  <c r="J233" i="35"/>
  <c r="J232" i="35"/>
  <c r="J231" i="35"/>
  <c r="J230" i="35"/>
  <c r="J203" i="35"/>
  <c r="J202" i="35"/>
  <c r="J201" i="35"/>
  <c r="J200" i="35"/>
  <c r="J199" i="35"/>
  <c r="J198" i="35"/>
  <c r="J197" i="35"/>
  <c r="J196" i="35"/>
  <c r="J195" i="35"/>
  <c r="J194" i="35"/>
  <c r="J193" i="35"/>
  <c r="J192" i="35"/>
  <c r="J191" i="35"/>
  <c r="J362" i="35"/>
  <c r="J361" i="35"/>
  <c r="J360" i="35"/>
  <c r="J359" i="35"/>
  <c r="J358" i="35"/>
  <c r="J357" i="35"/>
  <c r="J356" i="35"/>
  <c r="J484" i="35"/>
  <c r="J483" i="35"/>
  <c r="J482" i="35"/>
  <c r="J481" i="35"/>
  <c r="J480" i="35"/>
  <c r="J479" i="35"/>
  <c r="J478" i="35"/>
  <c r="J477" i="35"/>
  <c r="G36" i="30" l="1"/>
  <c r="F36" i="30"/>
  <c r="G35" i="30"/>
  <c r="F35" i="30"/>
  <c r="G34" i="30"/>
  <c r="F34" i="30"/>
  <c r="G33" i="30"/>
  <c r="F33" i="30"/>
  <c r="G32" i="30"/>
  <c r="F32" i="30"/>
  <c r="G31" i="30"/>
  <c r="F31" i="30"/>
  <c r="G30" i="30"/>
  <c r="F30" i="30"/>
  <c r="G29" i="30"/>
  <c r="F29" i="30"/>
  <c r="H26" i="30"/>
  <c r="J26" i="30" s="1"/>
  <c r="F25" i="30"/>
  <c r="H25" i="30" s="1"/>
  <c r="G22" i="30"/>
  <c r="F22" i="30"/>
  <c r="G21" i="30"/>
  <c r="F21" i="30"/>
  <c r="G20" i="30"/>
  <c r="F20" i="30"/>
  <c r="G19" i="30"/>
  <c r="F19" i="30"/>
  <c r="G18" i="30"/>
  <c r="F18" i="30"/>
  <c r="H16" i="30"/>
  <c r="I15" i="30" s="1"/>
  <c r="J15" i="30" s="1"/>
  <c r="J13" i="30"/>
  <c r="D12" i="30"/>
  <c r="H12" i="30" s="1"/>
  <c r="J12" i="30" s="1"/>
  <c r="H11" i="30"/>
  <c r="J11" i="30" s="1"/>
  <c r="H10" i="30"/>
  <c r="J10" i="30" s="1"/>
  <c r="H9" i="30"/>
  <c r="J9" i="30" s="1"/>
  <c r="H22" i="30" l="1"/>
  <c r="J22" i="30" s="1"/>
  <c r="H36" i="30"/>
  <c r="J36" i="30" s="1"/>
  <c r="H18" i="30"/>
  <c r="H29" i="30"/>
  <c r="J29" i="30" s="1"/>
  <c r="H35" i="30"/>
  <c r="J35" i="30" s="1"/>
  <c r="H32" i="30"/>
  <c r="J32" i="30" s="1"/>
  <c r="H34" i="30"/>
  <c r="J34" i="30" s="1"/>
  <c r="H33" i="30"/>
  <c r="J33" i="30" s="1"/>
  <c r="H30" i="30"/>
  <c r="J30" i="30" s="1"/>
  <c r="H20" i="30"/>
  <c r="J20" i="30" s="1"/>
  <c r="H31" i="30"/>
  <c r="J31" i="30" s="1"/>
  <c r="J25" i="30"/>
  <c r="I24" i="30"/>
  <c r="J24" i="30" s="1"/>
  <c r="H21" i="30"/>
  <c r="J21" i="30" s="1"/>
  <c r="H19" i="30"/>
  <c r="J19" i="30" s="1"/>
  <c r="I8" i="30"/>
  <c r="J18" i="30"/>
  <c r="I28" i="30" l="1"/>
  <c r="J28" i="30" s="1"/>
  <c r="I17" i="30"/>
  <c r="J17" i="30" s="1"/>
  <c r="J8" i="30"/>
  <c r="J7" i="30" s="1"/>
  <c r="J14" i="30" l="1"/>
  <c r="J37" i="30" s="1"/>
  <c r="J39" i="30" s="1"/>
  <c r="J41" i="30" s="1"/>
  <c r="I37" i="30"/>
</calcChain>
</file>

<file path=xl/sharedStrings.xml><?xml version="1.0" encoding="utf-8"?>
<sst xmlns="http://schemas.openxmlformats.org/spreadsheetml/2006/main" count="5224" uniqueCount="983">
  <si>
    <t>CAPITULO</t>
  </si>
  <si>
    <t>UNIDAD</t>
  </si>
  <si>
    <t>VALOR UNITARIO</t>
  </si>
  <si>
    <t>CANTIDAD</t>
  </si>
  <si>
    <t>VALOR TOTAL</t>
  </si>
  <si>
    <t>Valor</t>
  </si>
  <si>
    <t>Meses</t>
  </si>
  <si>
    <t>TIPO DE GASTO</t>
  </si>
  <si>
    <t>UN</t>
  </si>
  <si>
    <t>CANTIDAD.</t>
  </si>
  <si>
    <t>VLOR UNITARIO (mes)</t>
  </si>
  <si>
    <t>SUMA</t>
  </si>
  <si>
    <t>PORCENTAJE</t>
  </si>
  <si>
    <t>GASTOS GENERALES.</t>
  </si>
  <si>
    <t>MANO DE OBRA Y GASTOS DE OFICINA</t>
  </si>
  <si>
    <t>Un</t>
  </si>
  <si>
    <t>GASTOS INDIRECTOS.</t>
  </si>
  <si>
    <t>LEGALIZACION.</t>
  </si>
  <si>
    <t>POLIZAS</t>
  </si>
  <si>
    <t>Cumplimiento</t>
  </si>
  <si>
    <t>%</t>
  </si>
  <si>
    <t>Estabilidad</t>
  </si>
  <si>
    <t>Prestaciones Sociales</t>
  </si>
  <si>
    <t>TOTAL GASTOS INDIRECTOS DE ADMINISTRACION.</t>
  </si>
  <si>
    <t>Código</t>
  </si>
  <si>
    <t>CCE-EICP-FM-14</t>
  </si>
  <si>
    <t>Versión</t>
  </si>
  <si>
    <t>FORMULARIO 1</t>
  </si>
  <si>
    <t>UND.</t>
  </si>
  <si>
    <t xml:space="preserve">VALOR TOTAL                                </t>
  </si>
  <si>
    <t>Subtotal</t>
  </si>
  <si>
    <t xml:space="preserve">SUBTOTAL OBRAS </t>
  </si>
  <si>
    <t>ADMINISTRACION</t>
  </si>
  <si>
    <t>A=</t>
  </si>
  <si>
    <t xml:space="preserve">UTILIDAD
</t>
  </si>
  <si>
    <t>U=</t>
  </si>
  <si>
    <t>TOTAL A.I.U</t>
  </si>
  <si>
    <t>TIPO</t>
  </si>
  <si>
    <t>Nº</t>
  </si>
  <si>
    <t>Formulario 1 - Propuesta económica  - Documento tipo de licitación de obra pública de infraestructura de transporte - versión 3</t>
  </si>
  <si>
    <t>DESCRIPCIÓN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</si>
  <si>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</si>
  <si>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</si>
  <si>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</si>
  <si>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</si>
  <si>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</si>
  <si>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</si>
  <si>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</si>
  <si>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</si>
  <si>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</si>
  <si>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</si>
  <si>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</si>
  <si>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</si>
  <si>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</si>
  <si>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</si>
  <si>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</si>
  <si>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I. EQUIPO</t>
  </si>
  <si>
    <t>MARCA</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</si>
  <si>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</si>
  <si>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</si>
  <si>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</si>
  <si>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</si>
  <si>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</si>
  <si>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</si>
  <si>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</si>
  <si>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</si>
  <si>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</si>
  <si>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</si>
  <si>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</si>
  <si>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</si>
  <si>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</si>
  <si>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</si>
  <si>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</si>
  <si>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</si>
  <si>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</si>
  <si>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</si>
  <si>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</si>
  <si>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</si>
  <si>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</si>
  <si>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</si>
  <si>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</si>
  <si>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</si>
  <si>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</si>
  <si>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</si>
  <si>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</si>
  <si>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</si>
  <si>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</si>
  <si>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</si>
  <si>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</si>
  <si>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</si>
  <si>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</si>
  <si>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</si>
  <si>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</si>
  <si>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Gasto bancarios4x1000 y retiros</t>
  </si>
  <si>
    <t>001.049</t>
  </si>
  <si>
    <t>001.054</t>
  </si>
  <si>
    <t>022.001</t>
  </si>
  <si>
    <t xml:space="preserve">Contribuación Especial </t>
  </si>
  <si>
    <t>Estampillas para el bienestar del adulto mayor</t>
  </si>
  <si>
    <t>Estampillas Pro -  Universidades.</t>
  </si>
  <si>
    <t xml:space="preserve">Estampilla pro cultura </t>
  </si>
  <si>
    <t>Estampilla pro justicia familiar</t>
  </si>
  <si>
    <t>Industria y Comercio 3,7 x 1.000 sobre valor total</t>
  </si>
  <si>
    <t xml:space="preserve">Tasa pro deporte y recreación </t>
  </si>
  <si>
    <t>Valor estimado de la Obra (Costo Directo).</t>
  </si>
  <si>
    <t>Plazo estimado de ejecución.</t>
  </si>
  <si>
    <t>DEDICACION</t>
  </si>
  <si>
    <t xml:space="preserve">Ingeniero Residente </t>
  </si>
  <si>
    <t xml:space="preserve">Maestro de Obra </t>
  </si>
  <si>
    <t>Anticipo</t>
  </si>
  <si>
    <t>VALLAS Y SEÑALIZACION</t>
  </si>
  <si>
    <t>IMPUESTOS Y CONTRIBUCIONES</t>
  </si>
  <si>
    <t>UTILIDAD:</t>
  </si>
  <si>
    <t>Residente de Salud Ocupacional</t>
  </si>
  <si>
    <t>A.U.</t>
  </si>
  <si>
    <t>Formulario 1 - Propuesta económica  - Documento tipo de obra pública  - versión 3</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</si>
  <si>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</si>
  <si>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</si>
  <si>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ITEM DE PAGO</t>
  </si>
  <si>
    <t>DESCRIPCION</t>
  </si>
  <si>
    <t>PRELIMINARES</t>
  </si>
  <si>
    <t>PINTURA</t>
  </si>
  <si>
    <t>DESMONTES</t>
  </si>
  <si>
    <t xml:space="preserve">DEMOLICIONES </t>
  </si>
  <si>
    <t>UND</t>
  </si>
  <si>
    <t>SUBTOTAL OBRAS (INCLUYE AU)</t>
  </si>
  <si>
    <t>VALOR TOTAL INCLUYE AU</t>
  </si>
  <si>
    <t>A.U OBRA</t>
  </si>
  <si>
    <t>A.U.=</t>
  </si>
  <si>
    <t>Mes</t>
  </si>
  <si>
    <t>INSTALACIONES ELECTRICAS - REDES INTERNAS</t>
  </si>
  <si>
    <t>08B.838</t>
  </si>
  <si>
    <t>08B.569</t>
  </si>
  <si>
    <t>08B.278</t>
  </si>
  <si>
    <t>08B.173</t>
  </si>
  <si>
    <t>08B.965</t>
  </si>
  <si>
    <t>08B.869</t>
  </si>
  <si>
    <t>08B.456</t>
  </si>
  <si>
    <t>08B.179</t>
  </si>
  <si>
    <t>08B.841</t>
  </si>
  <si>
    <t>08B.307</t>
  </si>
  <si>
    <t xml:space="preserve">CIELO RASOS </t>
  </si>
  <si>
    <t>011.018</t>
  </si>
  <si>
    <t>M2</t>
  </si>
  <si>
    <t xml:space="preserve"> ACTIVIDADES PARA PROYECTOS ESPECIFICOS</t>
  </si>
  <si>
    <t>ML</t>
  </si>
  <si>
    <t>M3</t>
  </si>
  <si>
    <t>SUMINISTRO, TRANSPORTE E INSTALACIÓN CERRAMIENTO EN YUTE H= 2 M</t>
  </si>
  <si>
    <t>SUMINISTRO, TRANSPORTE E INSTALACION SEÑAL PREVENTIVA, REGLAMENTARIA E INFORMATIVA</t>
  </si>
  <si>
    <t>SUMINISTRO, TRANSPORTE E INSTALACION DE RED ELECTRICA EN 3 # 12 THHN (NO INCLUYE DUCTO)</t>
  </si>
  <si>
    <t>SUMINISTRO E INSTALACIÓN DE ALIMENTADOR (3X8) (1X10) AWG, HFFR LS; TUBERIA EMT 1"</t>
  </si>
  <si>
    <t>SUMINISTRO E INSTALACION DE BREAKER 1X20 A</t>
  </si>
  <si>
    <t xml:space="preserve">SUMINISTRO, TRANSPORTE E INSTALACION SALIDA ILUMINACION EN TUBERIA CONDUIT EMT 3/4", ALAMBRE NO 12 AWG </t>
  </si>
  <si>
    <t>SUMINISTRO, TRANSPORTE E INSTALACIÓN CAJA DE PASO PARA DERIVACIÓN CIRCUITOS DE ILUMINACIÓN Y TOMAS</t>
  </si>
  <si>
    <t>SUMINISTRO E INSTALACIÓN PANEL LED 60X60 CMS, 40W DE INCRUSTAR, 4000K, TIPO P27930 Ó SIMILAR</t>
  </si>
  <si>
    <t>Und</t>
  </si>
  <si>
    <t>SUMINISTRO, TRANSPORTE E INSTALACIÓN LUMINARIA HERMETICA 36W - SYLVANIA O SIMILAR</t>
  </si>
  <si>
    <t xml:space="preserve">SUMINISTRO, TRANSPORTE E INSTALACION SALIDA TOMACORRIENTE GFCI DOBLE EN TUBERIA CONDUIT EMT 3/4", ALAMBRE NO 12 AWG </t>
  </si>
  <si>
    <t>DESMONTE DE LA RED ELÉCTRICA EXISTENTE, INCLUYENDO RETIRO DE TUBERÍAS, LUMINARIAS, TOMACORRIENTES, INTERRUPTORES Y TABLEROS DE DISTRIBUCIÓN Y DISPOSICIÓN FINAL SEGÚN NORMATIVAS VIGENTES. IDENTIFICACIÓN Y SEPARACIÓN DE ELEMENTOS REUTILIZABLES O DESECHABLES. MANEJO Y DISPOSICIÓN DE RESIDUOS ELÉCTRICOS CONFORME A NORMATIVAS AMBIENTALES. (MEDIDO EN M2 EN PLANTA DE EDIFICACIÓN)</t>
  </si>
  <si>
    <t>DESMONTE DE INTERRUPTORES (DOBLE O SENCILLOS), TOMACORRIENTES (DOBLES O SENCILLOS), PUNTOS TELEFÓNICOS, DE DATOS O SIMILARES</t>
  </si>
  <si>
    <t>ASEO GENERAL</t>
  </si>
  <si>
    <t>SUMINISTRO, TRANSPORTE E INSTALACIÓN A TODO COSTO DE CIELO RASO EN SUPERBOARD 4 MM TEXTURIZADO MODULADO 0,60 X 0,60 PINTADO Y TERMINADO. INCLUYE PERFILERÍA, ANCLAJES Y TODO LO NECESARIO PARA SU CORRECTA INSTALACIÓN</t>
  </si>
  <si>
    <t xml:space="preserve">REVOQUES Y RESANES </t>
  </si>
  <si>
    <t>012.077</t>
  </si>
  <si>
    <t>028.008</t>
  </si>
  <si>
    <t>08B.311</t>
  </si>
  <si>
    <t>08B.493</t>
  </si>
  <si>
    <t>009.023</t>
  </si>
  <si>
    <t>REGATA PARA INSTALACIÓN DE TUBERÍA, EN MUROS DE MAMPOSTERÍA. &lt; 30 CM. INCLUYE CORTE CON DISCO.</t>
  </si>
  <si>
    <t xml:space="preserve">PISOS-ACABADOS </t>
  </si>
  <si>
    <t>019.043</t>
  </si>
  <si>
    <t>SUMINISTRO, TRANSPORTE E INSTALACIÓN DE RETOQUE DE PINTURA EXISTENTE (INCLUYE RESANE, LIJADA Y PINTURA 3 MANOS DE PINTURA)</t>
  </si>
  <si>
    <t>019.025</t>
  </si>
  <si>
    <t>SUMINISTRO, TRANSPORTE E INSTALACION ESTUCO Y VINILO 3 MANOS SOBRE MURO INTERIOR ALTURA &gt; 3 M. (INCLUYE, ESTUCO, 1 MANO DE PINTURA TIPO 2, Y  DOS MANOS DE PINTURA TIPO 1). COLOR SEGÚN DISEÑO POR M2</t>
  </si>
  <si>
    <t>08B.112</t>
  </si>
  <si>
    <t>SUMINISTRO E INSTALACION DE TABLERO DE 8 CIRCUITOS 2F4H, CON PUERTA. BARRAJE PARA 200A BARRA NEUTRO Y BARRA TIERRA  CALIDAD LEGRAND, SIEMENS, SQARED O SUPERIOR DE MARCA RECONOCIDA Y HOMOLOGADA POR EL CIDET</t>
  </si>
  <si>
    <t>08B.175</t>
  </si>
  <si>
    <t xml:space="preserve">SUMINISTRO, TRANSPORTE E INSTALACION SALIDA TOMACORRIENTE NORMAL DOBLE PT EN TUBERIA CONDUIT PVC 3/4", ALAMBRE NO 12 AWG </t>
  </si>
  <si>
    <t>08B.205</t>
  </si>
  <si>
    <t xml:space="preserve">SUMINISTRO, TRANSPORTE E INSTALACION SALIDA INTERRUPTOR DOBLE CONMUTABLE EN TUBERIA CONDUIT PVC 3/4", ALAMBRE NO 12 AWG. </t>
  </si>
  <si>
    <t>DESMONTE Y RETIRO DE REDES ELÉCTRICAS PARÁSITAS. INCLUYE ANDAMIO CERTIFICADO</t>
  </si>
  <si>
    <t>SUMINISTRO, TRANSPORTE E INSTALACION SALIDA ILUMINACION EN TUBERIA CONDUIT PVC SCH40 3/4", CABLE N° 12 AWG</t>
  </si>
  <si>
    <t>DESMONTE CIELO RASO (INCLUYE RETIRO)</t>
  </si>
  <si>
    <t>029.003</t>
  </si>
  <si>
    <t>DEMOLICION ENCHAPE DE PISOS (INCLUYE RETIRO)</t>
  </si>
  <si>
    <t>-</t>
  </si>
  <si>
    <t>Actividad</t>
  </si>
  <si>
    <t>AB4</t>
  </si>
  <si>
    <t>CONCRETO 2500 psi - 17.5 Mpa</t>
  </si>
  <si>
    <t>Analisis Basico</t>
  </si>
  <si>
    <t>C1</t>
  </si>
  <si>
    <t>CUADRILLA AA TIPO 1 (1 OFICIAL + 1 AYUDANTE) (Albañileria)</t>
  </si>
  <si>
    <t>Cuadrilla</t>
  </si>
  <si>
    <t>HR</t>
  </si>
  <si>
    <t>E111</t>
  </si>
  <si>
    <t>FORMALETA PARA BASE DE CONCRETO</t>
  </si>
  <si>
    <t>Equipos</t>
  </si>
  <si>
    <t>E12</t>
  </si>
  <si>
    <t>EQUIPO DE TRANSPORTE</t>
  </si>
  <si>
    <t>DIA</t>
  </si>
  <si>
    <t>H2</t>
  </si>
  <si>
    <t>EQUIPO BASICO (HERRAMIENTA MENOR)</t>
  </si>
  <si>
    <t>Herramienta</t>
  </si>
  <si>
    <t>I1565</t>
  </si>
  <si>
    <t>ACARREO INTERNO</t>
  </si>
  <si>
    <t>Insumos</t>
  </si>
  <si>
    <t>I450</t>
  </si>
  <si>
    <t>ALQUILER DE SEÑAL PREVENTIVA, REGLAMENTARIA E INFORMATIVA</t>
  </si>
  <si>
    <t>I2718</t>
  </si>
  <si>
    <t>FBROCEMENTO TEXTURIZADO DE 1.2X0.60x 4mm</t>
  </si>
  <si>
    <t>I156</t>
  </si>
  <si>
    <t>ANGULO ALUMINIO 1"X1"</t>
  </si>
  <si>
    <t>I157</t>
  </si>
  <si>
    <t>TEE ALUMINIO 1"X1"</t>
  </si>
  <si>
    <t>I1678</t>
  </si>
  <si>
    <t>REMACHE POP 4X2</t>
  </si>
  <si>
    <t>I243</t>
  </si>
  <si>
    <t>ALAMBRE GALVANIZADO CAL 14</t>
  </si>
  <si>
    <t>KG</t>
  </si>
  <si>
    <t>I1008</t>
  </si>
  <si>
    <t>INTERVINILO - TIPO PINTUCO REF. 2501 SEGÚN COLOR DISEÑO O SIMILAR</t>
  </si>
  <si>
    <t>GAL</t>
  </si>
  <si>
    <t>C5</t>
  </si>
  <si>
    <t>CUADRILLA EE TIPO 1 (1 OFICIAL + 1 AYUDANTE) (Dry Wall)</t>
  </si>
  <si>
    <t>E1</t>
  </si>
  <si>
    <t>ANDAMIO METALICO CERTIFICADO, INCLUYE ESCALERILLA CON BARANDAS Y PLATAFORMAS DE TRABAJO H=2.0M</t>
  </si>
  <si>
    <t>Un-Dia</t>
  </si>
  <si>
    <t>E8</t>
  </si>
  <si>
    <t xml:space="preserve">CORTADORA INCLUYE DISCO </t>
  </si>
  <si>
    <t>AB20</t>
  </si>
  <si>
    <t>MORTERO 1:3</t>
  </si>
  <si>
    <t>E73</t>
  </si>
  <si>
    <t>DESTRONCADORA DE PISOS 10HP</t>
  </si>
  <si>
    <t>E74</t>
  </si>
  <si>
    <t>PULIDORA PISOS</t>
  </si>
  <si>
    <t>E75</t>
  </si>
  <si>
    <t>BRILLADORA</t>
  </si>
  <si>
    <t>I1020</t>
  </si>
  <si>
    <t>TINTILLA SELLADORA - TIPO MINWAX O SIMILAR.</t>
  </si>
  <si>
    <t>I1043</t>
  </si>
  <si>
    <t>CONCOLOR JUNTA ESTRECHA 5KG</t>
  </si>
  <si>
    <t>I1090</t>
  </si>
  <si>
    <t>CERA POLIMERICA</t>
  </si>
  <si>
    <t>LT</t>
  </si>
  <si>
    <t>I1952</t>
  </si>
  <si>
    <t>ÁCIDO OXÁLICO</t>
  </si>
  <si>
    <t>I1953</t>
  </si>
  <si>
    <t>DILATACIÓN EN PVC</t>
  </si>
  <si>
    <t>I49</t>
  </si>
  <si>
    <t>AGUA LITRO</t>
  </si>
  <si>
    <t>C3</t>
  </si>
  <si>
    <t>CUADRILLA CC TIPO 1 (1 OFICIAL + 1 AYUDANTE) (Pintura)</t>
  </si>
  <si>
    <t>I1004</t>
  </si>
  <si>
    <t>ESTUCO PARA INTERIORES - TIPO PINTUCO REF. 17060 O SIMILAR.</t>
  </si>
  <si>
    <t>I417</t>
  </si>
  <si>
    <t>PABMERIL PLIEGO 9" X 11"</t>
  </si>
  <si>
    <t>I1021</t>
  </si>
  <si>
    <t xml:space="preserve">VINILTEX ACRILTEX- TIPO PINTUCO REF. SEGÚN COLOR DISEÑO O SIMILAR. </t>
  </si>
  <si>
    <t>C13</t>
  </si>
  <si>
    <t>CUADRILLA FF TIPO 2 (1 OFICIAL + 2 AYUDANTE) (Electricas)</t>
  </si>
  <si>
    <t>I1406</t>
  </si>
  <si>
    <t>TABLERO DE 8 CIRCUITOS 2F4H, CON PUERTA - CON BARRA NEUTRO Y BARRA TIERRA  CALIDAD LEGRAND, SIEMENS, SQARED O SUPERIOR DE MARCA RECONOCIDA Y HOMOLOGADA POR EL CIDET</t>
  </si>
  <si>
    <t>I1724</t>
  </si>
  <si>
    <t>SUMINISTRO DE MARCADORES EN ACRILICO</t>
  </si>
  <si>
    <t>I1739</t>
  </si>
  <si>
    <t>SUMINISTRO DE MARCADORES DE CABLES</t>
  </si>
  <si>
    <t>I2119</t>
  </si>
  <si>
    <t>BORNA DE PONCHAR ESTAÑADA N° 12 AWG</t>
  </si>
  <si>
    <t>I1116</t>
  </si>
  <si>
    <t>ACCESORIOS FIJACION TUBERIA EMT 3/4" (ABRAZADERA, ALAMBRE)</t>
  </si>
  <si>
    <t>I1129</t>
  </si>
  <si>
    <t>ACCESORIOS TUBERIA EMT 3/4" (UNION Y CURVA)</t>
  </si>
  <si>
    <t>I1142</t>
  </si>
  <si>
    <t>ALAMBRE COBRE DESNUDO Nº 12 AWG</t>
  </si>
  <si>
    <t>M</t>
  </si>
  <si>
    <t>I1145</t>
  </si>
  <si>
    <t>ALAMBRE COBRE Nº 12 THHN  AWG</t>
  </si>
  <si>
    <t>I1186</t>
  </si>
  <si>
    <t>CABLE DE COBRE ENCAUCHETADO 3 X 16 THHN</t>
  </si>
  <si>
    <t>I1227</t>
  </si>
  <si>
    <t>CONDULETA EN T Ó L 3/4" NPT</t>
  </si>
  <si>
    <t>I1375</t>
  </si>
  <si>
    <t>PRENSA ESTOPA ALUMINIO 3/4" NPT</t>
  </si>
  <si>
    <t>I1461</t>
  </si>
  <si>
    <t xml:space="preserve">TUBO CONDUIT GALVANIZADA EMT 3/4" </t>
  </si>
  <si>
    <t>I1110</t>
  </si>
  <si>
    <t>ACCESORIOS DE FIJACION</t>
  </si>
  <si>
    <t>I1137</t>
  </si>
  <si>
    <t>ADAPTADOR TERMINAL PVC 3/4"</t>
  </si>
  <si>
    <t>I1205</t>
  </si>
  <si>
    <t xml:space="preserve">CAJA METALICA GALVANIZADA (REF: 2400) </t>
  </si>
  <si>
    <t>I2661</t>
  </si>
  <si>
    <t>SUPLEMENTO CAJA 2400 GAVANIZADO</t>
  </si>
  <si>
    <t>I1431</t>
  </si>
  <si>
    <t>TOMACORRIENTE DOBLE CON POLO A TIERRA  NEMA 5-15-R</t>
  </si>
  <si>
    <t>I1473</t>
  </si>
  <si>
    <t>TUBO CONDUIT PVC 3/4"</t>
  </si>
  <si>
    <t>I1489</t>
  </si>
  <si>
    <t>CINTA AISLANTE 3M</t>
  </si>
  <si>
    <t>ROLLO</t>
  </si>
  <si>
    <t>I1430</t>
  </si>
  <si>
    <t>TOMA CORRIENTE DOBLE CON  PROTECCION FALLA A TIERRA GFCI</t>
  </si>
  <si>
    <t>C6</t>
  </si>
  <si>
    <t>CUADRILLA FF TIPO 1 (1 OFICIAL + 1 AYUDANTE) (ELECTRICAS)</t>
  </si>
  <si>
    <t>I1745</t>
  </si>
  <si>
    <t>SUMINISTRO DE PROTECCION  1X20 A; 10 KA, INCRUSTAR</t>
  </si>
  <si>
    <t>I1206</t>
  </si>
  <si>
    <t xml:space="preserve">CAJA METALICA GALVANIZADA (REF: 5800) </t>
  </si>
  <si>
    <t>I1291</t>
  </si>
  <si>
    <t xml:space="preserve">INTERRUPTOR DOBLE CONMUTABLE </t>
  </si>
  <si>
    <t>E24</t>
  </si>
  <si>
    <t>VOLQUETA  6M3 (CARGUE A MANO) - INCLUYE DISPOSICION EN BOTADERO</t>
  </si>
  <si>
    <t>VJE</t>
  </si>
  <si>
    <t>I2143</t>
  </si>
  <si>
    <t>LUMINARIA HERMETICA 2X18 T8 LED - 36W - SYLVANIA</t>
  </si>
  <si>
    <t>I1207</t>
  </si>
  <si>
    <t>CAJA OCTOGONAL GALVANIZADA (CAJA EMP GALV.OCTAGONAL 4")</t>
  </si>
  <si>
    <t>I1409</t>
  </si>
  <si>
    <t>TAPA CIEGA CON IMPACTO GALVANIZADA CUADRADA 4X4"</t>
  </si>
  <si>
    <t>I1721</t>
  </si>
  <si>
    <t>SUMINISTRO DE CINTA AISLANTE SCOTH</t>
  </si>
  <si>
    <t>I2126</t>
  </si>
  <si>
    <t>CABLE 12 AWG HFFR LS 600V</t>
  </si>
  <si>
    <t>I2138</t>
  </si>
  <si>
    <t>CABLE ENCAUCHETADO 3X14 AWG</t>
  </si>
  <si>
    <t>I2139</t>
  </si>
  <si>
    <t>CONECTOR RESORTE ROJO-AMR 3M</t>
  </si>
  <si>
    <t>I2165</t>
  </si>
  <si>
    <t>TUBO CONDUIT SCH40 3/4"</t>
  </si>
  <si>
    <t>I2166</t>
  </si>
  <si>
    <t>TERMINAL PVC SCH40 3/4"</t>
  </si>
  <si>
    <t>I1124</t>
  </si>
  <si>
    <t>ACCESORIOS TUBERIA EMT 1" (UNION, ADAPTADOR, CURVA)</t>
  </si>
  <si>
    <t>I2317</t>
  </si>
  <si>
    <t>CABLE 8 AWG HFFR LS CU</t>
  </si>
  <si>
    <t>I2318</t>
  </si>
  <si>
    <t>CABLE 10 AWG HFFR LS CU</t>
  </si>
  <si>
    <t>I2319</t>
  </si>
  <si>
    <t>TUBERÍA EMT 1"</t>
  </si>
  <si>
    <t>E82</t>
  </si>
  <si>
    <t>ESCALERA DIELECTRICA EXTENSIBLE CERTIFICADA</t>
  </si>
  <si>
    <t>I2080</t>
  </si>
  <si>
    <t>PANEL LED 60 X 60 CM MARCA EMITY O SIMILAR</t>
  </si>
  <si>
    <t>I2809</t>
  </si>
  <si>
    <t>TOMA LEVITON</t>
  </si>
  <si>
    <t>I2137</t>
  </si>
  <si>
    <t>CLAVIJA CON POLO A TIERRA - 15A - 250V</t>
  </si>
  <si>
    <t>I2806</t>
  </si>
  <si>
    <t>CAJA PVC SCH40 2x4</t>
  </si>
  <si>
    <t>C8</t>
  </si>
  <si>
    <t>CUADRILLA AA TIPO 2 (1 OFICIAL + 2 AYUDANTE) (Albañileria)</t>
  </si>
  <si>
    <t>C43</t>
  </si>
  <si>
    <t>AYUDANTE AA (ALBAÑILERIA)</t>
  </si>
  <si>
    <t>SUMINISTRO, TRANSPORTE E INSTALACION BAJANTE AGUAS LLUVIAS  PVC   4"   (INCLUYE CODO, UNION Y ACCESORIOS DE FIJACION)</t>
  </si>
  <si>
    <t>INSTALACIONES HIDRAULICAS</t>
  </si>
  <si>
    <t>08B.947</t>
  </si>
  <si>
    <t>SUMINISTRO, TRANSPROTE E INSTALACIÓN DE REFLECTOR LED 200 W, IP65</t>
  </si>
  <si>
    <t xml:space="preserve">CUBIERTAS </t>
  </si>
  <si>
    <t>010.026</t>
  </si>
  <si>
    <t>RECORRIDO DE CUBIERTA (INC. GANCHOS, AMARRAS Y SIKAFLEX)</t>
  </si>
  <si>
    <t>010.019</t>
  </si>
  <si>
    <t>SUMINISTRO, TRANSPORTE E INSTALACION CANAL EN LAMINA GALVANIZADA CAL .22 D/ 0.60 M. (SUMINISTRO E INSTALACIÓN CON WASH PRIMER + ESMALTE + ANCLAJE A MURO + SILICONA)</t>
  </si>
  <si>
    <t>013.002</t>
  </si>
  <si>
    <t>SUMINISTRO, TRANSPORTE E INSTALACION CERAMICA PARED COLOR SEGÚN DISEÑO HASTA $40.000 X M2. SEGÚN DISEÑO (INCLUYE BOQUILLA COLOR Y WIN.)</t>
  </si>
  <si>
    <t>015.030</t>
  </si>
  <si>
    <t>SUMINISTRO, TRANSPORTE E INSTALACION DE REPUESTO DE ASIENTO PARA SANITARIO INSTITUCIONAL FORTE CORONA O SIMILAR. (INC. DESMONTE DE ASIENTO EXISTENTE)</t>
  </si>
  <si>
    <t>019.014</t>
  </si>
  <si>
    <t>SUMINISTRO, TRANSPORTE E INSTALACION ESTUCO Y PINTURA TIPO KORAZA O SIMILAR 3 MANOS FACHADAS (INCLUYE ESTUCO, 1 MANO EN PINTURA TIPO 2 Y DOS MANOS EN PINTURA TIPO KORAZA O SIMILAR, FILOS Y DILATACIONES). COLOR SEGÚN DISEÑO.</t>
  </si>
  <si>
    <t>ASEO GENERAL Y LIMPIEZA</t>
  </si>
  <si>
    <t>028.014</t>
  </si>
  <si>
    <t xml:space="preserve">DESMONTE DE CANALES Y BAJANTES </t>
  </si>
  <si>
    <t>029.004</t>
  </si>
  <si>
    <t xml:space="preserve">DEMOLICION ENCHAPE DE MUROS </t>
  </si>
  <si>
    <t>032.027</t>
  </si>
  <si>
    <t>SUMINISTRO, TRANSPORTE E INSTALACION TEJA ONDULADA FIBROCEMENTO PERFIL 7</t>
  </si>
  <si>
    <t>C44</t>
  </si>
  <si>
    <t>CUADRILLA AA (2 AYUDANTES)</t>
  </si>
  <si>
    <t>I425</t>
  </si>
  <si>
    <t>PUNTILLA CON CABEZA 2"</t>
  </si>
  <si>
    <t>LB</t>
  </si>
  <si>
    <t>I447</t>
  </si>
  <si>
    <t>FIBRA PARA CERRAMIENTO PROVISIONAL H=2,1M</t>
  </si>
  <si>
    <t>I986</t>
  </si>
  <si>
    <t>GUADUA CEPA DE 5 VARAS</t>
  </si>
  <si>
    <t>C9</t>
  </si>
  <si>
    <t>CUADRILLA BB TIPO 2 (1 OFICIAL + 2 AYUDANTE) (Instalaciones)</t>
  </si>
  <si>
    <t>I521</t>
  </si>
  <si>
    <t>ABRAZADERA EN ACERO</t>
  </si>
  <si>
    <t>I614</t>
  </si>
  <si>
    <t>LIMPIADOR REM PVC 760 GRMS. (1/4)</t>
  </si>
  <si>
    <t>I647</t>
  </si>
  <si>
    <t>SOLDADURA PVC LIQUIDA 1/4</t>
  </si>
  <si>
    <t>C2</t>
  </si>
  <si>
    <t>CUADRILLA BB TIPO 1 (1 OFICIAL + 1 AYUDANTE) (Instalaciones)</t>
  </si>
  <si>
    <t>C20</t>
  </si>
  <si>
    <t>CUADRILLA FF TIPO 3 (1 OFICIAL + 3 AYUDANTE) (Electricas)</t>
  </si>
  <si>
    <t>I2414</t>
  </si>
  <si>
    <t>DERECHO A BOTADERO - LA NUBIA</t>
  </si>
  <si>
    <t>I2962</t>
  </si>
  <si>
    <t>ANDAMIO METALICO CERTIFICADO, INCLUYE ESCALERILLA CON BARANDAS Y PLATAFORMAS DE TRABAJO H=10.0M</t>
  </si>
  <si>
    <t>I2964</t>
  </si>
  <si>
    <t>REFLECTOR LED 200W, IP65</t>
  </si>
  <si>
    <t>C11</t>
  </si>
  <si>
    <t>CUADRILLA DD TIPO 2 (1 OFICIAL + 2 AYUDANTE) (Carpinteria)</t>
  </si>
  <si>
    <t>C45</t>
  </si>
  <si>
    <t>CUADRILLA HH (1 SOLDADOR + 1 AYUDANTE)</t>
  </si>
  <si>
    <t>I1002</t>
  </si>
  <si>
    <t>ESMALTE SINTETICO PINTULUX 3 EN 1 (No requiere anticorrosivo)</t>
  </si>
  <si>
    <t>I1022</t>
  </si>
  <si>
    <t xml:space="preserve">WASH PRIMER COMPONENTE A - 1/4 GL  REF. 509A O SIMILAR </t>
  </si>
  <si>
    <t>I1023</t>
  </si>
  <si>
    <t>WASH PRIMER COMPONENTE B - 1/4 GL REF. 509B O SIMILAR</t>
  </si>
  <si>
    <t>I3131</t>
  </si>
  <si>
    <t>LAMINA GALVANIZADA CALIBRE 22 (0,70mm) DE 4X8' (1,22x2,44m)</t>
  </si>
  <si>
    <t>I207</t>
  </si>
  <si>
    <t>PLATINA SOPORTE 3 MM</t>
  </si>
  <si>
    <t>I434</t>
  </si>
  <si>
    <t>SOLDADURA DE ESTAÑO 60-40 250GR 1/16"  (1.6 MM)</t>
  </si>
  <si>
    <t>I431</t>
  </si>
  <si>
    <t>SIKAFLEX 1A TUBO 305 CC O SIMILAR.</t>
  </si>
  <si>
    <t>I2492</t>
  </si>
  <si>
    <t>GANCHO PARA TEJA ETERNIT</t>
  </si>
  <si>
    <t>I317</t>
  </si>
  <si>
    <t>AMARRA PARA TEJA ETERNIT</t>
  </si>
  <si>
    <t>I1052</t>
  </si>
  <si>
    <t>CERAMICA DE PARED BLANCA O BEIGE FORMATO SEGÚN DISEÑO</t>
  </si>
  <si>
    <t>I398</t>
  </si>
  <si>
    <t>ALFALISTO BLANCO O SIMILAR</t>
  </si>
  <si>
    <t>I440</t>
  </si>
  <si>
    <t>WIN PLASTICO</t>
  </si>
  <si>
    <t>I2514</t>
  </si>
  <si>
    <t>REPUESTO ASIENTO SANITARIO FORTE CORONA</t>
  </si>
  <si>
    <t>und</t>
  </si>
  <si>
    <t>I1003</t>
  </si>
  <si>
    <t>ESTUCO PARA EXTERIORES - TIPO PINTUCO REF. 27060 O SIMILAR.</t>
  </si>
  <si>
    <t>I1009</t>
  </si>
  <si>
    <t>KORAZA SOL Y LLUVIA - TIPO PINTUCO REF. 2650 SEGÚN COLOR DISEÑO O SIMILAR</t>
  </si>
  <si>
    <t>I491</t>
  </si>
  <si>
    <t>COSTAL</t>
  </si>
  <si>
    <t>E19</t>
  </si>
  <si>
    <t>TALADRO ROTO PERCUTOR</t>
  </si>
  <si>
    <t>E79</t>
  </si>
  <si>
    <t>ANDAMIO COLGANTE</t>
  </si>
  <si>
    <t>I300</t>
  </si>
  <si>
    <t>TORNILLO AUTOPERFORANTE TEJA TIPO CINDU O SIMILAR. DIAM. 3/4".</t>
  </si>
  <si>
    <t>I307</t>
  </si>
  <si>
    <t>TEJA ONDULADA FIBROCEMENTO PERFIL 7 0,92x1,52M</t>
  </si>
  <si>
    <t>I966</t>
  </si>
  <si>
    <t>TELERA 20 CM X 4 CM X 3 M.</t>
  </si>
  <si>
    <t>I2993</t>
  </si>
  <si>
    <t>CAJA DE PASO 12X12X5 CM METÁLICA PARA DERIVACIÓN DE CIRCUITOS</t>
  </si>
  <si>
    <t>ANALISIS DEL AIU</t>
  </si>
  <si>
    <t>FACTOR PRESTACIONAL O FACTOR AIU (PARA INDIRECTOS)</t>
  </si>
  <si>
    <t>Costos financiero</t>
  </si>
  <si>
    <t>AIU ITERACION</t>
  </si>
  <si>
    <t>Responsabilidad Civil</t>
  </si>
  <si>
    <t xml:space="preserve">Vallas incluye estructura de fijacion </t>
  </si>
  <si>
    <t>NO MOVER</t>
  </si>
  <si>
    <t xml:space="preserve">NOTA 1:  Se debe tener en cuenta que el PRECIO UNITARIO incluye el valor de A.U. </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</si>
  <si>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</si>
  <si>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A.U y su discriminación deben estar en porcentaje (%). </t>
  </si>
  <si>
    <t>Adicionalmente, cuando el proceso de contratación es estructurado por precios unitarios, la Entidad debe aplicar las notas 1, 2 y 3 del presente formulario y las casillas de "Descripción", "Porcentaje" de la Administración, Utilidad  y total  A.U.  resaltadas en color amarillo. Tratándose de otras modalidades de precio, la Entidad puede o no configurar los mismos aspectos.</t>
  </si>
  <si>
    <t>E59</t>
  </si>
  <si>
    <t>EQUIPO DE SOLDADURA</t>
  </si>
  <si>
    <t>Ins C1</t>
  </si>
  <si>
    <t>Ins H2</t>
  </si>
  <si>
    <t>Ins I425</t>
  </si>
  <si>
    <t>Ins I447</t>
  </si>
  <si>
    <t>Ins I986</t>
  </si>
  <si>
    <t>Ins E12</t>
  </si>
  <si>
    <t>Ins I1565</t>
  </si>
  <si>
    <t>002.089</t>
  </si>
  <si>
    <t>RETIRO DE MATERIAL SOBRANTE EN VOLQUETA, CARGUE MANUAL, DISPOSICIÓN EN BOTADERO (HASTA 25 KM)</t>
  </si>
  <si>
    <t>M3-Suelto</t>
  </si>
  <si>
    <t>Ins I2414</t>
  </si>
  <si>
    <t>Ins C44</t>
  </si>
  <si>
    <t>E25</t>
  </si>
  <si>
    <t>VOLQUETA SENCILLA 8M3</t>
  </si>
  <si>
    <t>Ins E25</t>
  </si>
  <si>
    <t>003.011</t>
  </si>
  <si>
    <t>Ins C9</t>
  </si>
  <si>
    <t>Ins I521</t>
  </si>
  <si>
    <t>I576</t>
  </si>
  <si>
    <t>CODO 90° 1/4 CXC SANITARIO 4''</t>
  </si>
  <si>
    <t>Ins I576</t>
  </si>
  <si>
    <t>Ins I614</t>
  </si>
  <si>
    <t>Ins I647</t>
  </si>
  <si>
    <t>I751</t>
  </si>
  <si>
    <t xml:space="preserve">TUBO PVC A.LL-VENTILACION  4'' </t>
  </si>
  <si>
    <t>Ins I751</t>
  </si>
  <si>
    <t>I795</t>
  </si>
  <si>
    <t>UNION SANITARIA 4" PVC</t>
  </si>
  <si>
    <t>Ins I795</t>
  </si>
  <si>
    <t>003.106</t>
  </si>
  <si>
    <t>SUMINISTRO TRANSPORTE E INSTALACIÓN DE CARTUCHOS PUSH REF. O21121111 O SIMILAR. SE PUEDA UTILIZAR PARA PRODUCTOS DE LAVAMANOS DE MESA, ORINALES Y/O PARED ( INCLUYE DESINSTALACION DE ACCERORIOS DE PUNTOS SANITARIOS EXISTENTES)</t>
  </si>
  <si>
    <t>Ins C2</t>
  </si>
  <si>
    <t>I1909</t>
  </si>
  <si>
    <t>CARTUCHO PUSH REF. O21121111 CORONA O SIMILAR</t>
  </si>
  <si>
    <t>Ins I1909</t>
  </si>
  <si>
    <t>007.111</t>
  </si>
  <si>
    <t>SUMINISTRO, TRANSPORTE E INSTALACIÓN DE LLAVE TERMINAL DE COBRE ROSCADA DE 1/2"</t>
  </si>
  <si>
    <t>I1700</t>
  </si>
  <si>
    <t>LIMPIADOR  REM PVC 760 GMS(1/4)</t>
  </si>
  <si>
    <t>Ins I1700</t>
  </si>
  <si>
    <t>I1839</t>
  </si>
  <si>
    <t>LLAVE TERMINAL DE COBRE ROSCADA DE 1/2"</t>
  </si>
  <si>
    <t>Ins I1839</t>
  </si>
  <si>
    <t>I545</t>
  </si>
  <si>
    <t>ADAPTADOR MACHO PRESION PVC - 1/2</t>
  </si>
  <si>
    <t>Ins I545</t>
  </si>
  <si>
    <t>I569</t>
  </si>
  <si>
    <t>CINTA TEFLON 10 M 1/2"</t>
  </si>
  <si>
    <t>Ins I569</t>
  </si>
  <si>
    <t>007.120</t>
  </si>
  <si>
    <t>SONDEO DE TUBERÍAS Y BAJANTES DE AGUAS LLUVIA</t>
  </si>
  <si>
    <t>Ins E1</t>
  </si>
  <si>
    <t>08B.111</t>
  </si>
  <si>
    <t>SUMINISTRO E INSTALACION DE TABLERO DE 12 CIRCUITOS 2F4H, CON PUERTA. BARRAJE PARA 200A BARRA NEUTRO Y BARRA TIERRA  CALIDAD LEGRAND, SIEMENS, SQARED O SUPERIOR DE MARCA RECONOCIDA Y HOMOLOGADA POR EL CIDET</t>
  </si>
  <si>
    <t>Ins C13</t>
  </si>
  <si>
    <t>I1389</t>
  </si>
  <si>
    <t>TABLERO DE 12 CIRCUITOS 2F4H, CON PUERTA , ESPACIO PARA TOTALIZADOR, BARRAJE, BARRA NEUTRO Y BARRA TIERRA  CALIDAD LEGRAND, SIEMENS, SQARED O SUPERIOR DE MARCA RECONOCIDA Y HOMOLOGADA POR EL CIDET</t>
  </si>
  <si>
    <t>Ins I1389</t>
  </si>
  <si>
    <t>Ins I1724</t>
  </si>
  <si>
    <t>Ins I1739</t>
  </si>
  <si>
    <t>Ins I2119</t>
  </si>
  <si>
    <t>Ins I1406</t>
  </si>
  <si>
    <t>08B.115</t>
  </si>
  <si>
    <t>SUMINISTRO E INSTALACION DE TABLERO DE 6 CIRCUITOS 1F3H. BARRAJE PARA 75A BARRA NEUTRO Y BARRA TIERRA  CALIDAD LEGRAND, SIEMENS, SQARED O SUPERIOR DE MARCA RECONOCIDA Y HOMOLOGADA POR EL CIDET</t>
  </si>
  <si>
    <t>I1403</t>
  </si>
  <si>
    <t>TABLERO DE 6 CIRCUITOS 1F3H,  BARRAJE 75A, BARRA NEUTRO Y BARRA TIERRA  CALIDAD LEGRAND, SIEMENS, SQARED O SUPERIOR DE MARCA RECONOCIDA Y HOMOLOGADA POR EL CIDET</t>
  </si>
  <si>
    <t>Ins I1403</t>
  </si>
  <si>
    <t>08B.178</t>
  </si>
  <si>
    <t xml:space="preserve">SUMINISTRO, TRANSPORTE E INSTALACION SALIDA TOMACORRIENTE GFCI DOBLE EN TUBERIA CONDUIT PVC 3/4", ALAMBRE NO 12 AWG </t>
  </si>
  <si>
    <t>Ins C6</t>
  </si>
  <si>
    <t>Ins I1137</t>
  </si>
  <si>
    <t>Ins I1142</t>
  </si>
  <si>
    <t>Ins I1145</t>
  </si>
  <si>
    <t>Ins I1205</t>
  </si>
  <si>
    <t>Ins I1409</t>
  </si>
  <si>
    <t>Ins I1430</t>
  </si>
  <si>
    <t>Ins I1473</t>
  </si>
  <si>
    <t>Ins I1489</t>
  </si>
  <si>
    <t>Ins I1745</t>
  </si>
  <si>
    <t>Ins I1110</t>
  </si>
  <si>
    <t>Ins I2143</t>
  </si>
  <si>
    <t>Ins I1207</t>
  </si>
  <si>
    <t>Ins I1375</t>
  </si>
  <si>
    <t>Ins I1721</t>
  </si>
  <si>
    <t>Ins I2126</t>
  </si>
  <si>
    <t>Ins I2138</t>
  </si>
  <si>
    <t>Ins I2139</t>
  </si>
  <si>
    <t>Ins I2165</t>
  </si>
  <si>
    <t>Ins I2166</t>
  </si>
  <si>
    <t>Ins E82</t>
  </si>
  <si>
    <t>Ins I2080</t>
  </si>
  <si>
    <t>Ins I2809</t>
  </si>
  <si>
    <t>Ins I2137</t>
  </si>
  <si>
    <t>Ins I2962</t>
  </si>
  <si>
    <t>Ins I2964</t>
  </si>
  <si>
    <t>Ins I1129</t>
  </si>
  <si>
    <t>Ins I2993</t>
  </si>
  <si>
    <t>08B.972</t>
  </si>
  <si>
    <t>SUMINISTRO, TRANSPORTE E INSTALACION SALIDA INTERRUPTOR SENCILLO CONMUTABLE EN TUBERIA PVC SCH40 1/2", CABLE N° 12 AWG HFFR LS. (HASTA 1,0M)</t>
  </si>
  <si>
    <t>I2969</t>
  </si>
  <si>
    <t>CABLE DE COBRE # 10 THHN AWG HFFR-LS</t>
  </si>
  <si>
    <t>Ins I2969</t>
  </si>
  <si>
    <t>I2970</t>
  </si>
  <si>
    <t>CABLE DE COBRE # 12 THHN AWG HFFR-LS</t>
  </si>
  <si>
    <t>Ins I2970</t>
  </si>
  <si>
    <t>I2282</t>
  </si>
  <si>
    <t>ABRAZADERA PLASTICA  55CM</t>
  </si>
  <si>
    <t>Ins I2282</t>
  </si>
  <si>
    <t>I1697</t>
  </si>
  <si>
    <t>CINTA AISLANTE DE COLORES</t>
  </si>
  <si>
    <t>Ins I1697</t>
  </si>
  <si>
    <t>08B.1012</t>
  </si>
  <si>
    <t>SUMINISTRO, TRANSPORTE E INSTALACION LUMINARIA PANEL LED 18W REDONDO DE SOBREPONER 4000°K LUZ BLANCA NEUTRA</t>
  </si>
  <si>
    <t>I3106</t>
  </si>
  <si>
    <t>PANEL LED 18W REDONDO DE SOBREPONER 4000°K</t>
  </si>
  <si>
    <t>Ins I3106</t>
  </si>
  <si>
    <t>08B.1039</t>
  </si>
  <si>
    <t>SUMINISTRO, TRANSPORTE E INSTALACION SALIDA TOMACORRIENTE NORMAL DOBLE PT EN TUBERIA CONDUIT PVC 3/4". INCLUYE APARATO</t>
  </si>
  <si>
    <t>Ins I2806</t>
  </si>
  <si>
    <t>Ins I1431</t>
  </si>
  <si>
    <t>I2224</t>
  </si>
  <si>
    <t>TAPA PARA TOMACORRIENTE DOBLE</t>
  </si>
  <si>
    <t>Ins I2224</t>
  </si>
  <si>
    <t>Ins E8</t>
  </si>
  <si>
    <t>010.017</t>
  </si>
  <si>
    <t>SUMINISTRO, TRANSPORTE E INSTALACION FLANCHE EN LAMINA GALVANIZADA CAL .22 D/ 0.30 M. (INCLUYE ESMALTE + ANCLAJE A MURO + SIKAFLEX)</t>
  </si>
  <si>
    <t>Ins C11</t>
  </si>
  <si>
    <t>I985</t>
  </si>
  <si>
    <t>TELERA 0,05X0,22X2,90 M (3 USOS)</t>
  </si>
  <si>
    <t>Ins I985</t>
  </si>
  <si>
    <t>Ins I1002</t>
  </si>
  <si>
    <t>Ins I3131</t>
  </si>
  <si>
    <t>I405</t>
  </si>
  <si>
    <t>CHAZO PUNTILLA</t>
  </si>
  <si>
    <t>Ins I405</t>
  </si>
  <si>
    <t>I2437</t>
  </si>
  <si>
    <t>SIKAFLEX 1A PLUS X 300ML</t>
  </si>
  <si>
    <t>Ins I2437</t>
  </si>
  <si>
    <t>014.002</t>
  </si>
  <si>
    <t>SUMINISTRO, TRANSPORTE E INSTALACION  ESPEJO  6 MM. FLOTADO BISELADO Y SIN MARCO. (INCLUYE LOS ELEMENTOS DE FIJACIÓN AL MURO).</t>
  </si>
  <si>
    <t>I130</t>
  </si>
  <si>
    <t>SUMINISTRO E INSTALACION DE ESPEJO  6 MM. SIN BISELAR Y SIN MARCO. (INCLUYE ELEMENTOS DE FIJACIÓN AL MURO).</t>
  </si>
  <si>
    <t>Ins I130</t>
  </si>
  <si>
    <t>015.021</t>
  </si>
  <si>
    <t>SUMINISTRO, TRANSPORTE E INSTALACION GRIFERÍA LAVAMANOS ANTIVANDÁLICO CON PICO EXPUESTO REF:701310001 CORONA O SIMILAR</t>
  </si>
  <si>
    <t>I63</t>
  </si>
  <si>
    <t>GRIFERÍA LAVAMANOS ANTIVANDÁLICO CON PICO EXPUESTO REF:701310001 CORONA O SIMILAR</t>
  </si>
  <si>
    <t>Ins I63</t>
  </si>
  <si>
    <t>Ins I2514</t>
  </si>
  <si>
    <t>019.001</t>
  </si>
  <si>
    <t>SUMINISTRO, TRANSPORTE E INSTALACION ESTUCO Y VINILO 3 MANOS SOBRE MURO INTERIOR (INCLUYE ESTUCO, 1 MANO EN PINTURA TIPO 2  Y DOS MANOS EN PINTURA TIPO 1, FILOS Y DILATACIONES). COLOR SEGÚN DISEÑO POR M2</t>
  </si>
  <si>
    <t>Ins C3</t>
  </si>
  <si>
    <t>Ins I1004</t>
  </si>
  <si>
    <t>Ins I1008</t>
  </si>
  <si>
    <t>Ins I1021</t>
  </si>
  <si>
    <t>Ins I417</t>
  </si>
  <si>
    <t>028.007</t>
  </si>
  <si>
    <t>DESMONTE CUBIERTA (INC. RETIRO YDISPOSICIÓN EN BOTADERO)</t>
  </si>
  <si>
    <t>Ins C8</t>
  </si>
  <si>
    <t>Ins E24</t>
  </si>
  <si>
    <t>028.017</t>
  </si>
  <si>
    <t xml:space="preserve">DESMONTE DE ESPEJO </t>
  </si>
  <si>
    <t>Ins C43</t>
  </si>
  <si>
    <t>Ins I491</t>
  </si>
  <si>
    <t>032.026</t>
  </si>
  <si>
    <t>LIMPIEZA Y NIVELACION DE CANALES INCLUYE SOLDADURAS Y APLICACION DE WASH PREMIER</t>
  </si>
  <si>
    <t>Ins E59</t>
  </si>
  <si>
    <t>Ins I1022</t>
  </si>
  <si>
    <t>Ins I434</t>
  </si>
  <si>
    <t>Ins E19</t>
  </si>
  <si>
    <t>Ins E79</t>
  </si>
  <si>
    <t>Ins I300</t>
  </si>
  <si>
    <t>Ins I307</t>
  </si>
  <si>
    <t>Ins I966</t>
  </si>
  <si>
    <t>032.043</t>
  </si>
  <si>
    <t>SUMINISTRO, TRANSPORTE E INSTALACION CAMBIO DE ACCESORIOS EN APARATO SANITARIO INCLUYE SUMINISTRO E INSTALACIÓN DE FLUITMASTER</t>
  </si>
  <si>
    <t>I114</t>
  </si>
  <si>
    <t>FLUITMASTER  PARA SANITARIO</t>
  </si>
  <si>
    <t>Ins I114</t>
  </si>
  <si>
    <t xml:space="preserve">MOVIMIENTO DE TIERRAS </t>
  </si>
  <si>
    <t>Ins E111</t>
  </si>
  <si>
    <t>Ins I450</t>
  </si>
  <si>
    <t>Ins I1116</t>
  </si>
  <si>
    <t>Ins I1186</t>
  </si>
  <si>
    <t>Ins I1227</t>
  </si>
  <si>
    <t>Ins I1461</t>
  </si>
  <si>
    <t>Ins I2661</t>
  </si>
  <si>
    <t>Ins I1206</t>
  </si>
  <si>
    <t>Ins I1291</t>
  </si>
  <si>
    <t>Ins I1124</t>
  </si>
  <si>
    <t>Ins I2317</t>
  </si>
  <si>
    <t>Ins I2318</t>
  </si>
  <si>
    <t>Ins I2319</t>
  </si>
  <si>
    <t>Ins C45</t>
  </si>
  <si>
    <t>Ins I1023</t>
  </si>
  <si>
    <t>Ins I207</t>
  </si>
  <si>
    <t>Ins I431</t>
  </si>
  <si>
    <t>Ins I2492</t>
  </si>
  <si>
    <t>Ins I317</t>
  </si>
  <si>
    <t>Ins I2718</t>
  </si>
  <si>
    <t>Ins I156</t>
  </si>
  <si>
    <t>Ins I157</t>
  </si>
  <si>
    <t>Ins I1678</t>
  </si>
  <si>
    <t>Ins I243</t>
  </si>
  <si>
    <t>Ins C5</t>
  </si>
  <si>
    <t>Ins I1043</t>
  </si>
  <si>
    <t>Ins I49</t>
  </si>
  <si>
    <t>Ins I1052</t>
  </si>
  <si>
    <t>Ins I398</t>
  </si>
  <si>
    <t>Ins I440</t>
  </si>
  <si>
    <t>Ins I1003</t>
  </si>
  <si>
    <t>Ins I1009</t>
  </si>
  <si>
    <t>002.010</t>
  </si>
  <si>
    <t>EXCAVACIÓN PARA ESTRUCTURAS - MATERIAL COMÚN - 0.0 A 2.0 M</t>
  </si>
  <si>
    <t>I282</t>
  </si>
  <si>
    <t>SUELO CEMENTO 10:1</t>
  </si>
  <si>
    <t>Ins I282</t>
  </si>
  <si>
    <t>004.013</t>
  </si>
  <si>
    <t>SUMINISTRO, TRANSPORTE E INSTALACION AFIRMADO COMPACTADO PARA ESTRUCTURAS</t>
  </si>
  <si>
    <t>C15</t>
  </si>
  <si>
    <t>CUADRILLA AA TIPO 3 (1 OFICIAL + 3 AYUDANTE) (Albañileria)</t>
  </si>
  <si>
    <t>Ins C15</t>
  </si>
  <si>
    <t>E48</t>
  </si>
  <si>
    <t>CANGURO</t>
  </si>
  <si>
    <t>Ins E48</t>
  </si>
  <si>
    <t>I50</t>
  </si>
  <si>
    <t>AFIRMADO (Incluye transporte)</t>
  </si>
  <si>
    <t>Ins I50</t>
  </si>
  <si>
    <t xml:space="preserve">PISOS BASES RELLENOS </t>
  </si>
  <si>
    <t>005.011</t>
  </si>
  <si>
    <t xml:space="preserve">SUMINISTRO, TRANSPORTE E INSTALACION PLACA CONTRAPISO CONCRETO 3000 PSI  E=0.10 M </t>
  </si>
  <si>
    <t>AB5</t>
  </si>
  <si>
    <t>CONCRETO 3000 psi - 21 Mpa</t>
  </si>
  <si>
    <t>C36</t>
  </si>
  <si>
    <t>CUADRILLA AA TIPO 6 (1 OFICIAL + 6 AYUDANTE) (Albañileria)</t>
  </si>
  <si>
    <t>Ins C36</t>
  </si>
  <si>
    <t>E21</t>
  </si>
  <si>
    <t>VIBRADOR A GASOLINA</t>
  </si>
  <si>
    <t>Ins E21</t>
  </si>
  <si>
    <t>I957</t>
  </si>
  <si>
    <t>LISTON 2 X 4</t>
  </si>
  <si>
    <t>Ins I957</t>
  </si>
  <si>
    <t>I979</t>
  </si>
  <si>
    <t>TABLA CHAPA ORDINARIO 30 CM X 2 CM X 3 M.</t>
  </si>
  <si>
    <t>Ins I979</t>
  </si>
  <si>
    <t>033.106</t>
  </si>
  <si>
    <t>SUMINISTRO, TRANSPORTE E INSTALACION MALLA ELECTROSOLDADA M-084 Q-2 F  4 MM C/.15M EN AMBOS SENTIDOS (INCLUYE ALAMBRE NEGRO, COLOCACIÓN Y TRASLAPO).</t>
  </si>
  <si>
    <t>I3</t>
  </si>
  <si>
    <t>ALAMBRE NEGRO NO. 18</t>
  </si>
  <si>
    <t>Ins I3</t>
  </si>
  <si>
    <t>I6</t>
  </si>
  <si>
    <t>MALLA ELECTROSOLDADA M-084  Q-2  4 MM  15 X 15 CM.</t>
  </si>
  <si>
    <t>Ins I6</t>
  </si>
  <si>
    <t>012.036</t>
  </si>
  <si>
    <t>SUMINISTRO, TRANSPORTE E INSTALACION GUARDAESCOBA RECTO BALDOSA GRANO DE MARMOL P5  PAYANDE  30 X 7.2 CM. TIPO ALFA O SIMILAR. FONDO BLANCO (INCLUYE BOQUILLA.)</t>
  </si>
  <si>
    <t>I1044</t>
  </si>
  <si>
    <t>I1084</t>
  </si>
  <si>
    <t>ZOCALO GRANO DE MARMOL PAYANDE P5 DE 30 X 7.2 CM. TIPO ALFA O SIMILAR. FONDO BLANCO</t>
  </si>
  <si>
    <t>I399</t>
  </si>
  <si>
    <t>ALFALISTO GRIS O SIMILAR.</t>
  </si>
  <si>
    <t>08B.969</t>
  </si>
  <si>
    <t>ACUEDUCTOS Y ALCANTARILLADOS</t>
  </si>
  <si>
    <t>ESTRUCTURAS EN CONCRETO, METALICAS Y DE MADERA</t>
  </si>
  <si>
    <t>010.027</t>
  </si>
  <si>
    <t>08B.266</t>
  </si>
  <si>
    <t>08B.843</t>
  </si>
  <si>
    <t>08B.176</t>
  </si>
  <si>
    <t>08B.197</t>
  </si>
  <si>
    <t>08B.559</t>
  </si>
  <si>
    <t xml:space="preserve">SUMINISTRO, TRANSPORTE E INSTALACION SALIDA TOMACORRIENTE NORMAL DOBLE PT  EN TUBERIA CONDUIT EMT 3/4", ALAMBRE NO 12 AWG </t>
  </si>
  <si>
    <t xml:space="preserve">SUMINISTRO, TRANSPORTE E INSTALACION SALIDA INTERRUPTOR SENCILLO EN TUBERIA CONDUIT EMT 3/4", ALAMBRE NO 12 AWG. </t>
  </si>
  <si>
    <t>I1333</t>
  </si>
  <si>
    <t xml:space="preserve">INTERRUPTOR SENCILLO </t>
  </si>
  <si>
    <t>SUMINISTRO, TRANSPORTE E INSTALACION LUMINARIA PANEL LED DE INCRUSTAR-REF. 9PULG-24W TIPO PALNETA O SIMILAR</t>
  </si>
  <si>
    <t>I1657</t>
  </si>
  <si>
    <t>LUMINARIA LED DE INCRUSTAR REF. 9PULG-24 W TIPO PLANETA O SIMILAR</t>
  </si>
  <si>
    <t>SUMINISTRO, TRANSPORTE E INSTALACION DE LUMINARIA PANEL LED RECTANGULAR DE 40W DE INCRUSTAR</t>
  </si>
  <si>
    <t>I2783</t>
  </si>
  <si>
    <t>PANEL LED 40W RECTANGULAR INCRUSTAR 29.5CM X 119.5CM 4000K NW COOL WHITE BLANCO CALIDO P27915 - SYLVANIA</t>
  </si>
  <si>
    <t>SUMINISTRO E INSTALACIÓN CAJA DE PASO RAWELT 4X4"</t>
  </si>
  <si>
    <t>I2106</t>
  </si>
  <si>
    <t>CHAZO Y TORNILLO</t>
  </si>
  <si>
    <t>I2115</t>
  </si>
  <si>
    <t>TERMINAL EMT 3/4"</t>
  </si>
  <si>
    <t>I2163</t>
  </si>
  <si>
    <t>ABRAZADERA  METALICA DOBLE ALA TUBO EMT 3/4"</t>
  </si>
  <si>
    <t>I2328</t>
  </si>
  <si>
    <t>TUBERIA EMT 3/4"</t>
  </si>
  <si>
    <t>I2329</t>
  </si>
  <si>
    <t>CAJA RAWELT 4 X4 3/4" 4 SALIDAS</t>
  </si>
  <si>
    <t>SUMINISTRO TRANSPORTE E INSTALACION DE TEJA ONDULADA TRASLUCIDA AJOVER</t>
  </si>
  <si>
    <t>I1622</t>
  </si>
  <si>
    <t>AMARRAS CON TAPA PLASTICA</t>
  </si>
  <si>
    <t>I321</t>
  </si>
  <si>
    <t>TEJA TERMOACUSTICA AJOVER</t>
  </si>
  <si>
    <t>019.003</t>
  </si>
  <si>
    <t>SUMINISTRO, TRANSPORTE E INSTALACION ESTUCO Y VINILO 3 MANOS SOBRE MURO EXTERIOR (INCLUYE ESTUCO, 1 MANO EN PINTURA TIPO 2  Y DOS MANOS EN PINTURA TIPO 1, FILOS Y DILATACIONES). COLOR SEGÚN DISEÑO POR M2</t>
  </si>
  <si>
    <t>019.013</t>
  </si>
  <si>
    <t>SUMINISTRO, TRANSPORTE E INSTALACION GRANIPLAST (ESGRAFIADO) FACHADAS ( INCLUYE FILOS Y DILATACIONES)</t>
  </si>
  <si>
    <t>I1006</t>
  </si>
  <si>
    <t>GRANIPLAS (ESGRAFIADO) FACHADA COLORES INTERMEDIOS Y FUERTES</t>
  </si>
  <si>
    <t>019.024</t>
  </si>
  <si>
    <t>DEMARCACION DE LAS DIFERENTES CANCHAS (LINEAS PARA FUTBOL SALA, VOLEIBOL, BALONMANO Y BALONCESTO). INCLUYE EQUIPO Y ACTIVIDADES NECESARIAS PARA SU EJECUCION</t>
  </si>
  <si>
    <t>I1014</t>
  </si>
  <si>
    <t>PINTURA ACRILICA A BASE SOLVENTES DE RAPIDO SECAMIENTO TIPO PINTUCO (ACRILICO MANTENIMIENTO) O SIMILAR - COLORES: BLANCO, AMARILLO O NEGRO SEGÚN DISEÑO.</t>
  </si>
  <si>
    <t>I327</t>
  </si>
  <si>
    <t>CINTA PAPEL ( 75 M.) X 50MM</t>
  </si>
  <si>
    <t>019.040</t>
  </si>
  <si>
    <t>SUMINISTRO, TRANSPORTE E INSTALACION VINILO 3 MANOS SOBRE GRANIPLAST EN MURO EXTERIOR ALTURA &gt; 3 M (INCLUYE 1 MANO EN PINTURA TIPO 2  Y DOS MANOS EN PINTURA TIPO 1, FILOS Y DILATACIONES). COLOR SEGÚN DISEÑO POR M2</t>
  </si>
  <si>
    <t>028.089</t>
  </si>
  <si>
    <t>DESMONTE DE FLANCHES (DESARROLLO ENTRE 0 Y 1,2 METROS) Y ALFAJIAS</t>
  </si>
  <si>
    <t>E27</t>
  </si>
  <si>
    <t>VOLQUETA  6M3 (CARGUE A MANO) RETIRO INTERNO</t>
  </si>
  <si>
    <t>032.037</t>
  </si>
  <si>
    <t>|</t>
  </si>
  <si>
    <t>032.059</t>
  </si>
  <si>
    <t>SUMINISTRO, TRANSPORTE E INSTALACION CUBIERTA POLICARBONATO ALVEOLAR 6MM</t>
  </si>
  <si>
    <t>I318</t>
  </si>
  <si>
    <t>LAMINA POLICARBONATO 6MM TRANSP ALVEOLAR</t>
  </si>
  <si>
    <t>I319</t>
  </si>
  <si>
    <t>REMATE U 6X20 10MM POLICARB  LATERAL-FINAL LAMINA</t>
  </si>
  <si>
    <t>I320</t>
  </si>
  <si>
    <t>CINTALAUMINIO INDUSTRIAL SELLO POLICARBONATO 32M</t>
  </si>
  <si>
    <t>I433</t>
  </si>
  <si>
    <t>SILICONA TUBO 280 ML</t>
  </si>
  <si>
    <t>032.048</t>
  </si>
  <si>
    <t>REPARACIÓN DE PUNTO SANITARIO OBSTRUIDO INCLUYE SONDEO DE TUBERÍA, RETIRO  REVISIÓN Y REINSTALACIÓN DE  APARATO SANITARIO.</t>
  </si>
  <si>
    <t>I843</t>
  </si>
  <si>
    <t>HIPOCLORITO DE SODIO - CLORO LIQUIDO CONC 5 AL 8%</t>
  </si>
  <si>
    <t>I844</t>
  </si>
  <si>
    <t>UNION DE REPARACION DE 3"</t>
  </si>
  <si>
    <t>SUMINISTRO, TRANSPORTE E INSTALACION PINTURA ESMALTE PARA PUERTAS, REJAS, VENTANAS, PASAMANOS Y ZÓCALOS. INCLUYE FILOS Y DILATACIONES</t>
  </si>
  <si>
    <t>NOTA 4: Todas las actividades incluyen transporte interno y acarreo libre hasta 100m</t>
  </si>
  <si>
    <t xml:space="preserve">CIMIENTOS </t>
  </si>
  <si>
    <t>002A.018</t>
  </si>
  <si>
    <t>SUMINISTRO, TRANSPORTE E INSTALACION PEDESTALES EN CONCRETO 3000 PSI</t>
  </si>
  <si>
    <t>C29</t>
  </si>
  <si>
    <t>CUADRILLA AA TIPO 5 (1 OFICIAL + 5 AYUDANTE) (Albañileria)</t>
  </si>
  <si>
    <t xml:space="preserve">DESAGUES E INSTALACIONES SANITARIAS </t>
  </si>
  <si>
    <t>024.169</t>
  </si>
  <si>
    <t>SUMINISTRO, TRANSPORTE E INSTALACIÓN DE CUERPO PARA CÁMARA DE INSPECCIÓN DE 60X60 EN CONCRETO REFORZADO DE 3000 PSI. E=15CM. (INC REFUERZO EN MALLA ELECTROSOLDADA) - NORMA AGUAS DE MANIZALES</t>
  </si>
  <si>
    <t>I990</t>
  </si>
  <si>
    <t>TABLA 1"X10"X3M</t>
  </si>
  <si>
    <t>I987</t>
  </si>
  <si>
    <t>VARILLÓN DE 0,02 X 0,05 X 2,80</t>
  </si>
  <si>
    <t>I975</t>
  </si>
  <si>
    <t>CUARTON 8 CM * 4 CM * 3 M</t>
  </si>
  <si>
    <t>I9</t>
  </si>
  <si>
    <t xml:space="preserve">MALLA ELECTROSOLDADA M-159  Q-4  5.5 MM 15 X 15 CM. </t>
  </si>
  <si>
    <t>024.172</t>
  </si>
  <si>
    <t>SUMINISTRO, TRANSPORTE E INSTALACIÓN DE BASE Y CAÑUELA EN CONCRETO PARA CÁRAMA DE INSPECCIÓN DE 60X60CM. INCLUYE EXCAVACIÓN, AFIRMADO COMPACTADO.</t>
  </si>
  <si>
    <t>024.175</t>
  </si>
  <si>
    <t>SUMINISTRO, TRANSPORTE E INSTALACIÓN DE TAPA EN CONCRETO PARA CÁMARA DE INSPECCIÓN DE 60X60CM. INCLUYE MARCO Y CONTRAMARCO EN ÁNGULO DE 2"X2"X3/16", ACERO DE REFUERZO Y AGARRADERA EN VARILLA.</t>
  </si>
  <si>
    <t>I239</t>
  </si>
  <si>
    <t>ANGULO 2"* 2"*3/16"</t>
  </si>
  <si>
    <t>I20</t>
  </si>
  <si>
    <t>BARRAS CORRUGADAS W60X6M D: 3/8"</t>
  </si>
  <si>
    <t>I2580</t>
  </si>
  <si>
    <t>BARRA CORRUGADA DE 5/8" x 6.0M</t>
  </si>
  <si>
    <t>I437</t>
  </si>
  <si>
    <t xml:space="preserve">SOLDADURA E 6013 </t>
  </si>
  <si>
    <t>005.049</t>
  </si>
  <si>
    <t>005.073</t>
  </si>
  <si>
    <t>SUMINISTRO, TRANSPORTE E INSTALACION MESON EN CONCRETO 3000 PSI E=0,07 M ANCHO=0,60M( INCLUYE REFUERZO, ACERO NO. 3 EN AMBAS DIRECCIONES @ 0,15M, MURO EN LADRILLO Y REVOQUE)</t>
  </si>
  <si>
    <t>I1628</t>
  </si>
  <si>
    <t>LADRILLO FAROL RAYADO DE 0,12X0,20X0,30M</t>
  </si>
  <si>
    <t>I2</t>
  </si>
  <si>
    <t>ACERO 60.000 PSI</t>
  </si>
  <si>
    <t>SUMINISTRO, TRANSPORTE E INSTALACION ESTRUCTURA METÁLICA EN PERFIL LÁMINA DELGADA PHR ASTM A500 GRADO 50. CALIBRE SEGÚN DISEÑO (INCLUYE VIGAS, CERCHAS, CORREAS, ANTICORROSIVO Y ESMALTE)</t>
  </si>
  <si>
    <t>C18</t>
  </si>
  <si>
    <t>CUADRILLA DD TIPO 3 (1 OFICIAL + 3 AYUDANTE) (Carpinteria)</t>
  </si>
  <si>
    <t>E135</t>
  </si>
  <si>
    <t>ANDAMIO METALICO CERTIFICADO, INCLUYE ESCALERILLA CON BARANDAS Y PLATAFORMAS DE TRABAJO H=6.0M 1.40X1.40</t>
  </si>
  <si>
    <t>E78</t>
  </si>
  <si>
    <t>COMPRESOR</t>
  </si>
  <si>
    <t>I291</t>
  </si>
  <si>
    <t>PERFIL ACERO ESTRUCTURAL PHR ASTM A500 GRADO 50 - TIPO ACESCO O SIMILAR</t>
  </si>
  <si>
    <t>I435</t>
  </si>
  <si>
    <t>SOLDADURA ELECTRICA TIPO WESTARCO SUPER E- 6013  DE 1/8 O SIMILAR.</t>
  </si>
  <si>
    <t>C4</t>
  </si>
  <si>
    <t>CUADRILLA DD TIPO 1 (1 OFICIAL + 1 AYUDANTE) (Carpinteria)</t>
  </si>
  <si>
    <t>009.001</t>
  </si>
  <si>
    <t>SUMINISTRO,TRANSPORTE E INSTALACION REVOQUE LISO MUROS   1:3  INTERIOR  ( INCLUYE FILOS Y DILATACIONES )</t>
  </si>
  <si>
    <t>012.006</t>
  </si>
  <si>
    <t>SUMINISTRO, TRANSPORTE E INSTALACION CERAMICA PISO POMPEI TIPO ALFA O SIMILAR. COLOR CORAL O SHELL SEGÚN DISEÑO. INCLUYE MORTERO DE PEGA Y/O NIVELACIÓN</t>
  </si>
  <si>
    <t>I1063</t>
  </si>
  <si>
    <t>CERAMICA PISO POMPEI. TIPO ALFA O SIMILAR. COLOR CORAL O SHELL</t>
  </si>
  <si>
    <t>I418</t>
  </si>
  <si>
    <t>PEGACOR ULTRA PLUS</t>
  </si>
  <si>
    <t>012.065</t>
  </si>
  <si>
    <t>SUMINISTRO, TRANSPORTE E INSTALACION PISOS EN TABLILLA DE ZAPAN Y  VIGUETA DE CHANUL</t>
  </si>
  <si>
    <t>I1093</t>
  </si>
  <si>
    <t>TABLILLA PARA PISO</t>
  </si>
  <si>
    <t>I995</t>
  </si>
  <si>
    <t>VIGUETA CHANUL 3 MTRS</t>
  </si>
  <si>
    <t>013.004</t>
  </si>
  <si>
    <t>SUMINISTRO, TRANSPORTE E INSTALACION CERAMICA PARED STONE TIPO ALFA O SIMILAR. COLOR BLANCO O CAFÉ SEGÚN DISEÑO (INCLUYE BOQUILLA COLOR Y WIN.)</t>
  </si>
  <si>
    <t>I1055</t>
  </si>
  <si>
    <t>CERAMICA PARED TIPO STONE 45X45 TIPO ALFA O SIMILAR. COLOR BLANCO O CAFÉ.</t>
  </si>
  <si>
    <t>APARATOS SANITARIOS</t>
  </si>
  <si>
    <t>015.003</t>
  </si>
  <si>
    <t>015.006</t>
  </si>
  <si>
    <t>015.013</t>
  </si>
  <si>
    <t>SUMINISTRO, TRANSPORTE E INSTALACION SANITARIO INSTITUCIONAL BAJO CONSUMO ENTRADA POSTERIOR GRIFERIA ANTIVANDALICA. TAZA BÁLTICA CORONA O SIMILAR. CUMPLE MOVILIDAD REDUCIDA</t>
  </si>
  <si>
    <t>I95</t>
  </si>
  <si>
    <t>KIT TAZA BÁLTICA PLUS ENTRADA POSTERIOR CON VÁLVULA PUSH DE EMPOTRAR</t>
  </si>
  <si>
    <t>SUMINISTRO, TRANSPORTE E INSTALACION LAVAMANOS SOBREPONER LINEA MARSELLA COLOR BLANCO CORONA O SIMILAR. (INCLUYE GRIFERIA, DESAGÜE AUTOMATICO, SIFÓN BOTELLA, ACOPLE).</t>
  </si>
  <si>
    <t>I536</t>
  </si>
  <si>
    <t>ACOPLE 1/2"  PARA LAVAMANOS EN ACERO DE 40 CM.</t>
  </si>
  <si>
    <t>I2434</t>
  </si>
  <si>
    <t>DESAGÜE CON SIFON BOTELLA PARA LAVAMANOS</t>
  </si>
  <si>
    <t>I62</t>
  </si>
  <si>
    <t>GRIFERIA PARA LAVAMANOS TEMPORIZADOR INCLINADA SENSI DACQUA</t>
  </si>
  <si>
    <t>I82</t>
  </si>
  <si>
    <t>LAVAMANOS SOBREPONER LINEA MARSELLA COLOR BLANCO DE CORONA REF. .13011000 O SIMILAR.</t>
  </si>
  <si>
    <t>028.005</t>
  </si>
  <si>
    <t>028.013</t>
  </si>
  <si>
    <t xml:space="preserve">DESMONTE APARATOS SANITARIOS </t>
  </si>
  <si>
    <t xml:space="preserve">DESMONTE PISOS EN MADERA </t>
  </si>
  <si>
    <t xml:space="preserve">ALCANTARILLADO </t>
  </si>
  <si>
    <t>032.125</t>
  </si>
  <si>
    <t>SUMINISTRO TRANSPORTE E INSTALACION MESON EN GRANITO NATURAL CRISTAL PULIDO Y BRILLADO, PARA INCRUSTAR LAVAMANOS A=0.60M</t>
  </si>
  <si>
    <t>I1630</t>
  </si>
  <si>
    <t>MESON EN GRANITO NATURAL CRISTAL PULIDO Y BRILLADO</t>
  </si>
  <si>
    <t>033.087</t>
  </si>
  <si>
    <t>DEMOLICION DE ESTRUCTURAS DE CONCRETO REFORZADO</t>
  </si>
  <si>
    <t>C22</t>
  </si>
  <si>
    <t>CUADRILLA AA TIPO 4 (1 OFICIAL + 4 AYUDANTE) (Albañileria)</t>
  </si>
  <si>
    <t>E7</t>
  </si>
  <si>
    <t>COMPRESOR 1 MARTILLO 1 OPERARIO</t>
  </si>
  <si>
    <t>MEJORAMIENTO DE LA PLANTA FÍSICA DEL ESTABLECIMIENTO EDUCATIVO OFICIAL: PRESUPUESTO OBRA CIVIL -INSTITUCION EDUCATIVA LEON DE GREIFF SEDE PRINCIPAL</t>
  </si>
  <si>
    <t>MEJORAMIENTO DE LA PLANTA FÍSICA DEL ESTABLECIMIENTO EDUCATIVO OFICIAL: PRESUPUESTO OBRA CIVIL -INSTITUCION EDUCATIVA PABLO VI SEDE PRINCIPAL</t>
  </si>
  <si>
    <t>003.013</t>
  </si>
  <si>
    <t>SUMINISTRO, TRANSPORTE E INSTALACION PUNTO DESAGUE PVC   2" APARATOS SANITARIOS Y DESAGUES  (INCLUYE CODO, YEE Y ACCESORIOS)</t>
  </si>
  <si>
    <t>I574</t>
  </si>
  <si>
    <t>CODO 90° 1/4 CXC SANITARIO 2''</t>
  </si>
  <si>
    <t>I752</t>
  </si>
  <si>
    <t xml:space="preserve">TUBO PVC SANITARIO 2'' </t>
  </si>
  <si>
    <t>I825</t>
  </si>
  <si>
    <t xml:space="preserve">YEE SANITARIA 2'' </t>
  </si>
  <si>
    <t>003.015</t>
  </si>
  <si>
    <t>SUMINISTRO, TRANSPORTE E INSTALACION PUNTO DESAGUE PVC   4" APARATOS SANITARIOS (INCLUYE CODO, YEE Y ACCESORIOS)</t>
  </si>
  <si>
    <t>I754</t>
  </si>
  <si>
    <t xml:space="preserve">TUBO PVC SANITARIO 4" </t>
  </si>
  <si>
    <t>I827</t>
  </si>
  <si>
    <t xml:space="preserve">YEE SANITARIA 4'' </t>
  </si>
  <si>
    <t xml:space="preserve">ESTRUCTURAS EN CONCRETO Y MADERA </t>
  </si>
  <si>
    <t>007.017</t>
  </si>
  <si>
    <t>SUMINISTRO, TRANSPORTE E INSTALACION PUNTO  AGUA FRIA  1/2" PVC -P ( INCLUYE ACCESORIOS DE INSTALACIÓN )</t>
  </si>
  <si>
    <t>I528</t>
  </si>
  <si>
    <t>ACCESORIOS PVC-P  1/2" ( CODO , UNIÓN Y TAPÓN )</t>
  </si>
  <si>
    <t>I673</t>
  </si>
  <si>
    <t>TEE PRESION  - 1/2''</t>
  </si>
  <si>
    <t>I747</t>
  </si>
  <si>
    <t xml:space="preserve">TUBO PRESION RDE 9 PVC 500 PSI  -  1/2" </t>
  </si>
  <si>
    <t>08B.113</t>
  </si>
  <si>
    <t>SUMINISTRO E INSTALACION DE TABLERO DE 12 CIRCUITOS 1F3H. BARRAJE PARA 75A BARRA NEUTRO Y BARRA TIERRA  CALIDAD LEGRAND, SIEMENS, SQARED O SUPERIOR DE MARCA RECONOCIDA Y HOMOLOGADA POR EL CIDET</t>
  </si>
  <si>
    <t>I1388</t>
  </si>
  <si>
    <t>TABLERO DE 12 CIRCUITOS 1F3H,  BARRAJE 75A, BARRA NEUTRO Y BARRA TIERRA  CALIDAD LEGRAND, SIEMENS, SQARED O SUPERIOR DE MARCA RECONOCIDA Y HOMOLOGADA POR EL CIDET</t>
  </si>
  <si>
    <t>015.010</t>
  </si>
  <si>
    <t>SUMINISTRO, TRANSPORTE E INSTALACION SANITARIO LAGUNA COLOR BLANCO CORONA O SIMILAR. CONJUNTO SANITARIO QUE INCLUYE SANITARIO, TAPA, TANQUE, ACCESORIOS DE CONEXIÓN E INSTALACIÓN.</t>
  </si>
  <si>
    <t>I2499</t>
  </si>
  <si>
    <t>ACOPLE PLASTICO SANITARIO 1/2" x 7/8" X 50CM</t>
  </si>
  <si>
    <t>I2500</t>
  </si>
  <si>
    <t>VALVULA PLASTICA REGULADORA DE 1/2" PARA SANITARIO</t>
  </si>
  <si>
    <t>I65</t>
  </si>
  <si>
    <t>SANITARIO LAGUNA BLANCO DE CORONA O SIMILAR (INCLUYE SANITARIO, TAPA, TANQUE, ACCESORIOS DE CONEXIÓN E INSTALACIÓN.)</t>
  </si>
  <si>
    <t>SUMINISTRO, TRANSPORTE E INSTALACION ORINAL MEDIANO DE COLGAR EN PORCELANA COLOR BLANCO TIPO CORONA O SIMILAR CON VÁLVULA ANTIVÁNDALICA DE EMPOTRAR</t>
  </si>
  <si>
    <t>I55</t>
  </si>
  <si>
    <t>ACCESORIOS PARA CONECTAR VÁLVULA ORINAL MEDIANO TIPO DOCOL REF. 4 AA TCDO1 O SIMILAR</t>
  </si>
  <si>
    <t>I90</t>
  </si>
  <si>
    <t>KIT ORINAL MEDIANO CON VÁLVULA PUSH DE EMPOTRAR CORONA O SIMILAR</t>
  </si>
  <si>
    <t>I97</t>
  </si>
  <si>
    <t>SIFON P PARA ORINAL SANTA FÉ TIPO GRIVAL REF.. 93301 O SIMILAR</t>
  </si>
  <si>
    <t>028.087</t>
  </si>
  <si>
    <t>DESMONTE LAMPARAS</t>
  </si>
  <si>
    <t>029.017</t>
  </si>
  <si>
    <t>029.075</t>
  </si>
  <si>
    <t xml:space="preserve">DEMOLICION MORTEROS Y REVOQUE </t>
  </si>
  <si>
    <t>DEMOLICION LAVAMANOS CORRIDO HASTA H=1.0 M. (INCLUYE RETIRO)</t>
  </si>
  <si>
    <t>032.032</t>
  </si>
  <si>
    <t>SUMINISTRO, TRANSPORTE E INSTALACION CABALLETE FIBROCEMENTO UNIVERSAL PARA TEJAS PERFIL 7</t>
  </si>
  <si>
    <t>I311</t>
  </si>
  <si>
    <t>CABALLETE FIBROCEMENTO UNIVERSAL</t>
  </si>
  <si>
    <t>032.033</t>
  </si>
  <si>
    <t>SUMINISTRO, TRANSPORTE E INSTALACION CLARABOYA FIBROCEMENTO # 6 INCLUYE VIDRIO</t>
  </si>
  <si>
    <t>I312</t>
  </si>
  <si>
    <t>CLARABOYA FIBROCEMENTO  #6 P7</t>
  </si>
  <si>
    <t>I313</t>
  </si>
  <si>
    <t>VIDRIO TRANSPARENTE 3MM</t>
  </si>
  <si>
    <t>MEJORAMIENTO DE LA PLANTA FÍSICA DEL ESTABLECIMIENTO EDUCATIVO OFICIAL: PRESUPUESTO OBRA CIVIL -INSTITUCION EDUCATIVA PABLO VI SEDE PB BARRIOS UNIDOS PRINCIPAL</t>
  </si>
  <si>
    <t xml:space="preserve">
Elaboración de presupuestos:
 I.E Leon de Greiff Sede Principal- Arq Angela Luna 
 IE Pablo VI sedes Principal y Sede B- Ing. Olga Lucia Correa Diaz. 
</t>
  </si>
  <si>
    <t>ENCHAPES Y ACCESORIOS</t>
  </si>
  <si>
    <t>016.049</t>
  </si>
  <si>
    <t xml:space="preserve">SUMINISTRO TRANSPORTE  E INSTALACIÓN DE VIGAS DE ENTREPISO  DE HASTA 3 METROS DE LONGITUD EMPLEANDO MADERA ESTRUCTURAL CHANUL SECCIÓN 0,12X0,04 M. INCLUYE INMUNIZACIÓN DE LA MADERA </t>
  </si>
  <si>
    <t>CARPINTERÍA EN MADERA</t>
  </si>
  <si>
    <t>I3165</t>
  </si>
  <si>
    <t>VIGA CHANUL 3 M SECCIÓN 12X4 CM</t>
  </si>
  <si>
    <t>NI002</t>
  </si>
  <si>
    <t xml:space="preserve">INSECTICIDA INMUNIZANTE DE MADERA COMEFIN PLUS </t>
  </si>
  <si>
    <t>galon</t>
  </si>
  <si>
    <t>NI004</t>
  </si>
  <si>
    <t>VARILLA ROSCADA DE 3/8"</t>
  </si>
  <si>
    <t>ml</t>
  </si>
  <si>
    <t>NI005</t>
  </si>
  <si>
    <t>TUERCA DE 3/8"</t>
  </si>
  <si>
    <t>NI006</t>
  </si>
  <si>
    <t>ARANDELA DE 3/8"</t>
  </si>
  <si>
    <t>I270</t>
  </si>
  <si>
    <t>ACPM</t>
  </si>
  <si>
    <t>NI003</t>
  </si>
  <si>
    <t xml:space="preserve">IGOL DENSO </t>
  </si>
  <si>
    <t>kg</t>
  </si>
  <si>
    <t>NI007</t>
  </si>
  <si>
    <t>BROCA 1/2"</t>
  </si>
  <si>
    <t>012.010</t>
  </si>
  <si>
    <t>SUMINISTRO, TRANSPORTE E INSTALACION BALDOSA GRANO DE MARMOL TERRAZO TIPO ALFA O SIMILAR. (INCLUYE DESTRONCADA, PULIDA, BRILLADA, MORTERO DE NIVELACIÓN Y DILATACIÓN EN PVC).</t>
  </si>
  <si>
    <t>I1041</t>
  </si>
  <si>
    <t>BALDOSA GRANO TRADICIONAL PERLATO CLARO PCL 5 TERRAZO TIPO ALFA O SIMILAR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</si>
</sst>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6" formatCode="&quot;$&quot;\ #,##0;[Red]\-&quot;$&quot;\ #,##0"/>
    <numFmt numFmtId="41" formatCode="_-* #,##0_-;\-* #,##0_-;_-* &quot;-&quot;_-;_-@_-"/>
    <numFmt numFmtId="44" formatCode="_-&quot;$&quot;\ * #,##0.00_-;\-&quot;$&quot;\ * #,##0.00_-;_-&quot;$&quot;\ * &quot;-&quot;??_-;_-@_-"/>
    <numFmt numFmtId="43" formatCode="_-* #,##0.00_-;\-* #,##0.00_-;_-* &quot;-&quot;??_-;_-@_-"/>
    <numFmt numFmtId="164" formatCode="_-* #,##0.00\ _€_-;\-* #,##0.00\ _€_-;_-* &quot;-&quot;??\ _€_-;_-@_-"/>
    <numFmt numFmtId="165" formatCode="0.0000"/>
    <numFmt numFmtId="166" formatCode="&quot;$&quot;\ #,##0.00"/>
    <numFmt numFmtId="167" formatCode="&quot;$&quot;\ #,##0.00;[Red]&quot;$&quot;\ \-#,##0.00"/>
    <numFmt numFmtId="168" formatCode="_(&quot;$&quot;\ * #,##0.00_);_(&quot;$&quot;\ * \(#,##0.00\);_(&quot;$&quot;\ * &quot;-&quot;??_);_(@_)"/>
    <numFmt numFmtId="169" formatCode="_ &quot;$&quot;\ * #,##0_ ;_ &quot;$&quot;\ * \-#,##0_ ;_ &quot;$&quot;\ * &quot;-&quot;_ ;_ @_ "/>
    <numFmt numFmtId="170" formatCode="&quot;$&quot;\ #,##0.00_);\(&quot;$&quot;\ #,##0.00\)"/>
    <numFmt numFmtId="171" formatCode="&quot;$&quot;\ #,##0"/>
    <numFmt numFmtId="172" formatCode="_-[$$-240A]\ * #,##0.00_ ;_-[$$-240A]\ * \-#,##0.00\ ;_-[$$-240A]\ * &quot;-&quot;??_ ;_-@_ "/>
    <numFmt numFmtId="173" formatCode="_-* #,##0.00\ &quot;Pts&quot;_-;\-* #,##0.00\ &quot;Pts&quot;_-;_-* &quot;-&quot;??\ &quot;Pts&quot;_-;_-@_-"/>
    <numFmt numFmtId="174" formatCode="_([$$-240A]\ * #,##0.00_);_([$$-240A]\ * \(#,##0.00\);_([$$-240A]\ * &quot;-&quot;??_);_(@_)"/>
    <numFmt numFmtId="175" formatCode="_([$$-240A]\ * #,##0_);_([$$-240A]\ * \(#,##0\);_([$$-240A]\ * &quot;-&quot;??_);_(@_)"/>
    <numFmt numFmtId="176" formatCode="0#.00\ \L\t"/>
    <numFmt numFmtId="177" formatCode="_ [$$-240A]\ * #,##0.00_ ;_ [$$-240A]\ * \-#,##0.00_ ;_ [$$-240A]\ * &quot;-&quot;??_ ;_ @_ "/>
    <numFmt numFmtId="178" formatCode="_ * #,##0_ ;_ * \-#,##0_ ;_ * &quot;-&quot;??_ ;_ @_ "/>
    <numFmt numFmtId="179" formatCode="_ * #,##0.00_ ;_ * \-#,##0.00_ ;_ * &quot;-&quot;??_ ;_ @_ "/>
    <numFmt numFmtId="180" formatCode="&quot;$&quot;\ #,##0_);\(&quot;$&quot;\ #,##0\)"/>
    <numFmt numFmtId="181" formatCode="_-[$$-240A]* #,##0_-;\-[$$-240A]* #,##0_-;_-[$$-240A]* &quot;-&quot;??_-;_-@_-"/>
    <numFmt numFmtId="182" formatCode="0.000"/>
    <numFmt numFmtId="183" formatCode="_-&quot;$&quot;\ * #,##0_-;\-&quot;$&quot;\ * #,##0_-;_-&quot;$&quot;\ * &quot;-&quot;??_-;_-@_-"/>
    <numFmt numFmtId="184" formatCode="_-* #,##0\ _€_-;\-* #,##0\ _€_-;_-* &quot;-&quot;\ _€_-;_-@_-"/>
    <numFmt numFmtId="185" formatCode="_-* #,##0.00\ &quot;€&quot;_-;\-* #,##0.00\ &quot;€&quot;_-;_-* &quot;-&quot;??\ &quot;€&quot;_-;_-@_-"/>
  </numFmts>
  <fonts count="38">
    <font>
      <sz val="11"/>
      <color theme="1"/>
      <name val="Calibri"/>
      <family val="2"/>
      <scheme val="minor"/>
    </font>
    <font>
      <sz val="11"/>
      <color theme="1"/>
      <name val="Calibri"/>
      <family val="2"/>
      <scheme val="minor"/>
    </font>
    <font>
      <b/>
      <sz val="10"/>
      <name val="Arial"/>
      <family val="2"/>
    </font>
    <font>
      <sz val="12"/>
      <name val="Arial Narrow"/>
      <family val="2"/>
    </font>
    <font>
      <sz val="11"/>
      <name val="Arial Narrow"/>
      <family val="2"/>
    </font>
    <font>
      <b/>
      <sz val="8"/>
      <color rgb="FF595959"/>
      <name val="Arial"/>
      <family val="2"/>
      <charset val="1"/>
    </font>
    <font>
      <sz val="8"/>
      <color rgb="FF595959"/>
      <name val="Arial"/>
      <family val="2"/>
      <charset val="1"/>
    </font>
    <font>
      <b/>
      <sz val="11"/>
      <name val="Arial"/>
      <family val="2"/>
    </font>
    <font>
      <sz val="11"/>
      <name val="Arial"/>
      <family val="2"/>
    </font>
    <font>
      <sz val="10"/>
      <name val="Arial"/>
      <family val="2"/>
    </font>
    <font>
      <sz val="8"/>
      <name val="Arial Narrow"/>
      <family val="2"/>
    </font>
    <font>
      <sz val="10"/>
      <name val="Arial Narrow"/>
      <family val="2"/>
    </font>
    <font>
      <sz val="9"/>
      <name val="Arial Narrow"/>
      <family val="2"/>
    </font>
    <font>
      <b/>
      <sz val="8"/>
      <name val="Arial"/>
      <family val="2"/>
      <charset val="1"/>
    </font>
    <font>
      <sz val="8"/>
      <name val="Arial"/>
      <family val="2"/>
      <charset val="1"/>
    </font>
    <font>
      <b/>
      <u/>
      <sz val="11"/>
      <name val="Arial"/>
      <family val="2"/>
    </font>
    <font>
      <u/>
      <sz val="10"/>
      <color indexed="12"/>
      <name val="Arial"/>
      <family val="2"/>
    </font>
    <font>
      <u/>
      <sz val="11"/>
      <name val="Arial"/>
      <family val="2"/>
    </font>
    <font>
      <sz val="10"/>
      <name val="Geneva"/>
    </font>
    <font>
      <b/>
      <sz val="8"/>
      <name val="Arial Narrow"/>
      <family val="2"/>
    </font>
    <font>
      <b/>
      <vertAlign val="superscript"/>
      <sz val="11"/>
      <name val="Arial"/>
      <family val="2"/>
    </font>
    <font>
      <b/>
      <sz val="16"/>
      <name val="Arial"/>
      <family val="2"/>
    </font>
    <font>
      <b/>
      <sz val="10"/>
      <color theme="0"/>
      <name val="Arial"/>
      <family val="2"/>
    </font>
    <font>
      <b/>
      <sz val="10"/>
      <color theme="1" tint="0.499984740745262"/>
      <name val="Arial"/>
      <family val="2"/>
    </font>
    <font>
      <b/>
      <sz val="12"/>
      <name val="Arial Narrow"/>
      <family val="2"/>
    </font>
    <font>
      <sz val="14"/>
      <name val="Arial"/>
      <family val="2"/>
    </font>
    <font>
      <b/>
      <sz val="14"/>
      <name val="Arial"/>
      <family val="2"/>
    </font>
    <font>
      <sz val="10"/>
      <color indexed="8"/>
      <name val="MS Sans Serif"/>
      <family val="2"/>
    </font>
    <font>
      <sz val="11"/>
      <color indexed="8"/>
      <name val="Calibri"/>
      <family val="2"/>
    </font>
    <font>
      <u/>
      <sz val="10"/>
      <color theme="10"/>
      <name val="Arial"/>
      <family val="2"/>
    </font>
    <font>
      <sz val="12"/>
      <name val="Arial"/>
      <family val="2"/>
    </font>
    <font>
      <sz val="9"/>
      <name val="Arial"/>
      <family val="2"/>
    </font>
    <font>
      <b/>
      <sz val="8"/>
      <name val="Arial"/>
      <family val="2"/>
    </font>
    <font>
      <sz val="8"/>
      <name val="Arial"/>
      <family val="2"/>
    </font>
    <font>
      <b/>
      <sz val="12"/>
      <name val="Arial"/>
      <family val="2"/>
    </font>
    <font>
      <sz val="20"/>
      <name val="Arial"/>
      <family val="2"/>
    </font>
    <font>
      <b/>
      <sz val="18"/>
      <name val="Arial"/>
      <family val="2"/>
    </font>
    <font>
      <b/>
      <sz val="15"/>
      <name val="Arial"/>
      <family val="2"/>
    </font>
  </fonts>
  <fills count="14">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indexed="22"/>
        <bgColor indexed="64"/>
      </patternFill>
    </fill>
    <fill>
      <patternFill patternType="solid">
        <fgColor rgb="FFFFFF99"/>
        <bgColor indexed="64"/>
      </patternFill>
    </fill>
    <fill>
      <patternFill patternType="solid">
        <fgColor theme="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C000"/>
        <bgColor indexed="64"/>
      </patternFill>
    </fill>
    <fill>
      <patternFill patternType="solid">
        <fgColor rgb="FFDDDDDD"/>
        <bgColor indexed="64"/>
      </patternFill>
    </fill>
    <fill>
      <patternFill patternType="solid">
        <fgColor rgb="FFC0C0C0"/>
        <bgColor indexed="64"/>
      </patternFill>
    </fill>
    <fill>
      <patternFill patternType="solid">
        <fgColor rgb="FFEAEAEA"/>
        <bgColor indexed="64"/>
      </patternFill>
    </fill>
  </fills>
  <borders count="9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medium">
        <color indexed="64"/>
      </top>
      <bottom style="thin">
        <color indexed="64"/>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style="medium">
        <color indexed="64"/>
      </right>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s>
  <cellStyleXfs count="57">
    <xf numFmtId="0" fontId="0"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9" fillId="0" borderId="0"/>
    <xf numFmtId="0" fontId="9" fillId="0" borderId="0"/>
    <xf numFmtId="167" fontId="9" fillId="0" borderId="0" applyFont="0" applyFill="0" applyBorder="0" applyAlignment="0" applyProtection="0"/>
    <xf numFmtId="169" fontId="9" fillId="0" borderId="0" applyFont="0" applyFill="0" applyBorder="0" applyAlignment="0" applyProtection="0"/>
    <xf numFmtId="0" fontId="9" fillId="0" borderId="0"/>
    <xf numFmtId="0" fontId="9" fillId="0" borderId="0"/>
    <xf numFmtId="0" fontId="9" fillId="0" borderId="0"/>
    <xf numFmtId="173" fontId="9" fillId="0" borderId="0" applyFont="0" applyFill="0" applyBorder="0" applyAlignment="0" applyProtection="0"/>
    <xf numFmtId="176" fontId="9" fillId="0" borderId="0" applyFont="0" applyFill="0" applyBorder="0" applyAlignment="0" applyProtection="0"/>
    <xf numFmtId="0" fontId="1" fillId="0" borderId="0"/>
    <xf numFmtId="41" fontId="1" fillId="0" borderId="0" applyFont="0" applyFill="0" applyBorder="0" applyAlignment="0" applyProtection="0"/>
    <xf numFmtId="168" fontId="1" fillId="0" borderId="0" applyFont="0" applyFill="0" applyBorder="0" applyAlignment="0" applyProtection="0"/>
    <xf numFmtId="0" fontId="9" fillId="0" borderId="0"/>
    <xf numFmtId="0" fontId="9" fillId="0" borderId="0"/>
    <xf numFmtId="0" fontId="16" fillId="0" borderId="0" applyNumberFormat="0" applyFill="0" applyBorder="0" applyAlignment="0" applyProtection="0">
      <alignment vertical="top"/>
      <protection locked="0"/>
    </xf>
    <xf numFmtId="0" fontId="18" fillId="0" borderId="0"/>
    <xf numFmtId="0" fontId="9" fillId="0" borderId="0"/>
    <xf numFmtId="0" fontId="1" fillId="0" borderId="0"/>
    <xf numFmtId="0" fontId="1" fillId="0" borderId="0"/>
    <xf numFmtId="9" fontId="9" fillId="0" borderId="0" applyFont="0" applyFill="0" applyBorder="0" applyAlignment="0" applyProtection="0"/>
    <xf numFmtId="0" fontId="1" fillId="0" borderId="0"/>
    <xf numFmtId="0" fontId="1" fillId="0" borderId="0"/>
    <xf numFmtId="167" fontId="9" fillId="0" borderId="0" applyFont="0" applyFill="0" applyBorder="0" applyAlignment="0" applyProtection="0"/>
    <xf numFmtId="0" fontId="9" fillId="0" borderId="0"/>
    <xf numFmtId="0" fontId="9" fillId="0" borderId="0"/>
    <xf numFmtId="44" fontId="1" fillId="0" borderId="0" applyFont="0" applyFill="0" applyBorder="0" applyAlignment="0" applyProtection="0"/>
    <xf numFmtId="9" fontId="9" fillId="0" borderId="0" applyFont="0" applyFill="0" applyBorder="0" applyAlignment="0" applyProtection="0"/>
    <xf numFmtId="0" fontId="1" fillId="0" borderId="0"/>
    <xf numFmtId="0" fontId="1" fillId="0" borderId="0"/>
    <xf numFmtId="185" fontId="9" fillId="0" borderId="0" applyFont="0" applyFill="0" applyBorder="0" applyAlignment="0" applyProtection="0"/>
    <xf numFmtId="185" fontId="9" fillId="0" borderId="0" applyFont="0" applyFill="0" applyBorder="0" applyAlignment="0" applyProtection="0"/>
    <xf numFmtId="185" fontId="9" fillId="0" borderId="0" applyFont="0" applyFill="0" applyBorder="0" applyAlignment="0" applyProtection="0"/>
    <xf numFmtId="0" fontId="29" fillId="0" borderId="0" applyNumberFormat="0" applyFill="0" applyBorder="0" applyAlignment="0" applyProtection="0"/>
    <xf numFmtId="164" fontId="9" fillId="0" borderId="0" applyFont="0" applyFill="0" applyBorder="0" applyAlignment="0" applyProtection="0"/>
    <xf numFmtId="184" fontId="9" fillId="0" borderId="0" applyFont="0" applyFill="0" applyBorder="0" applyAlignment="0" applyProtection="0"/>
    <xf numFmtId="164" fontId="9" fillId="0" borderId="0" applyFont="0" applyFill="0" applyBorder="0" applyAlignment="0" applyProtection="0"/>
    <xf numFmtId="43" fontId="9" fillId="0" borderId="0" applyFont="0" applyFill="0" applyBorder="0" applyAlignment="0" applyProtection="0"/>
    <xf numFmtId="185" fontId="9" fillId="0" borderId="0" applyFont="0" applyFill="0" applyBorder="0" applyAlignment="0" applyProtection="0"/>
    <xf numFmtId="168" fontId="1" fillId="0" borderId="0" applyFont="0" applyFill="0" applyBorder="0" applyAlignment="0" applyProtection="0"/>
    <xf numFmtId="0" fontId="27" fillId="0" borderId="0"/>
    <xf numFmtId="0" fontId="27" fillId="0" borderId="0"/>
    <xf numFmtId="0" fontId="28" fillId="0" borderId="0"/>
    <xf numFmtId="0" fontId="28" fillId="0" borderId="0"/>
    <xf numFmtId="0" fontId="27" fillId="0" borderId="0"/>
    <xf numFmtId="0" fontId="9" fillId="0" borderId="0"/>
    <xf numFmtId="0" fontId="9" fillId="0" borderId="0"/>
    <xf numFmtId="185" fontId="9" fillId="0" borderId="0" applyFont="0" applyFill="0" applyBorder="0" applyAlignment="0" applyProtection="0"/>
    <xf numFmtId="0" fontId="9" fillId="0" borderId="0"/>
    <xf numFmtId="44" fontId="1"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cellStyleXfs>
  <cellXfs count="567">
    <xf numFmtId="0" fontId="0" fillId="0" borderId="0" xfId="0"/>
    <xf numFmtId="0" fontId="3" fillId="0" borderId="0" xfId="3" applyFont="1"/>
    <xf numFmtId="0" fontId="4" fillId="0" borderId="0" xfId="3" applyFont="1"/>
    <xf numFmtId="0" fontId="10" fillId="0" borderId="0" xfId="9" applyFont="1"/>
    <xf numFmtId="0" fontId="11" fillId="0" borderId="0" xfId="9" applyFont="1"/>
    <xf numFmtId="0" fontId="4" fillId="2" borderId="0" xfId="3" applyFont="1" applyFill="1"/>
    <xf numFmtId="0" fontId="11" fillId="0" borderId="0" xfId="0" applyFont="1"/>
    <xf numFmtId="0" fontId="11" fillId="0" borderId="7" xfId="0" applyFont="1" applyBorder="1"/>
    <xf numFmtId="0" fontId="11" fillId="0" borderId="8" xfId="0" applyFont="1" applyBorder="1"/>
    <xf numFmtId="0" fontId="11" fillId="0" borderId="9" xfId="0" applyFont="1" applyBorder="1"/>
    <xf numFmtId="0" fontId="11" fillId="0" borderId="10" xfId="0" applyFont="1" applyBorder="1"/>
    <xf numFmtId="0" fontId="11" fillId="0" borderId="11" xfId="0" applyFont="1" applyBorder="1"/>
    <xf numFmtId="0" fontId="13" fillId="0" borderId="42" xfId="0" applyFont="1" applyBorder="1" applyAlignment="1">
      <alignment horizontal="left" vertical="center"/>
    </xf>
    <xf numFmtId="0" fontId="14" fillId="0" borderId="42" xfId="0" applyFont="1" applyBorder="1" applyAlignment="1">
      <alignment horizontal="left" vertical="center"/>
    </xf>
    <xf numFmtId="0" fontId="5" fillId="0" borderId="0" xfId="0" applyFont="1"/>
    <xf numFmtId="0" fontId="6" fillId="0" borderId="0" xfId="0" applyFont="1"/>
    <xf numFmtId="0" fontId="3" fillId="0" borderId="11" xfId="0" applyFont="1" applyBorder="1" applyAlignment="1">
      <alignment horizontal="center" wrapText="1"/>
    </xf>
    <xf numFmtId="0" fontId="8" fillId="0" borderId="0" xfId="0" applyFont="1"/>
    <xf numFmtId="0" fontId="12" fillId="0" borderId="11" xfId="20" applyFont="1" applyBorder="1" applyAlignment="1">
      <alignment horizontal="center" vertical="center"/>
    </xf>
    <xf numFmtId="0" fontId="12" fillId="0" borderId="11" xfId="0" applyFont="1" applyBorder="1" applyAlignment="1">
      <alignment horizontal="center" vertical="center"/>
    </xf>
    <xf numFmtId="0" fontId="8" fillId="0" borderId="54" xfId="0" applyFont="1" applyBorder="1" applyAlignment="1">
      <alignment horizontal="center"/>
    </xf>
    <xf numFmtId="0" fontId="7" fillId="0" borderId="55" xfId="0" applyFont="1" applyBorder="1" applyAlignment="1">
      <alignment horizontal="center"/>
    </xf>
    <xf numFmtId="0" fontId="8" fillId="0" borderId="55" xfId="0" applyFont="1" applyBorder="1" applyAlignment="1">
      <alignment vertical="center"/>
    </xf>
    <xf numFmtId="0" fontId="8" fillId="0" borderId="68" xfId="0" applyFont="1" applyBorder="1" applyAlignment="1">
      <alignment vertical="center"/>
    </xf>
    <xf numFmtId="0" fontId="12" fillId="0" borderId="11" xfId="0" applyFont="1" applyBorder="1" applyAlignment="1">
      <alignment vertical="center"/>
    </xf>
    <xf numFmtId="0" fontId="8" fillId="0" borderId="70" xfId="0" applyFont="1" applyBorder="1" applyAlignment="1">
      <alignment horizontal="center"/>
    </xf>
    <xf numFmtId="0" fontId="7" fillId="0" borderId="60" xfId="0" applyFont="1" applyBorder="1" applyAlignment="1">
      <alignment horizontal="center"/>
    </xf>
    <xf numFmtId="0" fontId="8" fillId="0" borderId="60" xfId="0" applyFont="1" applyBorder="1" applyAlignment="1">
      <alignment horizontal="right" vertic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57" xfId="0" applyFont="1" applyBorder="1" applyAlignment="1">
      <alignment horizontal="center"/>
    </xf>
    <xf numFmtId="0" fontId="7" fillId="0" borderId="0" xfId="0" applyFont="1" applyAlignment="1">
      <alignment horizontal="center"/>
    </xf>
    <xf numFmtId="0" fontId="8" fillId="0" borderId="0" xfId="0" applyFont="1" applyAlignment="1">
      <alignment horizontal="right" vertical="center"/>
    </xf>
    <xf numFmtId="1" fontId="8" fillId="0" borderId="6" xfId="0" applyNumberFormat="1" applyFont="1" applyBorder="1" applyAlignment="1">
      <alignment horizontal="center" vertical="center"/>
    </xf>
    <xf numFmtId="1" fontId="8" fillId="0" borderId="21" xfId="0" applyNumberFormat="1" applyFont="1" applyBorder="1" applyAlignment="1">
      <alignment horizontal="center" vertical="center"/>
    </xf>
    <xf numFmtId="1" fontId="12" fillId="0" borderId="11" xfId="0" applyNumberFormat="1" applyFont="1" applyBorder="1" applyAlignment="1">
      <alignment horizontal="center" vertical="center"/>
    </xf>
    <xf numFmtId="1" fontId="8" fillId="0" borderId="71" xfId="0" applyNumberFormat="1" applyFont="1" applyBorder="1" applyAlignment="1">
      <alignment horizontal="center" vertical="center"/>
    </xf>
    <xf numFmtId="0" fontId="8" fillId="0" borderId="48" xfId="0" applyFont="1" applyBorder="1" applyAlignment="1">
      <alignment horizontal="left"/>
    </xf>
    <xf numFmtId="0" fontId="8" fillId="0" borderId="49" xfId="0" applyFont="1" applyBorder="1" applyAlignment="1">
      <alignment horizontal="center"/>
    </xf>
    <xf numFmtId="0" fontId="8" fillId="0" borderId="50" xfId="0" applyFont="1" applyBorder="1" applyAlignment="1">
      <alignment horizontal="center"/>
    </xf>
    <xf numFmtId="0" fontId="12" fillId="0" borderId="11" xfId="0" applyFont="1" applyBorder="1" applyAlignment="1">
      <alignment horizontal="center"/>
    </xf>
    <xf numFmtId="0" fontId="8" fillId="0" borderId="37" xfId="0" applyFont="1" applyBorder="1"/>
    <xf numFmtId="0" fontId="8" fillId="0" borderId="26" xfId="0" applyFont="1" applyBorder="1"/>
    <xf numFmtId="0" fontId="8" fillId="0" borderId="72" xfId="0" applyFont="1" applyBorder="1"/>
    <xf numFmtId="0" fontId="8" fillId="0" borderId="70" xfId="0" applyFont="1" applyBorder="1"/>
    <xf numFmtId="0" fontId="8" fillId="0" borderId="60" xfId="0" applyFont="1" applyBorder="1"/>
    <xf numFmtId="0" fontId="8" fillId="0" borderId="64" xfId="0" applyFont="1" applyBorder="1"/>
    <xf numFmtId="0" fontId="19" fillId="0" borderId="11" xfId="0" applyFont="1" applyBorder="1" applyAlignment="1" applyProtection="1">
      <alignment horizontal="center"/>
      <protection locked="0"/>
    </xf>
    <xf numFmtId="0" fontId="8" fillId="0" borderId="57" xfId="0" applyFont="1" applyBorder="1"/>
    <xf numFmtId="0" fontId="8" fillId="0" borderId="71" xfId="0" applyFont="1" applyBorder="1"/>
    <xf numFmtId="0" fontId="7" fillId="4" borderId="73" xfId="0" applyFont="1" applyFill="1" applyBorder="1" applyAlignment="1">
      <alignment horizontal="center" vertical="center"/>
    </xf>
    <xf numFmtId="0" fontId="19" fillId="0" borderId="11" xfId="0" applyFont="1" applyBorder="1" applyAlignment="1">
      <alignment horizontal="center" vertical="center"/>
    </xf>
    <xf numFmtId="0" fontId="8" fillId="4" borderId="74" xfId="0" applyFont="1" applyFill="1" applyBorder="1" applyAlignment="1">
      <alignment horizontal="center" vertical="center"/>
    </xf>
    <xf numFmtId="4" fontId="8" fillId="4" borderId="74" xfId="0" applyNumberFormat="1" applyFont="1" applyFill="1" applyBorder="1" applyAlignment="1">
      <alignment horizontal="center" vertical="center"/>
    </xf>
    <xf numFmtId="4" fontId="11" fillId="0" borderId="11" xfId="0" applyNumberFormat="1" applyFont="1" applyBorder="1" applyAlignment="1">
      <alignment horizontal="center" vertical="center"/>
    </xf>
    <xf numFmtId="0" fontId="19" fillId="0" borderId="11" xfId="0" applyFont="1" applyBorder="1" applyAlignment="1">
      <alignment horizontal="left" vertical="center"/>
    </xf>
    <xf numFmtId="0" fontId="7" fillId="4" borderId="13" xfId="0" applyFont="1" applyFill="1" applyBorder="1" applyAlignment="1">
      <alignment horizontal="center"/>
    </xf>
    <xf numFmtId="0" fontId="7" fillId="4" borderId="14" xfId="0" applyFont="1" applyFill="1" applyBorder="1" applyAlignment="1">
      <alignment horizontal="center"/>
    </xf>
    <xf numFmtId="0" fontId="19" fillId="0" borderId="11" xfId="0" applyFont="1" applyBorder="1" applyAlignment="1">
      <alignment horizontal="center"/>
    </xf>
    <xf numFmtId="164" fontId="8" fillId="0" borderId="6" xfId="2" applyFont="1" applyBorder="1"/>
    <xf numFmtId="164" fontId="8" fillId="0" borderId="21" xfId="2" applyFont="1" applyBorder="1"/>
    <xf numFmtId="164" fontId="11" fillId="0" borderId="11" xfId="2" applyFont="1" applyFill="1" applyBorder="1"/>
    <xf numFmtId="0" fontId="8" fillId="0" borderId="54" xfId="0" applyFont="1" applyBorder="1"/>
    <xf numFmtId="0" fontId="8" fillId="0" borderId="55" xfId="0" applyFont="1" applyBorder="1"/>
    <xf numFmtId="0" fontId="8" fillId="0" borderId="56" xfId="0" applyFont="1" applyBorder="1"/>
    <xf numFmtId="0" fontId="8" fillId="0" borderId="67" xfId="0" applyFont="1" applyBorder="1"/>
    <xf numFmtId="164" fontId="8" fillId="0" borderId="30" xfId="2" applyFont="1" applyBorder="1"/>
    <xf numFmtId="179" fontId="8" fillId="0" borderId="4" xfId="0" applyNumberFormat="1" applyFont="1" applyBorder="1"/>
    <xf numFmtId="179" fontId="11" fillId="0" borderId="11" xfId="0" applyNumberFormat="1" applyFont="1" applyBorder="1"/>
    <xf numFmtId="0" fontId="7" fillId="4" borderId="41" xfId="0" applyFont="1" applyFill="1" applyBorder="1" applyAlignment="1">
      <alignment horizontal="center"/>
    </xf>
    <xf numFmtId="0" fontId="8" fillId="0" borderId="46" xfId="0" applyFont="1" applyBorder="1" applyAlignment="1">
      <alignment horizontal="center"/>
    </xf>
    <xf numFmtId="2" fontId="8" fillId="0" borderId="6" xfId="0" applyNumberFormat="1" applyFont="1" applyBorder="1"/>
    <xf numFmtId="0" fontId="8" fillId="0" borderId="15" xfId="0" applyFont="1" applyBorder="1"/>
    <xf numFmtId="164" fontId="8" fillId="0" borderId="16" xfId="2" applyFont="1" applyBorder="1"/>
    <xf numFmtId="164" fontId="8" fillId="0" borderId="4" xfId="2" applyFont="1" applyBorder="1"/>
    <xf numFmtId="0" fontId="7" fillId="4" borderId="34" xfId="0" applyFont="1" applyFill="1" applyBorder="1" applyAlignment="1">
      <alignment horizontal="center"/>
    </xf>
    <xf numFmtId="0" fontId="7" fillId="4" borderId="13" xfId="0" applyFont="1" applyFill="1" applyBorder="1"/>
    <xf numFmtId="2" fontId="8" fillId="0" borderId="6" xfId="0" applyNumberFormat="1" applyFont="1" applyBorder="1" applyAlignment="1">
      <alignment horizontal="center"/>
    </xf>
    <xf numFmtId="2" fontId="8" fillId="0" borderId="46" xfId="0" applyNumberFormat="1" applyFont="1" applyBorder="1" applyAlignment="1">
      <alignment horizontal="center"/>
    </xf>
    <xf numFmtId="0" fontId="8" fillId="0" borderId="30" xfId="0" applyFont="1" applyBorder="1"/>
    <xf numFmtId="0" fontId="8" fillId="0" borderId="23" xfId="0" applyFont="1" applyBorder="1"/>
    <xf numFmtId="164" fontId="8" fillId="0" borderId="25" xfId="2" applyFont="1" applyBorder="1"/>
    <xf numFmtId="0" fontId="7" fillId="4" borderId="34" xfId="0" applyFont="1" applyFill="1" applyBorder="1" applyAlignment="1">
      <alignment horizontal="center" wrapText="1"/>
    </xf>
    <xf numFmtId="0" fontId="7" fillId="4" borderId="13" xfId="0" applyFont="1" applyFill="1" applyBorder="1" applyAlignment="1">
      <alignment horizontal="center" wrapText="1"/>
    </xf>
    <xf numFmtId="0" fontId="7" fillId="4" borderId="14" xfId="0" applyFont="1" applyFill="1" applyBorder="1" applyAlignment="1">
      <alignment horizontal="center" wrapText="1"/>
    </xf>
    <xf numFmtId="0" fontId="19" fillId="0" borderId="11" xfId="0" applyFont="1" applyBorder="1" applyAlignment="1">
      <alignment horizontal="center" wrapText="1"/>
    </xf>
    <xf numFmtId="0" fontId="8" fillId="0" borderId="36" xfId="0" applyFont="1" applyBorder="1" applyAlignment="1">
      <alignment horizontal="left"/>
    </xf>
    <xf numFmtId="0" fontId="8" fillId="0" borderId="46" xfId="0" applyFont="1" applyBorder="1" applyAlignment="1">
      <alignment horizontal="left"/>
    </xf>
    <xf numFmtId="164" fontId="8" fillId="0" borderId="6" xfId="2" applyFont="1" applyBorder="1" applyAlignment="1">
      <alignment horizontal="center"/>
    </xf>
    <xf numFmtId="0" fontId="8" fillId="0" borderId="46" xfId="1" applyNumberFormat="1" applyFont="1" applyBorder="1" applyAlignment="1">
      <alignment horizontal="center"/>
    </xf>
    <xf numFmtId="164" fontId="8" fillId="0" borderId="45" xfId="0" applyNumberFormat="1" applyFont="1" applyBorder="1" applyAlignment="1">
      <alignment horizontal="center" wrapText="1"/>
    </xf>
    <xf numFmtId="164" fontId="8" fillId="0" borderId="19" xfId="2" applyFont="1" applyBorder="1" applyAlignment="1">
      <alignment horizontal="center" wrapText="1"/>
    </xf>
    <xf numFmtId="164" fontId="11" fillId="0" borderId="11" xfId="2" applyFont="1" applyFill="1" applyBorder="1" applyAlignment="1">
      <alignment horizontal="center" wrapText="1"/>
    </xf>
    <xf numFmtId="164" fontId="8" fillId="4" borderId="4" xfId="0" applyNumberFormat="1" applyFont="1" applyFill="1" applyBorder="1"/>
    <xf numFmtId="164" fontId="11" fillId="0" borderId="11" xfId="0" applyNumberFormat="1" applyFont="1" applyBorder="1"/>
    <xf numFmtId="0" fontId="7" fillId="4" borderId="35" xfId="0" applyFont="1" applyFill="1" applyBorder="1" applyAlignment="1">
      <alignment horizontal="center" wrapText="1"/>
    </xf>
    <xf numFmtId="43" fontId="8" fillId="0" borderId="46" xfId="2" applyNumberFormat="1" applyFont="1" applyBorder="1"/>
    <xf numFmtId="9" fontId="8" fillId="0" borderId="52" xfId="1" applyFont="1" applyBorder="1"/>
    <xf numFmtId="9" fontId="8" fillId="0" borderId="6" xfId="1" applyFont="1" applyBorder="1" applyAlignment="1">
      <alignment horizontal="center"/>
    </xf>
    <xf numFmtId="43" fontId="8" fillId="0" borderId="21" xfId="2" applyNumberFormat="1" applyFont="1" applyBorder="1"/>
    <xf numFmtId="43" fontId="11" fillId="0" borderId="11" xfId="2" applyNumberFormat="1" applyFont="1" applyFill="1" applyBorder="1"/>
    <xf numFmtId="43" fontId="8" fillId="0" borderId="26" xfId="2" applyNumberFormat="1" applyFont="1" applyBorder="1"/>
    <xf numFmtId="9" fontId="8" fillId="0" borderId="27" xfId="1" applyFont="1" applyBorder="1"/>
    <xf numFmtId="43" fontId="8" fillId="0" borderId="4" xfId="0" applyNumberFormat="1" applyFont="1" applyBorder="1"/>
    <xf numFmtId="43" fontId="11" fillId="0" borderId="11" xfId="0" applyNumberFormat="1" applyFont="1" applyBorder="1"/>
    <xf numFmtId="43" fontId="8" fillId="4" borderId="4" xfId="0" applyNumberFormat="1" applyFont="1" applyFill="1" applyBorder="1"/>
    <xf numFmtId="0" fontId="8" fillId="0" borderId="49" xfId="0" applyFont="1" applyBorder="1"/>
    <xf numFmtId="0" fontId="10" fillId="0" borderId="11" xfId="0" applyFont="1" applyBorder="1"/>
    <xf numFmtId="0" fontId="8" fillId="0" borderId="0" xfId="0" applyFont="1" applyAlignment="1">
      <alignment horizontal="center"/>
    </xf>
    <xf numFmtId="0" fontId="8" fillId="0" borderId="71" xfId="0" applyFont="1" applyBorder="1" applyAlignment="1">
      <alignment horizontal="center"/>
    </xf>
    <xf numFmtId="0" fontId="11" fillId="0" borderId="11" xfId="0" applyFont="1" applyBorder="1" applyAlignment="1">
      <alignment horizontal="center"/>
    </xf>
    <xf numFmtId="0" fontId="7" fillId="0" borderId="36" xfId="0" applyFont="1" applyBorder="1"/>
    <xf numFmtId="0" fontId="8" fillId="0" borderId="46" xfId="0" applyFont="1" applyBorder="1"/>
    <xf numFmtId="0" fontId="8" fillId="0" borderId="47" xfId="0" applyFont="1" applyBorder="1"/>
    <xf numFmtId="0" fontId="7" fillId="0" borderId="57" xfId="0" applyFont="1" applyBorder="1" applyAlignment="1">
      <alignment horizontal="left"/>
    </xf>
    <xf numFmtId="0" fontId="2" fillId="0" borderId="11" xfId="0" applyFont="1" applyBorder="1" applyAlignment="1">
      <alignment wrapText="1"/>
    </xf>
    <xf numFmtId="0" fontId="8" fillId="0" borderId="0" xfId="0" applyFont="1" applyAlignment="1">
      <alignment horizontal="left"/>
    </xf>
    <xf numFmtId="0" fontId="8" fillId="0" borderId="57" xfId="0" applyFont="1" applyBorder="1" applyAlignment="1">
      <alignment horizontal="left"/>
    </xf>
    <xf numFmtId="0" fontId="3" fillId="0" borderId="11" xfId="0" applyFont="1" applyBorder="1" applyAlignment="1">
      <alignment horizontal="right"/>
    </xf>
    <xf numFmtId="0" fontId="11" fillId="0" borderId="38" xfId="0" applyFont="1" applyBorder="1"/>
    <xf numFmtId="0" fontId="11" fillId="0" borderId="39" xfId="0" applyFont="1" applyBorder="1"/>
    <xf numFmtId="0" fontId="11" fillId="0" borderId="40" xfId="0" applyFont="1" applyBorder="1"/>
    <xf numFmtId="0" fontId="19" fillId="0" borderId="0" xfId="9" applyFont="1"/>
    <xf numFmtId="6" fontId="11" fillId="0" borderId="0" xfId="9" applyNumberFormat="1" applyFont="1"/>
    <xf numFmtId="44" fontId="11" fillId="0" borderId="0" xfId="9" applyNumberFormat="1" applyFont="1"/>
    <xf numFmtId="0" fontId="4" fillId="0" borderId="0" xfId="3" applyFont="1" applyAlignment="1">
      <alignment wrapText="1"/>
    </xf>
    <xf numFmtId="44" fontId="4" fillId="0" borderId="0" xfId="3" applyNumberFormat="1" applyFont="1"/>
    <xf numFmtId="49" fontId="2" fillId="9" borderId="0" xfId="0" applyNumberFormat="1" applyFont="1" applyFill="1" applyAlignment="1">
      <alignment vertical="center"/>
    </xf>
    <xf numFmtId="0" fontId="2" fillId="9" borderId="0" xfId="0" applyFont="1" applyFill="1" applyAlignment="1">
      <alignment vertical="center"/>
    </xf>
    <xf numFmtId="0" fontId="2" fillId="9" borderId="0" xfId="0" applyFont="1" applyFill="1" applyAlignment="1">
      <alignment horizontal="justify" vertical="center" wrapText="1"/>
    </xf>
    <xf numFmtId="0" fontId="2" fillId="9" borderId="0" xfId="0" applyFont="1" applyFill="1" applyAlignment="1">
      <alignment horizontal="center" vertical="center"/>
    </xf>
    <xf numFmtId="182" fontId="2" fillId="9" borderId="0" xfId="0" applyNumberFormat="1" applyFont="1" applyFill="1" applyAlignment="1">
      <alignment vertical="center"/>
    </xf>
    <xf numFmtId="171" fontId="2" fillId="9" borderId="0" xfId="0" applyNumberFormat="1" applyFont="1" applyFill="1" applyAlignment="1">
      <alignment vertical="center"/>
    </xf>
    <xf numFmtId="0" fontId="9" fillId="0" borderId="0" xfId="0" applyFont="1" applyAlignment="1">
      <alignment vertical="center"/>
    </xf>
    <xf numFmtId="49" fontId="9" fillId="0" borderId="0" xfId="0" applyNumberFormat="1" applyFont="1" applyAlignment="1">
      <alignment vertical="center"/>
    </xf>
    <xf numFmtId="0" fontId="0" fillId="0" borderId="0" xfId="0" applyAlignment="1">
      <alignment vertical="center"/>
    </xf>
    <xf numFmtId="0" fontId="0" fillId="0" borderId="0" xfId="0" applyAlignment="1">
      <alignment horizontal="justify" vertical="center" wrapText="1"/>
    </xf>
    <xf numFmtId="0" fontId="0" fillId="0" borderId="0" xfId="0" applyAlignment="1">
      <alignment horizontal="center" vertical="center"/>
    </xf>
    <xf numFmtId="182" fontId="0" fillId="0" borderId="0" xfId="0" applyNumberFormat="1" applyAlignment="1">
      <alignment vertical="center"/>
    </xf>
    <xf numFmtId="171" fontId="0" fillId="0" borderId="0" xfId="0" applyNumberFormat="1" applyAlignment="1">
      <alignment vertical="center"/>
    </xf>
    <xf numFmtId="0" fontId="16" fillId="0" borderId="0" xfId="19" applyAlignment="1" applyProtection="1">
      <alignment vertical="center"/>
    </xf>
    <xf numFmtId="0" fontId="7" fillId="9" borderId="0" xfId="28" applyFont="1" applyFill="1" applyAlignment="1">
      <alignment vertical="center"/>
    </xf>
    <xf numFmtId="0" fontId="7" fillId="9" borderId="0" xfId="28" applyFont="1" applyFill="1" applyAlignment="1">
      <alignment horizontal="center" vertical="center" wrapText="1"/>
    </xf>
    <xf numFmtId="0" fontId="7" fillId="9" borderId="0" xfId="28" applyFont="1" applyFill="1" applyAlignment="1">
      <alignment horizontal="left" vertical="center" wrapText="1"/>
    </xf>
    <xf numFmtId="182" fontId="7" fillId="9" borderId="0" xfId="28" applyNumberFormat="1" applyFont="1" applyFill="1" applyAlignment="1">
      <alignment horizontal="center" vertical="center" wrapText="1"/>
    </xf>
    <xf numFmtId="171" fontId="7" fillId="9" borderId="0" xfId="28" applyNumberFormat="1" applyFont="1" applyFill="1" applyAlignment="1">
      <alignment horizontal="center" vertical="center" wrapText="1"/>
    </xf>
    <xf numFmtId="0" fontId="8" fillId="9" borderId="0" xfId="28" applyFont="1" applyFill="1" applyAlignment="1">
      <alignment vertical="center"/>
    </xf>
    <xf numFmtId="0" fontId="8" fillId="0" borderId="0" xfId="28" applyFont="1" applyAlignment="1">
      <alignment vertical="center"/>
    </xf>
    <xf numFmtId="0" fontId="9" fillId="0" borderId="0" xfId="28" applyAlignment="1">
      <alignment vertical="center"/>
    </xf>
    <xf numFmtId="0" fontId="9" fillId="0" borderId="0" xfId="28" applyAlignment="1">
      <alignment vertical="center" wrapText="1"/>
    </xf>
    <xf numFmtId="0" fontId="9" fillId="0" borderId="0" xfId="28" applyAlignment="1">
      <alignment horizontal="center" vertical="center"/>
    </xf>
    <xf numFmtId="182" fontId="9" fillId="0" borderId="0" xfId="28" applyNumberFormat="1" applyAlignment="1">
      <alignment vertical="center"/>
    </xf>
    <xf numFmtId="171" fontId="9" fillId="0" borderId="0" xfId="28" applyNumberFormat="1" applyAlignment="1">
      <alignment vertical="center"/>
    </xf>
    <xf numFmtId="0" fontId="9" fillId="0" borderId="0" xfId="28" applyAlignment="1">
      <alignment horizontal="left" vertical="center"/>
    </xf>
    <xf numFmtId="182" fontId="9" fillId="0" borderId="0" xfId="28" applyNumberFormat="1" applyAlignment="1">
      <alignment horizontal="right" vertical="center"/>
    </xf>
    <xf numFmtId="0" fontId="4" fillId="0" borderId="0" xfId="3" applyFont="1" applyAlignment="1">
      <alignment horizontal="center" vertical="center"/>
    </xf>
    <xf numFmtId="2" fontId="4" fillId="0" borderId="0" xfId="3" applyNumberFormat="1" applyFont="1"/>
    <xf numFmtId="2" fontId="7" fillId="9" borderId="0" xfId="28" applyNumberFormat="1" applyFont="1" applyFill="1" applyAlignment="1">
      <alignment horizontal="center" vertical="center" wrapText="1"/>
    </xf>
    <xf numFmtId="0" fontId="9" fillId="0" borderId="0" xfId="29" applyAlignment="1">
      <alignment horizontal="left" vertical="center"/>
    </xf>
    <xf numFmtId="0" fontId="9" fillId="0" borderId="0" xfId="29" applyAlignment="1">
      <alignment vertical="center"/>
    </xf>
    <xf numFmtId="4" fontId="9" fillId="0" borderId="0" xfId="29" applyNumberFormat="1" applyAlignment="1">
      <alignment horizontal="center" vertical="center"/>
    </xf>
    <xf numFmtId="0" fontId="9" fillId="0" borderId="0" xfId="29" applyAlignment="1">
      <alignment horizontal="center" vertical="center"/>
    </xf>
    <xf numFmtId="4" fontId="9" fillId="0" borderId="0" xfId="29" applyNumberFormat="1" applyAlignment="1">
      <alignment vertical="center"/>
    </xf>
    <xf numFmtId="3" fontId="9" fillId="0" borderId="0" xfId="29" applyNumberFormat="1" applyAlignment="1">
      <alignment vertical="center"/>
    </xf>
    <xf numFmtId="171" fontId="9" fillId="0" borderId="0" xfId="29" applyNumberFormat="1" applyAlignment="1">
      <alignment vertical="center"/>
    </xf>
    <xf numFmtId="17" fontId="9" fillId="0" borderId="0" xfId="29" applyNumberFormat="1" applyAlignment="1">
      <alignment vertical="center"/>
    </xf>
    <xf numFmtId="4" fontId="9" fillId="3" borderId="70" xfId="29" applyNumberFormat="1" applyFill="1" applyBorder="1" applyAlignment="1">
      <alignment horizontal="left" vertical="center"/>
    </xf>
    <xf numFmtId="0" fontId="9" fillId="3" borderId="60" xfId="29" applyFill="1" applyBorder="1" applyAlignment="1">
      <alignment vertical="center"/>
    </xf>
    <xf numFmtId="0" fontId="9" fillId="3" borderId="60" xfId="29" applyFill="1" applyBorder="1" applyAlignment="1">
      <alignment horizontal="center" vertical="center"/>
    </xf>
    <xf numFmtId="4" fontId="9" fillId="3" borderId="60" xfId="29" applyNumberFormat="1" applyFill="1" applyBorder="1" applyAlignment="1">
      <alignment horizontal="center" vertical="center"/>
    </xf>
    <xf numFmtId="171" fontId="24" fillId="3" borderId="78" xfId="30" applyNumberFormat="1" applyFont="1" applyFill="1" applyBorder="1" applyAlignment="1">
      <alignment horizontal="right" vertical="center" wrapText="1"/>
    </xf>
    <xf numFmtId="183" fontId="3" fillId="0" borderId="0" xfId="30" applyNumberFormat="1" applyFont="1" applyFill="1" applyBorder="1" applyAlignment="1">
      <alignment horizontal="center" vertical="center" wrapText="1"/>
    </xf>
    <xf numFmtId="10" fontId="9" fillId="0" borderId="0" xfId="29" applyNumberFormat="1" applyAlignment="1">
      <alignment vertical="center"/>
    </xf>
    <xf numFmtId="4" fontId="9" fillId="3" borderId="22" xfId="29" applyNumberFormat="1" applyFill="1" applyBorder="1" applyAlignment="1">
      <alignment horizontal="left" vertical="center"/>
    </xf>
    <xf numFmtId="0" fontId="9" fillId="3" borderId="23" xfId="29" applyFill="1" applyBorder="1" applyAlignment="1">
      <alignment vertical="center"/>
    </xf>
    <xf numFmtId="0" fontId="9" fillId="3" borderId="23" xfId="29" applyFill="1" applyBorder="1" applyAlignment="1">
      <alignment horizontal="center" vertical="center"/>
    </xf>
    <xf numFmtId="4" fontId="9" fillId="3" borderId="23" xfId="29" applyNumberFormat="1" applyFill="1" applyBorder="1" applyAlignment="1">
      <alignment horizontal="center" vertical="center"/>
    </xf>
    <xf numFmtId="4" fontId="2" fillId="3" borderId="79" xfId="29" applyNumberFormat="1" applyFont="1" applyFill="1" applyBorder="1" applyAlignment="1">
      <alignment vertical="center"/>
    </xf>
    <xf numFmtId="4" fontId="2" fillId="0" borderId="4" xfId="29" applyNumberFormat="1" applyFont="1" applyBorder="1" applyAlignment="1">
      <alignment horizontal="center" vertical="center" wrapText="1"/>
    </xf>
    <xf numFmtId="0" fontId="2" fillId="0" borderId="4" xfId="29" applyFont="1" applyBorder="1" applyAlignment="1">
      <alignment horizontal="center" vertical="center" wrapText="1"/>
    </xf>
    <xf numFmtId="3" fontId="2" fillId="0" borderId="4" xfId="29" applyNumberFormat="1" applyFont="1" applyBorder="1" applyAlignment="1">
      <alignment horizontal="center" vertical="center" wrapText="1"/>
    </xf>
    <xf numFmtId="171" fontId="2" fillId="0" borderId="4" xfId="29" applyNumberFormat="1" applyFont="1" applyBorder="1" applyAlignment="1">
      <alignment horizontal="center" vertical="center" wrapText="1"/>
    </xf>
    <xf numFmtId="10" fontId="2" fillId="0" borderId="4" xfId="29" applyNumberFormat="1" applyFont="1" applyBorder="1" applyAlignment="1">
      <alignment horizontal="center" vertical="center" wrapText="1"/>
    </xf>
    <xf numFmtId="0" fontId="2" fillId="0" borderId="0" xfId="29" applyFont="1" applyAlignment="1">
      <alignment horizontal="left" vertical="center" wrapText="1"/>
    </xf>
    <xf numFmtId="0" fontId="2" fillId="0" borderId="0" xfId="29" applyFont="1" applyAlignment="1">
      <alignment horizontal="center" vertical="center" wrapText="1"/>
    </xf>
    <xf numFmtId="4" fontId="2" fillId="0" borderId="12" xfId="29" applyNumberFormat="1" applyFont="1" applyBorder="1" applyAlignment="1">
      <alignment horizontal="center" vertical="center"/>
    </xf>
    <xf numFmtId="0" fontId="2" fillId="5" borderId="13" xfId="29" applyFont="1" applyFill="1" applyBorder="1" applyAlignment="1">
      <alignment horizontal="center" vertical="center" wrapText="1"/>
    </xf>
    <xf numFmtId="0" fontId="9" fillId="0" borderId="13" xfId="29" applyBorder="1" applyAlignment="1">
      <alignment horizontal="center" vertical="center"/>
    </xf>
    <xf numFmtId="4" fontId="9" fillId="0" borderId="13" xfId="29" applyNumberFormat="1" applyBorder="1" applyAlignment="1">
      <alignment vertical="center"/>
    </xf>
    <xf numFmtId="3" fontId="9" fillId="0" borderId="13" xfId="29" applyNumberFormat="1" applyBorder="1" applyAlignment="1">
      <alignment vertical="center"/>
    </xf>
    <xf numFmtId="0" fontId="9" fillId="0" borderId="13" xfId="29" applyBorder="1" applyAlignment="1">
      <alignment vertical="center"/>
    </xf>
    <xf numFmtId="171" fontId="9" fillId="0" borderId="13" xfId="29" applyNumberFormat="1" applyBorder="1" applyAlignment="1">
      <alignment vertical="center"/>
    </xf>
    <xf numFmtId="10" fontId="2" fillId="5" borderId="14" xfId="29" applyNumberFormat="1" applyFont="1" applyFill="1" applyBorder="1" applyAlignment="1">
      <alignment vertical="center"/>
    </xf>
    <xf numFmtId="4" fontId="2" fillId="0" borderId="20" xfId="29" applyNumberFormat="1" applyFont="1" applyBorder="1" applyAlignment="1">
      <alignment horizontal="center" vertical="center"/>
    </xf>
    <xf numFmtId="0" fontId="2" fillId="0" borderId="6" xfId="29" applyFont="1" applyBorder="1" applyAlignment="1">
      <alignment horizontal="center" vertical="center"/>
    </xf>
    <xf numFmtId="0" fontId="9" fillId="0" borderId="6" xfId="29" applyBorder="1" applyAlignment="1">
      <alignment horizontal="center" vertical="center"/>
    </xf>
    <xf numFmtId="4" fontId="9" fillId="0" borderId="6" xfId="29" applyNumberFormat="1" applyBorder="1" applyAlignment="1">
      <alignment vertical="center"/>
    </xf>
    <xf numFmtId="3" fontId="9" fillId="0" borderId="6" xfId="29" applyNumberFormat="1" applyBorder="1" applyAlignment="1">
      <alignment vertical="center"/>
    </xf>
    <xf numFmtId="0" fontId="9" fillId="0" borderId="6" xfId="29" applyBorder="1" applyAlignment="1">
      <alignment vertical="center"/>
    </xf>
    <xf numFmtId="171" fontId="9" fillId="0" borderId="6" xfId="29" applyNumberFormat="1" applyBorder="1" applyAlignment="1">
      <alignment vertical="center"/>
    </xf>
    <xf numFmtId="171" fontId="2" fillId="0" borderId="6" xfId="29" applyNumberFormat="1" applyFont="1" applyBorder="1" applyAlignment="1">
      <alignment vertical="center"/>
    </xf>
    <xf numFmtId="10" fontId="2" fillId="0" borderId="21" xfId="29" applyNumberFormat="1" applyFont="1" applyBorder="1" applyAlignment="1">
      <alignment vertical="center"/>
    </xf>
    <xf numFmtId="10" fontId="9" fillId="0" borderId="0" xfId="29" applyNumberFormat="1" applyAlignment="1">
      <alignment horizontal="left" vertical="center"/>
    </xf>
    <xf numFmtId="9" fontId="9" fillId="0" borderId="6" xfId="31" applyFont="1" applyBorder="1" applyAlignment="1">
      <alignment vertical="center"/>
    </xf>
    <xf numFmtId="10" fontId="9" fillId="0" borderId="6" xfId="29" applyNumberFormat="1" applyBorder="1" applyAlignment="1">
      <alignment vertical="center"/>
    </xf>
    <xf numFmtId="10" fontId="9" fillId="0" borderId="21" xfId="29" applyNumberFormat="1" applyBorder="1" applyAlignment="1">
      <alignment vertical="center"/>
    </xf>
    <xf numFmtId="9" fontId="9" fillId="0" borderId="6" xfId="31" applyFont="1" applyFill="1" applyBorder="1" applyAlignment="1">
      <alignment vertical="center"/>
    </xf>
    <xf numFmtId="0" fontId="2" fillId="5" borderId="6" xfId="29" applyFont="1" applyFill="1" applyBorder="1" applyAlignment="1">
      <alignment horizontal="center" vertical="center"/>
    </xf>
    <xf numFmtId="10" fontId="2" fillId="5" borderId="21" xfId="29" applyNumberFormat="1" applyFont="1" applyFill="1" applyBorder="1" applyAlignment="1">
      <alignment vertical="center"/>
    </xf>
    <xf numFmtId="165" fontId="22" fillId="7" borderId="6" xfId="29" applyNumberFormat="1" applyFont="1" applyFill="1" applyBorder="1" applyAlignment="1">
      <alignment vertical="center"/>
    </xf>
    <xf numFmtId="165" fontId="9" fillId="0" borderId="6" xfId="29" applyNumberFormat="1" applyBorder="1" applyAlignment="1">
      <alignment vertical="center"/>
    </xf>
    <xf numFmtId="166" fontId="11" fillId="0" borderId="5" xfId="32" applyNumberFormat="1" applyFont="1" applyBorder="1" applyAlignment="1">
      <alignment horizontal="right" vertical="center"/>
    </xf>
    <xf numFmtId="171" fontId="9" fillId="0" borderId="18" xfId="29" applyNumberFormat="1" applyBorder="1" applyAlignment="1">
      <alignment vertical="center"/>
    </xf>
    <xf numFmtId="0" fontId="9" fillId="0" borderId="18" xfId="29" applyBorder="1" applyAlignment="1">
      <alignment vertical="center"/>
    </xf>
    <xf numFmtId="0" fontId="9" fillId="0" borderId="18" xfId="29" applyBorder="1" applyAlignment="1">
      <alignment horizontal="center" vertical="center"/>
    </xf>
    <xf numFmtId="10" fontId="9" fillId="0" borderId="18" xfId="29" applyNumberFormat="1" applyBorder="1"/>
    <xf numFmtId="4" fontId="9" fillId="0" borderId="18" xfId="29" applyNumberFormat="1" applyBorder="1"/>
    <xf numFmtId="165" fontId="9" fillId="0" borderId="18" xfId="29" applyNumberFormat="1" applyBorder="1"/>
    <xf numFmtId="10" fontId="9" fillId="0" borderId="18" xfId="29" applyNumberFormat="1" applyBorder="1" applyAlignment="1">
      <alignment vertical="center"/>
    </xf>
    <xf numFmtId="4" fontId="9" fillId="0" borderId="18" xfId="29" applyNumberFormat="1" applyBorder="1" applyAlignment="1">
      <alignment vertical="center"/>
    </xf>
    <xf numFmtId="165" fontId="9" fillId="0" borderId="18" xfId="29" applyNumberFormat="1" applyBorder="1" applyAlignment="1">
      <alignment vertical="center"/>
    </xf>
    <xf numFmtId="0" fontId="2" fillId="0" borderId="18" xfId="29" applyFont="1" applyBorder="1" applyAlignment="1">
      <alignment horizontal="center" vertical="center"/>
    </xf>
    <xf numFmtId="171" fontId="2" fillId="0" borderId="18" xfId="29" applyNumberFormat="1" applyFont="1" applyBorder="1" applyAlignment="1">
      <alignment vertical="center"/>
    </xf>
    <xf numFmtId="2" fontId="9" fillId="6" borderId="18" xfId="29" applyNumberFormat="1" applyFill="1" applyBorder="1" applyAlignment="1">
      <alignment vertical="center"/>
    </xf>
    <xf numFmtId="171" fontId="9" fillId="6" borderId="18" xfId="29" applyNumberFormat="1" applyFill="1" applyBorder="1" applyAlignment="1">
      <alignment vertical="center"/>
    </xf>
    <xf numFmtId="2" fontId="9" fillId="0" borderId="18" xfId="29" applyNumberFormat="1" applyBorder="1" applyAlignment="1">
      <alignment vertical="center"/>
    </xf>
    <xf numFmtId="4" fontId="9" fillId="3" borderId="80" xfId="29" applyNumberFormat="1" applyFill="1" applyBorder="1" applyAlignment="1">
      <alignment horizontal="center" vertical="center"/>
    </xf>
    <xf numFmtId="0" fontId="2" fillId="3" borderId="81" xfId="29" applyFont="1" applyFill="1" applyBorder="1" applyAlignment="1">
      <alignment vertical="center"/>
    </xf>
    <xf numFmtId="0" fontId="9" fillId="3" borderId="81" xfId="29" applyFill="1" applyBorder="1" applyAlignment="1">
      <alignment horizontal="center" vertical="center"/>
    </xf>
    <xf numFmtId="4" fontId="9" fillId="3" borderId="81" xfId="29" applyNumberFormat="1" applyFill="1" applyBorder="1" applyAlignment="1">
      <alignment vertical="center"/>
    </xf>
    <xf numFmtId="3" fontId="9" fillId="3" borderId="81" xfId="29" applyNumberFormat="1" applyFill="1" applyBorder="1" applyAlignment="1">
      <alignment vertical="center"/>
    </xf>
    <xf numFmtId="0" fontId="9" fillId="3" borderId="81" xfId="29" applyFill="1" applyBorder="1" applyAlignment="1">
      <alignment vertical="center"/>
    </xf>
    <xf numFmtId="171" fontId="9" fillId="3" borderId="82" xfId="29" applyNumberFormat="1" applyFill="1" applyBorder="1" applyAlignment="1">
      <alignment vertical="center"/>
    </xf>
    <xf numFmtId="171" fontId="2" fillId="3" borderId="4" xfId="29" applyNumberFormat="1" applyFont="1" applyFill="1" applyBorder="1" applyAlignment="1">
      <alignment vertical="center"/>
    </xf>
    <xf numFmtId="10" fontId="2" fillId="3" borderId="4" xfId="29" applyNumberFormat="1" applyFont="1" applyFill="1" applyBorder="1" applyAlignment="1">
      <alignment vertical="center"/>
    </xf>
    <xf numFmtId="4" fontId="9" fillId="0" borderId="20" xfId="29" applyNumberFormat="1" applyBorder="1" applyAlignment="1">
      <alignment horizontal="center" vertical="center"/>
    </xf>
    <xf numFmtId="0" fontId="2" fillId="0" borderId="18" xfId="29" applyFont="1" applyBorder="1" applyAlignment="1">
      <alignment vertical="center"/>
    </xf>
    <xf numFmtId="3" fontId="9" fillId="0" borderId="18" xfId="29" applyNumberFormat="1" applyBorder="1" applyAlignment="1">
      <alignment vertical="center"/>
    </xf>
    <xf numFmtId="4" fontId="25" fillId="10" borderId="80" xfId="29" applyNumberFormat="1" applyFont="1" applyFill="1" applyBorder="1" applyAlignment="1">
      <alignment horizontal="center" vertical="center"/>
    </xf>
    <xf numFmtId="0" fontId="26" fillId="10" borderId="81" xfId="29" applyFont="1" applyFill="1" applyBorder="1" applyAlignment="1">
      <alignment vertical="center"/>
    </xf>
    <xf numFmtId="0" fontId="25" fillId="10" borderId="81" xfId="29" applyFont="1" applyFill="1" applyBorder="1" applyAlignment="1">
      <alignment horizontal="center" vertical="center"/>
    </xf>
    <xf numFmtId="4" fontId="25" fillId="10" borderId="81" xfId="29" applyNumberFormat="1" applyFont="1" applyFill="1" applyBorder="1" applyAlignment="1">
      <alignment vertical="center"/>
    </xf>
    <xf numFmtId="3" fontId="25" fillId="10" borderId="81" xfId="29" applyNumberFormat="1" applyFont="1" applyFill="1" applyBorder="1" applyAlignment="1">
      <alignment vertical="center"/>
    </xf>
    <xf numFmtId="0" fontId="25" fillId="10" borderId="81" xfId="29" applyFont="1" applyFill="1" applyBorder="1" applyAlignment="1">
      <alignment vertical="center"/>
    </xf>
    <xf numFmtId="171" fontId="25" fillId="10" borderId="82" xfId="29" applyNumberFormat="1" applyFont="1" applyFill="1" applyBorder="1" applyAlignment="1">
      <alignment vertical="center"/>
    </xf>
    <xf numFmtId="171" fontId="26" fillId="10" borderId="4" xfId="29" applyNumberFormat="1" applyFont="1" applyFill="1" applyBorder="1" applyAlignment="1">
      <alignment vertical="center"/>
    </xf>
    <xf numFmtId="10" fontId="26" fillId="10" borderId="4" xfId="29" applyNumberFormat="1" applyFont="1" applyFill="1" applyBorder="1" applyAlignment="1">
      <alignment vertical="center"/>
    </xf>
    <xf numFmtId="0" fontId="9" fillId="0" borderId="0" xfId="33" applyFont="1" applyAlignment="1">
      <alignment vertical="center"/>
    </xf>
    <xf numFmtId="165" fontId="23" fillId="8" borderId="0" xfId="29" applyNumberFormat="1" applyFont="1" applyFill="1" applyAlignment="1">
      <alignment vertical="center"/>
    </xf>
    <xf numFmtId="4" fontId="2" fillId="0" borderId="0" xfId="29" applyNumberFormat="1" applyFont="1" applyAlignment="1">
      <alignment horizontal="center" vertical="center" wrapText="1"/>
    </xf>
    <xf numFmtId="171" fontId="2" fillId="0" borderId="0" xfId="29" applyNumberFormat="1" applyFont="1" applyAlignment="1">
      <alignment horizontal="left" vertical="center"/>
    </xf>
    <xf numFmtId="171" fontId="2" fillId="0" borderId="0" xfId="29" applyNumberFormat="1" applyFont="1" applyAlignment="1">
      <alignment horizontal="center" vertical="center" wrapText="1"/>
    </xf>
    <xf numFmtId="10" fontId="2" fillId="0" borderId="0" xfId="29" applyNumberFormat="1" applyFont="1" applyAlignment="1">
      <alignment horizontal="center" vertical="center" wrapText="1"/>
    </xf>
    <xf numFmtId="165" fontId="0" fillId="0" borderId="0" xfId="0" applyNumberFormat="1" applyAlignment="1">
      <alignment vertical="center"/>
    </xf>
    <xf numFmtId="0" fontId="7" fillId="13" borderId="1" xfId="5" applyFont="1" applyFill="1" applyBorder="1" applyAlignment="1">
      <alignment vertical="center" wrapText="1"/>
    </xf>
    <xf numFmtId="0" fontId="7" fillId="13" borderId="2" xfId="5" applyFont="1" applyFill="1" applyBorder="1" applyAlignment="1">
      <alignment vertical="center" wrapText="1"/>
    </xf>
    <xf numFmtId="0" fontId="7" fillId="13" borderId="3" xfId="5" applyFont="1" applyFill="1" applyBorder="1" applyAlignment="1">
      <alignment vertical="center" wrapText="1"/>
    </xf>
    <xf numFmtId="0" fontId="9" fillId="0" borderId="0" xfId="5"/>
    <xf numFmtId="0" fontId="9" fillId="0" borderId="0" xfId="5" applyAlignment="1">
      <alignment vertical="center"/>
    </xf>
    <xf numFmtId="0" fontId="9" fillId="0" borderId="0" xfId="5" applyAlignment="1">
      <alignment horizontal="center" vertical="center"/>
    </xf>
    <xf numFmtId="171" fontId="9" fillId="0" borderId="0" xfId="5" applyNumberFormat="1" applyAlignment="1">
      <alignment vertical="center"/>
    </xf>
    <xf numFmtId="0" fontId="2" fillId="9" borderId="0" xfId="5" applyFont="1" applyFill="1" applyAlignment="1">
      <alignment vertical="center"/>
    </xf>
    <xf numFmtId="171" fontId="2" fillId="9" borderId="0" xfId="5" applyNumberFormat="1" applyFont="1" applyFill="1" applyAlignment="1">
      <alignment vertical="center"/>
    </xf>
    <xf numFmtId="49" fontId="9" fillId="0" borderId="0" xfId="5" applyNumberFormat="1" applyAlignment="1">
      <alignment vertical="center"/>
    </xf>
    <xf numFmtId="49" fontId="2" fillId="9" borderId="0" xfId="5" applyNumberFormat="1" applyFont="1" applyFill="1" applyAlignment="1">
      <alignment vertical="center"/>
    </xf>
    <xf numFmtId="0" fontId="2" fillId="9" borderId="0" xfId="5" applyFont="1" applyFill="1" applyAlignment="1">
      <alignment horizontal="center" vertical="center"/>
    </xf>
    <xf numFmtId="182" fontId="9" fillId="0" borderId="0" xfId="5" applyNumberFormat="1" applyAlignment="1">
      <alignment vertical="center"/>
    </xf>
    <xf numFmtId="182" fontId="2" fillId="9" borderId="0" xfId="5" applyNumberFormat="1" applyFont="1" applyFill="1" applyAlignment="1">
      <alignment vertical="center"/>
    </xf>
    <xf numFmtId="0" fontId="9" fillId="0" borderId="0" xfId="5" applyAlignment="1">
      <alignment horizontal="justify" vertical="center" wrapText="1"/>
    </xf>
    <xf numFmtId="0" fontId="29" fillId="0" borderId="0" xfId="37" applyAlignment="1">
      <alignment vertical="center"/>
    </xf>
    <xf numFmtId="0" fontId="2" fillId="9" borderId="0" xfId="5" applyFont="1" applyFill="1" applyAlignment="1">
      <alignment horizontal="justify" vertical="center" wrapText="1"/>
    </xf>
    <xf numFmtId="182" fontId="9" fillId="0" borderId="0" xfId="0" applyNumberFormat="1" applyFont="1" applyAlignment="1">
      <alignment vertical="center"/>
    </xf>
    <xf numFmtId="0" fontId="30" fillId="0" borderId="0" xfId="3" applyFont="1"/>
    <xf numFmtId="0" fontId="30" fillId="0" borderId="0" xfId="3" applyFont="1" applyAlignment="1">
      <alignment horizontal="center" vertical="center"/>
    </xf>
    <xf numFmtId="2" fontId="30" fillId="0" borderId="0" xfId="3" applyNumberFormat="1" applyFont="1"/>
    <xf numFmtId="0" fontId="30" fillId="0" borderId="7" xfId="3" applyFont="1" applyBorder="1"/>
    <xf numFmtId="0" fontId="30" fillId="0" borderId="8" xfId="3" applyFont="1" applyBorder="1" applyAlignment="1">
      <alignment horizontal="center" vertical="center"/>
    </xf>
    <xf numFmtId="0" fontId="30" fillId="0" borderId="8" xfId="3" applyFont="1" applyBorder="1"/>
    <xf numFmtId="2" fontId="30" fillId="0" borderId="8" xfId="3" applyNumberFormat="1" applyFont="1" applyBorder="1"/>
    <xf numFmtId="0" fontId="30" fillId="0" borderId="9" xfId="3" applyFont="1" applyBorder="1"/>
    <xf numFmtId="0" fontId="30" fillId="0" borderId="10" xfId="3" applyFont="1" applyBorder="1"/>
    <xf numFmtId="0" fontId="30" fillId="0" borderId="11" xfId="3" applyFont="1" applyBorder="1"/>
    <xf numFmtId="0" fontId="32" fillId="0" borderId="43" xfId="0" applyFont="1" applyBorder="1" applyAlignment="1">
      <alignment horizontal="center" vertical="center"/>
    </xf>
    <xf numFmtId="0" fontId="33" fillId="0" borderId="43" xfId="0" applyFont="1" applyBorder="1" applyAlignment="1">
      <alignment horizontal="left" vertical="center"/>
    </xf>
    <xf numFmtId="0" fontId="30" fillId="2" borderId="44" xfId="3" applyFont="1" applyFill="1" applyBorder="1"/>
    <xf numFmtId="0" fontId="30" fillId="2" borderId="11" xfId="3" applyFont="1" applyFill="1" applyBorder="1"/>
    <xf numFmtId="0" fontId="30" fillId="2" borderId="0" xfId="3" applyFont="1" applyFill="1"/>
    <xf numFmtId="0" fontId="30" fillId="0" borderId="44" xfId="3" applyFont="1" applyBorder="1"/>
    <xf numFmtId="0" fontId="30" fillId="0" borderId="0" xfId="9" applyFont="1"/>
    <xf numFmtId="0" fontId="30" fillId="0" borderId="10" xfId="9" applyFont="1" applyBorder="1"/>
    <xf numFmtId="49" fontId="34" fillId="0" borderId="0" xfId="10" applyNumberFormat="1" applyFont="1" applyAlignment="1">
      <alignment horizontal="center" vertical="center"/>
    </xf>
    <xf numFmtId="49" fontId="34" fillId="0" borderId="0" xfId="10" applyNumberFormat="1" applyFont="1" applyAlignment="1">
      <alignment horizontal="right" vertical="center"/>
    </xf>
    <xf numFmtId="2" fontId="34" fillId="0" borderId="0" xfId="10" applyNumberFormat="1" applyFont="1" applyAlignment="1">
      <alignment horizontal="right" vertical="center"/>
    </xf>
    <xf numFmtId="172" fontId="34" fillId="0" borderId="0" xfId="10" applyNumberFormat="1" applyFont="1" applyAlignment="1">
      <alignment vertical="center"/>
    </xf>
    <xf numFmtId="0" fontId="30" fillId="0" borderId="11" xfId="9" applyFont="1" applyBorder="1"/>
    <xf numFmtId="0" fontId="34" fillId="9" borderId="1" xfId="5" applyFont="1" applyFill="1" applyBorder="1" applyAlignment="1">
      <alignment horizontal="center" vertical="center"/>
    </xf>
    <xf numFmtId="0" fontId="34" fillId="9" borderId="2" xfId="5" applyFont="1" applyFill="1" applyBorder="1" applyAlignment="1">
      <alignment vertical="center"/>
    </xf>
    <xf numFmtId="0" fontId="34" fillId="9" borderId="2" xfId="5" applyFont="1" applyFill="1" applyBorder="1" applyAlignment="1">
      <alignment horizontal="center" vertical="center"/>
    </xf>
    <xf numFmtId="2" fontId="34" fillId="9" borderId="2" xfId="5" applyNumberFormat="1" applyFont="1" applyFill="1" applyBorder="1" applyAlignment="1">
      <alignment horizontal="center" vertical="center"/>
    </xf>
    <xf numFmtId="0" fontId="34" fillId="9" borderId="3" xfId="5" applyFont="1" applyFill="1" applyBorder="1" applyAlignment="1">
      <alignment vertical="center"/>
    </xf>
    <xf numFmtId="0" fontId="30" fillId="0" borderId="17" xfId="5" applyFont="1" applyBorder="1" applyAlignment="1">
      <alignment horizontal="center" vertical="center"/>
    </xf>
    <xf numFmtId="49" fontId="30" fillId="0" borderId="6" xfId="3" applyNumberFormat="1" applyFont="1" applyBorder="1" applyAlignment="1">
      <alignment horizontal="center" vertical="center"/>
    </xf>
    <xf numFmtId="0" fontId="30" fillId="0" borderId="6" xfId="5" applyFont="1" applyBorder="1" applyAlignment="1">
      <alignment horizontal="left" vertical="center" wrapText="1"/>
    </xf>
    <xf numFmtId="0" fontId="30" fillId="0" borderId="6" xfId="3" applyFont="1" applyBorder="1" applyAlignment="1">
      <alignment horizontal="center" vertical="center"/>
    </xf>
    <xf numFmtId="2" fontId="30" fillId="0" borderId="6" xfId="8" applyNumberFormat="1" applyFont="1" applyFill="1" applyBorder="1" applyAlignment="1">
      <alignment horizontal="center" vertical="center" wrapText="1"/>
    </xf>
    <xf numFmtId="180" fontId="30" fillId="0" borderId="6" xfId="7" applyNumberFormat="1" applyFont="1" applyFill="1" applyBorder="1" applyAlignment="1">
      <alignment horizontal="right" vertical="center" wrapText="1"/>
    </xf>
    <xf numFmtId="180" fontId="30" fillId="0" borderId="6" xfId="7" applyNumberFormat="1" applyFont="1" applyBorder="1" applyAlignment="1">
      <alignment horizontal="right" vertical="center" wrapText="1"/>
    </xf>
    <xf numFmtId="0" fontId="30" fillId="0" borderId="22" xfId="5" applyFont="1" applyBorder="1" applyAlignment="1">
      <alignment horizontal="center" vertical="center"/>
    </xf>
    <xf numFmtId="0" fontId="30" fillId="0" borderId="23" xfId="3" applyFont="1" applyBorder="1"/>
    <xf numFmtId="0" fontId="30" fillId="0" borderId="23" xfId="3" applyFont="1" applyBorder="1" applyAlignment="1">
      <alignment horizontal="center" vertical="center"/>
    </xf>
    <xf numFmtId="2" fontId="30" fillId="0" borderId="0" xfId="8" applyNumberFormat="1" applyFont="1" applyFill="1" applyBorder="1" applyAlignment="1">
      <alignment vertical="center" wrapText="1"/>
    </xf>
    <xf numFmtId="171" fontId="26" fillId="0" borderId="25" xfId="8" applyNumberFormat="1" applyFont="1" applyBorder="1" applyAlignment="1">
      <alignment horizontal="right" vertical="center"/>
    </xf>
    <xf numFmtId="49" fontId="30" fillId="0" borderId="6" xfId="6" applyNumberFormat="1" applyFont="1" applyBorder="1" applyAlignment="1">
      <alignment horizontal="center" vertical="center"/>
    </xf>
    <xf numFmtId="0" fontId="30" fillId="0" borderId="6" xfId="6" applyFont="1" applyBorder="1" applyAlignment="1">
      <alignment horizontal="center" vertical="center"/>
    </xf>
    <xf numFmtId="180" fontId="30" fillId="0" borderId="19" xfId="7" applyNumberFormat="1" applyFont="1" applyBorder="1" applyAlignment="1">
      <alignment horizontal="right" vertical="center" wrapText="1"/>
    </xf>
    <xf numFmtId="0" fontId="30" fillId="0" borderId="6" xfId="6" applyFont="1" applyBorder="1" applyAlignment="1">
      <alignment horizontal="center" vertical="center" wrapText="1"/>
    </xf>
    <xf numFmtId="0" fontId="30" fillId="0" borderId="6" xfId="5" applyFont="1" applyBorder="1" applyAlignment="1">
      <alignment horizontal="center" vertical="center"/>
    </xf>
    <xf numFmtId="49" fontId="30" fillId="0" borderId="45" xfId="6" applyNumberFormat="1" applyFont="1" applyBorder="1" applyAlignment="1">
      <alignment horizontal="center" vertical="center"/>
    </xf>
    <xf numFmtId="0" fontId="30" fillId="0" borderId="45" xfId="5" applyFont="1" applyBorder="1" applyAlignment="1">
      <alignment horizontal="left" vertical="center" wrapText="1"/>
    </xf>
    <xf numFmtId="0" fontId="30" fillId="0" borderId="45" xfId="5" applyFont="1" applyBorder="1" applyAlignment="1">
      <alignment horizontal="center" vertical="center"/>
    </xf>
    <xf numFmtId="2" fontId="30" fillId="0" borderId="45" xfId="8" applyNumberFormat="1" applyFont="1" applyFill="1" applyBorder="1" applyAlignment="1">
      <alignment horizontal="center" vertical="center" wrapText="1"/>
    </xf>
    <xf numFmtId="180" fontId="30" fillId="0" borderId="45" xfId="7" applyNumberFormat="1" applyFont="1" applyBorder="1" applyAlignment="1">
      <alignment horizontal="right" vertical="center" wrapText="1"/>
    </xf>
    <xf numFmtId="2" fontId="30" fillId="0" borderId="45" xfId="8" applyNumberFormat="1" applyFont="1" applyBorder="1" applyAlignment="1">
      <alignment horizontal="center" vertical="center" wrapText="1"/>
    </xf>
    <xf numFmtId="2" fontId="30" fillId="0" borderId="23" xfId="5" applyNumberFormat="1" applyFont="1" applyBorder="1" applyAlignment="1">
      <alignment horizontal="center" vertical="center"/>
    </xf>
    <xf numFmtId="0" fontId="30" fillId="0" borderId="23" xfId="5" applyFont="1" applyBorder="1" applyAlignment="1">
      <alignment horizontal="left" vertical="center" wrapText="1"/>
    </xf>
    <xf numFmtId="0" fontId="30" fillId="0" borderId="23" xfId="5" applyFont="1" applyBorder="1" applyAlignment="1">
      <alignment horizontal="center" vertical="center"/>
    </xf>
    <xf numFmtId="2" fontId="30" fillId="0" borderId="30" xfId="8" applyNumberFormat="1" applyFont="1" applyBorder="1" applyAlignment="1">
      <alignment vertical="center" wrapText="1"/>
    </xf>
    <xf numFmtId="170" fontId="30" fillId="0" borderId="31" xfId="7" applyNumberFormat="1" applyFont="1" applyBorder="1" applyAlignment="1">
      <alignment horizontal="right" vertical="center" wrapText="1"/>
    </xf>
    <xf numFmtId="0" fontId="30" fillId="0" borderId="45" xfId="6" applyFont="1" applyBorder="1" applyAlignment="1">
      <alignment horizontal="center" vertical="center"/>
    </xf>
    <xf numFmtId="0" fontId="30" fillId="0" borderId="57" xfId="5" applyFont="1" applyBorder="1" applyAlignment="1">
      <alignment horizontal="center" vertical="center"/>
    </xf>
    <xf numFmtId="49" fontId="30" fillId="0" borderId="0" xfId="6" applyNumberFormat="1" applyFont="1" applyAlignment="1">
      <alignment horizontal="center" vertical="center"/>
    </xf>
    <xf numFmtId="0" fontId="30" fillId="0" borderId="0" xfId="5" applyFont="1" applyAlignment="1">
      <alignment horizontal="left" vertical="center" wrapText="1"/>
    </xf>
    <xf numFmtId="0" fontId="30" fillId="0" borderId="0" xfId="6" applyFont="1" applyAlignment="1">
      <alignment horizontal="center" vertical="center"/>
    </xf>
    <xf numFmtId="2" fontId="30" fillId="0" borderId="0" xfId="8" applyNumberFormat="1" applyFont="1" applyFill="1" applyBorder="1" applyAlignment="1">
      <alignment horizontal="center" vertical="center" wrapText="1"/>
    </xf>
    <xf numFmtId="180" fontId="30" fillId="0" borderId="0" xfId="7" applyNumberFormat="1" applyFont="1" applyBorder="1" applyAlignment="1">
      <alignment horizontal="right" vertical="center" wrapText="1"/>
    </xf>
    <xf numFmtId="180" fontId="26" fillId="0" borderId="29" xfId="7" applyNumberFormat="1" applyFont="1" applyBorder="1" applyAlignment="1">
      <alignment horizontal="right" vertical="center" wrapText="1"/>
    </xf>
    <xf numFmtId="2" fontId="34" fillId="9" borderId="2" xfId="5" applyNumberFormat="1" applyFont="1" applyFill="1" applyBorder="1" applyAlignment="1">
      <alignment vertical="center"/>
    </xf>
    <xf numFmtId="2" fontId="30" fillId="0" borderId="30" xfId="8" applyNumberFormat="1" applyFont="1" applyFill="1" applyBorder="1" applyAlignment="1">
      <alignment vertical="center" wrapText="1"/>
    </xf>
    <xf numFmtId="0" fontId="34" fillId="13" borderId="1" xfId="5" applyFont="1" applyFill="1" applyBorder="1" applyAlignment="1">
      <alignment horizontal="center" vertical="center"/>
    </xf>
    <xf numFmtId="0" fontId="34" fillId="13" borderId="2" xfId="5" applyFont="1" applyFill="1" applyBorder="1" applyAlignment="1">
      <alignment vertical="center"/>
    </xf>
    <xf numFmtId="0" fontId="34" fillId="13" borderId="2" xfId="5" applyFont="1" applyFill="1" applyBorder="1" applyAlignment="1">
      <alignment horizontal="center" vertical="center"/>
    </xf>
    <xf numFmtId="2" fontId="34" fillId="13" borderId="2" xfId="5" applyNumberFormat="1" applyFont="1" applyFill="1" applyBorder="1" applyAlignment="1">
      <alignment horizontal="center" vertical="center"/>
    </xf>
    <xf numFmtId="0" fontId="34" fillId="13" borderId="3" xfId="5" applyFont="1" applyFill="1" applyBorder="1" applyAlignment="1">
      <alignment vertical="center"/>
    </xf>
    <xf numFmtId="0" fontId="35" fillId="2" borderId="0" xfId="3" applyFont="1" applyFill="1"/>
    <xf numFmtId="0" fontId="34" fillId="13" borderId="1" xfId="5" applyFont="1" applyFill="1" applyBorder="1" applyAlignment="1">
      <alignment vertical="center"/>
    </xf>
    <xf numFmtId="0" fontId="34" fillId="13" borderId="32" xfId="5" applyFont="1" applyFill="1" applyBorder="1" applyAlignment="1">
      <alignment vertical="center"/>
    </xf>
    <xf numFmtId="181" fontId="21" fillId="11" borderId="3" xfId="5" applyNumberFormat="1" applyFont="1" applyFill="1" applyBorder="1" applyAlignment="1">
      <alignment vertical="center"/>
    </xf>
    <xf numFmtId="0" fontId="36" fillId="0" borderId="11" xfId="9" applyFont="1" applyBorder="1"/>
    <xf numFmtId="2" fontId="30" fillId="2" borderId="6" xfId="8" applyNumberFormat="1" applyFont="1" applyFill="1" applyBorder="1" applyAlignment="1">
      <alignment horizontal="center" vertical="center" wrapText="1"/>
    </xf>
    <xf numFmtId="2" fontId="30" fillId="0" borderId="0" xfId="5" applyNumberFormat="1" applyFont="1" applyAlignment="1">
      <alignment horizontal="center" vertical="center"/>
    </xf>
    <xf numFmtId="0" fontId="30" fillId="0" borderId="0" xfId="5" applyFont="1" applyAlignment="1">
      <alignment horizontal="center" vertical="center"/>
    </xf>
    <xf numFmtId="2" fontId="30" fillId="0" borderId="69" xfId="8" applyNumberFormat="1" applyFont="1" applyFill="1" applyBorder="1" applyAlignment="1">
      <alignment vertical="center" wrapText="1"/>
    </xf>
    <xf numFmtId="170" fontId="30" fillId="0" borderId="28" xfId="7" applyNumberFormat="1" applyFont="1" applyBorder="1" applyAlignment="1">
      <alignment horizontal="right" vertical="center" wrapText="1"/>
    </xf>
    <xf numFmtId="0" fontId="34" fillId="9" borderId="1" xfId="5" applyFont="1" applyFill="1" applyBorder="1" applyAlignment="1">
      <alignment vertical="center"/>
    </xf>
    <xf numFmtId="0" fontId="34" fillId="9" borderId="32" xfId="5" applyFont="1" applyFill="1" applyBorder="1" applyAlignment="1">
      <alignment vertical="center"/>
    </xf>
    <xf numFmtId="181" fontId="21" fillId="9" borderId="3" xfId="5" applyNumberFormat="1" applyFont="1" applyFill="1" applyBorder="1" applyAlignment="1">
      <alignment vertical="center"/>
    </xf>
    <xf numFmtId="0" fontId="30" fillId="0" borderId="0" xfId="11" applyFont="1" applyAlignment="1">
      <alignment horizontal="center" vertical="center"/>
    </xf>
    <xf numFmtId="0" fontId="34" fillId="0" borderId="36" xfId="11" applyFont="1" applyBorder="1" applyAlignment="1">
      <alignment horizontal="left" vertical="center"/>
    </xf>
    <xf numFmtId="9" fontId="30" fillId="0" borderId="46" xfId="12" applyNumberFormat="1" applyFont="1" applyBorder="1" applyAlignment="1">
      <alignment horizontal="center" vertical="center"/>
    </xf>
    <xf numFmtId="2" fontId="30" fillId="0" borderId="46" xfId="12" applyNumberFormat="1" applyFont="1" applyBorder="1" applyAlignment="1">
      <alignment vertical="center"/>
    </xf>
    <xf numFmtId="0" fontId="30" fillId="0" borderId="52" xfId="11" applyFont="1" applyBorder="1" applyAlignment="1">
      <alignment vertical="center"/>
    </xf>
    <xf numFmtId="0" fontId="34" fillId="0" borderId="0" xfId="9" applyFont="1"/>
    <xf numFmtId="0" fontId="30" fillId="0" borderId="0" xfId="11" applyFont="1" applyAlignment="1">
      <alignment horizontal="center"/>
    </xf>
    <xf numFmtId="0" fontId="34" fillId="0" borderId="37" xfId="11" applyFont="1" applyBorder="1" applyAlignment="1">
      <alignment horizontal="left" vertical="center"/>
    </xf>
    <xf numFmtId="9" fontId="30" fillId="0" borderId="26" xfId="12" applyNumberFormat="1" applyFont="1" applyBorder="1" applyAlignment="1">
      <alignment horizontal="center" vertical="center"/>
    </xf>
    <xf numFmtId="2" fontId="34" fillId="0" borderId="26" xfId="12" applyNumberFormat="1" applyFont="1" applyBorder="1" applyAlignment="1">
      <alignment vertical="center"/>
    </xf>
    <xf numFmtId="0" fontId="30" fillId="0" borderId="27" xfId="11" applyFont="1" applyBorder="1" applyAlignment="1">
      <alignment vertical="center"/>
    </xf>
    <xf numFmtId="0" fontId="34" fillId="0" borderId="11" xfId="9" applyFont="1" applyBorder="1"/>
    <xf numFmtId="0" fontId="30" fillId="0" borderId="0" xfId="11" applyFont="1"/>
    <xf numFmtId="2" fontId="30" fillId="0" borderId="0" xfId="11" applyNumberFormat="1" applyFont="1"/>
    <xf numFmtId="174" fontId="30" fillId="0" borderId="0" xfId="12" applyNumberFormat="1" applyFont="1"/>
    <xf numFmtId="39" fontId="34" fillId="0" borderId="0" xfId="12" applyNumberFormat="1" applyFont="1" applyAlignment="1">
      <alignment vertical="center"/>
    </xf>
    <xf numFmtId="177" fontId="30" fillId="0" borderId="11" xfId="9" applyNumberFormat="1" applyFont="1" applyBorder="1"/>
    <xf numFmtId="0" fontId="34" fillId="0" borderId="10" xfId="9" applyFont="1" applyBorder="1"/>
    <xf numFmtId="172" fontId="34" fillId="2" borderId="6" xfId="13" applyNumberFormat="1" applyFont="1" applyFill="1" applyBorder="1" applyAlignment="1">
      <alignment horizontal="center" vertical="center"/>
    </xf>
    <xf numFmtId="10" fontId="30" fillId="11" borderId="6" xfId="1" applyNumberFormat="1" applyFont="1" applyFill="1" applyBorder="1" applyAlignment="1">
      <alignment horizontal="center" vertical="center"/>
    </xf>
    <xf numFmtId="0" fontId="30" fillId="0" borderId="38" xfId="9" applyFont="1" applyBorder="1"/>
    <xf numFmtId="0" fontId="30" fillId="0" borderId="39" xfId="11" applyFont="1" applyBorder="1" applyAlignment="1">
      <alignment horizontal="center" vertical="center"/>
    </xf>
    <xf numFmtId="0" fontId="30" fillId="0" borderId="39" xfId="11" applyFont="1" applyBorder="1" applyAlignment="1">
      <alignment horizontal="center"/>
    </xf>
    <xf numFmtId="0" fontId="30" fillId="0" borderId="39" xfId="11" applyFont="1" applyBorder="1"/>
    <xf numFmtId="2" fontId="30" fillId="0" borderId="39" xfId="11" applyNumberFormat="1" applyFont="1" applyBorder="1"/>
    <xf numFmtId="174" fontId="30" fillId="0" borderId="39" xfId="12" applyNumberFormat="1" applyFont="1" applyBorder="1"/>
    <xf numFmtId="39" fontId="34" fillId="0" borderId="39" xfId="12" applyNumberFormat="1" applyFont="1" applyBorder="1" applyAlignment="1">
      <alignment vertical="center"/>
    </xf>
    <xf numFmtId="0" fontId="30" fillId="0" borderId="40" xfId="3" applyFont="1" applyBorder="1"/>
    <xf numFmtId="0" fontId="8" fillId="0" borderId="0" xfId="3" applyFont="1"/>
    <xf numFmtId="178" fontId="30" fillId="0" borderId="0" xfId="2" applyNumberFormat="1" applyFont="1" applyBorder="1"/>
    <xf numFmtId="0" fontId="8" fillId="0" borderId="0" xfId="3" applyFont="1" applyAlignment="1">
      <alignment horizontal="center" vertical="center"/>
    </xf>
    <xf numFmtId="0" fontId="34" fillId="13" borderId="2" xfId="5" applyFont="1" applyFill="1" applyBorder="1" applyAlignment="1">
      <alignment vertical="center" wrapText="1"/>
    </xf>
    <xf numFmtId="2" fontId="4" fillId="0" borderId="0" xfId="3" applyNumberFormat="1" applyFont="1" applyAlignment="1">
      <alignment horizontal="left"/>
    </xf>
    <xf numFmtId="181" fontId="37" fillId="9" borderId="3" xfId="5" applyNumberFormat="1" applyFont="1" applyFill="1" applyBorder="1" applyAlignment="1">
      <alignment vertical="center"/>
    </xf>
    <xf numFmtId="175" fontId="37" fillId="0" borderId="21" xfId="12" applyNumberFormat="1" applyFont="1" applyBorder="1" applyAlignment="1">
      <alignment vertical="center"/>
    </xf>
    <xf numFmtId="181" fontId="37" fillId="9" borderId="24" xfId="5" applyNumberFormat="1" applyFont="1" applyFill="1" applyBorder="1" applyAlignment="1">
      <alignment vertical="center"/>
    </xf>
    <xf numFmtId="49" fontId="2" fillId="9" borderId="0" xfId="6" applyNumberFormat="1" applyFont="1" applyFill="1" applyAlignment="1">
      <alignment vertical="center"/>
    </xf>
    <xf numFmtId="0" fontId="2" fillId="9" borderId="0" xfId="6" applyFont="1" applyFill="1" applyAlignment="1">
      <alignment vertical="center"/>
    </xf>
    <xf numFmtId="0" fontId="2" fillId="9" borderId="0" xfId="6" applyFont="1" applyFill="1" applyAlignment="1">
      <alignment horizontal="justify" vertical="center" wrapText="1"/>
    </xf>
    <xf numFmtId="0" fontId="2" fillId="9" borderId="0" xfId="6" applyFont="1" applyFill="1" applyAlignment="1">
      <alignment horizontal="center" vertical="center"/>
    </xf>
    <xf numFmtId="182" fontId="2" fillId="9" borderId="0" xfId="6" applyNumberFormat="1" applyFont="1" applyFill="1" applyAlignment="1">
      <alignment vertical="center"/>
    </xf>
    <xf numFmtId="171" fontId="2" fillId="9" borderId="0" xfId="6" applyNumberFormat="1" applyFont="1" applyFill="1" applyAlignment="1">
      <alignment vertical="center"/>
    </xf>
    <xf numFmtId="0" fontId="9" fillId="0" borderId="0" xfId="6" applyAlignment="1">
      <alignment vertical="center"/>
    </xf>
    <xf numFmtId="49" fontId="9" fillId="0" borderId="0" xfId="6" applyNumberFormat="1" applyAlignment="1">
      <alignment vertical="center"/>
    </xf>
    <xf numFmtId="0" fontId="9" fillId="0" borderId="0" xfId="6" applyAlignment="1">
      <alignment horizontal="justify" vertical="center" wrapText="1"/>
    </xf>
    <xf numFmtId="0" fontId="9" fillId="0" borderId="0" xfId="6" applyAlignment="1">
      <alignment horizontal="center" vertical="center"/>
    </xf>
    <xf numFmtId="182" fontId="9" fillId="0" borderId="0" xfId="6" applyNumberFormat="1" applyAlignment="1">
      <alignment vertical="center"/>
    </xf>
    <xf numFmtId="171" fontId="9" fillId="0" borderId="0" xfId="6" applyNumberFormat="1" applyAlignment="1">
      <alignment vertical="center"/>
    </xf>
    <xf numFmtId="171" fontId="9" fillId="0" borderId="0" xfId="39" applyNumberFormat="1" applyFont="1" applyAlignment="1">
      <alignment vertical="center"/>
    </xf>
    <xf numFmtId="49" fontId="9" fillId="0" borderId="0" xfId="6" applyNumberFormat="1"/>
    <xf numFmtId="0" fontId="9" fillId="2" borderId="0" xfId="6" applyFill="1"/>
    <xf numFmtId="0" fontId="9" fillId="0" borderId="0" xfId="6"/>
    <xf numFmtId="0" fontId="7" fillId="11" borderId="76" xfId="0" applyFont="1" applyFill="1" applyBorder="1" applyAlignment="1">
      <alignment vertical="center" wrapText="1"/>
    </xf>
    <xf numFmtId="0" fontId="7" fillId="11" borderId="46" xfId="0" applyFont="1" applyFill="1" applyBorder="1" applyAlignment="1">
      <alignment vertical="center" wrapText="1"/>
    </xf>
    <xf numFmtId="0" fontId="7" fillId="11" borderId="52" xfId="0" applyFont="1" applyFill="1" applyBorder="1" applyAlignment="1">
      <alignment vertical="center" wrapText="1"/>
    </xf>
    <xf numFmtId="3" fontId="2" fillId="2" borderId="76" xfId="4" applyNumberFormat="1" applyFont="1" applyFill="1" applyBorder="1" applyAlignment="1">
      <alignment horizontal="center" vertical="center" wrapText="1"/>
    </xf>
    <xf numFmtId="3" fontId="2" fillId="2" borderId="52" xfId="4" applyNumberFormat="1" applyFont="1" applyFill="1" applyBorder="1" applyAlignment="1">
      <alignment horizontal="center" vertical="center" wrapText="1"/>
    </xf>
    <xf numFmtId="0" fontId="7" fillId="11" borderId="36" xfId="4" applyFont="1" applyFill="1" applyBorder="1" applyAlignment="1">
      <alignment vertical="center" wrapText="1"/>
    </xf>
    <xf numFmtId="0" fontId="7" fillId="11" borderId="46" xfId="4" applyFont="1" applyFill="1" applyBorder="1" applyAlignment="1">
      <alignment vertical="center" wrapText="1"/>
    </xf>
    <xf numFmtId="0" fontId="7" fillId="11" borderId="52" xfId="4" applyFont="1" applyFill="1" applyBorder="1" applyAlignment="1">
      <alignment vertical="center" wrapText="1"/>
    </xf>
    <xf numFmtId="3" fontId="2" fillId="2" borderId="76" xfId="4" applyNumberFormat="1" applyFont="1" applyFill="1" applyBorder="1" applyAlignment="1">
      <alignment horizontal="center" vertical="center"/>
    </xf>
    <xf numFmtId="3" fontId="2" fillId="2" borderId="52" xfId="4" applyNumberFormat="1" applyFont="1" applyFill="1" applyBorder="1" applyAlignment="1">
      <alignment horizontal="center" vertical="center"/>
    </xf>
    <xf numFmtId="0" fontId="8" fillId="0" borderId="88" xfId="3" applyFont="1" applyBorder="1" applyAlignment="1">
      <alignment horizontal="left" wrapText="1"/>
    </xf>
    <xf numFmtId="0" fontId="8" fillId="0" borderId="89" xfId="3" applyFont="1" applyBorder="1" applyAlignment="1">
      <alignment horizontal="left" wrapText="1"/>
    </xf>
    <xf numFmtId="0" fontId="8" fillId="0" borderId="90" xfId="3" applyFont="1" applyBorder="1" applyAlignment="1">
      <alignment horizontal="left" wrapText="1"/>
    </xf>
    <xf numFmtId="0" fontId="8" fillId="0" borderId="91" xfId="3" applyFont="1" applyBorder="1" applyAlignment="1">
      <alignment horizontal="left" wrapText="1"/>
    </xf>
    <xf numFmtId="0" fontId="8" fillId="0" borderId="0" xfId="3" applyFont="1" applyAlignment="1">
      <alignment horizontal="left" wrapText="1"/>
    </xf>
    <xf numFmtId="0" fontId="8" fillId="0" borderId="92" xfId="3" applyFont="1" applyBorder="1" applyAlignment="1">
      <alignment horizontal="left" wrapText="1"/>
    </xf>
    <xf numFmtId="4" fontId="2" fillId="2" borderId="84" xfId="5" applyNumberFormat="1" applyFont="1" applyFill="1" applyBorder="1" applyAlignment="1">
      <alignment horizontal="center" vertical="center" wrapText="1"/>
    </xf>
    <xf numFmtId="4" fontId="2" fillId="2" borderId="25" xfId="5" applyNumberFormat="1" applyFont="1" applyFill="1" applyBorder="1" applyAlignment="1">
      <alignment horizontal="center" vertical="center" wrapText="1"/>
    </xf>
    <xf numFmtId="0" fontId="34" fillId="9" borderId="1" xfId="5" applyFont="1" applyFill="1" applyBorder="1" applyAlignment="1">
      <alignment horizontal="right" vertical="center"/>
    </xf>
    <xf numFmtId="0" fontId="34" fillId="9" borderId="2" xfId="5" applyFont="1" applyFill="1" applyBorder="1" applyAlignment="1">
      <alignment horizontal="right" vertical="center"/>
    </xf>
    <xf numFmtId="0" fontId="34" fillId="9" borderId="32" xfId="5" applyFont="1" applyFill="1" applyBorder="1" applyAlignment="1">
      <alignment horizontal="right" vertical="center"/>
    </xf>
    <xf numFmtId="0" fontId="34" fillId="0" borderId="49" xfId="11" applyFont="1" applyBorder="1" applyAlignment="1">
      <alignment horizontal="center"/>
    </xf>
    <xf numFmtId="0" fontId="7" fillId="11" borderId="76" xfId="4" applyFont="1" applyFill="1" applyBorder="1" applyAlignment="1">
      <alignment vertical="center" wrapText="1"/>
    </xf>
    <xf numFmtId="3" fontId="34" fillId="2" borderId="76" xfId="4" applyNumberFormat="1" applyFont="1" applyFill="1" applyBorder="1" applyAlignment="1">
      <alignment horizontal="center" vertical="center" wrapText="1"/>
    </xf>
    <xf numFmtId="3" fontId="34" fillId="2" borderId="46" xfId="4" applyNumberFormat="1" applyFont="1" applyFill="1" applyBorder="1" applyAlignment="1">
      <alignment horizontal="center" vertical="center" wrapText="1"/>
    </xf>
    <xf numFmtId="3" fontId="34" fillId="2" borderId="52" xfId="4" applyNumberFormat="1" applyFont="1" applyFill="1" applyBorder="1" applyAlignment="1">
      <alignment horizontal="center" vertical="center" wrapText="1"/>
    </xf>
    <xf numFmtId="4" fontId="2" fillId="2" borderId="83" xfId="5" applyNumberFormat="1" applyFont="1" applyFill="1" applyBorder="1" applyAlignment="1">
      <alignment horizontal="center" vertical="center" wrapText="1"/>
    </xf>
    <xf numFmtId="4" fontId="2" fillId="2" borderId="30" xfId="5" applyNumberFormat="1" applyFont="1" applyFill="1" applyBorder="1" applyAlignment="1">
      <alignment horizontal="center" vertical="center" wrapText="1"/>
    </xf>
    <xf numFmtId="0" fontId="2" fillId="2" borderId="61" xfId="5" applyFont="1" applyFill="1" applyBorder="1" applyAlignment="1">
      <alignment horizontal="center" vertical="center" wrapText="1"/>
    </xf>
    <xf numFmtId="0" fontId="2" fillId="2" borderId="85" xfId="5" applyFont="1" applyFill="1" applyBorder="1" applyAlignment="1">
      <alignment horizontal="center" vertical="center" wrapText="1"/>
    </xf>
    <xf numFmtId="0" fontId="2" fillId="2" borderId="84" xfId="5" applyFont="1" applyFill="1" applyBorder="1" applyAlignment="1">
      <alignment horizontal="center" vertical="center" wrapText="1"/>
    </xf>
    <xf numFmtId="0" fontId="2" fillId="2" borderId="25" xfId="5" applyFont="1" applyFill="1" applyBorder="1" applyAlignment="1">
      <alignment horizontal="center" vertical="center" wrapText="1"/>
    </xf>
    <xf numFmtId="0" fontId="34" fillId="2" borderId="61" xfId="5" applyFont="1" applyFill="1" applyBorder="1" applyAlignment="1">
      <alignment horizontal="center" vertical="center" wrapText="1"/>
    </xf>
    <xf numFmtId="0" fontId="34" fillId="2" borderId="85" xfId="5" applyFont="1" applyFill="1" applyBorder="1" applyAlignment="1">
      <alignment horizontal="center" vertical="center" wrapText="1"/>
    </xf>
    <xf numFmtId="0" fontId="2" fillId="2" borderId="83" xfId="5" applyFont="1" applyFill="1" applyBorder="1" applyAlignment="1">
      <alignment horizontal="center" vertical="center" wrapText="1"/>
    </xf>
    <xf numFmtId="0" fontId="2" fillId="2" borderId="30" xfId="5" applyFont="1" applyFill="1" applyBorder="1" applyAlignment="1">
      <alignment horizontal="center" vertical="center" wrapText="1"/>
    </xf>
    <xf numFmtId="2" fontId="2" fillId="2" borderId="83" xfId="5" applyNumberFormat="1" applyFont="1" applyFill="1" applyBorder="1" applyAlignment="1">
      <alignment horizontal="center" vertical="center" wrapText="1"/>
    </xf>
    <xf numFmtId="2" fontId="2" fillId="2" borderId="30" xfId="5" applyNumberFormat="1" applyFont="1" applyFill="1" applyBorder="1" applyAlignment="1">
      <alignment horizontal="center" vertical="center" wrapText="1"/>
    </xf>
    <xf numFmtId="0" fontId="7" fillId="12" borderId="1" xfId="5" applyFont="1" applyFill="1" applyBorder="1" applyAlignment="1">
      <alignment horizontal="center" vertical="center" wrapText="1"/>
    </xf>
    <xf numFmtId="0" fontId="7" fillId="12" borderId="2" xfId="5" applyFont="1" applyFill="1" applyBorder="1" applyAlignment="1">
      <alignment horizontal="center" vertical="center" wrapText="1"/>
    </xf>
    <xf numFmtId="0" fontId="7" fillId="12" borderId="3" xfId="5" applyFont="1" applyFill="1" applyBorder="1" applyAlignment="1">
      <alignment horizontal="center" vertical="center" wrapText="1"/>
    </xf>
    <xf numFmtId="0" fontId="31" fillId="0" borderId="86" xfId="3" applyFont="1" applyBorder="1" applyAlignment="1">
      <alignment horizontal="center" wrapText="1"/>
    </xf>
    <xf numFmtId="0" fontId="31" fillId="0" borderId="87" xfId="3" applyFont="1" applyBorder="1" applyAlignment="1">
      <alignment horizontal="center" wrapText="1"/>
    </xf>
    <xf numFmtId="0" fontId="7" fillId="0" borderId="0" xfId="4" applyFont="1" applyAlignment="1">
      <alignment horizontal="center" vertical="top"/>
    </xf>
    <xf numFmtId="0" fontId="7" fillId="0" borderId="23" xfId="4" applyFont="1" applyBorder="1" applyAlignment="1">
      <alignment horizontal="center"/>
    </xf>
    <xf numFmtId="0" fontId="8" fillId="0" borderId="70" xfId="3" applyFont="1" applyBorder="1" applyAlignment="1">
      <alignment horizontal="left" vertical="center" wrapText="1"/>
    </xf>
    <xf numFmtId="0" fontId="8" fillId="0" borderId="60" xfId="3" applyFont="1" applyBorder="1" applyAlignment="1">
      <alignment horizontal="left" vertical="center" wrapText="1"/>
    </xf>
    <xf numFmtId="0" fontId="8" fillId="0" borderId="64" xfId="3" applyFont="1" applyBorder="1" applyAlignment="1">
      <alignment horizontal="left" vertical="center" wrapText="1"/>
    </xf>
    <xf numFmtId="0" fontId="8" fillId="0" borderId="48" xfId="3" applyFont="1" applyBorder="1" applyAlignment="1">
      <alignment horizontal="left" vertical="center" wrapText="1"/>
    </xf>
    <xf numFmtId="0" fontId="8" fillId="0" borderId="49" xfId="3" applyFont="1" applyBorder="1" applyAlignment="1">
      <alignment horizontal="left" vertical="center" wrapText="1"/>
    </xf>
    <xf numFmtId="0" fontId="8" fillId="0" borderId="50" xfId="3" applyFont="1" applyBorder="1" applyAlignment="1">
      <alignment horizontal="left" vertical="center" wrapText="1"/>
    </xf>
    <xf numFmtId="0" fontId="8" fillId="0" borderId="36" xfId="3" applyFont="1" applyBorder="1" applyAlignment="1">
      <alignment horizontal="center" vertical="center" wrapText="1"/>
    </xf>
    <xf numFmtId="0" fontId="8" fillId="0" borderId="46" xfId="3" applyFont="1" applyBorder="1" applyAlignment="1">
      <alignment horizontal="center" vertical="center" wrapText="1"/>
    </xf>
    <xf numFmtId="0" fontId="8" fillId="0" borderId="47" xfId="3" applyFont="1" applyBorder="1" applyAlignment="1">
      <alignment horizontal="center" vertical="center" wrapText="1"/>
    </xf>
    <xf numFmtId="4" fontId="21" fillId="3" borderId="6" xfId="29" applyNumberFormat="1" applyFont="1" applyFill="1" applyBorder="1" applyAlignment="1">
      <alignment horizontal="center" vertical="center"/>
    </xf>
    <xf numFmtId="0" fontId="7" fillId="0" borderId="57" xfId="0" applyFont="1" applyBorder="1" applyAlignment="1">
      <alignment wrapText="1"/>
    </xf>
    <xf numFmtId="0" fontId="7" fillId="0" borderId="0" xfId="0" applyFont="1" applyAlignment="1">
      <alignment wrapText="1"/>
    </xf>
    <xf numFmtId="0" fontId="7" fillId="0" borderId="71" xfId="0" applyFont="1" applyBorder="1" applyAlignment="1">
      <alignment wrapText="1"/>
    </xf>
    <xf numFmtId="0" fontId="8" fillId="0" borderId="0" xfId="0" applyFont="1" applyAlignment="1">
      <alignment horizontal="right"/>
    </xf>
    <xf numFmtId="0" fontId="8" fillId="0" borderId="71" xfId="0" applyFont="1" applyBorder="1" applyAlignment="1">
      <alignment horizontal="right"/>
    </xf>
    <xf numFmtId="0" fontId="8" fillId="0" borderId="23" xfId="0" applyFont="1" applyBorder="1" applyAlignment="1">
      <alignment horizontal="right"/>
    </xf>
    <xf numFmtId="0" fontId="8" fillId="0" borderId="24" xfId="0" applyFont="1" applyBorder="1" applyAlignment="1">
      <alignment horizontal="right"/>
    </xf>
    <xf numFmtId="0" fontId="8" fillId="0" borderId="22" xfId="0" applyFont="1" applyBorder="1" applyAlignment="1">
      <alignment horizontal="left"/>
    </xf>
    <xf numFmtId="0" fontId="8" fillId="0" borderId="23" xfId="0" applyFont="1" applyBorder="1" applyAlignment="1">
      <alignment horizontal="left"/>
    </xf>
    <xf numFmtId="43" fontId="8" fillId="0" borderId="76" xfId="2" applyNumberFormat="1" applyFont="1" applyBorder="1" applyAlignment="1">
      <alignment horizontal="center"/>
    </xf>
    <xf numFmtId="43" fontId="8" fillId="0" borderId="52" xfId="2" applyNumberFormat="1" applyFont="1" applyBorder="1" applyAlignment="1">
      <alignment horizontal="center"/>
    </xf>
    <xf numFmtId="43" fontId="8" fillId="0" borderId="77" xfId="2" applyNumberFormat="1" applyFont="1" applyBorder="1" applyAlignment="1">
      <alignment horizontal="center"/>
    </xf>
    <xf numFmtId="43" fontId="8" fillId="0" borderId="27" xfId="2" applyNumberFormat="1" applyFont="1" applyBorder="1" applyAlignment="1">
      <alignment horizontal="center"/>
    </xf>
    <xf numFmtId="0" fontId="7" fillId="0" borderId="1" xfId="0" applyFont="1" applyBorder="1" applyAlignment="1">
      <alignment horizontal="right"/>
    </xf>
    <xf numFmtId="0" fontId="7" fillId="0" borderId="2" xfId="0" applyFont="1" applyBorder="1" applyAlignment="1">
      <alignment horizontal="right"/>
    </xf>
    <xf numFmtId="0" fontId="7" fillId="0" borderId="3" xfId="0" applyFont="1" applyBorder="1" applyAlignment="1">
      <alignment horizontal="right"/>
    </xf>
    <xf numFmtId="0" fontId="7" fillId="4" borderId="1" xfId="0" applyFont="1" applyFill="1" applyBorder="1" applyAlignment="1">
      <alignment horizontal="right"/>
    </xf>
    <xf numFmtId="0" fontId="7" fillId="4" borderId="2" xfId="0" applyFont="1" applyFill="1" applyBorder="1" applyAlignment="1">
      <alignment horizontal="right"/>
    </xf>
    <xf numFmtId="0" fontId="7" fillId="4" borderId="3" xfId="0" applyFont="1" applyFill="1" applyBorder="1" applyAlignment="1">
      <alignment horizontal="right"/>
    </xf>
    <xf numFmtId="0" fontId="8" fillId="0" borderId="36" xfId="0" applyFont="1" applyBorder="1" applyAlignment="1">
      <alignment horizontal="center"/>
    </xf>
    <xf numFmtId="0" fontId="8" fillId="0" borderId="46" xfId="0" applyFont="1" applyBorder="1" applyAlignment="1">
      <alignment horizontal="center"/>
    </xf>
    <xf numFmtId="0" fontId="8" fillId="0" borderId="47" xfId="0" applyFont="1" applyBorder="1" applyAlignment="1">
      <alignment horizontal="center"/>
    </xf>
    <xf numFmtId="0" fontId="7" fillId="0" borderId="70" xfId="0" applyFont="1" applyBorder="1" applyAlignment="1">
      <alignment horizontal="left" vertical="center"/>
    </xf>
    <xf numFmtId="0" fontId="7" fillId="0" borderId="60" xfId="0" applyFont="1" applyBorder="1" applyAlignment="1">
      <alignment horizontal="left" vertical="center"/>
    </xf>
    <xf numFmtId="0" fontId="7" fillId="0" borderId="64" xfId="0" applyFont="1" applyBorder="1" applyAlignment="1">
      <alignment horizontal="left" vertical="center"/>
    </xf>
    <xf numFmtId="0" fontId="7" fillId="0" borderId="57" xfId="0" applyFont="1" applyBorder="1" applyAlignment="1">
      <alignment horizontal="left" vertical="center"/>
    </xf>
    <xf numFmtId="0" fontId="7" fillId="0" borderId="0" xfId="0" applyFont="1" applyAlignment="1">
      <alignment horizontal="left" vertical="center"/>
    </xf>
    <xf numFmtId="0" fontId="7" fillId="0" borderId="71" xfId="0" applyFont="1" applyBorder="1" applyAlignment="1">
      <alignment horizontal="left" vertical="center"/>
    </xf>
    <xf numFmtId="0" fontId="7" fillId="0" borderId="22" xfId="0" applyFont="1" applyBorder="1" applyAlignment="1">
      <alignment horizontal="left" vertical="center"/>
    </xf>
    <xf numFmtId="0" fontId="7" fillId="0" borderId="23" xfId="0" applyFont="1" applyBorder="1" applyAlignment="1">
      <alignment horizontal="left" vertical="center"/>
    </xf>
    <xf numFmtId="0" fontId="7" fillId="0" borderId="24" xfId="0" applyFont="1" applyBorder="1" applyAlignment="1">
      <alignment horizontal="left" vertical="center"/>
    </xf>
    <xf numFmtId="0" fontId="7" fillId="4" borderId="33" xfId="0" applyFont="1" applyFill="1" applyBorder="1" applyAlignment="1">
      <alignment horizontal="center"/>
    </xf>
    <xf numFmtId="0" fontId="7" fillId="4" borderId="34" xfId="0" applyFont="1" applyFill="1" applyBorder="1" applyAlignment="1">
      <alignment horizontal="center"/>
    </xf>
    <xf numFmtId="0" fontId="7" fillId="4" borderId="41" xfId="0" applyFont="1" applyFill="1" applyBorder="1" applyAlignment="1">
      <alignment horizontal="center" wrapText="1"/>
    </xf>
    <xf numFmtId="0" fontId="7" fillId="4" borderId="35" xfId="0" applyFont="1" applyFill="1" applyBorder="1" applyAlignment="1">
      <alignment horizontal="center" wrapText="1"/>
    </xf>
    <xf numFmtId="0" fontId="8" fillId="0" borderId="36" xfId="0" applyFont="1" applyBorder="1"/>
    <xf numFmtId="0" fontId="8" fillId="0" borderId="46" xfId="0" applyFont="1" applyBorder="1"/>
    <xf numFmtId="0" fontId="8" fillId="0" borderId="37" xfId="0" applyFont="1" applyBorder="1"/>
    <xf numFmtId="0" fontId="8" fillId="0" borderId="26" xfId="0" applyFont="1" applyBorder="1"/>
    <xf numFmtId="0" fontId="8" fillId="0" borderId="77" xfId="0" applyFont="1" applyBorder="1" applyAlignment="1">
      <alignment horizontal="center"/>
    </xf>
    <xf numFmtId="0" fontId="8" fillId="0" borderId="27" xfId="0" applyFont="1" applyBorder="1" applyAlignment="1">
      <alignment horizontal="center"/>
    </xf>
    <xf numFmtId="2" fontId="8" fillId="0" borderId="76" xfId="0" applyNumberFormat="1" applyFont="1" applyBorder="1" applyAlignment="1">
      <alignment horizontal="center" wrapText="1"/>
    </xf>
    <xf numFmtId="2" fontId="8" fillId="0" borderId="52" xfId="0" applyNumberFormat="1" applyFont="1" applyBorder="1" applyAlignment="1">
      <alignment horizontal="center" wrapText="1"/>
    </xf>
    <xf numFmtId="2" fontId="8" fillId="0" borderId="76" xfId="0" applyNumberFormat="1" applyFont="1" applyBorder="1" applyAlignment="1">
      <alignment horizontal="center"/>
    </xf>
    <xf numFmtId="2" fontId="8" fillId="0" borderId="52" xfId="0" applyNumberFormat="1" applyFont="1" applyBorder="1" applyAlignment="1">
      <alignment horizontal="center"/>
    </xf>
    <xf numFmtId="0" fontId="7" fillId="4" borderId="41" xfId="0" applyFont="1" applyFill="1" applyBorder="1" applyAlignment="1">
      <alignment horizontal="center"/>
    </xf>
    <xf numFmtId="0" fontId="7" fillId="4" borderId="35" xfId="0" applyFont="1" applyFill="1" applyBorder="1" applyAlignment="1">
      <alignment horizontal="center"/>
    </xf>
    <xf numFmtId="0" fontId="8" fillId="0" borderId="27" xfId="0" applyFont="1" applyBorder="1"/>
    <xf numFmtId="0" fontId="8" fillId="0" borderId="76" xfId="0" applyFont="1" applyBorder="1" applyAlignment="1">
      <alignment horizontal="center"/>
    </xf>
    <xf numFmtId="0" fontId="8" fillId="0" borderId="52" xfId="0" applyFont="1" applyBorder="1" applyAlignment="1">
      <alignment horizontal="center"/>
    </xf>
    <xf numFmtId="0" fontId="8" fillId="0" borderId="77" xfId="0" applyFont="1" applyBorder="1"/>
    <xf numFmtId="2" fontId="8" fillId="0" borderId="77" xfId="0" applyNumberFormat="1" applyFont="1" applyBorder="1" applyAlignment="1">
      <alignment horizontal="center"/>
    </xf>
    <xf numFmtId="2" fontId="8" fillId="0" borderId="27" xfId="0" applyNumberFormat="1" applyFont="1" applyBorder="1" applyAlignment="1">
      <alignment horizontal="center"/>
    </xf>
    <xf numFmtId="0" fontId="8" fillId="0" borderId="52" xfId="0" applyFont="1" applyBorder="1"/>
    <xf numFmtId="164" fontId="8" fillId="0" borderId="76" xfId="2" applyFont="1" applyBorder="1" applyAlignment="1">
      <alignment horizontal="center"/>
    </xf>
    <xf numFmtId="164" fontId="8" fillId="0" borderId="52" xfId="2" applyFont="1" applyBorder="1" applyAlignment="1">
      <alignment horizontal="center"/>
    </xf>
    <xf numFmtId="0" fontId="8" fillId="0" borderId="76" xfId="0" applyFont="1" applyBorder="1"/>
    <xf numFmtId="0" fontId="7" fillId="0" borderId="57" xfId="0" applyFont="1" applyBorder="1" applyAlignment="1">
      <alignment horizontal="right" vertical="center"/>
    </xf>
    <xf numFmtId="0" fontId="7" fillId="0" borderId="0" xfId="0" applyFont="1" applyAlignment="1">
      <alignment horizontal="right" vertical="center"/>
    </xf>
    <xf numFmtId="0" fontId="7" fillId="0" borderId="70" xfId="0" applyFont="1" applyBorder="1" applyAlignment="1" applyProtection="1">
      <alignment horizontal="center"/>
      <protection locked="0"/>
    </xf>
    <xf numFmtId="0" fontId="7" fillId="0" borderId="60" xfId="0" applyFont="1" applyBorder="1" applyAlignment="1" applyProtection="1">
      <alignment horizontal="center"/>
      <protection locked="0"/>
    </xf>
    <xf numFmtId="0" fontId="7" fillId="0" borderId="64" xfId="0" applyFont="1" applyBorder="1" applyAlignment="1" applyProtection="1">
      <alignment horizontal="center"/>
      <protection locked="0"/>
    </xf>
    <xf numFmtId="0" fontId="7" fillId="4" borderId="33" xfId="0" applyFont="1" applyFill="1" applyBorder="1" applyAlignment="1">
      <alignment horizontal="center" vertical="center" wrapText="1"/>
    </xf>
    <xf numFmtId="0" fontId="7" fillId="4" borderId="34" xfId="0" applyFont="1" applyFill="1" applyBorder="1" applyAlignment="1">
      <alignment horizontal="center" vertical="center" wrapText="1"/>
    </xf>
    <xf numFmtId="0" fontId="7" fillId="4" borderId="53" xfId="0" applyFont="1" applyFill="1" applyBorder="1" applyAlignment="1">
      <alignment horizontal="center" vertical="center" wrapText="1"/>
    </xf>
    <xf numFmtId="0" fontId="7" fillId="4" borderId="33" xfId="0" applyFont="1" applyFill="1" applyBorder="1" applyAlignment="1">
      <alignment horizontal="center" vertical="center"/>
    </xf>
    <xf numFmtId="0" fontId="7" fillId="4" borderId="53" xfId="0" applyFont="1" applyFill="1" applyBorder="1" applyAlignment="1">
      <alignment horizontal="center" vertical="center"/>
    </xf>
    <xf numFmtId="0" fontId="8" fillId="4" borderId="37" xfId="0" applyFont="1" applyFill="1" applyBorder="1" applyAlignment="1">
      <alignment horizontal="center" vertical="center"/>
    </xf>
    <xf numFmtId="0" fontId="8" fillId="4" borderId="26" xfId="0" applyFont="1" applyFill="1" applyBorder="1" applyAlignment="1">
      <alignment horizontal="center" vertical="center"/>
    </xf>
    <xf numFmtId="0" fontId="8" fillId="4" borderId="72" xfId="0" applyFont="1" applyFill="1" applyBorder="1" applyAlignment="1">
      <alignment horizontal="center" vertical="center"/>
    </xf>
    <xf numFmtId="0" fontId="8" fillId="4" borderId="34" xfId="0" applyFont="1" applyFill="1" applyBorder="1" applyAlignment="1">
      <alignment horizontal="center"/>
    </xf>
    <xf numFmtId="0" fontId="8" fillId="4" borderId="35" xfId="0" applyFont="1" applyFill="1" applyBorder="1" applyAlignment="1">
      <alignment horizontal="center"/>
    </xf>
    <xf numFmtId="0" fontId="7" fillId="4" borderId="66" xfId="0" applyFont="1" applyFill="1" applyBorder="1" applyAlignment="1">
      <alignment horizontal="center"/>
    </xf>
    <xf numFmtId="0" fontId="7" fillId="4" borderId="75" xfId="0" applyFont="1" applyFill="1" applyBorder="1" applyAlignment="1">
      <alignment horizontal="center"/>
    </xf>
    <xf numFmtId="0" fontId="12" fillId="0" borderId="42" xfId="0" applyFont="1" applyBorder="1" applyAlignment="1">
      <alignment horizontal="center" wrapText="1"/>
    </xf>
    <xf numFmtId="0" fontId="8" fillId="3" borderId="6" xfId="0" applyFont="1" applyFill="1" applyBorder="1" applyAlignment="1">
      <alignment horizontal="center" vertical="center" wrapText="1"/>
    </xf>
    <xf numFmtId="0" fontId="17" fillId="0" borderId="61" xfId="19" applyFont="1" applyBorder="1" applyAlignment="1" applyProtection="1">
      <alignment horizontal="center"/>
    </xf>
    <xf numFmtId="0" fontId="17" fillId="0" borderId="51" xfId="19" applyFont="1" applyBorder="1" applyAlignment="1" applyProtection="1">
      <alignment horizontal="center"/>
    </xf>
    <xf numFmtId="0" fontId="7" fillId="0" borderId="62" xfId="0" applyFont="1" applyBorder="1" applyAlignment="1">
      <alignment horizontal="center"/>
    </xf>
    <xf numFmtId="0" fontId="7" fillId="0" borderId="60" xfId="0" applyFont="1" applyBorder="1" applyAlignment="1">
      <alignment horizontal="center"/>
    </xf>
    <xf numFmtId="0" fontId="7" fillId="0" borderId="63" xfId="0" applyFont="1" applyBorder="1" applyAlignment="1">
      <alignment horizontal="center"/>
    </xf>
    <xf numFmtId="0" fontId="8" fillId="0" borderId="62" xfId="20" applyFont="1" applyBorder="1" applyAlignment="1">
      <alignment horizontal="center" vertical="center"/>
    </xf>
    <xf numFmtId="0" fontId="8" fillId="0" borderId="60" xfId="20" applyFont="1" applyBorder="1" applyAlignment="1">
      <alignment horizontal="center" vertical="center"/>
    </xf>
    <xf numFmtId="0" fontId="8" fillId="0" borderId="64" xfId="20" applyFont="1" applyBorder="1" applyAlignment="1">
      <alignment horizontal="center" vertical="center"/>
    </xf>
    <xf numFmtId="0" fontId="8" fillId="0" borderId="66" xfId="20" applyFont="1" applyBorder="1" applyAlignment="1">
      <alignment horizontal="center" vertical="center"/>
    </xf>
    <xf numFmtId="0" fontId="8" fillId="0" borderId="49" xfId="20" applyFont="1" applyBorder="1" applyAlignment="1">
      <alignment horizontal="center" vertical="center"/>
    </xf>
    <xf numFmtId="0" fontId="8" fillId="0" borderId="50" xfId="20" applyFont="1" applyBorder="1" applyAlignment="1">
      <alignment horizontal="center" vertical="center"/>
    </xf>
    <xf numFmtId="0" fontId="7" fillId="0" borderId="65" xfId="0" applyFont="1" applyBorder="1" applyAlignment="1">
      <alignment horizontal="center"/>
    </xf>
    <xf numFmtId="0" fontId="7" fillId="0" borderId="0" xfId="0" applyFont="1" applyAlignment="1">
      <alignment horizontal="center"/>
    </xf>
    <xf numFmtId="0" fontId="7" fillId="0" borderId="28" xfId="0" applyFont="1" applyBorder="1" applyAlignment="1">
      <alignment horizontal="center"/>
    </xf>
    <xf numFmtId="0" fontId="8" fillId="0" borderId="58" xfId="20" applyFont="1" applyBorder="1" applyAlignment="1">
      <alignment horizontal="center" vertical="center"/>
    </xf>
    <xf numFmtId="0" fontId="8" fillId="0" borderId="45" xfId="0" applyFont="1" applyBorder="1" applyAlignment="1">
      <alignment horizontal="center" vertical="center"/>
    </xf>
    <xf numFmtId="0" fontId="8" fillId="0" borderId="67" xfId="20" applyFont="1" applyBorder="1" applyAlignment="1">
      <alignment horizontal="center" vertical="center"/>
    </xf>
    <xf numFmtId="0" fontId="8" fillId="0" borderId="55" xfId="20" applyFont="1" applyBorder="1" applyAlignment="1">
      <alignment horizontal="center" vertical="center"/>
    </xf>
    <xf numFmtId="0" fontId="8" fillId="0" borderId="68" xfId="20" applyFont="1" applyBorder="1" applyAlignment="1">
      <alignment horizontal="center" vertical="center"/>
    </xf>
    <xf numFmtId="0" fontId="8" fillId="0" borderId="66" xfId="0" applyFont="1" applyBorder="1" applyAlignment="1">
      <alignment horizontal="center" vertical="center"/>
    </xf>
    <xf numFmtId="0" fontId="8" fillId="0" borderId="49" xfId="0" applyFont="1" applyBorder="1" applyAlignment="1">
      <alignment horizontal="center" vertical="center"/>
    </xf>
    <xf numFmtId="0" fontId="8" fillId="0" borderId="50" xfId="0" applyFont="1" applyBorder="1" applyAlignment="1">
      <alignment horizontal="center" vertical="center"/>
    </xf>
    <xf numFmtId="0" fontId="7" fillId="0" borderId="65" xfId="0" applyFont="1" applyBorder="1" applyAlignment="1">
      <alignment horizontal="center" vertical="center" wrapText="1"/>
    </xf>
    <xf numFmtId="0" fontId="7" fillId="0" borderId="0" xfId="0" applyFont="1" applyAlignment="1">
      <alignment horizontal="center" vertical="center" wrapText="1"/>
    </xf>
    <xf numFmtId="0" fontId="7" fillId="0" borderId="28" xfId="0" applyFont="1" applyBorder="1" applyAlignment="1">
      <alignment horizontal="center" vertical="center" wrapText="1"/>
    </xf>
    <xf numFmtId="0" fontId="8" fillId="0" borderId="69" xfId="20" applyFont="1" applyBorder="1" applyAlignment="1">
      <alignment horizontal="center" vertical="center"/>
    </xf>
    <xf numFmtId="0" fontId="8" fillId="0" borderId="59" xfId="20" applyFont="1" applyBorder="1" applyAlignment="1">
      <alignment horizontal="center" vertical="center"/>
    </xf>
    <xf numFmtId="0" fontId="8" fillId="0" borderId="29" xfId="20" applyFont="1" applyBorder="1" applyAlignment="1">
      <alignment horizontal="center" vertical="center"/>
    </xf>
  </cellXfs>
  <cellStyles count="57">
    <cellStyle name="Euro" xfId="34" xr:uid="{141558D1-0478-40C0-8598-C05CAFD315DD}"/>
    <cellStyle name="Euro 2" xfId="35" xr:uid="{2D727457-70F1-4E95-B2D0-5B2D2D8D4751}"/>
    <cellStyle name="Euro 3" xfId="36" xr:uid="{2B93AC41-8A99-4BCA-8164-A325DE7E5802}"/>
    <cellStyle name="Hipervínculo" xfId="19" builtinId="8"/>
    <cellStyle name="Hipervínculo 2" xfId="37" xr:uid="{2CEED4E8-DE87-419C-8447-160AEC2A81F2}"/>
    <cellStyle name="Millares" xfId="2" builtinId="3"/>
    <cellStyle name="Millares [0] 2" xfId="39" xr:uid="{E9B5C1E2-C11B-46E8-A061-3F43F67793B9}"/>
    <cellStyle name="Millares [0] 3" xfId="15" xr:uid="{00000000-0005-0000-0000-000002000000}"/>
    <cellStyle name="Millares 2" xfId="8" xr:uid="{00000000-0005-0000-0000-000003000000}"/>
    <cellStyle name="Millares 2 2" xfId="40" xr:uid="{412F5589-EC22-4488-A93E-45A6664C2FD1}"/>
    <cellStyle name="Millares 3" xfId="41" xr:uid="{83423088-EAFF-42A1-B841-572D110A5E6B}"/>
    <cellStyle name="Millares 4" xfId="38" xr:uid="{CD787E4F-BB3D-4764-BB26-8235A2557E4A}"/>
    <cellStyle name="Millares 5" xfId="54" xr:uid="{46128A72-E061-49C3-AE04-E189073CDA25}"/>
    <cellStyle name="Millares 6" xfId="56" xr:uid="{991E4D1E-D657-4108-A99F-AB8C5D003321}"/>
    <cellStyle name="Millares 7" xfId="55" xr:uid="{2268C592-25FD-49C0-9BD9-D7CFD7AA8C1D}"/>
    <cellStyle name="Millares_FORMULARIO 4 - M-OFERENTE PPTA ECONOMICA" xfId="13" xr:uid="{00000000-0005-0000-0000-000004000000}"/>
    <cellStyle name="Moneda 2" xfId="7" xr:uid="{00000000-0005-0000-0000-000006000000}"/>
    <cellStyle name="Moneda 2 2" xfId="42" xr:uid="{577656F3-F87A-45B6-B953-3D2E01084E39}"/>
    <cellStyle name="Moneda 2 2 2 2 2" xfId="12" xr:uid="{00000000-0005-0000-0000-000007000000}"/>
    <cellStyle name="Moneda 2 3" xfId="27" xr:uid="{00000000-0005-0000-0000-000008000000}"/>
    <cellStyle name="Moneda 2 4" xfId="51" xr:uid="{EB12C8CB-B688-427F-B102-0622DC6B7019}"/>
    <cellStyle name="Moneda 3" xfId="43" xr:uid="{CE9F4351-70F2-472E-B9B3-C07668CF8667}"/>
    <cellStyle name="Moneda 4" xfId="30" xr:uid="{CB3AFF73-ACD2-4DA0-9F66-59C622C5778A}"/>
    <cellStyle name="Moneda 4 2" xfId="53" xr:uid="{194A9FAD-1C0C-4F50-8319-A831BDCD9B49}"/>
    <cellStyle name="Moneda 5" xfId="16" xr:uid="{00000000-0005-0000-0000-000009000000}"/>
    <cellStyle name="Normal" xfId="0" builtinId="0"/>
    <cellStyle name="Normal 11 2" xfId="26" xr:uid="{00000000-0005-0000-0000-00000B000000}"/>
    <cellStyle name="Normal 11 2 2" xfId="33" xr:uid="{C41AADDD-9D1D-48B9-9451-FE9E397AAE75}"/>
    <cellStyle name="Normal 12" xfId="22" xr:uid="{00000000-0005-0000-0000-00000C000000}"/>
    <cellStyle name="Normal 12 2 3" xfId="25" xr:uid="{00000000-0005-0000-0000-00000D000000}"/>
    <cellStyle name="Normal 12 2 3 2" xfId="32" xr:uid="{98D2962A-E207-4309-8449-90868B14CA7E}"/>
    <cellStyle name="Normal 13" xfId="14" xr:uid="{00000000-0005-0000-0000-00000E000000}"/>
    <cellStyle name="Normal 2" xfId="5" xr:uid="{00000000-0005-0000-0000-00000F000000}"/>
    <cellStyle name="Normal 2 10 2 2" xfId="17" xr:uid="{00000000-0005-0000-0000-000010000000}"/>
    <cellStyle name="Normal 2 10 3" xfId="6" xr:uid="{00000000-0005-0000-0000-000011000000}"/>
    <cellStyle name="Normal 2 2" xfId="18" xr:uid="{00000000-0005-0000-0000-000012000000}"/>
    <cellStyle name="Normal 2 2 2" xfId="45" xr:uid="{6772695C-EF9F-46B0-B31B-911553600E2B}"/>
    <cellStyle name="Normal 2 3" xfId="44" xr:uid="{ECBFA6D3-4B61-4C6E-AC85-28D1FF200C6B}"/>
    <cellStyle name="Normal 23" xfId="21" xr:uid="{00000000-0005-0000-0000-000013000000}"/>
    <cellStyle name="Normal 23 2" xfId="29" xr:uid="{2C732EE7-BF94-4AAF-B1A0-6002026FB532}"/>
    <cellStyle name="Normal 3" xfId="3" xr:uid="{00000000-0005-0000-0000-000014000000}"/>
    <cellStyle name="Normal 3 11" xfId="4" xr:uid="{00000000-0005-0000-0000-000015000000}"/>
    <cellStyle name="Normal 3 2" xfId="9" xr:uid="{00000000-0005-0000-0000-000016000000}"/>
    <cellStyle name="Normal 3 2 2" xfId="11" xr:uid="{00000000-0005-0000-0000-000017000000}"/>
    <cellStyle name="Normal 3 2 3" xfId="23" xr:uid="{00000000-0005-0000-0000-000018000000}"/>
    <cellStyle name="Normal 4" xfId="46" xr:uid="{8328F6F8-8F12-496E-8C6E-01A55A3263B8}"/>
    <cellStyle name="Normal 4 2" xfId="47" xr:uid="{EC53248A-131A-4C96-96BE-476E81A246EB}"/>
    <cellStyle name="Normal 5" xfId="48" xr:uid="{276D8E9F-25D8-4785-8DA5-1C94650C670F}"/>
    <cellStyle name="Normal 6" xfId="49" xr:uid="{7705A188-04CD-467E-B3CC-38EBFAA783A6}"/>
    <cellStyle name="Normal 6 2" xfId="52" xr:uid="{F9E8B62C-32F7-42A2-BAC2-30036D1727BD}"/>
    <cellStyle name="Normal 7" xfId="28" xr:uid="{00000000-0005-0000-0000-000019000000}"/>
    <cellStyle name="Normal 7 2" xfId="50" xr:uid="{93A30C49-AFC4-45A6-AFC8-4FDA0D9684DE}"/>
    <cellStyle name="Normal_modelo ACTA OBRA y MODIFICACION" xfId="20" xr:uid="{00000000-0005-0000-0000-00001A000000}"/>
    <cellStyle name="Normal_PTO OFICIAL PREPLIEGO (CORREGIDO) 2" xfId="10" xr:uid="{00000000-0005-0000-0000-00001B000000}"/>
    <cellStyle name="Porcentaje" xfId="1" builtinId="5"/>
    <cellStyle name="Porcentaje 2" xfId="24" xr:uid="{00000000-0005-0000-0000-00001D000000}"/>
    <cellStyle name="Porcentaje 2 2" xfId="31" xr:uid="{30478B5A-C5B6-4DF1-9CBA-B7E734D2F30A}"/>
  </cellStyles>
  <dxfs count="0"/>
  <tableStyles count="0" defaultTableStyle="TableStyleMedium2" defaultPivotStyle="PivotStyleLight16"/>
  <colors>
    <mruColors>
      <color rgb="FFEAEAEA"/>
      <color rgb="FFDDDDDD"/>
      <color rgb="FFC0C0C0"/>
      <color rgb="FFB2B2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2000000}"/>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3000000}"/>
            </a:ext>
          </a:extLst>
        </xdr:cNvPr>
        <xdr:cNvSpPr/>
      </xdr:nvSpPr>
      <xdr:spPr bwMode="auto">
        <a:xfrm>
          <a:off x="7219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UARIO\OneDrive\Documentos\ALCALDIA\BASE%20DE%20CRISTAL\BASE%20DE%20DATOS%202026_SV%20(1).xlsm" TargetMode="External"/><Relationship Id="rId1" Type="http://schemas.openxmlformats.org/officeDocument/2006/relationships/externalLinkPath" Target="file:///C:\Users\USUARIO\OneDrive\Documentos\ALCALDIA\BASE%20DE%20CRISTAL\BASE%20DE%20DATOS%202026_SV%20(1).xlsm"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USUARIO\Downloads\BASE%20DE%20DATOS%2005022026_SV%20(1).xlsm" TargetMode="External"/><Relationship Id="rId1" Type="http://schemas.openxmlformats.org/officeDocument/2006/relationships/externalLinkPath" Target="file:///C:\Users\USUARIO\Downloads\BASE%20DE%20DATOS%2005022026_SV%20(1).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C:\Users\USUARIO\Downloads\BASE%20DE%20DATOS%202026_SV%20(2).xlsm" TargetMode="External"/><Relationship Id="rId1" Type="http://schemas.openxmlformats.org/officeDocument/2006/relationships/externalLinkPath" Target="file:///C:\Users\USUARIO\Downloads\BASE%20DE%20DATOS%202026_SV%2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pitulos"/>
      <sheetName val="Actividades"/>
      <sheetName val="Hoja1"/>
      <sheetName val="A.P.U"/>
      <sheetName val="Insumos"/>
      <sheetName val="Analisis AU"/>
      <sheetName val="Analisis Mano de Obra"/>
      <sheetName val="Analisis Herramienta Menor"/>
      <sheetName val="Analisis Factor Prestacional"/>
      <sheetName val="Polizas"/>
    </sheetNames>
    <sheetDataSet>
      <sheetData sheetId="0"/>
      <sheetData sheetId="1">
        <row r="36">
          <cell r="A36" t="str">
            <v>001</v>
          </cell>
          <cell r="B36" t="str">
            <v>PRELIMINARES</v>
          </cell>
          <cell r="C36" t="str">
            <v>Capitulo</v>
          </cell>
          <cell r="D36"/>
          <cell r="E36" t="str">
            <v>--</v>
          </cell>
        </row>
        <row r="37">
          <cell r="A37" t="str">
            <v>001.001</v>
          </cell>
          <cell r="B37" t="str">
            <v>LOCALIZACION Y REPLANTEO EDIFICIO</v>
          </cell>
          <cell r="C37" t="str">
            <v>Actividad</v>
          </cell>
          <cell r="D37" t="str">
            <v>M2</v>
          </cell>
          <cell r="E37">
            <v>4915</v>
          </cell>
        </row>
        <row r="38">
          <cell r="A38" t="str">
            <v>001.006</v>
          </cell>
          <cell r="B38" t="str">
            <v xml:space="preserve">DESCAPOTE MECANICO E=0.20 M. </v>
          </cell>
          <cell r="C38" t="str">
            <v>Actividad</v>
          </cell>
          <cell r="D38" t="str">
            <v>M2</v>
          </cell>
          <cell r="E38">
            <v>2060</v>
          </cell>
        </row>
        <row r="39">
          <cell r="A39" t="str">
            <v>001.032</v>
          </cell>
          <cell r="B39" t="str">
            <v>TALA DE ARBOLES H=5MTS 2,5 MTS DE RADIO DE FOLLAJE APROX (INCLUYE RETIRO)</v>
          </cell>
          <cell r="C39" t="str">
            <v>Actividad</v>
          </cell>
          <cell r="D39" t="str">
            <v>UND</v>
          </cell>
          <cell r="E39">
            <v>376724</v>
          </cell>
        </row>
        <row r="40">
          <cell r="A40" t="str">
            <v>001.041</v>
          </cell>
          <cell r="B40" t="str">
            <v>TRAZADO SOBRE TERRENO</v>
          </cell>
          <cell r="C40" t="str">
            <v>Actividad</v>
          </cell>
          <cell r="D40" t="str">
            <v>M2</v>
          </cell>
          <cell r="E40">
            <v>3194</v>
          </cell>
        </row>
        <row r="41">
          <cell r="A41" t="str">
            <v>001.042</v>
          </cell>
          <cell r="B41" t="str">
            <v>LOCALIZACION Y REPLANTEO REDES (INCLUYE PLANO RECORD)</v>
          </cell>
          <cell r="C41" t="str">
            <v>Actividad</v>
          </cell>
          <cell r="D41" t="str">
            <v>DIA</v>
          </cell>
          <cell r="E41">
            <v>1275282</v>
          </cell>
        </row>
        <row r="42">
          <cell r="A42" t="str">
            <v>001.043</v>
          </cell>
          <cell r="B42" t="str">
            <v>ROCERIA Y LIMPIEZA</v>
          </cell>
          <cell r="C42" t="str">
            <v>Actividad</v>
          </cell>
          <cell r="D42" t="str">
            <v>M2</v>
          </cell>
          <cell r="E42">
            <v>1811</v>
          </cell>
        </row>
        <row r="43">
          <cell r="A43" t="str">
            <v>001.044</v>
          </cell>
          <cell r="B43" t="str">
            <v xml:space="preserve">DESCAPOTE MANUAL E=0.20 M. </v>
          </cell>
          <cell r="C43" t="str">
            <v>Actividad</v>
          </cell>
          <cell r="D43" t="str">
            <v>M2</v>
          </cell>
          <cell r="E43">
            <v>3420</v>
          </cell>
        </row>
        <row r="44">
          <cell r="A44" t="str">
            <v>001.045</v>
          </cell>
          <cell r="B44" t="str">
            <v>NIVELACION Y LIMPIEZA</v>
          </cell>
          <cell r="C44" t="str">
            <v>Actividad</v>
          </cell>
          <cell r="D44" t="str">
            <v>M2</v>
          </cell>
          <cell r="E44">
            <v>11199</v>
          </cell>
        </row>
        <row r="45">
          <cell r="A45" t="str">
            <v>001.046</v>
          </cell>
          <cell r="B45" t="str">
            <v>SUMINISTRO, TRANSPORTE E INSTALACION CAMPAMENTO PROVISIONAL CON PISO EN PLACA DE CONCRETO DE 2500 PSI E=8CM Y MALLA ELECTROSOLDADA 15X15 4,0MM</v>
          </cell>
          <cell r="C45" t="str">
            <v>Actividad</v>
          </cell>
          <cell r="D45" t="str">
            <v>M2</v>
          </cell>
          <cell r="E45">
            <v>241972</v>
          </cell>
        </row>
        <row r="46">
          <cell r="A46" t="str">
            <v>001.047</v>
          </cell>
          <cell r="B46" t="str">
            <v>BODEGA PARA CAMPAMENTO (INCLUYE ADECUACIONES)</v>
          </cell>
          <cell r="C46" t="str">
            <v>Actividad</v>
          </cell>
          <cell r="D46" t="str">
            <v>M2 - MES</v>
          </cell>
          <cell r="E46">
            <v>30777</v>
          </cell>
        </row>
        <row r="47">
          <cell r="A47" t="str">
            <v>001.048</v>
          </cell>
          <cell r="B47" t="str">
            <v>CAMPAMENTO CONTENEDOR</v>
          </cell>
          <cell r="C47" t="str">
            <v>Actividad</v>
          </cell>
          <cell r="D47" t="str">
            <v>UND</v>
          </cell>
          <cell r="E47">
            <v>2376367</v>
          </cell>
        </row>
        <row r="48">
          <cell r="A48" t="str">
            <v>001.049</v>
          </cell>
          <cell r="B48" t="str">
            <v>SUMINISTRO, TRANSPORTE E INSTALACIÓN CERRAMIENTO EN YUTE H= 2 M</v>
          </cell>
          <cell r="C48" t="str">
            <v>Actividad</v>
          </cell>
          <cell r="D48" t="str">
            <v>ML</v>
          </cell>
          <cell r="E48">
            <v>15699</v>
          </cell>
        </row>
        <row r="49">
          <cell r="A49" t="str">
            <v>001.050</v>
          </cell>
          <cell r="B49" t="str">
            <v>INSTALACION PROVISIONAL DE ACUEDUCTO</v>
          </cell>
          <cell r="C49" t="str">
            <v>Actividad</v>
          </cell>
          <cell r="D49" t="str">
            <v>UND</v>
          </cell>
          <cell r="E49">
            <v>89885</v>
          </cell>
        </row>
        <row r="50">
          <cell r="A50" t="str">
            <v>001.051</v>
          </cell>
          <cell r="B50" t="str">
            <v>INSTALACION PROVISIONAL DE ENERGIA</v>
          </cell>
          <cell r="C50" t="str">
            <v>Actividad</v>
          </cell>
          <cell r="D50" t="str">
            <v>UND</v>
          </cell>
          <cell r="E50">
            <v>79895</v>
          </cell>
        </row>
        <row r="51">
          <cell r="A51" t="str">
            <v>001.052</v>
          </cell>
          <cell r="B51" t="str">
            <v>SUMINISTRO, TRANSPORTE E INSTALACION VALLA INFORMATIVA GENERAL DEL PROYECTO</v>
          </cell>
          <cell r="C51" t="str">
            <v>Actividad</v>
          </cell>
          <cell r="D51" t="str">
            <v>M2</v>
          </cell>
          <cell r="E51">
            <v>267798</v>
          </cell>
        </row>
        <row r="52">
          <cell r="A52" t="str">
            <v>001.053</v>
          </cell>
          <cell r="B52" t="str">
            <v>SUMINISTRO, TRANSPORTE E INSTALACION VALLA INFORMATIVA TIPO TRIPODE TUBULAR</v>
          </cell>
          <cell r="C52" t="str">
            <v>Actividad</v>
          </cell>
          <cell r="D52" t="str">
            <v>M2</v>
          </cell>
          <cell r="E52">
            <v>239701</v>
          </cell>
        </row>
        <row r="53">
          <cell r="A53" t="str">
            <v>001.054</v>
          </cell>
          <cell r="B53" t="str">
            <v>SUMINISTRO, TRANSPORTE E INSTALACION SEÑAL PREVENTIVA, REGLAMENTARIA E INFORMATIVA</v>
          </cell>
          <cell r="C53" t="str">
            <v>Actividad</v>
          </cell>
          <cell r="D53" t="str">
            <v>UND</v>
          </cell>
          <cell r="E53">
            <v>257265</v>
          </cell>
        </row>
        <row r="54">
          <cell r="A54" t="str">
            <v>001.055</v>
          </cell>
          <cell r="B54" t="str">
            <v>SUMINISTRO, TRANSPORTE E INSTALACION BARRERA CON BOMBONES PLÁSTICOS, CINTA DE SEGURIDAD  Y YUTE PARA CERRAMIENTO</v>
          </cell>
          <cell r="C54" t="str">
            <v>Actividad</v>
          </cell>
          <cell r="D54" t="str">
            <v>ML</v>
          </cell>
          <cell r="E54">
            <v>13006</v>
          </cell>
        </row>
        <row r="55">
          <cell r="A55" t="str">
            <v>001.057</v>
          </cell>
          <cell r="B55" t="str">
            <v>SUMINISTRO, TRANSPORTE E INSTALACION BARRERA CON BOMBONES PLÁSTICOS Y CINTA DE SEGURIDAD</v>
          </cell>
          <cell r="C55" t="str">
            <v>Actividad</v>
          </cell>
          <cell r="D55" t="str">
            <v>ML</v>
          </cell>
          <cell r="E55">
            <v>10730</v>
          </cell>
        </row>
        <row r="56">
          <cell r="A56" t="str">
            <v>001.058</v>
          </cell>
          <cell r="B56" t="str">
            <v>SUMINISTRO, TRANSPORTE E INSTALACION PUENTE PEATONAL PROVISIONAL EN MADERA (ANCHO = 1.40 MT)</v>
          </cell>
          <cell r="C56" t="str">
            <v>Actividad</v>
          </cell>
          <cell r="D56" t="str">
            <v>ML</v>
          </cell>
          <cell r="E56">
            <v>46670</v>
          </cell>
        </row>
        <row r="57">
          <cell r="A57" t="str">
            <v>001.059</v>
          </cell>
          <cell r="B57" t="str">
            <v>SUMINISTRO, TRANSPORTE E INSTALACION TECHADO PROVISIONAL EN GUADUA Y PLÁSTICO</v>
          </cell>
          <cell r="C57" t="str">
            <v>Actividad</v>
          </cell>
          <cell r="D57" t="str">
            <v>M2</v>
          </cell>
          <cell r="E57">
            <v>21120</v>
          </cell>
        </row>
        <row r="58">
          <cell r="A58" t="str">
            <v>001.060</v>
          </cell>
          <cell r="B58" t="str">
            <v>SUMINISTRO, TRANSPORTE E INSTALACION TECHADO MOVIBLE EN GUADUA Y PLÁSTICO</v>
          </cell>
          <cell r="C58" t="str">
            <v>Actividad</v>
          </cell>
          <cell r="D58" t="str">
            <v>M2</v>
          </cell>
          <cell r="E58">
            <v>12340</v>
          </cell>
        </row>
        <row r="59">
          <cell r="A59" t="str">
            <v>001.061</v>
          </cell>
          <cell r="B59" t="str">
            <v xml:space="preserve">SUMINISTRO, TRANSPORTE E INSTALACION CORDÓN PARA CONTROL DE AGUAS LLUVIAS CON SUELO CEMENTO </v>
          </cell>
          <cell r="C59" t="str">
            <v>Actividad</v>
          </cell>
          <cell r="D59" t="str">
            <v>ML</v>
          </cell>
          <cell r="E59">
            <v>6659</v>
          </cell>
        </row>
        <row r="60">
          <cell r="A60" t="str">
            <v>001.062</v>
          </cell>
          <cell r="B60" t="str">
            <v xml:space="preserve">SUMINISTRO, TRANSPORTE E INSTALACION CORDÓN PARA CONTROL DE AGUAS LLUVIAS CON LADRILLO Y SUELO CEMENTO </v>
          </cell>
          <cell r="C60" t="str">
            <v>Actividad</v>
          </cell>
          <cell r="D60" t="str">
            <v>ML</v>
          </cell>
          <cell r="E60">
            <v>12188</v>
          </cell>
        </row>
        <row r="61">
          <cell r="A61" t="str">
            <v>001.066</v>
          </cell>
          <cell r="B61" t="str">
            <v>CORTE MECANIZADO DE PAVIMENTO 0,07 MM</v>
          </cell>
          <cell r="C61" t="str">
            <v>Actividad</v>
          </cell>
          <cell r="D61" t="str">
            <v>ML</v>
          </cell>
          <cell r="E61">
            <v>14935</v>
          </cell>
        </row>
        <row r="62">
          <cell r="A62" t="str">
            <v>001.075</v>
          </cell>
          <cell r="B62" t="str">
            <v>LOCALIZACION Y REPLANTEO CERRAMIENTO</v>
          </cell>
          <cell r="C62" t="str">
            <v>Actividad</v>
          </cell>
          <cell r="D62" t="str">
            <v>ML</v>
          </cell>
          <cell r="E62">
            <v>1913</v>
          </cell>
        </row>
        <row r="63">
          <cell r="A63" t="str">
            <v>001.081</v>
          </cell>
          <cell r="B63" t="str">
            <v>MANEJO Y MOVILIZACIÓN DE ESCOMBROS/SOBRANTES Y MATERIALES EN VEHÍCULO NO-AUTOMOTOR</v>
          </cell>
          <cell r="C63" t="str">
            <v>Actividad</v>
          </cell>
          <cell r="D63" t="str">
            <v>M3</v>
          </cell>
          <cell r="E63">
            <v>68594</v>
          </cell>
        </row>
        <row r="64">
          <cell r="A64" t="str">
            <v>001.082</v>
          </cell>
          <cell r="B64" t="str">
            <v>SOBREACARREO EN VEHICULO NO AUTOMOTOR DE TRACCION ANIMAL</v>
          </cell>
          <cell r="C64" t="str">
            <v>Actividad</v>
          </cell>
          <cell r="D64" t="str">
            <v>M3 - HM</v>
          </cell>
          <cell r="E64">
            <v>63173</v>
          </cell>
        </row>
        <row r="65">
          <cell r="A65" t="str">
            <v>001.083</v>
          </cell>
          <cell r="B65" t="str">
            <v>SOBREACARREO AL HOMBRO FUERTE PENDIENTE (DESPUÉS DE 50M DE ACARREO LIBRE)</v>
          </cell>
          <cell r="C65" t="str">
            <v>Actividad</v>
          </cell>
          <cell r="D65" t="str">
            <v>M3 - HM</v>
          </cell>
          <cell r="E65">
            <v>169633</v>
          </cell>
        </row>
        <row r="66">
          <cell r="A66" t="str">
            <v>001.084</v>
          </cell>
          <cell r="B66" t="str">
            <v>TRANSPORTE POR DÍA LABORADO VEHÍCULO AUTOMOTOR TIPO CAMIONETA DE ESTACAS O SIMILAR. INCLUYE CONDUCTOR Y COMBUSTIBLE</v>
          </cell>
          <cell r="C66" t="str">
            <v>Actividad</v>
          </cell>
          <cell r="D66" t="str">
            <v>DIA</v>
          </cell>
          <cell r="E66">
            <v>228287</v>
          </cell>
        </row>
        <row r="67">
          <cell r="A67" t="str">
            <v>001.085</v>
          </cell>
          <cell r="B67" t="str">
            <v>LOCALIZACION Y REPLANTEO DE VIAS INCLUYE EJE DE VIA Y LATERALES CON ANDENES</v>
          </cell>
          <cell r="C67" t="str">
            <v>Actividad</v>
          </cell>
          <cell r="D67" t="str">
            <v>ML</v>
          </cell>
          <cell r="E67">
            <v>4940</v>
          </cell>
        </row>
        <row r="68">
          <cell r="A68" t="str">
            <v>001.086</v>
          </cell>
          <cell r="B68" t="str">
            <v>CERRAMIENTO PROVISIONAL CON SEÑALIZADOR Y TELA DE CERRAMIENTO</v>
          </cell>
          <cell r="C68" t="str">
            <v>Actividad</v>
          </cell>
          <cell r="D68" t="str">
            <v>ML</v>
          </cell>
          <cell r="E68">
            <v>9436</v>
          </cell>
        </row>
        <row r="69">
          <cell r="A69" t="str">
            <v>001.087</v>
          </cell>
          <cell r="B69" t="str">
            <v>AVISOS DE SEÑALIZACION TEMPORAL PARA IMPLEMENTACIÓN DE PMT</v>
          </cell>
          <cell r="C69" t="str">
            <v>Actividad</v>
          </cell>
          <cell r="D69" t="str">
            <v>UND</v>
          </cell>
          <cell r="E69">
            <v>257265</v>
          </cell>
        </row>
        <row r="70">
          <cell r="A70" t="str">
            <v>001.088</v>
          </cell>
          <cell r="B70" t="str">
            <v xml:space="preserve">SOBREACARREO EN VOLQUETA </v>
          </cell>
          <cell r="C70" t="str">
            <v>Actividad</v>
          </cell>
          <cell r="D70" t="str">
            <v>M3-KM</v>
          </cell>
          <cell r="E70">
            <v>1788</v>
          </cell>
        </row>
        <row r="71">
          <cell r="A71" t="str">
            <v>001.089</v>
          </cell>
          <cell r="B71" t="str">
            <v>LOCALIZACIÓN</v>
          </cell>
          <cell r="C71" t="str">
            <v>Actividad</v>
          </cell>
          <cell r="D71" t="str">
            <v>ML</v>
          </cell>
          <cell r="E71">
            <v>2174</v>
          </cell>
        </row>
        <row r="72">
          <cell r="A72" t="str">
            <v>001.090</v>
          </cell>
          <cell r="B72" t="str">
            <v>SUMINISTRO, TRANSPORTE E INSTALACIÓN CERRAMIENTO PROVISIONAL EN LÁMINA GALVANIZADA H= 2.4M (INCLUYE GUADUA CEPA, PUNTILLAS Y DEMÁS ELEMENTOS PARA SU CORRECTA INSTALACIÓN Y FUNCIONAMIENTO)</v>
          </cell>
          <cell r="C72" t="str">
            <v>Actividad</v>
          </cell>
          <cell r="D72" t="str">
            <v>ML</v>
          </cell>
          <cell r="E72">
            <v>64985</v>
          </cell>
        </row>
        <row r="73">
          <cell r="A73" t="str">
            <v>001.091</v>
          </cell>
          <cell r="B73" t="str">
            <v>TALA DE ARBOLES MEDIANO PORTE  H= 10 - 15M (INCLUYE RETIRO)</v>
          </cell>
          <cell r="C73" t="str">
            <v>Actividad</v>
          </cell>
          <cell r="D73" t="str">
            <v>UND</v>
          </cell>
          <cell r="E73">
            <v>531050</v>
          </cell>
        </row>
        <row r="74">
          <cell r="A74" t="str">
            <v>001.092</v>
          </cell>
          <cell r="B74" t="str">
            <v>TALA DE ARBOLES GRAN PORTE  H &gt; 15M (INCLUYE RETIRO)</v>
          </cell>
          <cell r="C74" t="str">
            <v>Actividad</v>
          </cell>
          <cell r="D74" t="str">
            <v>UND</v>
          </cell>
          <cell r="E74">
            <v>780732</v>
          </cell>
        </row>
        <row r="75">
          <cell r="A75" t="str">
            <v>001.093</v>
          </cell>
          <cell r="B75" t="str">
            <v>CORTE, REMOCIÓN Y CICATRIZACIÓN DE RAICES MENORES</v>
          </cell>
          <cell r="C75" t="str">
            <v>Actividad</v>
          </cell>
          <cell r="D75" t="str">
            <v>UND</v>
          </cell>
          <cell r="E75">
            <v>31188</v>
          </cell>
        </row>
        <row r="76">
          <cell r="A76" t="str">
            <v>001.094</v>
          </cell>
          <cell r="B76" t="str">
            <v>SOBREACARREO EN VEHICULO AUTOMOTOR HASTA 5 KM</v>
          </cell>
          <cell r="C76" t="str">
            <v>Actividad</v>
          </cell>
          <cell r="D76" t="str">
            <v>M3</v>
          </cell>
          <cell r="E76">
            <v>104701</v>
          </cell>
        </row>
        <row r="77">
          <cell r="A77" t="str">
            <v>001.095</v>
          </cell>
          <cell r="B77" t="str">
            <v>ALQUILER DE BAÑO PORTATIL (INCLUYE LIMPIEZA SEMANAL CON DESCARGA Y TRANSPORTE DE LIQUIDOS - SOLIDOS)</v>
          </cell>
          <cell r="C77" t="str">
            <v>Actividad</v>
          </cell>
          <cell r="D77" t="str">
            <v>MES</v>
          </cell>
          <cell r="E77">
            <v>688217</v>
          </cell>
        </row>
        <row r="78">
          <cell r="A78" t="str">
            <v>002</v>
          </cell>
          <cell r="B78" t="str">
            <v>MOVIMIENTO DE TIERRAS</v>
          </cell>
          <cell r="C78" t="str">
            <v>Capitulo</v>
          </cell>
          <cell r="D78"/>
          <cell r="E78" t="str">
            <v>--</v>
          </cell>
        </row>
        <row r="79">
          <cell r="A79" t="str">
            <v>002.001</v>
          </cell>
          <cell r="B79" t="str">
            <v>EXCAVACIÓN EN ZANJA - MATERIAL COMÚN - 0.0 A 2.0 M</v>
          </cell>
          <cell r="C79" t="str">
            <v>Actividad</v>
          </cell>
          <cell r="D79" t="str">
            <v>M3</v>
          </cell>
          <cell r="E79">
            <v>44781</v>
          </cell>
        </row>
        <row r="80">
          <cell r="A80" t="str">
            <v>002.002</v>
          </cell>
          <cell r="B80" t="str">
            <v xml:space="preserve">EXCAVACIÓN EN ZANJA - MATERIAL COMÚN - 2.01 A 4.00 M                                      </v>
          </cell>
          <cell r="C80" t="str">
            <v>Actividad</v>
          </cell>
          <cell r="D80" t="str">
            <v>M3</v>
          </cell>
          <cell r="E80">
            <v>50082</v>
          </cell>
        </row>
        <row r="81">
          <cell r="A81" t="str">
            <v>002.003</v>
          </cell>
          <cell r="B81" t="str">
            <v>EXCAVACIÓN EN ZANJA - MATERIAL COMÚN - 4.01 A 6.00 M</v>
          </cell>
          <cell r="C81" t="str">
            <v>Actividad</v>
          </cell>
          <cell r="D81" t="str">
            <v>M3</v>
          </cell>
          <cell r="E81">
            <v>130506</v>
          </cell>
        </row>
        <row r="82">
          <cell r="A82" t="str">
            <v>002.004</v>
          </cell>
          <cell r="B82" t="str">
            <v>EXCAVACIÓN EN ZANJA - CONGLOMERADO - 0.0 A 2.0 M</v>
          </cell>
          <cell r="C82" t="str">
            <v>Actividad</v>
          </cell>
          <cell r="D82" t="str">
            <v>M3</v>
          </cell>
          <cell r="E82">
            <v>62544</v>
          </cell>
        </row>
        <row r="83">
          <cell r="A83" t="str">
            <v>002.005</v>
          </cell>
          <cell r="B83" t="str">
            <v>EXCAVACIÓN EN ZANJA - CONGLOMERADO - 2.01 A 4.00 M</v>
          </cell>
          <cell r="C83" t="str">
            <v>Actividad</v>
          </cell>
          <cell r="D83" t="str">
            <v>M3</v>
          </cell>
          <cell r="E83">
            <v>82957</v>
          </cell>
        </row>
        <row r="84">
          <cell r="A84" t="str">
            <v>002.006</v>
          </cell>
          <cell r="B84" t="str">
            <v>EXCAVACIÓN EN ZANJA - CONGLOMERADO - 4.01 A 6.00 M</v>
          </cell>
          <cell r="C84" t="str">
            <v>Actividad</v>
          </cell>
          <cell r="D84" t="str">
            <v>M3</v>
          </cell>
          <cell r="E84">
            <v>130212</v>
          </cell>
        </row>
        <row r="85">
          <cell r="A85" t="str">
            <v>002.007</v>
          </cell>
          <cell r="B85" t="str">
            <v>SUMINISTRO, TRANSPORTE E INSTALACION EXCAVACIÓN EN ZANJA - ROCA - CON EXPLOSIVOS - 0.0 A 2.0 M</v>
          </cell>
          <cell r="C85" t="str">
            <v>Actividad</v>
          </cell>
          <cell r="D85" t="str">
            <v>M3</v>
          </cell>
          <cell r="E85">
            <v>372990</v>
          </cell>
        </row>
        <row r="86">
          <cell r="A86" t="str">
            <v>002.008</v>
          </cell>
          <cell r="B86" t="str">
            <v>SUMINISTRO, TRANSPORTE E INSTALACION EXCAVACIÓN EN ZANJA - ROCA - CON EXPLOSIVOS - 2.01 A 4.0 MT</v>
          </cell>
          <cell r="C86" t="str">
            <v>Actividad</v>
          </cell>
          <cell r="D86" t="str">
            <v>M3</v>
          </cell>
          <cell r="E86">
            <v>391688</v>
          </cell>
        </row>
        <row r="87">
          <cell r="A87" t="str">
            <v>002.009</v>
          </cell>
          <cell r="B87" t="str">
            <v xml:space="preserve">SUMINISTRO, TRANSPORTE E INSTALACION EXCAVACIÓN EN ZANJA - ROCA - CON EXPLOSIVOS - 4.01 A 6.0 M                                      </v>
          </cell>
          <cell r="C87" t="str">
            <v>Actividad</v>
          </cell>
          <cell r="D87" t="str">
            <v>M3</v>
          </cell>
          <cell r="E87">
            <v>482896</v>
          </cell>
        </row>
        <row r="88">
          <cell r="A88" t="str">
            <v>002.010</v>
          </cell>
          <cell r="B88" t="str">
            <v>EXCAVACIÓN PARA ESTRUCTURAS - MATERIAL COMÚN - 0.0 A 2.0 M</v>
          </cell>
          <cell r="C88" t="str">
            <v>Actividad</v>
          </cell>
          <cell r="D88" t="str">
            <v>M3</v>
          </cell>
          <cell r="E88">
            <v>62544</v>
          </cell>
        </row>
        <row r="89">
          <cell r="A89" t="str">
            <v>002.011</v>
          </cell>
          <cell r="B89" t="str">
            <v>EXCAVACIÓN PARA ESTRUCTURAS - MATERIAL COMÚN - 2.0 A 4.0 MT</v>
          </cell>
          <cell r="C89" t="str">
            <v>Actividad</v>
          </cell>
          <cell r="D89" t="str">
            <v>M3</v>
          </cell>
          <cell r="E89">
            <v>77825</v>
          </cell>
        </row>
        <row r="90">
          <cell r="A90" t="str">
            <v>002.012</v>
          </cell>
          <cell r="B90" t="str">
            <v>EXCAVACIÓN PARA ESTRUCTURAS - CONGLOMERADO - 0.0 A 2.0 M</v>
          </cell>
          <cell r="C90" t="str">
            <v>Actividad</v>
          </cell>
          <cell r="D90" t="str">
            <v>M3</v>
          </cell>
          <cell r="E90">
            <v>79582</v>
          </cell>
        </row>
        <row r="91">
          <cell r="A91" t="str">
            <v>002.013</v>
          </cell>
          <cell r="B91" t="str">
            <v>EXCAVACIÓN PARA ESTRUCTURAS - CONGLOMERADO - 2.0 -4.00 M</v>
          </cell>
          <cell r="C91" t="str">
            <v>Actividad</v>
          </cell>
          <cell r="D91" t="str">
            <v>M3</v>
          </cell>
          <cell r="E91">
            <v>97837</v>
          </cell>
        </row>
        <row r="92">
          <cell r="A92" t="str">
            <v>002.014</v>
          </cell>
          <cell r="B92" t="str">
            <v>EXCAVACIÓN PARA ESTRUCTURAS - ROCA - CON EXPLOSIVOS 0.0 A 2.0 M</v>
          </cell>
          <cell r="C92" t="str">
            <v>Actividad</v>
          </cell>
          <cell r="D92" t="str">
            <v>M3</v>
          </cell>
          <cell r="E92">
            <v>353361</v>
          </cell>
        </row>
        <row r="93">
          <cell r="A93" t="str">
            <v>002.015</v>
          </cell>
          <cell r="B93" t="str">
            <v>EXCAVACIÓN MECANIZADA P/ESTRUCTURAS-MATER COMÚN/CONGLOM 0.0 A 6.0 M.</v>
          </cell>
          <cell r="C93" t="str">
            <v>Actividad</v>
          </cell>
          <cell r="D93" t="str">
            <v>M3</v>
          </cell>
          <cell r="E93">
            <v>13808</v>
          </cell>
        </row>
        <row r="94">
          <cell r="A94" t="str">
            <v>002.016</v>
          </cell>
          <cell r="B94" t="str">
            <v xml:space="preserve">EXCAVACIÓN A CIELO ABIERTO - MATERIAL COMÚN - 0.0 A 2.0 M                                                                            </v>
          </cell>
          <cell r="C94" t="str">
            <v>Actividad</v>
          </cell>
          <cell r="D94" t="str">
            <v>M3</v>
          </cell>
          <cell r="E94">
            <v>48534</v>
          </cell>
        </row>
        <row r="95">
          <cell r="A95" t="str">
            <v>002.017</v>
          </cell>
          <cell r="B95" t="str">
            <v>EXCAVACIÓN A CIELO ABIERTO - CONGLOMERADO - 0.0 A 2.0 M</v>
          </cell>
          <cell r="C95" t="str">
            <v>Actividad</v>
          </cell>
          <cell r="D95" t="str">
            <v>M3</v>
          </cell>
          <cell r="E95">
            <v>69265</v>
          </cell>
        </row>
        <row r="96">
          <cell r="A96" t="str">
            <v>002.018</v>
          </cell>
          <cell r="B96" t="str">
            <v xml:space="preserve">EXCAVACIÓN MECANIZADA CIELO ABIERTO-MAT COMÚN/CONGLOM  0.0 A 6.0 M.                                                                                                                                              </v>
          </cell>
          <cell r="C96" t="str">
            <v>Actividad</v>
          </cell>
          <cell r="D96" t="str">
            <v>M3</v>
          </cell>
          <cell r="E96">
            <v>10341</v>
          </cell>
        </row>
        <row r="97">
          <cell r="A97" t="str">
            <v>002.019</v>
          </cell>
          <cell r="B97" t="str">
            <v>CONFORMACIÓN DE TALUDES CON EQUIPO MECÁNICO</v>
          </cell>
          <cell r="C97" t="str">
            <v>Actividad</v>
          </cell>
          <cell r="D97" t="str">
            <v>M3</v>
          </cell>
          <cell r="E97">
            <v>11865</v>
          </cell>
        </row>
        <row r="98">
          <cell r="A98" t="str">
            <v>002.021</v>
          </cell>
          <cell r="B98" t="str">
            <v>EXCAVACION MECANICA EN ZANJA (RETROEXCAVADORA)</v>
          </cell>
          <cell r="C98" t="str">
            <v>Actividad</v>
          </cell>
          <cell r="D98" t="str">
            <v>M3</v>
          </cell>
          <cell r="E98">
            <v>14059</v>
          </cell>
        </row>
        <row r="99">
          <cell r="A99" t="str">
            <v>002.022</v>
          </cell>
          <cell r="B99" t="str">
            <v>CONFORMACION MANUAL DE TALUDES EN TIERRA</v>
          </cell>
          <cell r="C99" t="str">
            <v>Actividad</v>
          </cell>
          <cell r="D99" t="str">
            <v>M3</v>
          </cell>
          <cell r="E99">
            <v>67396</v>
          </cell>
        </row>
        <row r="100">
          <cell r="A100" t="str">
            <v>002.023</v>
          </cell>
          <cell r="B100" t="str">
            <v>CONFORMACION MANUAL DE TALUDES EN CONGLOMERADO</v>
          </cell>
          <cell r="C100" t="str">
            <v>Actividad</v>
          </cell>
          <cell r="D100" t="str">
            <v>M3</v>
          </cell>
          <cell r="E100">
            <v>85504</v>
          </cell>
        </row>
        <row r="101">
          <cell r="A101" t="str">
            <v>002.024</v>
          </cell>
          <cell r="B101" t="str">
            <v>EXCAVACION MECANIZADA CIELO ABIERTO-ROCA</v>
          </cell>
          <cell r="C101" t="str">
            <v>Actividad</v>
          </cell>
          <cell r="D101" t="str">
            <v>M3</v>
          </cell>
          <cell r="E101">
            <v>186982</v>
          </cell>
        </row>
        <row r="102">
          <cell r="A102" t="str">
            <v>002.025</v>
          </cell>
          <cell r="B102" t="str">
            <v>EXCAVACION PARA CAISSONS EN TIERRA 0-4 M</v>
          </cell>
          <cell r="C102" t="str">
            <v>Actividad</v>
          </cell>
          <cell r="D102" t="str">
            <v>M3</v>
          </cell>
          <cell r="E102">
            <v>244763</v>
          </cell>
        </row>
        <row r="103">
          <cell r="A103" t="str">
            <v>002.026</v>
          </cell>
          <cell r="B103" t="str">
            <v>EXCAVACION PARA CAISSONS EN TIERRA 4-8M</v>
          </cell>
          <cell r="C103" t="str">
            <v>Actividad</v>
          </cell>
          <cell r="D103" t="str">
            <v>M3</v>
          </cell>
          <cell r="E103">
            <v>173461</v>
          </cell>
        </row>
        <row r="104">
          <cell r="A104" t="str">
            <v>002.028</v>
          </cell>
          <cell r="B104" t="str">
            <v>EXCAVACION PARA CAISSONS EN CONGLOMERADO 0-4 M</v>
          </cell>
          <cell r="C104" t="str">
            <v>Actividad</v>
          </cell>
          <cell r="D104" t="str">
            <v>M3</v>
          </cell>
          <cell r="E104">
            <v>177483</v>
          </cell>
        </row>
        <row r="105">
          <cell r="A105" t="str">
            <v>002.029</v>
          </cell>
          <cell r="B105" t="str">
            <v>EXCAVACION PARA CAISSONS EN CONGLOMERADO 4-8 M</v>
          </cell>
          <cell r="C105" t="str">
            <v>Actividad</v>
          </cell>
          <cell r="D105" t="str">
            <v>M3</v>
          </cell>
          <cell r="E105">
            <v>210102</v>
          </cell>
        </row>
        <row r="106">
          <cell r="A106" t="str">
            <v>002.031</v>
          </cell>
          <cell r="B106" t="str">
            <v>SUMINISTRO, TRANSPORTE E INSTALACION ENTIBADO HORIZONTAL /VERTICAL TIPO 2</v>
          </cell>
          <cell r="C106" t="str">
            <v>Actividad</v>
          </cell>
          <cell r="D106" t="str">
            <v>M2</v>
          </cell>
          <cell r="E106">
            <v>69219</v>
          </cell>
        </row>
        <row r="107">
          <cell r="A107" t="str">
            <v>002.033</v>
          </cell>
          <cell r="B107" t="str">
            <v>LLENO COMPACTADO MUROS DE CONTENCION INCLUYE GEOTEXTIL Y TUBODRENANTE</v>
          </cell>
          <cell r="C107" t="str">
            <v>Actividad</v>
          </cell>
          <cell r="D107" t="str">
            <v>M3</v>
          </cell>
          <cell r="E107">
            <v>43199</v>
          </cell>
        </row>
        <row r="108">
          <cell r="A108" t="str">
            <v>002.038</v>
          </cell>
          <cell r="B108" t="str">
            <v xml:space="preserve">EXCAVACION MECANICA EN MATERIAL ROCOSO </v>
          </cell>
          <cell r="C108" t="str">
            <v>Actividad</v>
          </cell>
          <cell r="D108" t="str">
            <v>M3</v>
          </cell>
          <cell r="E108">
            <v>79656</v>
          </cell>
        </row>
        <row r="109">
          <cell r="A109" t="str">
            <v>002.039</v>
          </cell>
          <cell r="B109" t="str">
            <v xml:space="preserve">EXCAVACION MECANICA EN MATERIAL COMUN </v>
          </cell>
          <cell r="C109" t="str">
            <v>Actividad</v>
          </cell>
          <cell r="D109" t="str">
            <v>M3</v>
          </cell>
          <cell r="E109">
            <v>66635</v>
          </cell>
        </row>
        <row r="110">
          <cell r="A110" t="str">
            <v>002.040</v>
          </cell>
          <cell r="B110" t="str">
            <v xml:space="preserve">RELLENO, CONFORMACION Y COMPACTACION A MAQUINA CON MATERIAL DE PRESTAMO </v>
          </cell>
          <cell r="C110" t="str">
            <v>Actividad</v>
          </cell>
          <cell r="D110" t="str">
            <v>M3</v>
          </cell>
          <cell r="E110">
            <v>53346</v>
          </cell>
        </row>
        <row r="111">
          <cell r="A111" t="str">
            <v>002.042</v>
          </cell>
          <cell r="B111" t="str">
            <v>SUMINISTRO, TRANSPORTE E INSTALACION ENTIBADO HORIZONTAL/VERTICAL TIPO 1</v>
          </cell>
          <cell r="C111" t="str">
            <v>Actividad</v>
          </cell>
          <cell r="D111" t="str">
            <v>ML</v>
          </cell>
          <cell r="E111">
            <v>58906</v>
          </cell>
        </row>
        <row r="112">
          <cell r="A112" t="str">
            <v>002.049</v>
          </cell>
          <cell r="B112" t="str">
            <v>RELLENO EN MATERIAL SELECCIONADO PROVENIENTE DE LA EXCAVACION (APISONADO)</v>
          </cell>
          <cell r="C112" t="str">
            <v>Actividad</v>
          </cell>
          <cell r="D112" t="str">
            <v>M3</v>
          </cell>
          <cell r="E112">
            <v>50979</v>
          </cell>
        </row>
        <row r="113">
          <cell r="A113" t="str">
            <v>002.050</v>
          </cell>
          <cell r="B113" t="str">
            <v>RELLENO EN MATERIAL SELECCIONADO PROVENIENTE DE LA EXCAVACION (CANGURO)</v>
          </cell>
          <cell r="C113" t="str">
            <v>Actividad</v>
          </cell>
          <cell r="D113" t="str">
            <v>M3</v>
          </cell>
          <cell r="E113">
            <v>43021</v>
          </cell>
        </row>
        <row r="114">
          <cell r="A114" t="str">
            <v>002.051</v>
          </cell>
          <cell r="B114" t="str">
            <v>FILTRO EN ARENA</v>
          </cell>
          <cell r="C114" t="str">
            <v>Actividad</v>
          </cell>
          <cell r="D114" t="str">
            <v>M3</v>
          </cell>
          <cell r="E114">
            <v>168763</v>
          </cell>
        </row>
        <row r="115">
          <cell r="A115" t="str">
            <v>002.052</v>
          </cell>
          <cell r="B115" t="str">
            <v>FILTRO EN PIEDRA</v>
          </cell>
          <cell r="C115" t="str">
            <v>Actividad</v>
          </cell>
          <cell r="D115" t="str">
            <v>M3</v>
          </cell>
          <cell r="E115">
            <v>150572</v>
          </cell>
        </row>
        <row r="116">
          <cell r="A116" t="str">
            <v>002.053</v>
          </cell>
          <cell r="B116" t="str">
            <v>RELLENO COMPACTADO CON MATERIAL DE PRESTAMO</v>
          </cell>
          <cell r="C116" t="str">
            <v>Actividad</v>
          </cell>
          <cell r="D116" t="str">
            <v>M3</v>
          </cell>
          <cell r="E116">
            <v>91018</v>
          </cell>
        </row>
        <row r="117">
          <cell r="A117" t="str">
            <v>002.054</v>
          </cell>
          <cell r="B117" t="str">
            <v>TRANSPORTE DE MAQUINARIA PESADA</v>
          </cell>
          <cell r="C117" t="str">
            <v>Actividad</v>
          </cell>
          <cell r="D117" t="str">
            <v>VJ</v>
          </cell>
          <cell r="E117">
            <v>1141430</v>
          </cell>
        </row>
        <row r="118">
          <cell r="A118" t="str">
            <v>002.057</v>
          </cell>
          <cell r="B118" t="str">
            <v>REPALEO MANUAL</v>
          </cell>
          <cell r="C118" t="str">
            <v>Actividad</v>
          </cell>
          <cell r="D118" t="str">
            <v>M3</v>
          </cell>
          <cell r="E118">
            <v>13145</v>
          </cell>
        </row>
        <row r="119">
          <cell r="A119" t="str">
            <v>002.059</v>
          </cell>
          <cell r="B119" t="str">
            <v>EXCAVACION PARA CAISSONS EN TIERRA 8-12M 0,9M&lt;D&lt;1 M CONDICIONES SECAS</v>
          </cell>
          <cell r="C119" t="str">
            <v>Actividad</v>
          </cell>
          <cell r="D119" t="str">
            <v>M3</v>
          </cell>
          <cell r="E119">
            <v>243810</v>
          </cell>
        </row>
        <row r="120">
          <cell r="A120" t="str">
            <v>002.060</v>
          </cell>
          <cell r="B120" t="str">
            <v>EXCAVACION PARA CAISSONS EN TIERRA 12-16 MTS EN CONDICIONES SECAS</v>
          </cell>
          <cell r="C120" t="str">
            <v>Actividad</v>
          </cell>
          <cell r="D120" t="str">
            <v>M3</v>
          </cell>
          <cell r="E120">
            <v>286975</v>
          </cell>
        </row>
        <row r="121">
          <cell r="A121" t="str">
            <v>002.061</v>
          </cell>
          <cell r="B121" t="str">
            <v>EXCAVACION PARA CAISSONS EN TIERRA 16-20 MTS EN CONDICIONES SECAS</v>
          </cell>
          <cell r="C121" t="str">
            <v>Actividad</v>
          </cell>
          <cell r="D121" t="str">
            <v>M3</v>
          </cell>
          <cell r="E121">
            <v>344299</v>
          </cell>
        </row>
        <row r="122">
          <cell r="A122" t="str">
            <v>002.062</v>
          </cell>
          <cell r="B122" t="str">
            <v>EXCAVACION PARA CAISSONS EN TIERRA MAYOR A 20 MTS EN CONDICIONES SECAS</v>
          </cell>
          <cell r="C122" t="str">
            <v>Actividad</v>
          </cell>
          <cell r="D122" t="str">
            <v>M3</v>
          </cell>
          <cell r="E122">
            <v>508222</v>
          </cell>
        </row>
        <row r="123">
          <cell r="A123" t="str">
            <v>002.063</v>
          </cell>
          <cell r="B123" t="str">
            <v>EXCAVACION PARA CAISSONS EN CONGLOMERADO 8-12 MTS  EN CONDICIONES SECAS</v>
          </cell>
          <cell r="C123" t="str">
            <v>Actividad</v>
          </cell>
          <cell r="D123" t="str">
            <v>M3</v>
          </cell>
          <cell r="E123">
            <v>386582</v>
          </cell>
        </row>
        <row r="124">
          <cell r="A124" t="str">
            <v>002.064</v>
          </cell>
          <cell r="B124" t="str">
            <v>EXCAVACION PARA CAISSONS EN CONGLOMERADO 12-16 MTS  EN CONDICIONES SECAS</v>
          </cell>
          <cell r="C124" t="str">
            <v>Actividad</v>
          </cell>
          <cell r="D124" t="str">
            <v>M3</v>
          </cell>
          <cell r="E124">
            <v>459634</v>
          </cell>
        </row>
        <row r="125">
          <cell r="A125" t="str">
            <v>002.065</v>
          </cell>
          <cell r="B125" t="str">
            <v>EXCAVACION PARA CAISSONS EN CONGLOMERADO 16-20 MTS  EN CONDICIONES SECAS</v>
          </cell>
          <cell r="C125" t="str">
            <v>Actividad</v>
          </cell>
          <cell r="D125" t="str">
            <v>M3</v>
          </cell>
          <cell r="E125">
            <v>542485</v>
          </cell>
        </row>
        <row r="126">
          <cell r="A126" t="str">
            <v>002.066</v>
          </cell>
          <cell r="B126" t="str">
            <v>EXCAVACION PARA CAISSONS EN CONGLOMERADO MAYOR A 20 MTS  EN CONDICIONES SECAS</v>
          </cell>
          <cell r="C126" t="str">
            <v>Actividad</v>
          </cell>
          <cell r="D126" t="str">
            <v>M3</v>
          </cell>
          <cell r="E126">
            <v>635820</v>
          </cell>
        </row>
        <row r="127">
          <cell r="A127" t="str">
            <v>002.067</v>
          </cell>
          <cell r="B127" t="str">
            <v>EXCAVACION PARA CAISSONS EN TIERRA 0-4 M CONDICIONES HUMEDAS</v>
          </cell>
          <cell r="C127" t="str">
            <v>Actividad</v>
          </cell>
          <cell r="D127" t="str">
            <v>M3</v>
          </cell>
          <cell r="E127">
            <v>190567</v>
          </cell>
        </row>
        <row r="128">
          <cell r="A128" t="str">
            <v>002.068</v>
          </cell>
          <cell r="B128" t="str">
            <v>EXCAVACION PARA CAISSONS EN TIERRA 4-8 M CONDICIONES HUMEDAS</v>
          </cell>
          <cell r="C128" t="str">
            <v>Actividad</v>
          </cell>
          <cell r="D128" t="str">
            <v>M3</v>
          </cell>
          <cell r="E128">
            <v>219789</v>
          </cell>
        </row>
        <row r="129">
          <cell r="A129" t="str">
            <v>002.069</v>
          </cell>
          <cell r="B129" t="str">
            <v>EXCAVACION PARA CAISSONS EN CONGLOMERADO 0-4 M CONDICIONES HUMEDAS</v>
          </cell>
          <cell r="C129" t="str">
            <v>Actividad</v>
          </cell>
          <cell r="D129" t="str">
            <v>M3</v>
          </cell>
          <cell r="E129">
            <v>290356</v>
          </cell>
        </row>
        <row r="130">
          <cell r="A130" t="str">
            <v>002.070</v>
          </cell>
          <cell r="B130" t="str">
            <v>EXCAVACION PARA CAISSONS EN CONGLOMERADO 4-8 M CONDICIONES HUMEDAS</v>
          </cell>
          <cell r="C130" t="str">
            <v>Actividad</v>
          </cell>
          <cell r="D130" t="str">
            <v>M3</v>
          </cell>
          <cell r="E130">
            <v>347099</v>
          </cell>
        </row>
        <row r="131">
          <cell r="A131" t="str">
            <v>002.071</v>
          </cell>
          <cell r="B131" t="str">
            <v>EXCAVACION PARA CAISSONS EN TIERRA 8-12M EN CONDICIONES HUMEDAS</v>
          </cell>
          <cell r="C131" t="str">
            <v>Actividad</v>
          </cell>
          <cell r="D131" t="str">
            <v>M3</v>
          </cell>
          <cell r="E131">
            <v>299156</v>
          </cell>
        </row>
        <row r="132">
          <cell r="A132" t="str">
            <v>002.072</v>
          </cell>
          <cell r="B132" t="str">
            <v>EXCAVACION PARA CAISSONS EN TIERRA 12-16 MTS EN CONDICIONES HUMEDAS</v>
          </cell>
          <cell r="C132" t="str">
            <v>Actividad</v>
          </cell>
          <cell r="D132" t="str">
            <v>M3</v>
          </cell>
          <cell r="E132">
            <v>397755</v>
          </cell>
        </row>
        <row r="133">
          <cell r="A133" t="str">
            <v>002.073</v>
          </cell>
          <cell r="B133" t="str">
            <v>EXCAVACION PARA CAISSONS EN TIERRA 16-20 MTS EN CONDICIONES HUMEDAS</v>
          </cell>
          <cell r="C133" t="str">
            <v>Actividad</v>
          </cell>
          <cell r="D133" t="str">
            <v>M3</v>
          </cell>
          <cell r="E133">
            <v>524564</v>
          </cell>
        </row>
        <row r="134">
          <cell r="A134" t="str">
            <v>002.074</v>
          </cell>
          <cell r="B134" t="str">
            <v>EXCAVACION PARA CAISSONS EN TIERRA MAYOR A 20 MTS  EN CONDICIONES HUMEDAS</v>
          </cell>
          <cell r="C134" t="str">
            <v>Actividad</v>
          </cell>
          <cell r="D134" t="str">
            <v>M3</v>
          </cell>
          <cell r="E134">
            <v>697767</v>
          </cell>
        </row>
        <row r="135">
          <cell r="A135" t="str">
            <v>002.075</v>
          </cell>
          <cell r="B135" t="str">
            <v>EXCAVACION PARA CAISSONS EN CONGLOMERADO 8-12 MTS  EN CONDICIONES HUMEDAS</v>
          </cell>
          <cell r="C135" t="str">
            <v>Actividad</v>
          </cell>
          <cell r="D135" t="str">
            <v>M3</v>
          </cell>
          <cell r="E135">
            <v>543212</v>
          </cell>
        </row>
        <row r="136">
          <cell r="A136" t="str">
            <v>002.076</v>
          </cell>
          <cell r="B136" t="str">
            <v>EXCAVACION PARA CAISSONS EN CONGLOMERADO 12-16 MTS  EN CONDICIONES HUMEDAS</v>
          </cell>
          <cell r="C136" t="str">
            <v>Actividad</v>
          </cell>
          <cell r="D136" t="str">
            <v>M3</v>
          </cell>
          <cell r="E136">
            <v>722790</v>
          </cell>
        </row>
        <row r="137">
          <cell r="A137" t="str">
            <v>002.077</v>
          </cell>
          <cell r="B137" t="str">
            <v>EXCAVACION PARA CAISSONS EN CONGLOMERADO 16-20 MTS  EN CONDICIONES HUMEDAS</v>
          </cell>
          <cell r="C137" t="str">
            <v>Actividad</v>
          </cell>
          <cell r="D137" t="str">
            <v>M3</v>
          </cell>
          <cell r="E137">
            <v>927207</v>
          </cell>
        </row>
        <row r="138">
          <cell r="A138" t="str">
            <v>002.078</v>
          </cell>
          <cell r="B138" t="str">
            <v>EXCAVACION PARA CAISSONS EN CONGLOMERADO MAYOR A 20 MTS  CONDICIONES HUMEDAS</v>
          </cell>
          <cell r="C138" t="str">
            <v>Actividad</v>
          </cell>
          <cell r="D138" t="str">
            <v>M3</v>
          </cell>
          <cell r="E138">
            <v>1137729</v>
          </cell>
        </row>
        <row r="139">
          <cell r="A139" t="str">
            <v>002.079</v>
          </cell>
          <cell r="B139" t="str">
            <v xml:space="preserve">EXCAVACION PARA CAISSONS EN ROCA EN CONDICIONES SECAS </v>
          </cell>
          <cell r="C139" t="str">
            <v>Actividad</v>
          </cell>
          <cell r="D139" t="str">
            <v>ML</v>
          </cell>
          <cell r="E139">
            <v>1288945</v>
          </cell>
        </row>
        <row r="140">
          <cell r="A140" t="str">
            <v>002.080</v>
          </cell>
          <cell r="B140" t="str">
            <v>EXCAVACION PARA CAISSONS EN ROCA EN CONDICIONES HUMEDAS</v>
          </cell>
          <cell r="C140" t="str">
            <v>Actividad</v>
          </cell>
          <cell r="D140" t="str">
            <v>ML</v>
          </cell>
          <cell r="E140">
            <v>1730757</v>
          </cell>
        </row>
        <row r="141">
          <cell r="A141" t="str">
            <v>002.081</v>
          </cell>
          <cell r="B141" t="str">
            <v>RELLENO, CONFORMACION Y COMPACTACION A MAQUINA CON MATERIAL PROVENIENTE  DE  EXCAVACION (INCLUYE CARGUE, DESCARGUE)</v>
          </cell>
          <cell r="C141" t="str">
            <v>Actividad</v>
          </cell>
          <cell r="D141" t="str">
            <v>M3</v>
          </cell>
          <cell r="E141">
            <v>14153</v>
          </cell>
        </row>
        <row r="142">
          <cell r="A142" t="str">
            <v>002.082</v>
          </cell>
          <cell r="B142" t="str">
            <v>REPALEO MECANICO</v>
          </cell>
          <cell r="C142" t="str">
            <v>Actividad</v>
          </cell>
          <cell r="D142" t="str">
            <v>M3</v>
          </cell>
          <cell r="E142">
            <v>6275</v>
          </cell>
        </row>
        <row r="143">
          <cell r="A143" t="str">
            <v>002.118</v>
          </cell>
          <cell r="B143" t="str">
            <v>NIVELACION TERRENO CON MATERIAL DE SITIO</v>
          </cell>
          <cell r="C143" t="str">
            <v>Actividad</v>
          </cell>
          <cell r="D143" t="str">
            <v>M3</v>
          </cell>
          <cell r="E143">
            <v>7338</v>
          </cell>
        </row>
        <row r="144">
          <cell r="A144" t="str">
            <v>002.119</v>
          </cell>
          <cell r="B144" t="str">
            <v>DISPOSICION  FINAL BOTADERO</v>
          </cell>
          <cell r="C144" t="str">
            <v>Actividad</v>
          </cell>
          <cell r="D144" t="str">
            <v>KG</v>
          </cell>
          <cell r="E144">
            <v>57</v>
          </cell>
        </row>
        <row r="145">
          <cell r="A145" t="str">
            <v>002.120</v>
          </cell>
          <cell r="B145" t="str">
            <v>EXCAVACION EN MATERIAL COMUN SECO DE A=0.2M, E=0.50, MANUAL</v>
          </cell>
          <cell r="C145" t="str">
            <v>Actividad</v>
          </cell>
          <cell r="D145" t="str">
            <v>ML</v>
          </cell>
          <cell r="E145">
            <v>4550</v>
          </cell>
        </row>
        <row r="146">
          <cell r="A146" t="str">
            <v>002.83</v>
          </cell>
          <cell r="B146" t="str">
            <v>EXCAVACION MANUAL</v>
          </cell>
          <cell r="C146" t="str">
            <v>Actividad</v>
          </cell>
          <cell r="D146" t="str">
            <v>M3</v>
          </cell>
          <cell r="E146">
            <v>32747</v>
          </cell>
        </row>
        <row r="147">
          <cell r="A147" t="str">
            <v>002.84</v>
          </cell>
          <cell r="B147" t="str">
            <v>RELLENO COMPACTADO CON MATERIAL DE EXCAVACION</v>
          </cell>
          <cell r="C147" t="str">
            <v>Actividad</v>
          </cell>
          <cell r="D147" t="str">
            <v>M3</v>
          </cell>
          <cell r="E147">
            <v>37524</v>
          </cell>
        </row>
        <row r="148">
          <cell r="A148" t="str">
            <v>002.85</v>
          </cell>
          <cell r="B148" t="str">
            <v>RELLENO COMPACTADO CON MATERIAL SELECCIONADO</v>
          </cell>
          <cell r="C148" t="str">
            <v>Actividad</v>
          </cell>
          <cell r="D148" t="str">
            <v>M3</v>
          </cell>
          <cell r="E148">
            <v>116564</v>
          </cell>
        </row>
        <row r="149">
          <cell r="A149" t="str">
            <v>002.086</v>
          </cell>
          <cell r="B149" t="str">
            <v>RETIRO DE MATERIAL SOBRANTE EN VOLQUETA, CARGUE MECANICO, DISPOSICIÓN EN BOTADERO (HASTA 25 KM)</v>
          </cell>
          <cell r="C149" t="str">
            <v>Actividad</v>
          </cell>
          <cell r="D149" t="str">
            <v>M3-Suelto</v>
          </cell>
          <cell r="E149">
            <v>34631</v>
          </cell>
        </row>
        <row r="150">
          <cell r="A150" t="str">
            <v>002.087</v>
          </cell>
          <cell r="B150" t="str">
            <v>PERFORACIÓN CON CUÑA HIDRÁULICA (INCLUYE OPERADOR, TRANSPORTE Y COMBUSTIBLE)</v>
          </cell>
          <cell r="C150" t="str">
            <v>Actividad</v>
          </cell>
          <cell r="D150" t="str">
            <v>M3-Suelto</v>
          </cell>
          <cell r="E150">
            <v>75365</v>
          </cell>
        </row>
        <row r="151">
          <cell r="A151" t="str">
            <v>002.088</v>
          </cell>
          <cell r="B151" t="str">
            <v>DEMOLICIÓN MANUAL DE ROCA</v>
          </cell>
          <cell r="C151" t="str">
            <v>Actividad</v>
          </cell>
          <cell r="D151" t="str">
            <v>M3</v>
          </cell>
          <cell r="E151">
            <v>297181</v>
          </cell>
        </row>
        <row r="152">
          <cell r="A152" t="str">
            <v>002.089</v>
          </cell>
          <cell r="B152" t="str">
            <v>RETIRO DE MATERIAL SOBRANTE EN VOLQUETA, CARGUE MANUAL, DISPOSICIÓN EN BOTADERO (HASTA 25 KM)</v>
          </cell>
          <cell r="C152" t="str">
            <v>Actividad</v>
          </cell>
          <cell r="D152" t="str">
            <v>M3-Suelto</v>
          </cell>
          <cell r="E152">
            <v>44658</v>
          </cell>
        </row>
        <row r="153">
          <cell r="A153" t="str">
            <v>002.121</v>
          </cell>
          <cell r="B153" t="str">
            <v>EXCAVACIÓN MANUAL EN ROCA EMPLEANDO CUÑA HIDRÁULICA PARA CIMENTACIONES PROFUNDAS CONDICIONES SECAS (INC. EVACUACIÓN HASTA NIVEL DE SUPERFICIE Y RETIRO HASTA 50M, OPERADOR, COMBUSTIBLE Y TRASIEGO)</v>
          </cell>
          <cell r="C153" t="str">
            <v>Actividad</v>
          </cell>
          <cell r="D153" t="str">
            <v>M3</v>
          </cell>
          <cell r="E153">
            <v>1165099</v>
          </cell>
        </row>
        <row r="154">
          <cell r="A154" t="str">
            <v>002.122</v>
          </cell>
          <cell r="B154" t="str">
            <v>EXCAVACIÓN MANUAL EN ROCA EMPLEANDO CUÑA HIDRÁULICA PARA CIMENTACIONES PROFUNDAS EN CONDICIONES HUMEDAS (INC. EVACUACIÓN HASTA NIVEL DE SUPERFICIE Y RETIRO HASTA 50M, OPERADOR, COMBUSTIBLE Y TRASIEGO)</v>
          </cell>
          <cell r="C154" t="str">
            <v>Actividad</v>
          </cell>
          <cell r="D154" t="str">
            <v>M3</v>
          </cell>
          <cell r="E154">
            <v>1276260</v>
          </cell>
        </row>
        <row r="155">
          <cell r="A155" t="str">
            <v>002A</v>
          </cell>
          <cell r="B155" t="str">
            <v>CIMIENTOS</v>
          </cell>
          <cell r="C155" t="str">
            <v>Capitulo</v>
          </cell>
          <cell r="D155"/>
          <cell r="E155" t="str">
            <v>--</v>
          </cell>
        </row>
        <row r="156">
          <cell r="A156" t="str">
            <v>002A.001</v>
          </cell>
          <cell r="B156" t="str">
            <v>SUMINISTRO, TRANSPORTE E INSTALACION SOLADO DE LIMPIEZA 2.000 PSI</v>
          </cell>
          <cell r="C156" t="str">
            <v>Actividad</v>
          </cell>
          <cell r="D156" t="str">
            <v>M3</v>
          </cell>
          <cell r="E156">
            <v>647816</v>
          </cell>
        </row>
        <row r="157">
          <cell r="A157" t="str">
            <v>002A.003</v>
          </cell>
          <cell r="B157" t="str">
            <v>SUMINISTRO, TRANSPORTE E INSTALACION SOLADO DE LIMPIEZA 2.000 PSI  E = 5 CM</v>
          </cell>
          <cell r="C157" t="str">
            <v>Actividad</v>
          </cell>
          <cell r="D157" t="str">
            <v>M2</v>
          </cell>
          <cell r="E157">
            <v>32490</v>
          </cell>
        </row>
        <row r="158">
          <cell r="A158" t="str">
            <v>002A.004</v>
          </cell>
          <cell r="B158" t="str">
            <v>SUMINISTRO, TRANSPORTE E INSTALACION ZAPATA CONCRETO 3000 PSI</v>
          </cell>
          <cell r="C158" t="str">
            <v>Actividad</v>
          </cell>
          <cell r="D158" t="str">
            <v>M3</v>
          </cell>
          <cell r="E158">
            <v>869642</v>
          </cell>
        </row>
        <row r="159">
          <cell r="A159" t="str">
            <v>002A.005</v>
          </cell>
          <cell r="B159" t="str">
            <v>SUMINISTRO, TRANSPORTE E INSTALACION VIGA CIMENTACION CONCRETO 3000 PSI</v>
          </cell>
          <cell r="C159" t="str">
            <v>Actividad</v>
          </cell>
          <cell r="D159" t="str">
            <v>M3</v>
          </cell>
          <cell r="E159">
            <v>981477</v>
          </cell>
        </row>
        <row r="160">
          <cell r="A160" t="str">
            <v>002A.006</v>
          </cell>
          <cell r="B160" t="str">
            <v>SUMINISTRO, TRANSPORTE E INSTALACION ZAPATA CONCRETO 4000 PSI</v>
          </cell>
          <cell r="C160" t="str">
            <v>Actividad</v>
          </cell>
          <cell r="D160" t="str">
            <v>M3</v>
          </cell>
          <cell r="E160">
            <v>959064</v>
          </cell>
        </row>
        <row r="161">
          <cell r="A161" t="str">
            <v>002A.007</v>
          </cell>
          <cell r="B161" t="str">
            <v>SUMINISTRO, TRANSPORTE E INSTALACION CONCRETO CICLOPEO CIMIENTOS (60% CONCRETO 3000 PSI Y 40% PIEDRA MEDIA ZONGA)</v>
          </cell>
          <cell r="C161" t="str">
            <v>Actividad</v>
          </cell>
          <cell r="D161" t="str">
            <v>M3</v>
          </cell>
          <cell r="E161">
            <v>634316</v>
          </cell>
        </row>
        <row r="162">
          <cell r="A162" t="str">
            <v>002A.008</v>
          </cell>
          <cell r="B162" t="str">
            <v>SUMINISTRO, TRANSPORTE E INSTALACION ZARPA PARA MURO DE CONTENCION CONCRETO 3000 PSI</v>
          </cell>
          <cell r="C162" t="str">
            <v>Actividad</v>
          </cell>
          <cell r="D162" t="str">
            <v>M3</v>
          </cell>
          <cell r="E162">
            <v>832424</v>
          </cell>
        </row>
        <row r="163">
          <cell r="A163" t="str">
            <v>002A.009</v>
          </cell>
          <cell r="B163" t="str">
            <v>SUMINISTRO, TRANSPORTE E INSTALACION VIGA CIMENTACION CONCRETO 4000 PSI</v>
          </cell>
          <cell r="C163" t="str">
            <v>Actividad</v>
          </cell>
          <cell r="D163" t="str">
            <v>M3</v>
          </cell>
          <cell r="E163">
            <v>1067150</v>
          </cell>
        </row>
        <row r="164">
          <cell r="A164" t="str">
            <v>002A.012</v>
          </cell>
          <cell r="B164" t="str">
            <v>SUMINISTRO, TRANSPORTE E INSTALACION SUELO - CEMENTO 8:1</v>
          </cell>
          <cell r="C164" t="str">
            <v>Actividad</v>
          </cell>
          <cell r="D164" t="str">
            <v>M3</v>
          </cell>
          <cell r="E164">
            <v>102808</v>
          </cell>
        </row>
        <row r="165">
          <cell r="A165" t="str">
            <v>002A.013</v>
          </cell>
          <cell r="B165" t="str">
            <v>SUMINISTRO, TRANSPORTE E INSTALACION SUELO - CEMENTO 20:1</v>
          </cell>
          <cell r="C165" t="str">
            <v>Actividad</v>
          </cell>
          <cell r="D165" t="str">
            <v>M3</v>
          </cell>
          <cell r="E165">
            <v>45361</v>
          </cell>
        </row>
        <row r="166">
          <cell r="A166" t="str">
            <v>002A.014</v>
          </cell>
          <cell r="B166" t="str">
            <v>SUSTITUCION CON AFIRMADO COMPACTADO CON CILINDRO</v>
          </cell>
          <cell r="C166" t="str">
            <v>Actividad</v>
          </cell>
          <cell r="D166" t="str">
            <v>M3</v>
          </cell>
          <cell r="E166">
            <v>149621</v>
          </cell>
        </row>
        <row r="167">
          <cell r="A167" t="str">
            <v>002A.015</v>
          </cell>
          <cell r="B167" t="str">
            <v>SUMINISTRO, TRANSPORTE E INSTALACION CAISSONS EN CONCRETO DE 3000 PSI</v>
          </cell>
          <cell r="C167" t="str">
            <v>Actividad</v>
          </cell>
          <cell r="D167" t="str">
            <v>M3</v>
          </cell>
          <cell r="E167">
            <v>857181</v>
          </cell>
        </row>
        <row r="168">
          <cell r="A168" t="str">
            <v>002A.018</v>
          </cell>
          <cell r="B168" t="str">
            <v>SUMINISTRO, TRANSPORTE E INSTALACION PEDESTALES EN CONCRETO 3000 PSI</v>
          </cell>
          <cell r="C168" t="str">
            <v>Actividad</v>
          </cell>
          <cell r="D168" t="str">
            <v>M3</v>
          </cell>
          <cell r="E168">
            <v>980370</v>
          </cell>
        </row>
        <row r="169">
          <cell r="A169" t="str">
            <v>002A.019</v>
          </cell>
          <cell r="B169" t="str">
            <v>SUMINISTRO, TRANSPORTE E INSTALACION PILOTES EN CONCRETO 3000 PSI D= 0.35 M</v>
          </cell>
          <cell r="C169" t="str">
            <v>Actividad</v>
          </cell>
          <cell r="D169" t="str">
            <v>M3</v>
          </cell>
          <cell r="E169">
            <v>919761</v>
          </cell>
        </row>
        <row r="170">
          <cell r="A170" t="str">
            <v>002A.021</v>
          </cell>
          <cell r="B170" t="str">
            <v>SUMINISTRO, TRANSPORTE E INSTALACION SOBRE CIMIENTO H=0,20  M REVOQUE IMPERMEABILIZADO 2 CARAS</v>
          </cell>
          <cell r="C170" t="str">
            <v>Actividad</v>
          </cell>
          <cell r="D170" t="str">
            <v>M2</v>
          </cell>
          <cell r="E170">
            <v>89707</v>
          </cell>
        </row>
        <row r="171">
          <cell r="A171" t="str">
            <v>002A.022</v>
          </cell>
          <cell r="B171" t="str">
            <v>SUSTITUCION EN ARENA LIMPIA</v>
          </cell>
          <cell r="C171" t="str">
            <v>Actividad</v>
          </cell>
          <cell r="D171" t="str">
            <v>M3</v>
          </cell>
          <cell r="E171">
            <v>147270</v>
          </cell>
        </row>
        <row r="172">
          <cell r="A172" t="str">
            <v>002A.023</v>
          </cell>
          <cell r="B172" t="str">
            <v>SUMINISTRO, TRANSPORTE E INSTALACION CAPITEL DE CAISSON EN CONCRETO 3000 PSI</v>
          </cell>
          <cell r="C172" t="str">
            <v>Actividad</v>
          </cell>
          <cell r="D172" t="str">
            <v>M3</v>
          </cell>
          <cell r="E172">
            <v>1078755</v>
          </cell>
        </row>
        <row r="173">
          <cell r="A173" t="str">
            <v>002A.024</v>
          </cell>
          <cell r="B173" t="str">
            <v>SUMINISTRO, TRANSPORTE E INSTALACION DE ANILLO DE PROTECCIÓN PARA CAISSON EN CONCRETO DE 3000 PSI</v>
          </cell>
          <cell r="C173" t="str">
            <v>Actividad</v>
          </cell>
          <cell r="D173" t="str">
            <v>M3</v>
          </cell>
          <cell r="E173">
            <v>1000611</v>
          </cell>
        </row>
        <row r="174">
          <cell r="A174" t="str">
            <v>002A.025</v>
          </cell>
          <cell r="B174" t="str">
            <v>SUMINISTRO TRANSPORTE DE INSTALCION ZAPATA CONCRETO 3500 PSI</v>
          </cell>
          <cell r="C174" t="str">
            <v>Actividad</v>
          </cell>
          <cell r="D174" t="str">
            <v>M3</v>
          </cell>
          <cell r="E174">
            <v>563657</v>
          </cell>
        </row>
        <row r="175">
          <cell r="A175" t="str">
            <v>002A.026</v>
          </cell>
          <cell r="B175" t="str">
            <v>VACIADO DE LOSA ML X 60 CMS ANCHO</v>
          </cell>
          <cell r="C175" t="str">
            <v>Actividad</v>
          </cell>
          <cell r="D175" t="str">
            <v>ML</v>
          </cell>
          <cell r="E175">
            <v>94264</v>
          </cell>
        </row>
        <row r="176">
          <cell r="A176" t="str">
            <v>002A.027</v>
          </cell>
          <cell r="B176" t="str">
            <v>SUMINISTRO, TRANSPORTE E INSTALACION CAISSONS EN CONCRETO DE 4000 PSI</v>
          </cell>
          <cell r="C176" t="str">
            <v>Actividad</v>
          </cell>
          <cell r="D176" t="str">
            <v>M3</v>
          </cell>
          <cell r="E176">
            <v>1069792</v>
          </cell>
        </row>
        <row r="177">
          <cell r="A177" t="str">
            <v>002A.028</v>
          </cell>
          <cell r="B177" t="str">
            <v>SUMINISTRO, TRANSPORTE E INSTALACION CAPITEL DE CAISSON EN CONCRETO 4000 PSI</v>
          </cell>
          <cell r="C177" t="str">
            <v>Actividad</v>
          </cell>
          <cell r="D177" t="str">
            <v>M3</v>
          </cell>
          <cell r="E177">
            <v>1168177</v>
          </cell>
        </row>
        <row r="178">
          <cell r="A178" t="str">
            <v>002A.029</v>
          </cell>
          <cell r="B178" t="str">
            <v>SUMINISTRO, TRANSPORTE E INSTALACION VIGA CIMENTACION CONCRETO 4000 PSI</v>
          </cell>
          <cell r="C178" t="str">
            <v>Actividad</v>
          </cell>
          <cell r="D178" t="str">
            <v>M3</v>
          </cell>
          <cell r="E178">
            <v>1070899</v>
          </cell>
        </row>
        <row r="179">
          <cell r="A179" t="str">
            <v>002A.030</v>
          </cell>
          <cell r="B179" t="str">
            <v>SUMINISTRO, TRANSPORTE E INSTALACION PILOTES EN CONCRETO 4000 PSI D= 0.35 -0,40M</v>
          </cell>
          <cell r="C179" t="str">
            <v>Actividad</v>
          </cell>
          <cell r="D179" t="str">
            <v>M3</v>
          </cell>
          <cell r="E179">
            <v>1009183</v>
          </cell>
        </row>
        <row r="180">
          <cell r="A180" t="str">
            <v>003</v>
          </cell>
          <cell r="B180" t="str">
            <v>DESAGUES E INSTALACIONES SANITARIAS</v>
          </cell>
          <cell r="C180" t="str">
            <v>Capitulo</v>
          </cell>
          <cell r="D180"/>
          <cell r="E180" t="str">
            <v>--</v>
          </cell>
        </row>
        <row r="181">
          <cell r="A181" t="str">
            <v>003.001</v>
          </cell>
          <cell r="B181" t="str">
            <v>SUMINISTRO, TRANSPORTE E INSTALACION CAJA DE INSPECCION 0.30*0.30*0.40 M.(INCLUYE, LADRILLO COMÚN, MARCO EN ANGULO 1 1/2 X 1 1/2 * 1/8" Y TAPA REFORZADA EN PLATINA DE 2 * 1/8" CON PARRILLA EN VARILLA 3/8 CADA 10 CM.)</v>
          </cell>
          <cell r="C181" t="str">
            <v>Actividad</v>
          </cell>
          <cell r="D181" t="str">
            <v>UND</v>
          </cell>
          <cell r="E181">
            <v>340571</v>
          </cell>
        </row>
        <row r="182">
          <cell r="A182" t="str">
            <v>003.002</v>
          </cell>
          <cell r="B182" t="str">
            <v>SUMINISTRO, TRANSPORTE E INSTALACION CAJA DE INSPECCION 0.40*0.40*0.40 M.(INCLUYE, LADRILLO COMÚN, MARCO EN ANGULO 1 1/2 X 1 1/2 * 1/8" Y TAPA REFORZADA EN PLATINA DE 2 * 1/8" CON PARRILLA EN VARILLA 3/8 CADA 10 CM.)</v>
          </cell>
          <cell r="C182" t="str">
            <v>Actividad</v>
          </cell>
          <cell r="D182" t="str">
            <v>UND</v>
          </cell>
          <cell r="E182">
            <v>417810</v>
          </cell>
        </row>
        <row r="183">
          <cell r="A183" t="str">
            <v>003.003</v>
          </cell>
          <cell r="B183" t="str">
            <v>SUMINISTRO, TRANSPORTE E INSTALACION CAJA DE INSPECCION 0.60*0.60*1 M. (INCLUYE, LADRILLO COMÚN, MARCO EN ANGULO 2 1/2 X 2 1/2 * 3/16" Y TAPA REFORZADA EN PLATINA DE 3 * 3/16" CON PARRILLA EN VARILLA 3/8 CADA 10 CM.).</v>
          </cell>
          <cell r="C183" t="str">
            <v>Actividad</v>
          </cell>
          <cell r="D183" t="str">
            <v>UND</v>
          </cell>
          <cell r="E183">
            <v>788816</v>
          </cell>
        </row>
        <row r="184">
          <cell r="A184" t="str">
            <v>003.004</v>
          </cell>
          <cell r="B184" t="str">
            <v>SUMINISTRO, TRANSPORTE E INSTALACION CAJA DE INSPECCION  0.80*0.80*1 M.  (INCLUYE, LADRILLO COMÚN, MARCO EN ANGULO 2 1/2 X 2 1/2 * 3/16" Y TAPA REFORZADA EN PLATINA DE 3 * 3/16" CON PARRILLA EN VARILLA 3/8 CADA 10 CM.).</v>
          </cell>
          <cell r="C184" t="str">
            <v>Actividad</v>
          </cell>
          <cell r="D184" t="str">
            <v>UND</v>
          </cell>
          <cell r="E184">
            <v>961814</v>
          </cell>
        </row>
        <row r="185">
          <cell r="A185" t="str">
            <v>003.005</v>
          </cell>
          <cell r="B185" t="str">
            <v>SUMINISTRO, TRANSPORTE E INSTALACION CAJA DE INSPECCION  1 * 1 * 1 M.  (INCLUYE, LADRILLO COMÚN, MARCO EN ANGULO 2 1/2 X 2 1/2 * 3/16" Y TAPA REFORZADA EN PLATINA DE 3 * 3/16" CON PARRILLA EN VARILLA 3/8 CADA 10 CM.).</v>
          </cell>
          <cell r="C185" t="str">
            <v>Actividad</v>
          </cell>
          <cell r="D185" t="str">
            <v>UND</v>
          </cell>
          <cell r="E185">
            <v>1578173</v>
          </cell>
        </row>
        <row r="186">
          <cell r="A186" t="str">
            <v>003.006</v>
          </cell>
          <cell r="B186" t="str">
            <v>SUMINISTRO, TRANSPORTE E INSTALACION CAJA DE INSPECCION  1 * 1 * 1.50 M.  (INCLUYE, LADRILLO COMÚN, MARCO EN ANGULO 2 1/2 X 2 1/2 * 3/16" Y TAPA REFORZADA EN PLATINA DE 3 * 3/16" CON PARRILLA EN VARILLA 3/8 CADA 10 CM.).</v>
          </cell>
          <cell r="C186" t="str">
            <v>Actividad</v>
          </cell>
          <cell r="D186" t="str">
            <v>UND</v>
          </cell>
          <cell r="E186">
            <v>1749029</v>
          </cell>
        </row>
        <row r="187">
          <cell r="A187" t="str">
            <v>003.007</v>
          </cell>
          <cell r="B187" t="str">
            <v>SUMINISTRO, TRANSPORTE E INSTALACION BAJANTE AGUAS NEGRAS  PVC   3"   (INCLUYE CODO, UNION Y ACCESORIOS DE FIJACION)</v>
          </cell>
          <cell r="C187" t="str">
            <v>Actividad</v>
          </cell>
          <cell r="D187" t="str">
            <v>ML</v>
          </cell>
          <cell r="E187">
            <v>33688</v>
          </cell>
        </row>
        <row r="188">
          <cell r="A188" t="str">
            <v>003.008</v>
          </cell>
          <cell r="B188" t="str">
            <v>SUMINISTRO, TRANSPORTE E INSTALACION BAJANTE AGUAS NEGRAS  PVC   4"   (INCLUYE CODO, UNION Y ACCESORIOS DE FIJACION)</v>
          </cell>
          <cell r="C188" t="str">
            <v>Actividad</v>
          </cell>
          <cell r="D188" t="str">
            <v>ML</v>
          </cell>
          <cell r="E188">
            <v>40940</v>
          </cell>
        </row>
        <row r="189">
          <cell r="A189" t="str">
            <v>003.009</v>
          </cell>
          <cell r="B189" t="str">
            <v>SUMINISTRO, TRANSPORTE E INSTALACION BAJANTE AGUAS NEGRAS  PVC   6"   (INCLUYE CODO, UNION Y ACCESORIOS DE FIJACION)</v>
          </cell>
          <cell r="C189" t="str">
            <v>Actividad</v>
          </cell>
          <cell r="D189" t="str">
            <v>ML</v>
          </cell>
          <cell r="E189">
            <v>82285</v>
          </cell>
        </row>
        <row r="190">
          <cell r="A190" t="str">
            <v>003.010</v>
          </cell>
          <cell r="B190" t="str">
            <v>SUMINISTRO, TRANSPORTE E INSTALACION BAJANTE AGUAS LLUVIAS  PVC   3"   (INCLUYE CODO, UNION Y ACCESORIOS DE FIJACION)</v>
          </cell>
          <cell r="C190" t="str">
            <v>Actividad</v>
          </cell>
          <cell r="D190" t="str">
            <v>ML</v>
          </cell>
          <cell r="E190">
            <v>32534</v>
          </cell>
        </row>
        <row r="191">
          <cell r="A191" t="str">
            <v>003.011</v>
          </cell>
          <cell r="B191" t="str">
            <v>SUMINISTRO, TRANSPORTE E INSTALACION BAJANTE AGUAS LLUVIAS  PVC   4"   (INCLUYE CODO, UNION Y ACCESORIOS DE FIJACION)</v>
          </cell>
          <cell r="C191" t="str">
            <v>Actividad</v>
          </cell>
          <cell r="D191" t="str">
            <v>ML</v>
          </cell>
          <cell r="E191">
            <v>42672</v>
          </cell>
        </row>
        <row r="192">
          <cell r="A192" t="str">
            <v>003.012</v>
          </cell>
          <cell r="B192" t="str">
            <v>SUMINISTRO, TRANSPORTE E INSTALACION BAJANTE AGUAS LLUVIAS  PVC   6"   (INCLUYE CODO, UNION Y ACCESORIOS DE FIJACION)</v>
          </cell>
          <cell r="C192" t="str">
            <v>Actividad</v>
          </cell>
          <cell r="D192" t="str">
            <v>ML</v>
          </cell>
          <cell r="E192">
            <v>82285</v>
          </cell>
        </row>
        <row r="193">
          <cell r="A193" t="str">
            <v>003.013</v>
          </cell>
          <cell r="B193" t="str">
            <v>SUMINISTRO, TRANSPORTE E INSTALACION PUNTO DESAGUE PVC   2" APARATOS SANITARIOS Y DESAGUES  (INCLUYE CODO, YEE Y ACCESORIOS)</v>
          </cell>
          <cell r="C193" t="str">
            <v>Actividad</v>
          </cell>
          <cell r="D193" t="str">
            <v>UND</v>
          </cell>
          <cell r="E193">
            <v>94378</v>
          </cell>
        </row>
        <row r="194">
          <cell r="A194" t="str">
            <v>003.014</v>
          </cell>
          <cell r="B194" t="str">
            <v>SUMINISTRO, TRANSPORTE E INSTALACION PUNTO DESAGUE PVC   3"  APARATOS SANITARIOS Y DESAGUES  (INCLUYE CODO, YEE Y ACCESORIOS)</v>
          </cell>
          <cell r="C194" t="str">
            <v>Actividad</v>
          </cell>
          <cell r="D194" t="str">
            <v>UND</v>
          </cell>
          <cell r="E194">
            <v>117022</v>
          </cell>
        </row>
        <row r="195">
          <cell r="A195" t="str">
            <v>003.015</v>
          </cell>
          <cell r="B195" t="str">
            <v>SUMINISTRO, TRANSPORTE E INSTALACION PUNTO DESAGUE PVC   4" APARATOS SANITARIOS (INCLUYE CODO, YEE Y ACCESORIOS)</v>
          </cell>
          <cell r="C195" t="str">
            <v>Actividad</v>
          </cell>
          <cell r="D195" t="str">
            <v>UND</v>
          </cell>
          <cell r="E195">
            <v>152709</v>
          </cell>
        </row>
        <row r="196">
          <cell r="A196" t="str">
            <v>003.016</v>
          </cell>
          <cell r="B196" t="str">
            <v>SUMINISTRO, TRANSPORTE E INSTALACION PUNTO DESAGUE PVC   3" AGUAS LLUVIAS (INCLUYE CODO, YEE Y ACCESORIOS)</v>
          </cell>
          <cell r="C196" t="str">
            <v>Actividad</v>
          </cell>
          <cell r="D196" t="str">
            <v>UND</v>
          </cell>
          <cell r="E196">
            <v>121009</v>
          </cell>
        </row>
        <row r="197">
          <cell r="A197" t="str">
            <v>003.017</v>
          </cell>
          <cell r="B197" t="str">
            <v>SUMINISTRO, TRANSPORTE E INSTALACION PUNTO DESAGUE PVC   4" AGUAS LLUVIAS (INCLUYE CODO, YEE Y ACCESORIOS)</v>
          </cell>
          <cell r="C197" t="str">
            <v>Actividad</v>
          </cell>
          <cell r="D197" t="str">
            <v>UND</v>
          </cell>
          <cell r="E197">
            <v>159114</v>
          </cell>
        </row>
        <row r="198">
          <cell r="A198" t="str">
            <v>003.018</v>
          </cell>
          <cell r="B198" t="str">
            <v>SUMINISTRO, TRANSPORTE E INSTALACION PUNTO REVENTILACION PVC   2" (INCLUYE CODO, YEE Y UNIÓN).</v>
          </cell>
          <cell r="C198" t="str">
            <v>Actividad</v>
          </cell>
          <cell r="D198" t="str">
            <v>UND</v>
          </cell>
          <cell r="E198">
            <v>102118</v>
          </cell>
        </row>
        <row r="199">
          <cell r="A199" t="str">
            <v>003.019</v>
          </cell>
          <cell r="B199" t="str">
            <v>SUMINISTRO, TRANSPORTE E INSTALACION PUNTO REVENTILACION PVC   3" (INCLUYE ACCESORIOS DE  CONEXIÓN UNIÓN Y YEE ).</v>
          </cell>
          <cell r="C199" t="str">
            <v>Actividad</v>
          </cell>
          <cell r="D199" t="str">
            <v>UND</v>
          </cell>
          <cell r="E199">
            <v>128578</v>
          </cell>
        </row>
        <row r="200">
          <cell r="A200" t="str">
            <v>003.020</v>
          </cell>
          <cell r="B200" t="str">
            <v>SUMINISTRO, TRANSPORTE E INSTALACION PUNTO REVENTILACION PVC   4" (INCLUYE ACCESORIOS DE  CONEXIÓN UNIÓN Y YEE ).</v>
          </cell>
          <cell r="C200" t="str">
            <v>Actividad</v>
          </cell>
          <cell r="D200" t="str">
            <v>UND</v>
          </cell>
          <cell r="E200">
            <v>169979</v>
          </cell>
        </row>
        <row r="201">
          <cell r="A201" t="str">
            <v>003.021</v>
          </cell>
          <cell r="B201" t="str">
            <v>SUMINISTRO, TRANSPORTE E INSTALACION PUNTO REVENTILACION PVC   6" (INCLUYE ACCESORIOS DE  CONEXIÓN UNIÓN Y YEE ).</v>
          </cell>
          <cell r="C201" t="str">
            <v>Actividad</v>
          </cell>
          <cell r="D201" t="str">
            <v>UND</v>
          </cell>
          <cell r="E201">
            <v>555179</v>
          </cell>
        </row>
        <row r="202">
          <cell r="A202" t="str">
            <v>003.022</v>
          </cell>
          <cell r="B202" t="str">
            <v>SUMINISTRO, TRANSPORTE E INSTALACION TUBERIA PVC-S 1 1/2" (VENTILACION Y AGUAS LLUVIAS, INCLUYE ACCESORIOS)</v>
          </cell>
          <cell r="C202" t="str">
            <v>Actividad</v>
          </cell>
          <cell r="D202" t="str">
            <v>ML</v>
          </cell>
          <cell r="E202">
            <v>25263</v>
          </cell>
        </row>
        <row r="203">
          <cell r="A203" t="str">
            <v>003.023</v>
          </cell>
          <cell r="B203" t="str">
            <v>SUMINISTRO, TRANSPORTE E INSTALACION TUBERIA PVC-S 2" (VENTILACION Y AGUAS LLUVIAS, INCLUYE ACCESORIOS)</v>
          </cell>
          <cell r="C203" t="str">
            <v>Actividad</v>
          </cell>
          <cell r="D203" t="str">
            <v>ML</v>
          </cell>
          <cell r="E203">
            <v>26092</v>
          </cell>
        </row>
        <row r="204">
          <cell r="A204" t="str">
            <v>003.024</v>
          </cell>
          <cell r="B204" t="str">
            <v>SUMINISTRO, TRANSPORTE E INSTALACION TUBERIA PVC-S 3" (VENTILACION Y AGUAS LLUVIAS, INCLUYE ACCESORIOS)</v>
          </cell>
          <cell r="C204" t="str">
            <v>Actividad</v>
          </cell>
          <cell r="D204" t="str">
            <v>ML</v>
          </cell>
          <cell r="E204">
            <v>33410</v>
          </cell>
        </row>
        <row r="205">
          <cell r="A205" t="str">
            <v>003.025</v>
          </cell>
          <cell r="B205" t="str">
            <v>SUMINISTRO, TRANSPORTE E INSTALACION TUBERIA PVC-S 4" (VENTILACION Y AGUAS LLUVIAS, INCLUYE ACCESORIOS)</v>
          </cell>
          <cell r="C205" t="str">
            <v>Actividad</v>
          </cell>
          <cell r="D205" t="str">
            <v>ML</v>
          </cell>
          <cell r="E205">
            <v>44692</v>
          </cell>
        </row>
        <row r="206">
          <cell r="A206" t="str">
            <v>003.026</v>
          </cell>
          <cell r="B206" t="str">
            <v>SUMINISTRO, TRANSPORTE E INSTALACION TUBERIA PVC-S 6" (VENTILACION Y AGUAS LLUVIAS, INCLUYE ACCESORIOS)</v>
          </cell>
          <cell r="C206" t="str">
            <v>Actividad</v>
          </cell>
          <cell r="D206" t="str">
            <v>ML</v>
          </cell>
          <cell r="E206">
            <v>72148</v>
          </cell>
        </row>
        <row r="207">
          <cell r="A207" t="str">
            <v>003.027</v>
          </cell>
          <cell r="B207" t="str">
            <v>SUMINISTRO, TRANSPORTE E INSTALACION TUBERIA PVC-S  2" (RED SANITARIA, INCLUYE ACCESORIOS)</v>
          </cell>
          <cell r="C207" t="str">
            <v>Actividad</v>
          </cell>
          <cell r="D207" t="str">
            <v>ML</v>
          </cell>
          <cell r="E207">
            <v>23469</v>
          </cell>
        </row>
        <row r="208">
          <cell r="A208" t="str">
            <v>003.028</v>
          </cell>
          <cell r="B208" t="str">
            <v>SUMINISTRO, TRANSPORTE E INSTALACION TUBERIA PVC-S  3" (RED SANITARIA, INCLUYE ACCESORIOS)</v>
          </cell>
          <cell r="C208" t="str">
            <v>Actividad</v>
          </cell>
          <cell r="D208" t="str">
            <v>ML</v>
          </cell>
          <cell r="E208">
            <v>29084</v>
          </cell>
        </row>
        <row r="209">
          <cell r="A209" t="str">
            <v>003.029</v>
          </cell>
          <cell r="B209" t="str">
            <v>SUMINISTRO, TRANSPORTE E INSTALACION TUBERIA PVC-S  4" (RED SANITARIA, INCLUYE ACCESORIOS)</v>
          </cell>
          <cell r="C209" t="str">
            <v>Actividad</v>
          </cell>
          <cell r="D209" t="str">
            <v>ML</v>
          </cell>
          <cell r="E209">
            <v>36706</v>
          </cell>
        </row>
        <row r="210">
          <cell r="A210" t="str">
            <v>003.030</v>
          </cell>
          <cell r="B210" t="str">
            <v>SUMINISTRO, TRANSPORTE E INSTALACION TUBERIA PVC-S  6" (RED SANITARIA, INCLUYE ACCESORIOS)</v>
          </cell>
          <cell r="C210" t="str">
            <v>Actividad</v>
          </cell>
          <cell r="D210" t="str">
            <v>ML</v>
          </cell>
          <cell r="E210">
            <v>66594</v>
          </cell>
        </row>
        <row r="211">
          <cell r="A211" t="str">
            <v>003.031</v>
          </cell>
          <cell r="B211" t="str">
            <v>SUMINISTRO, TRANSPORTE E INSTALACION TUBERIA PVC-S 2" (RED SANITARIA DESCOLGADA, INCLUYE ACCESORIOS)</v>
          </cell>
          <cell r="C211" t="str">
            <v>Actividad</v>
          </cell>
          <cell r="D211" t="str">
            <v>ML</v>
          </cell>
          <cell r="E211">
            <v>26957</v>
          </cell>
        </row>
        <row r="212">
          <cell r="A212" t="str">
            <v>003.032</v>
          </cell>
          <cell r="B212" t="str">
            <v>SUMINISTRO, TRANSPORTE E INSTALACION TUBERIA PVC-S 3" (RED SANITARIA DESCOLGADA, INCLUYE ACCESORIOS)</v>
          </cell>
          <cell r="C212" t="str">
            <v>Actividad</v>
          </cell>
          <cell r="D212" t="str">
            <v>ML</v>
          </cell>
          <cell r="E212">
            <v>34275</v>
          </cell>
        </row>
        <row r="213">
          <cell r="A213" t="str">
            <v>003.033</v>
          </cell>
          <cell r="B213" t="str">
            <v>SUMINISTRO, TRANSPORTE E INSTALACION TUBERIA PVC-S 4" (RED SANITARIA DESCOLGADA, INCLUYE ACCESORIOS)</v>
          </cell>
          <cell r="C213" t="str">
            <v>Actividad</v>
          </cell>
          <cell r="D213" t="str">
            <v>ML</v>
          </cell>
          <cell r="E213">
            <v>43825</v>
          </cell>
        </row>
        <row r="214">
          <cell r="A214" t="str">
            <v>003.034</v>
          </cell>
          <cell r="B214" t="str">
            <v>SUMINISTRO, TRANSPORTE E INSTALACION TUBERIA PVC-S 6" (RED SANITARIA DESCOLGADA, INCLUYE ACCESORIOS)</v>
          </cell>
          <cell r="C214" t="str">
            <v>Actividad</v>
          </cell>
          <cell r="D214" t="str">
            <v>ML</v>
          </cell>
          <cell r="E214">
            <v>73013</v>
          </cell>
        </row>
        <row r="215">
          <cell r="A215" t="str">
            <v>003.035</v>
          </cell>
          <cell r="B215" t="str">
            <v>SUMINISTRO, TRANSPORTE E INSTALACION TUBERIA A  LL 110MM TIPO NOVAFORT O SIMILAR.  (INCLUYE ACCESORIOS, NIVELACIÓN Y CINTA DE DEMARCACIÓN)</v>
          </cell>
          <cell r="C215" t="str">
            <v>Actividad</v>
          </cell>
          <cell r="D215" t="str">
            <v>ML</v>
          </cell>
          <cell r="E215">
            <v>33283</v>
          </cell>
        </row>
        <row r="216">
          <cell r="A216" t="str">
            <v>003.036</v>
          </cell>
          <cell r="B216" t="str">
            <v>SUMINISTRO, TRANSPORTE E INSTALACION TUBERIA A LL 160MM TIPO NOVAFORT O SIMILAR. (INCLUYE ACCESORIOS, NIVELACIÓN Y CINTA DE DEMARCACIÓN)</v>
          </cell>
          <cell r="C216" t="str">
            <v>Actividad</v>
          </cell>
          <cell r="D216" t="str">
            <v>ML</v>
          </cell>
          <cell r="E216">
            <v>54305</v>
          </cell>
        </row>
        <row r="217">
          <cell r="A217" t="str">
            <v>003.037</v>
          </cell>
          <cell r="B217" t="str">
            <v>SUMINISTRO, TRANSPORTE E INSTALACION TUBERIA A LL 200 MM TIPO NOVAFORT O SIMILAR. (INCLUYE ACCESORIOS, NIVELACIÓN Y CINTA DE DEMARCACIÓN)</v>
          </cell>
          <cell r="C217" t="str">
            <v>Actividad</v>
          </cell>
          <cell r="D217" t="str">
            <v>ML</v>
          </cell>
          <cell r="E217">
            <v>73902</v>
          </cell>
        </row>
        <row r="218">
          <cell r="A218" t="str">
            <v>003.038</v>
          </cell>
          <cell r="B218" t="str">
            <v>SUMINISTRO, TRANSPORTE E INSTALACION TUBERIA A LL 250 MM TIPO NOVAFORT O SIMILAR. (INCLUYE CAMA DE APOYO EN GRAVA FINA, RELLENO LATERAL EN ARENA LAVADA, RELLENO INICIAL EN RECEBO B-600, INSTALACIÓN, ACCESORIOS, NIVELACIÓN Y CINTA DE NIVELACIÓN).</v>
          </cell>
          <cell r="C218" t="str">
            <v>Actividad</v>
          </cell>
          <cell r="D218" t="str">
            <v>ML</v>
          </cell>
          <cell r="E218">
            <v>107621</v>
          </cell>
        </row>
        <row r="219">
          <cell r="A219" t="str">
            <v>003.039</v>
          </cell>
          <cell r="B219" t="str">
            <v>SUMINISTRO, TRANSPORTE E INSTALACION TUBERIA A LL 315 MM TIPO NOVAFORT O SIMILAR. (INCLUYE ACCESORIOS, NIVELACIÓN Y CINTA DE DEMARCACIÓN)</v>
          </cell>
          <cell r="C219" t="str">
            <v>Actividad</v>
          </cell>
          <cell r="D219" t="str">
            <v>ML</v>
          </cell>
          <cell r="E219">
            <v>146861</v>
          </cell>
        </row>
        <row r="220">
          <cell r="A220" t="str">
            <v>003.040</v>
          </cell>
          <cell r="B220" t="str">
            <v>SUMINISTRO, TRANSPORTE E INSTALACION TUBERIA A LL 400 MM TIPO NOVAFORT O SIMILAR. (INCLUYE ACCESORIOS, NIVELACIÓN Y CINTA DE DEMARCACIÓN)</v>
          </cell>
          <cell r="C220" t="str">
            <v>Actividad</v>
          </cell>
          <cell r="D220" t="str">
            <v>ML</v>
          </cell>
          <cell r="E220">
            <v>173923</v>
          </cell>
        </row>
        <row r="221">
          <cell r="A221" t="str">
            <v>003.047</v>
          </cell>
          <cell r="B221" t="str">
            <v>SUMINISTRO, TRANSPORTE E INSTALACION TAPON DE LIMPIEZA DE 3" - DESCOLGADO  (INCLUYE YEE PVCS)</v>
          </cell>
          <cell r="C221" t="str">
            <v>Actividad</v>
          </cell>
          <cell r="D221" t="str">
            <v>UND</v>
          </cell>
          <cell r="E221">
            <v>59844</v>
          </cell>
        </row>
        <row r="222">
          <cell r="A222" t="str">
            <v>003.048</v>
          </cell>
          <cell r="B222" t="str">
            <v>SUMINISTRO, TRANSPORTE E INSTALACION TAPON DE LIMPIEZA DE 4" - DESCOLGADO  (INCLUYE YEE PVCS)</v>
          </cell>
          <cell r="C222" t="str">
            <v>Actividad</v>
          </cell>
          <cell r="D222" t="str">
            <v>UND</v>
          </cell>
          <cell r="E222">
            <v>78132</v>
          </cell>
        </row>
        <row r="223">
          <cell r="A223" t="str">
            <v>003.054</v>
          </cell>
          <cell r="B223" t="str">
            <v>SUMINISTRO, TRANSPORTE E INSTALACION FILTRO GEODREN VIAL TB 100 MM.  H=1M. INCLUYE TUBERIA DE DRENAJE 4",  (SECCIÓN DE 0.30 X 1 M.)</v>
          </cell>
          <cell r="C223" t="str">
            <v>Actividad</v>
          </cell>
          <cell r="D223" t="str">
            <v>ML</v>
          </cell>
          <cell r="E223">
            <v>74398</v>
          </cell>
        </row>
        <row r="224">
          <cell r="A224" t="str">
            <v>003.055</v>
          </cell>
          <cell r="B224" t="str">
            <v>SUMINISTRO, TRANSPORTE E INSTALACION FILTRO GEODREN VIAL TB 160 MM.  H=1.5M. INCLUYE TUBERIA DE DRENAJE 6", GEODREN PLANAR 0,5 M PAVCO O SIMILAR  (SECCIÓN DE 0.40 X 1.50 M.)</v>
          </cell>
          <cell r="C224" t="str">
            <v>Actividad</v>
          </cell>
          <cell r="D224" t="str">
            <v>ML</v>
          </cell>
          <cell r="E224">
            <v>136712</v>
          </cell>
        </row>
        <row r="225">
          <cell r="A225" t="str">
            <v>003.056</v>
          </cell>
          <cell r="B225" t="str">
            <v>SUMINISTRO, TRANSPORTE E INSTALACION GEODREN PLANAR 1,0 M</v>
          </cell>
          <cell r="C225" t="str">
            <v>Actividad</v>
          </cell>
          <cell r="D225" t="str">
            <v>M2</v>
          </cell>
          <cell r="E225">
            <v>87005</v>
          </cell>
        </row>
        <row r="226">
          <cell r="A226" t="str">
            <v>003.057</v>
          </cell>
          <cell r="B226" t="str">
            <v>SUMINISTRO, TRANSPORTE E INSTALACION FILTRO DRENAJE (0.50 X 0.50 M.) TUBO DRENAJE CORRUGADO DE 4" CON FILTRO. INCLUYE RELLENO PIEDRA FILTRO, GEOTEXTIL NT 3000</v>
          </cell>
          <cell r="C226" t="str">
            <v>Actividad</v>
          </cell>
          <cell r="D226" t="str">
            <v>ML</v>
          </cell>
          <cell r="E226">
            <v>87097</v>
          </cell>
        </row>
        <row r="227">
          <cell r="A227" t="str">
            <v>003.058</v>
          </cell>
          <cell r="B227" t="str">
            <v>SUMINISTRO, TRANSPORTE E INSTALACION FILTRO DRENAJE (0.50 X 0.80 M.) TUBO DRENAJE CORRUGADO DE 4" CON FILTRO. INCLUYE INCLUYE RELLENO PIEDRA FILTRO, GEOTEXTIL NT 3000</v>
          </cell>
          <cell r="C227" t="str">
            <v>Actividad</v>
          </cell>
          <cell r="D227" t="str">
            <v>ML</v>
          </cell>
          <cell r="E227">
            <v>116250</v>
          </cell>
        </row>
        <row r="228">
          <cell r="A228" t="str">
            <v>003.059</v>
          </cell>
          <cell r="B228" t="str">
            <v>SUMINISTRO, TRANSPORTE E INSTALACION FILTRO DRENAJE (0.60 X 1.00 M) TUBO DRENAJE CORRUGADO DE 4" CON FILTRO. INCLUYE RELLENO PIEDRA FILTRO, GEOTEXTIL NT 3000</v>
          </cell>
          <cell r="C228" t="str">
            <v>Actividad</v>
          </cell>
          <cell r="D228" t="str">
            <v>ML</v>
          </cell>
          <cell r="E228">
            <v>152836</v>
          </cell>
        </row>
        <row r="229">
          <cell r="A229" t="str">
            <v>003.060</v>
          </cell>
          <cell r="B229" t="str">
            <v>SUMINISTRO, TRANSPORTE E INSTALACION FILTRO DRENAJE (0.50 X 0.50 M.) TUBO DRENAJE CORRUGADO DE 6" CON FILTRO. INCLUYE RELLENO PIEDRA FILTRO, GEOTEXTIL NT 3000</v>
          </cell>
          <cell r="C229" t="str">
            <v>Actividad</v>
          </cell>
          <cell r="D229" t="str">
            <v>ML</v>
          </cell>
          <cell r="E229">
            <v>112388</v>
          </cell>
        </row>
        <row r="230">
          <cell r="A230" t="str">
            <v>003.063</v>
          </cell>
          <cell r="B230" t="str">
            <v>SUMINISTRO, TRANSPORTE E INSTALACION CARCAMO  A=0.30 M.  H=0.20 M. CON REJILLA PREFABRICADA (INCLUYE REJILLA PREFABRICADA CONCRETO)</v>
          </cell>
          <cell r="C230" t="str">
            <v>Actividad</v>
          </cell>
          <cell r="D230" t="str">
            <v>ML</v>
          </cell>
          <cell r="E230">
            <v>106600</v>
          </cell>
        </row>
        <row r="231">
          <cell r="A231" t="str">
            <v>003.064</v>
          </cell>
          <cell r="B231" t="str">
            <v>SUMINISTRO, TRANSPORTE E INSTALACION CARCAMO  A=0.40 M.  H=0.30 M. CON REJILLA METALICA EN CONTRAMARCO Y MARCO EN ANGULO 2"2*3/16 Y REJILLA EN PLATINA DE 2"*3/16 (INCLUYE REJILLA METALICA)</v>
          </cell>
          <cell r="C231" t="str">
            <v>Actividad</v>
          </cell>
          <cell r="D231" t="str">
            <v>ML</v>
          </cell>
          <cell r="E231">
            <v>206161</v>
          </cell>
        </row>
        <row r="232">
          <cell r="A232" t="str">
            <v>003.065</v>
          </cell>
          <cell r="B232" t="str">
            <v>SUMINISTRO, TRANSPORTE E INSTALACION CARCAMO  A=0.20 M.  H=0.20 M. CON REJILLA EN FUNDICION DE HIERRO (INCLUYE REJILLA FUNDICIÓN DE HIERRO GRIS REF. CAR -30X50 CM.)</v>
          </cell>
          <cell r="C232" t="str">
            <v>Actividad</v>
          </cell>
          <cell r="D232" t="str">
            <v>ML</v>
          </cell>
          <cell r="E232">
            <v>894104</v>
          </cell>
        </row>
        <row r="233">
          <cell r="A233" t="str">
            <v>003.066</v>
          </cell>
          <cell r="B233" t="str">
            <v xml:space="preserve">SUMINISTRO, TRANSPORTE E INSTALACION REJILLA  ALUMINIO  3" X 2"  CON SOSCO TRADICIONAL  - REF. T-3"X2"  </v>
          </cell>
          <cell r="C233" t="str">
            <v>Actividad</v>
          </cell>
          <cell r="D233" t="str">
            <v>UND</v>
          </cell>
          <cell r="E233">
            <v>22193</v>
          </cell>
        </row>
        <row r="234">
          <cell r="A234" t="str">
            <v>003.067</v>
          </cell>
          <cell r="B234" t="str">
            <v xml:space="preserve">SUMINISTRO, TRANSPORTE E INSTALACION REJILLA  ALUMINIO  3" X 2"  CON SOSCO ANTICUCARACHAS - REF. TA-3"X2"  </v>
          </cell>
          <cell r="C234" t="str">
            <v>Actividad</v>
          </cell>
          <cell r="D234" t="str">
            <v>UND</v>
          </cell>
          <cell r="E234">
            <v>23233</v>
          </cell>
        </row>
        <row r="235">
          <cell r="A235" t="str">
            <v>003.068</v>
          </cell>
          <cell r="B235" t="str">
            <v xml:space="preserve">SUMINISTRO, TRANSPORTE E INSTALACION REJILLA  ALUMINIO  4" X 3" CON SOSCO TRADICIONAL - REF. H-4"X3"  </v>
          </cell>
          <cell r="C235" t="str">
            <v>Actividad</v>
          </cell>
          <cell r="D235" t="str">
            <v>UND</v>
          </cell>
          <cell r="E235">
            <v>38776</v>
          </cell>
        </row>
        <row r="236">
          <cell r="A236" t="str">
            <v>003.069</v>
          </cell>
          <cell r="B236" t="str">
            <v xml:space="preserve">SUMINISTRO, TRANSPORTE E INSTALACION REJILLA  ALUMINIO  4" X 3"  CON SOSCO ANTICUCARACHAS - REF. HA-4"X3"  </v>
          </cell>
          <cell r="C236" t="str">
            <v>Actividad</v>
          </cell>
          <cell r="D236" t="str">
            <v>UND</v>
          </cell>
          <cell r="E236">
            <v>33576</v>
          </cell>
        </row>
        <row r="237">
          <cell r="A237" t="str">
            <v>003.070</v>
          </cell>
          <cell r="B237" t="str">
            <v xml:space="preserve">SUMINISTRO, TRANSPORTE E INSTALACION REJILLA  ALUMINIO  6" X 4"  CON SOSCO ANTICUCARACHAS - REF. TA-6"X4"  </v>
          </cell>
          <cell r="C237" t="str">
            <v>Actividad</v>
          </cell>
          <cell r="D237" t="str">
            <v>UND</v>
          </cell>
          <cell r="E237">
            <v>48511</v>
          </cell>
        </row>
        <row r="238">
          <cell r="A238" t="str">
            <v>003.071</v>
          </cell>
          <cell r="B238" t="str">
            <v xml:space="preserve">SUMINISTRO, TRANSPORTE E INSTALACION REJILLA  ALUMINIO  6" X 4"  CÚPULA TRADICIONAL CON SOSCO - REF. C-6"X4"  </v>
          </cell>
          <cell r="C238" t="str">
            <v>Actividad</v>
          </cell>
          <cell r="D238" t="str">
            <v>UND</v>
          </cell>
          <cell r="E238">
            <v>83928</v>
          </cell>
        </row>
        <row r="239">
          <cell r="A239" t="str">
            <v>003.075</v>
          </cell>
          <cell r="B239" t="str">
            <v>SUMINISTRO, TRANSPORTE E INSTALACION TRAMPA DE GRASAS  PLASTICA CAP. 250 LTS. ( INCLUYE ACCESORIOS DE INSTALACIÓN Y TAPA)</v>
          </cell>
          <cell r="C239" t="str">
            <v>Actividad</v>
          </cell>
          <cell r="D239" t="str">
            <v>UND</v>
          </cell>
          <cell r="E239">
            <v>416836</v>
          </cell>
        </row>
        <row r="240">
          <cell r="A240" t="str">
            <v>003.076</v>
          </cell>
          <cell r="B240" t="str">
            <v xml:space="preserve">SUMINISTRO, TRANSPORTE E INSTALACION TANQUE SEPTICO INTEGRADO PREFABRICADO TIPO IMHOFF SUBTERRANEO DE 2000 LTS. TIPO COLEMPAQUES CON TAPA Y ACCESORIOS OVOIDE - VERDE REF. 2 O SIMILAR </v>
          </cell>
          <cell r="C240" t="str">
            <v>Actividad</v>
          </cell>
          <cell r="D240" t="str">
            <v>UND</v>
          </cell>
          <cell r="E240">
            <v>5072234</v>
          </cell>
        </row>
        <row r="241">
          <cell r="A241" t="str">
            <v>003.077</v>
          </cell>
          <cell r="B241" t="str">
            <v>SUMINISTRO, TRANSPORTE E INSTALACION FILTRO ANAEROBICO PREFABRICADO DE 2000 LTS. TIPO COLEMPAQUES CON TAPA Y ACCESORIOS OVOIDE - VERDE REF. 2 O SIMILAR.</v>
          </cell>
          <cell r="C241" t="str">
            <v>Actividad</v>
          </cell>
          <cell r="D241" t="str">
            <v>UND</v>
          </cell>
          <cell r="E241">
            <v>2516574</v>
          </cell>
        </row>
        <row r="242">
          <cell r="A242" t="str">
            <v>003.084</v>
          </cell>
          <cell r="B242" t="str">
            <v>SUMINISTRO, TRANSPORTE E INSTALACION CABEZAL DE ENTREGA DE AGUAS LLUVIAS EN CONCRETO DE 3000 PSI 200 MM. (8"). (INCLUYE ACERO DE REFUERZO )</v>
          </cell>
          <cell r="C242" t="str">
            <v>Actividad</v>
          </cell>
          <cell r="D242" t="str">
            <v>UND</v>
          </cell>
          <cell r="E242">
            <v>1581452</v>
          </cell>
        </row>
        <row r="243">
          <cell r="A243" t="str">
            <v>003.085</v>
          </cell>
          <cell r="B243" t="str">
            <v>SUMINISTRO, TRANSPORTE E INSTALACION CABEZAL DE ENTREGA DE AGUAS LLUVIAS EN CONCRETO DE 3000 PSI  250 MM (10"). (INCLUYE ACERO DE REFUERZO )</v>
          </cell>
          <cell r="C243" t="str">
            <v>Actividad</v>
          </cell>
          <cell r="D243" t="str">
            <v>UND</v>
          </cell>
          <cell r="E243">
            <v>2125584</v>
          </cell>
        </row>
        <row r="244">
          <cell r="A244" t="str">
            <v>003.086</v>
          </cell>
          <cell r="B244" t="str">
            <v>SUMINISTRO, TRANSPORTE E INSTALACION CABEZAL DE ENTREGA DE AGUAS LLUVIAS EN CONCRETO  315 MM ( 12").  (INCLUYE ACERO DE REFUERZO )</v>
          </cell>
          <cell r="C244" t="str">
            <v>Actividad</v>
          </cell>
          <cell r="D244" t="str">
            <v>UND</v>
          </cell>
          <cell r="E244">
            <v>2511809</v>
          </cell>
        </row>
        <row r="245">
          <cell r="A245" t="str">
            <v>003.088</v>
          </cell>
          <cell r="B245" t="str">
            <v>SUMINISTRO, TRANSPORTE E INSTALACION PASAMURO EN TUBO ACERO GALVANIZADO PRESION 3" CALIBRE 40 ASTM A53 GRADO A -  L=0.30 M.</v>
          </cell>
          <cell r="C245" t="str">
            <v>Actividad</v>
          </cell>
          <cell r="D245" t="str">
            <v>UND</v>
          </cell>
          <cell r="E245">
            <v>85745</v>
          </cell>
        </row>
        <row r="246">
          <cell r="A246" t="str">
            <v>003.089</v>
          </cell>
          <cell r="B246" t="str">
            <v>SUMINISTRO, TRANSPORTE E INSTALACION PASAMURO EN TUBO EN ACERO GALVANIZADO PRESION  4"  CALIBRE 40 ASTM A53 GRADO A -  L=0.30 M.</v>
          </cell>
          <cell r="C246" t="str">
            <v>Actividad</v>
          </cell>
          <cell r="D246" t="str">
            <v>UND</v>
          </cell>
          <cell r="E246">
            <v>114931</v>
          </cell>
        </row>
        <row r="247">
          <cell r="A247" t="str">
            <v>003.090</v>
          </cell>
          <cell r="B247" t="str">
            <v>SUMINISTRO, TRANSPORTE E INSTALACION PASAMURO EN TUBO EN ACERO GALVANIZADO PRESION  6"  CALIBRE 40 ASTM A53 GRADO A -  L=0.30 M.</v>
          </cell>
          <cell r="C247" t="str">
            <v>Actividad</v>
          </cell>
          <cell r="D247" t="str">
            <v>UND</v>
          </cell>
          <cell r="E247">
            <v>117132</v>
          </cell>
        </row>
        <row r="248">
          <cell r="A248" t="str">
            <v>003.095</v>
          </cell>
          <cell r="B248" t="str">
            <v>SUMINISTRO, TRANSPORTE E INSTALACION GEODREN CIRCULAR   CON TUBERIA  200/5/200 160  H  1,00MT TUBO. ( SECCIÓN DE 0.40 X 1 M)</v>
          </cell>
          <cell r="C248" t="str">
            <v>Actividad</v>
          </cell>
          <cell r="D248" t="str">
            <v>ML</v>
          </cell>
          <cell r="E248">
            <v>61538</v>
          </cell>
        </row>
        <row r="249">
          <cell r="A249" t="str">
            <v>003.096</v>
          </cell>
          <cell r="B249" t="str">
            <v>SUMINISTRO, TRANSPORTE E INSTALACION FILTRO DRENAJE (0.60 X 0.90 M) TUBO DRENAJE CORRUGADO DE 4" CON FILTRO. INCLUYE GEOTEXTIL NT 3000.</v>
          </cell>
          <cell r="C249" t="str">
            <v>Actividad</v>
          </cell>
          <cell r="D249" t="str">
            <v>ML</v>
          </cell>
          <cell r="E249">
            <v>131785</v>
          </cell>
        </row>
        <row r="250">
          <cell r="A250" t="str">
            <v>003.098</v>
          </cell>
          <cell r="B250" t="str">
            <v xml:space="preserve">SUMINISTRO, TRANSPORTE E INSTALACION REJILLA  ALUMINIO  4" X 2"  CÚPULA TRADICIONAL CON SOSCO - REF. C-4"X2"  </v>
          </cell>
          <cell r="C250" t="str">
            <v>Actividad</v>
          </cell>
          <cell r="D250" t="str">
            <v>UND</v>
          </cell>
          <cell r="E250">
            <v>48886</v>
          </cell>
        </row>
        <row r="251">
          <cell r="A251" t="str">
            <v>003.099</v>
          </cell>
          <cell r="B251" t="str">
            <v>SUMINISTRO, TRANSPORTE E INSTALACION FILTRO DRENAJE (0.30 X 0.30 M.) TUBO DRENAJE CORRUGADO DE 4" CON FILTRO. INCLUYE RELLENO PIEDRA FILTRO, GEOTEXTIL NT 3000</v>
          </cell>
          <cell r="C251" t="str">
            <v>Actividad</v>
          </cell>
          <cell r="D251" t="str">
            <v>ML</v>
          </cell>
          <cell r="E251">
            <v>63694</v>
          </cell>
        </row>
        <row r="252">
          <cell r="A252" t="str">
            <v>003.102</v>
          </cell>
          <cell r="B252" t="str">
            <v>RECALCE DE BAJANTES EN PVC CON CONCRETO DE 3000 PSI - INCLUYE REFUERZO EN MALLA GALLINERO</v>
          </cell>
          <cell r="C252" t="str">
            <v>Actividad</v>
          </cell>
          <cell r="D252" t="str">
            <v>ML</v>
          </cell>
          <cell r="E252">
            <v>108736</v>
          </cell>
        </row>
        <row r="253">
          <cell r="A253" t="str">
            <v>003.103</v>
          </cell>
          <cell r="B253" t="str">
            <v>SUMINISTRO, TRANSPORTE E INSTALACIÓN SIFÓN PVC-S 2"</v>
          </cell>
          <cell r="C253" t="str">
            <v>Actividad</v>
          </cell>
          <cell r="D253" t="str">
            <v>UND</v>
          </cell>
          <cell r="E253">
            <v>109627</v>
          </cell>
        </row>
        <row r="254">
          <cell r="A254" t="str">
            <v>003.104</v>
          </cell>
          <cell r="B254" t="str">
            <v>SUMINISTRO, TRANSPORTE E INSTALACION TUBERIA ALCANTARILLADO 8" TIPO NOVAFORT O SIMILAR, ( INCLUYE ACCESORIOS, NIVELACION Y CINTA DE DEMARCACION)</v>
          </cell>
          <cell r="C254" t="str">
            <v>Actividad</v>
          </cell>
          <cell r="D254" t="str">
            <v>ML</v>
          </cell>
          <cell r="E254">
            <v>0</v>
          </cell>
        </row>
        <row r="255">
          <cell r="A255" t="str">
            <v>003.105</v>
          </cell>
          <cell r="B255" t="str">
            <v>SUMINISTRO, TRANSPORTE E INSTALACION SANITARIO TIPO INSTITUCIONAL BAJO CONSUMO POR DESCARGA, COLOR BLANCO CORONA REF 340021001 O SIMILAR, INCLUYE MUEBLE Y ACCESORIOS GENERALES DE INSTALACIÓN.</v>
          </cell>
          <cell r="C255" t="str">
            <v>Actividad</v>
          </cell>
          <cell r="D255" t="str">
            <v>UND</v>
          </cell>
          <cell r="E255">
            <v>578694</v>
          </cell>
        </row>
        <row r="256">
          <cell r="A256" t="str">
            <v>003.106</v>
          </cell>
          <cell r="B256" t="str">
            <v>SUMINISTRO TRANSPORTE E INSTALACIÓN DE CARTUCHOS PUSH REF. O21121111 O SIMILAR. SE PUEDA UTILIZAR PARA PRODUCTOS DE LAVAMANOS DE MESA, ORINALES Y/O PARED ( INCLUYE DESINSTALACION DE ACCERORIOS DE PUNTOS SANITARIOS EXISTENTES)</v>
          </cell>
          <cell r="C256" t="str">
            <v>Actividad</v>
          </cell>
          <cell r="D256" t="str">
            <v>UND</v>
          </cell>
          <cell r="E256">
            <v>231431</v>
          </cell>
        </row>
        <row r="257">
          <cell r="A257" t="str">
            <v>003.107</v>
          </cell>
          <cell r="B257" t="str">
            <v>SUMINISTRO, TRANSPORTE E INSTALACION ORINAL INSTITUCIONAL MEDIANO DE ENTRADA SUPERIOR EN PORCELANA COLOR BLANCO LINEA POLO (CORONA) REF: 088621001 O SIMILAR. INCLUYE GRIFERÍA PUSH Y VÁLVULA ANTIVANDÁLICA.</v>
          </cell>
          <cell r="C257" t="str">
            <v>Actividad</v>
          </cell>
          <cell r="D257" t="str">
            <v>UND</v>
          </cell>
          <cell r="E257">
            <v>932221</v>
          </cell>
        </row>
        <row r="258">
          <cell r="A258" t="str">
            <v>003.108</v>
          </cell>
          <cell r="B258" t="str">
            <v>SUMINISTRO, TRANSPORTE E INSTALACION SANITARIO INSTITUCIONAL DE TAZA BÁLTICA DE ENTRADA POSTERIOR REFERENCIA 113121001 CORONA O SIMILAR VÁLVULA ANTIBANDÁLICA DE BAJO CONSUMO.  INCLUYE PUSH GLIFERÍA Y DEMÁS ELEMENTOS PARA SU CORRECTA INSTALACIÓN Y FUNCIONAMIENTO.</v>
          </cell>
          <cell r="C258" t="str">
            <v>Actividad</v>
          </cell>
          <cell r="D258" t="str">
            <v>UND</v>
          </cell>
          <cell r="E258">
            <v>1694997</v>
          </cell>
        </row>
        <row r="259">
          <cell r="A259" t="str">
            <v>003.109</v>
          </cell>
          <cell r="B259" t="str">
            <v>SUMINISTRO, TRANSPORTE E INSTALACION DE TUBERIA PVC SANITARIA POR PLACAS Y DUCTOS 3"</v>
          </cell>
          <cell r="C259" t="str">
            <v>Actividad</v>
          </cell>
          <cell r="D259" t="str">
            <v>ML</v>
          </cell>
          <cell r="E259">
            <v>31325</v>
          </cell>
        </row>
        <row r="260">
          <cell r="A260" t="str">
            <v>003.110</v>
          </cell>
          <cell r="B260" t="str">
            <v>SUMINISTRO, TRANSPORTE E INSTALACION DE TUBERIA PVC SANITARIA POR PLACAS Y DUCTOS 4"</v>
          </cell>
          <cell r="C260" t="str">
            <v>Actividad</v>
          </cell>
          <cell r="D260" t="str">
            <v>ML</v>
          </cell>
          <cell r="E260">
            <v>41847</v>
          </cell>
        </row>
        <row r="261">
          <cell r="A261" t="str">
            <v>003.111</v>
          </cell>
          <cell r="B261" t="str">
            <v>SUMINISTRO, TRANSPORTE E INSTALACION DE TUBERIA PVC SANITARIA POR PLACAS Y DUCTOS 6"</v>
          </cell>
          <cell r="C261" t="str">
            <v>Actividad</v>
          </cell>
          <cell r="D261" t="str">
            <v>ML</v>
          </cell>
          <cell r="E261">
            <v>97966</v>
          </cell>
        </row>
        <row r="262">
          <cell r="A262" t="str">
            <v>003.112</v>
          </cell>
          <cell r="B262" t="str">
            <v>SUMINISTRO, TRANSPORTE E INSTALACION DE ABRAZADERAS DE FIJACION PARA TUBERIA COLGANTE 2"</v>
          </cell>
          <cell r="C262" t="str">
            <v>Actividad</v>
          </cell>
          <cell r="D262" t="str">
            <v>UND</v>
          </cell>
          <cell r="E262">
            <v>20044</v>
          </cell>
        </row>
        <row r="263">
          <cell r="A263" t="str">
            <v>003.113</v>
          </cell>
          <cell r="B263" t="str">
            <v>SUMINISTRO, TRANSPORTE E INSTALACION DE ABRAZADERAS DE FIJACION PARA TUBERIA COLGANTE 3"</v>
          </cell>
          <cell r="C263" t="str">
            <v>Actividad</v>
          </cell>
          <cell r="D263" t="str">
            <v>UND</v>
          </cell>
          <cell r="E263">
            <v>32141</v>
          </cell>
        </row>
        <row r="264">
          <cell r="A264" t="str">
            <v>003.114</v>
          </cell>
          <cell r="B264" t="str">
            <v>SUMINISTRO, TRANSPORTE E INSTALACION DE ABRAZADERAS DE FIJACION PARA TUBERIA COLGANTE 4"</v>
          </cell>
          <cell r="C264" t="str">
            <v>Actividad</v>
          </cell>
          <cell r="D264" t="str">
            <v>UND</v>
          </cell>
          <cell r="E264">
            <v>37549</v>
          </cell>
        </row>
        <row r="265">
          <cell r="A265" t="str">
            <v>003.115</v>
          </cell>
          <cell r="B265" t="str">
            <v>SUMINISTRO, TRANSPORTE E INSTALACION DE ABRAZADERAS DE FIJACION PARA TUBERIA COLGANTE 6"</v>
          </cell>
          <cell r="C265" t="str">
            <v>Actividad</v>
          </cell>
          <cell r="D265" t="str">
            <v>UND</v>
          </cell>
          <cell r="E265">
            <v>47949</v>
          </cell>
        </row>
        <row r="266">
          <cell r="A266" t="str">
            <v>003.116</v>
          </cell>
          <cell r="B266" t="str">
            <v>SUMINISTRO, TRANSPORTE E INSTALACION DE TRAGANTE DE AGUAS LLUVIAS 6" X 4"</v>
          </cell>
          <cell r="C266" t="str">
            <v>Actividad</v>
          </cell>
          <cell r="D266" t="str">
            <v>UND</v>
          </cell>
          <cell r="E266">
            <v>64402</v>
          </cell>
        </row>
        <row r="267">
          <cell r="A267" t="str">
            <v>003.117</v>
          </cell>
          <cell r="B267" t="str">
            <v>SUMINISTRO, TRANSPORTE E INSTALACION DE TUBERIA PVC SANITARIA BAJO TIERRA 3"</v>
          </cell>
          <cell r="C267" t="str">
            <v>Actividad</v>
          </cell>
          <cell r="D267" t="str">
            <v>ML</v>
          </cell>
          <cell r="E267">
            <v>31325</v>
          </cell>
        </row>
        <row r="268">
          <cell r="A268" t="str">
            <v>003.118</v>
          </cell>
          <cell r="B268" t="str">
            <v>SUMINISTRO, TRANSPORTE E INSTALACION DE TUBERIA PVC SANITARIA BAJO TIERRA 4"</v>
          </cell>
          <cell r="C268" t="str">
            <v>Actividad</v>
          </cell>
          <cell r="D268" t="str">
            <v>ML</v>
          </cell>
          <cell r="E268">
            <v>41847</v>
          </cell>
        </row>
        <row r="269">
          <cell r="A269" t="str">
            <v>003.119</v>
          </cell>
          <cell r="B269" t="str">
            <v>SUMINISTRO, TRANSPORTE E INSTALACION DE TUBERIA PVC SANITARIA BAJO TIERRA 6"</v>
          </cell>
          <cell r="C269" t="str">
            <v>Actividad</v>
          </cell>
          <cell r="D269" t="str">
            <v>ML</v>
          </cell>
          <cell r="E269">
            <v>97966</v>
          </cell>
        </row>
        <row r="270">
          <cell r="A270" t="str">
            <v>003.120</v>
          </cell>
          <cell r="B270" t="str">
            <v>SUMINISTRO, TRANSPORTE E INSTALACION DE TUBERIA PVC SANITARIA BAJO TIERRA 8"</v>
          </cell>
          <cell r="C270" t="str">
            <v>Actividad</v>
          </cell>
          <cell r="D270" t="str">
            <v>ML</v>
          </cell>
          <cell r="E270">
            <v>193151</v>
          </cell>
        </row>
        <row r="271">
          <cell r="A271" t="str">
            <v>003.121</v>
          </cell>
          <cell r="B271" t="str">
            <v>SUMINISTRO, TRANSPORTE E INSTALACION DE TUBERIA PVC NOVAFORT BAJO TIERRA 4"</v>
          </cell>
          <cell r="C271" t="str">
            <v>Actividad</v>
          </cell>
          <cell r="D271" t="str">
            <v>ML</v>
          </cell>
          <cell r="E271">
            <v>54114</v>
          </cell>
        </row>
        <row r="272">
          <cell r="A272" t="str">
            <v>003.122</v>
          </cell>
          <cell r="B272" t="str">
            <v>SUMINISTRO, TRANSPORTE E INSTALACION DE TUBERIA PVC NOVAFORT BAJO TIERRA 6"</v>
          </cell>
          <cell r="C272" t="str">
            <v>Actividad</v>
          </cell>
          <cell r="D272" t="str">
            <v>ML</v>
          </cell>
          <cell r="E272">
            <v>80065</v>
          </cell>
        </row>
        <row r="273">
          <cell r="A273" t="str">
            <v>003.124</v>
          </cell>
          <cell r="B273" t="str">
            <v>SUMINISTRO, TRANSPORTE E INSTALACION DE TUBERIA PVC NOVAFORT BAJO TIERRA 8"</v>
          </cell>
          <cell r="C273" t="str">
            <v>Actividad</v>
          </cell>
          <cell r="D273" t="str">
            <v>ML</v>
          </cell>
          <cell r="E273">
            <v>116812</v>
          </cell>
        </row>
        <row r="274">
          <cell r="A274" t="str">
            <v>003.125</v>
          </cell>
          <cell r="B274" t="str">
            <v>SUMINISTRO, TRANSPORTE E INSTALACION CAJA DE INSPECCION CIRCULAR 1,20 (COMPLETA)</v>
          </cell>
          <cell r="C274" t="str">
            <v>Actividad</v>
          </cell>
          <cell r="D274" t="str">
            <v>UND</v>
          </cell>
          <cell r="E274">
            <v>1544748</v>
          </cell>
        </row>
        <row r="275">
          <cell r="A275" t="str">
            <v>003.126</v>
          </cell>
          <cell r="B275" t="str">
            <v>SUMINISTRO, TRANSPORTE E INSTALACION DE TUBERIA PVC NOVAFORT BAJO TIERRA 10"</v>
          </cell>
          <cell r="C275" t="str">
            <v>Actividad</v>
          </cell>
          <cell r="D275" t="str">
            <v>ML</v>
          </cell>
          <cell r="E275">
            <v>163533</v>
          </cell>
        </row>
        <row r="276">
          <cell r="A276" t="str">
            <v>003.127</v>
          </cell>
          <cell r="B276" t="str">
            <v>SUMINISTRO, TRANSPORTE E INSTALACION DE TUBERIA PVC NOVAFORT BAJO TIERRA 12"</v>
          </cell>
          <cell r="C276" t="str">
            <v>Actividad</v>
          </cell>
          <cell r="D276" t="str">
            <v>ML</v>
          </cell>
          <cell r="E276">
            <v>207788</v>
          </cell>
        </row>
        <row r="277">
          <cell r="A277" t="str">
            <v>003.128</v>
          </cell>
          <cell r="B277" t="str">
            <v>SUMINISTRO, TRANSPORTE E INSTALACION DE TUBERIA PVC NOVAFORT BAJO TIERRA 14"</v>
          </cell>
          <cell r="C277" t="str">
            <v>Actividad</v>
          </cell>
          <cell r="D277" t="str">
            <v>ML</v>
          </cell>
          <cell r="E277">
            <v>248584</v>
          </cell>
        </row>
        <row r="278">
          <cell r="A278" t="str">
            <v>003.129</v>
          </cell>
          <cell r="B278" t="str">
            <v>SUMINISTRO, TRANSPORTE E INSTALACION DE TUBERIA PVC NOVAFORT BAJO TIERRA 16"</v>
          </cell>
          <cell r="C278" t="str">
            <v>Actividad</v>
          </cell>
          <cell r="D278" t="str">
            <v>ML</v>
          </cell>
          <cell r="E278">
            <v>293859</v>
          </cell>
        </row>
        <row r="279">
          <cell r="A279" t="str">
            <v>003.130</v>
          </cell>
          <cell r="B279" t="str">
            <v>SUMINISTRO, TRANSPORTE E INSTALACION DE TUBERIA PVC NOVAFORT BAJO TIERRA 18"</v>
          </cell>
          <cell r="C279" t="str">
            <v>Actividad</v>
          </cell>
          <cell r="D279" t="str">
            <v>ML</v>
          </cell>
          <cell r="E279">
            <v>323859</v>
          </cell>
        </row>
        <row r="280">
          <cell r="A280" t="str">
            <v>003.131</v>
          </cell>
          <cell r="B280" t="str">
            <v>SUMINISTRO, TRANSPORTE E INSTALACION DE TUBERIA PVC NOVAFORT BAJO TIERRA 20"</v>
          </cell>
          <cell r="C280" t="str">
            <v>Actividad</v>
          </cell>
          <cell r="D280" t="str">
            <v>ML</v>
          </cell>
          <cell r="E280">
            <v>389965</v>
          </cell>
        </row>
        <row r="281">
          <cell r="A281" t="str">
            <v>003.132</v>
          </cell>
          <cell r="B281" t="str">
            <v>SUMINISTRO, TRANSPORTE E INSTALACION DE VALVULA ANTIRRETORNO 4"</v>
          </cell>
          <cell r="C281" t="str">
            <v>Actividad</v>
          </cell>
          <cell r="D281" t="str">
            <v>UND</v>
          </cell>
          <cell r="E281">
            <v>737577</v>
          </cell>
        </row>
        <row r="282">
          <cell r="A282" t="str">
            <v>003.133</v>
          </cell>
          <cell r="B282" t="str">
            <v>SUMINISTRO, TRANSPORTE E INSTALACION DE BOMBA SUMERGIBLE</v>
          </cell>
          <cell r="C282" t="str">
            <v>Actividad</v>
          </cell>
          <cell r="D282" t="str">
            <v>UND</v>
          </cell>
          <cell r="E282">
            <v>1635456</v>
          </cell>
        </row>
        <row r="283">
          <cell r="A283" t="str">
            <v>003.134</v>
          </cell>
          <cell r="B283" t="str">
            <v>SUMINISTRO, TRANSPORTE E INSTALACION FILTRO DRENAJE (0.30 X 1.20 M.) TUBO DRENAJE CORRUGADO DE 4" CON FILTRO. INCLUYE RELLENO PIEDRA FILTRO, GEOTEXTIL NT 3000</v>
          </cell>
          <cell r="C283" t="str">
            <v>Actividad</v>
          </cell>
          <cell r="D283" t="str">
            <v>ML</v>
          </cell>
          <cell r="E283">
            <v>134177</v>
          </cell>
        </row>
        <row r="284">
          <cell r="A284" t="str">
            <v>003.135</v>
          </cell>
          <cell r="B284" t="str">
            <v>SUMINISTRO, TRANSPORTE E INSTALACION FILTRO DRENAJE (0.30 X 1.50 M.) TUBO DRENAJE CORRUGADO DE 4" CON FILTRO. INCLUYE RELLENO PIEDRA FILTRO, GEOTEXTIL NT 3000</v>
          </cell>
          <cell r="C284" t="str">
            <v>Actividad</v>
          </cell>
          <cell r="D284" t="str">
            <v>ML</v>
          </cell>
          <cell r="E284">
            <v>154875</v>
          </cell>
        </row>
        <row r="285">
          <cell r="A285" t="str">
            <v>003.136</v>
          </cell>
          <cell r="B285" t="str">
            <v>SUMINISTRO, TRANSPORTE E INSTALACION FILTRO DRENAJE (0.30 X 1.80 M.) TUBO DRENAJE CORRUGADO DE 4" CON FILTRO. INCLUYE RELLENO PIEDRA FILTRO, GEOTEXTIL NT 3000</v>
          </cell>
          <cell r="C285" t="str">
            <v>Actividad</v>
          </cell>
          <cell r="D285" t="str">
            <v>ML</v>
          </cell>
          <cell r="E285">
            <v>175572</v>
          </cell>
        </row>
        <row r="286">
          <cell r="A286" t="str">
            <v>003.137</v>
          </cell>
          <cell r="B286" t="str">
            <v>REUBICACION DE PUNTOS SANITARIOS 4" PARA DESAGUE EN PLACAS DE CONTRAPISO (INCLUYE DEMOLICION DE PLACA, EXCAVACION,TUBERIA, ACCESORIOS, CONCRETO Y MALLA ELECTROSOLDADA)</v>
          </cell>
          <cell r="C286" t="str">
            <v>Actividad</v>
          </cell>
          <cell r="D286" t="str">
            <v>UND</v>
          </cell>
          <cell r="E286">
            <v>314255</v>
          </cell>
        </row>
        <row r="287">
          <cell r="A287" t="str">
            <v>003.138</v>
          </cell>
          <cell r="B287" t="str">
            <v>SUMINISTRO, TRANSPORTE E INSTALACION DE TRAGANTE DE AGUAS LLUVIAS 8" X 6"</v>
          </cell>
          <cell r="C287" t="str">
            <v>Actividad</v>
          </cell>
          <cell r="D287" t="str">
            <v>UND</v>
          </cell>
          <cell r="E287">
            <v>164871</v>
          </cell>
        </row>
        <row r="288">
          <cell r="A288" t="str">
            <v>003.139</v>
          </cell>
          <cell r="B288" t="str">
            <v>SUMINISTRO, TRANSPORTE E INSTALACION DE TUBERIA PVC SANITARIA POR PLACAS Y DUCTOS 2"</v>
          </cell>
          <cell r="C288" t="str">
            <v>Actividad</v>
          </cell>
          <cell r="D288" t="str">
            <v>ML</v>
          </cell>
          <cell r="E288">
            <v>25984</v>
          </cell>
        </row>
        <row r="289">
          <cell r="A289" t="str">
            <v>003.140</v>
          </cell>
          <cell r="B289" t="str">
            <v>SUMINISTRO, TRANSPORTE E INSTALACION DE TRAGANTE DE AGUAS LLUVIAS 4X3"</v>
          </cell>
          <cell r="C289" t="str">
            <v>Actividad</v>
          </cell>
          <cell r="D289" t="str">
            <v>UND</v>
          </cell>
          <cell r="E289">
            <v>51511</v>
          </cell>
        </row>
        <row r="290">
          <cell r="A290" t="str">
            <v>003.141</v>
          </cell>
          <cell r="B290" t="str">
            <v>SUMINISTRO, TRANSPORTE E INSTALACIÓN DE SISTEMA SEPTICO DOS TANQUES DE 500LT Y TRAMPA DE GRASAS DE 105LT (INC. TANQUE SEPTICO, FILTRO ANAEROBIO, TRAMPA DE GRASAS, ACCESORIOS Y TUBERIA PVC, GRAVA Y DEMÁS ELEMENTOS PARA SU CORRECTA INSTALACIÓN Y FUNCIONAMIENTO)</v>
          </cell>
          <cell r="C290" t="str">
            <v>Actividad</v>
          </cell>
          <cell r="D290" t="str">
            <v>UND</v>
          </cell>
          <cell r="E290">
            <v>2089927</v>
          </cell>
        </row>
        <row r="291">
          <cell r="A291" t="str">
            <v>003.142</v>
          </cell>
          <cell r="B291" t="str">
            <v>SUMINISTRO, TRANSPORTE E INSTALACIÓN DE YEE DE 6" CON TAPÓN DE INSPECCIÓN</v>
          </cell>
          <cell r="C291" t="str">
            <v>Actividad</v>
          </cell>
          <cell r="D291" t="str">
            <v>UND</v>
          </cell>
          <cell r="E291">
            <v>287742</v>
          </cell>
        </row>
        <row r="292">
          <cell r="A292" t="str">
            <v>004</v>
          </cell>
          <cell r="B292" t="str">
            <v>PISOS-BASES-RELLENOS</v>
          </cell>
          <cell r="C292" t="str">
            <v>Capitulo</v>
          </cell>
          <cell r="D292"/>
          <cell r="E292" t="str">
            <v>--</v>
          </cell>
        </row>
        <row r="293">
          <cell r="A293" t="str">
            <v>004.001</v>
          </cell>
          <cell r="B293" t="str">
            <v>SUMINISTRO, TRANSPORTE E INSTALACION  BASE GRANULAR  COMPACTADA CON RANA</v>
          </cell>
          <cell r="C293" t="str">
            <v>Actividad</v>
          </cell>
          <cell r="D293" t="str">
            <v>M3</v>
          </cell>
          <cell r="E293">
            <v>214723</v>
          </cell>
        </row>
        <row r="294">
          <cell r="A294" t="str">
            <v>004.003</v>
          </cell>
          <cell r="B294" t="str">
            <v>SUMINISTRO, TRANSPORTE E INSTALACION POLIETILENO CAL. 6 (IMPERMEABILIZACIÓN PISO)</v>
          </cell>
          <cell r="C294" t="str">
            <v>Actividad</v>
          </cell>
          <cell r="D294" t="str">
            <v>M2</v>
          </cell>
          <cell r="E294">
            <v>7848</v>
          </cell>
        </row>
        <row r="295">
          <cell r="A295" t="str">
            <v>004.005</v>
          </cell>
          <cell r="B295" t="str">
            <v>SUMINISTRO, TRANSPORTE E INSTALACION SUB BASE COMPACTADA CON RANA</v>
          </cell>
          <cell r="C295" t="str">
            <v>Actividad</v>
          </cell>
          <cell r="D295" t="str">
            <v>M3</v>
          </cell>
          <cell r="E295">
            <v>210823</v>
          </cell>
        </row>
        <row r="296">
          <cell r="A296" t="str">
            <v>004.007</v>
          </cell>
          <cell r="B296" t="str">
            <v>SUMINISTRO, TRANSPORTE E INSTALACION GEOTEXTIL NO TEJIDO 1600</v>
          </cell>
          <cell r="C296" t="str">
            <v>Actividad</v>
          </cell>
          <cell r="D296" t="str">
            <v>M2</v>
          </cell>
          <cell r="E296">
            <v>6536</v>
          </cell>
        </row>
        <row r="297">
          <cell r="A297" t="str">
            <v>004.008</v>
          </cell>
          <cell r="B297" t="str">
            <v>SUMINISTRO, TRANSPORTE E INSTALACION GEOTEXTIL NO TEJIDO 4000</v>
          </cell>
          <cell r="C297" t="str">
            <v>Actividad</v>
          </cell>
          <cell r="D297" t="str">
            <v>M2</v>
          </cell>
          <cell r="E297">
            <v>16621</v>
          </cell>
        </row>
        <row r="298">
          <cell r="A298" t="str">
            <v>004.010</v>
          </cell>
          <cell r="B298" t="str">
            <v>SUMINISTRO, TRANSPORTE E INSTALACION SUELO NATURAL TRATADO QUIMICAMENTE EN UNA MEZCLA CON CAL HIDRATADA, EN UNA DOSIFICACION IGUAL AL 5% EN PESO</v>
          </cell>
          <cell r="C298" t="str">
            <v>Actividad</v>
          </cell>
          <cell r="D298" t="str">
            <v>M3</v>
          </cell>
          <cell r="E298">
            <v>191574</v>
          </cell>
        </row>
        <row r="299">
          <cell r="A299" t="str">
            <v>004.011</v>
          </cell>
          <cell r="B299" t="str">
            <v xml:space="preserve">SUMINISTRO, TRANSPORTE E INSTALACION TRATAMIENTO DE SUELO,  CAL HIDRATADA E=0.02 MTS. </v>
          </cell>
          <cell r="C299" t="str">
            <v>Actividad</v>
          </cell>
          <cell r="D299" t="str">
            <v>M2</v>
          </cell>
          <cell r="E299">
            <v>31461</v>
          </cell>
        </row>
        <row r="300">
          <cell r="A300" t="str">
            <v>004.012</v>
          </cell>
          <cell r="B300" t="str">
            <v>SUMINISTRO, TRANSPORTE E INSTALACION TRATAMIENTO DE SUELO, BARRENOS EN CAL HIDRATADA D=0.12 MTS L=1,20 MTS.(ZAPATAS)</v>
          </cell>
          <cell r="C300" t="str">
            <v>Actividad</v>
          </cell>
          <cell r="D300" t="str">
            <v>ML</v>
          </cell>
          <cell r="E300">
            <v>60591</v>
          </cell>
        </row>
        <row r="301">
          <cell r="A301" t="str">
            <v>004.013</v>
          </cell>
          <cell r="B301" t="str">
            <v>SUMINISTRO, TRANSPORTE E INSTALACION AFIRMADO COMPACTADO PARA ESTRUCTURAS</v>
          </cell>
          <cell r="C301" t="str">
            <v>Actividad</v>
          </cell>
          <cell r="D301" t="str">
            <v>M3</v>
          </cell>
          <cell r="E301">
            <v>152717</v>
          </cell>
        </row>
        <row r="302">
          <cell r="A302" t="str">
            <v>004.014</v>
          </cell>
          <cell r="B302" t="str">
            <v>NIVELACION MANUAL DE ARENA PARA CANCHAS DE FUTBOL (NO INCLUYE SUMINISTRO DE ARENA)</v>
          </cell>
          <cell r="C302" t="str">
            <v>Actividad</v>
          </cell>
          <cell r="D302" t="str">
            <v>M2</v>
          </cell>
          <cell r="E302">
            <v>2904</v>
          </cell>
        </row>
        <row r="303">
          <cell r="A303" t="str">
            <v>004.015</v>
          </cell>
          <cell r="B303" t="str">
            <v>SUMINISTRO, TRANSPORTE E INSTALACION GEOTEXTIL NO TEJIDO 3000</v>
          </cell>
          <cell r="C303" t="str">
            <v>Actividad</v>
          </cell>
          <cell r="D303" t="str">
            <v>M2</v>
          </cell>
          <cell r="E303">
            <v>14958</v>
          </cell>
        </row>
        <row r="304">
          <cell r="A304" t="str">
            <v>004.016</v>
          </cell>
          <cell r="B304" t="str">
            <v>SUMINISTRO, TRANSPORTE E INSTALACION GEOTEXTIL TEJIDO 2100</v>
          </cell>
          <cell r="C304" t="str">
            <v>Actividad</v>
          </cell>
          <cell r="D304" t="str">
            <v>M2</v>
          </cell>
          <cell r="E304">
            <v>12210</v>
          </cell>
        </row>
        <row r="305">
          <cell r="A305" t="str">
            <v>005</v>
          </cell>
          <cell r="B305" t="str">
            <v>ESTRUCTURAS EN CONCRETO, METALICAS Y DE MADERA</v>
          </cell>
          <cell r="C305" t="str">
            <v>Capitulo</v>
          </cell>
          <cell r="D305"/>
          <cell r="E305" t="str">
            <v>--</v>
          </cell>
        </row>
        <row r="306">
          <cell r="A306" t="str">
            <v>005.001</v>
          </cell>
          <cell r="B306" t="str">
            <v>SUMINISTRO, TRANSPORTE E INSTALACION MALLA ELECTROSOLDADA CUALQUIER REFERENCIA (INCLUYE ALAMBRE NEGRO, COLOCACIÓN Y TRASLAPO).</v>
          </cell>
          <cell r="C306" t="str">
            <v>Actividad</v>
          </cell>
          <cell r="D306" t="str">
            <v>KG</v>
          </cell>
          <cell r="E306">
            <v>8886</v>
          </cell>
        </row>
        <row r="307">
          <cell r="A307" t="str">
            <v>005.002</v>
          </cell>
          <cell r="B307" t="str">
            <v>SUMINISTRO, TRANSPORTE E INSTALACION DE VARILLA GRAFILADA CUALQUIER REFERENCIA (INCLUYE ALAMBRE NEGRO, COLOCACIÓN Y TRASLAPO).</v>
          </cell>
          <cell r="C307" t="str">
            <v>Actividad</v>
          </cell>
          <cell r="D307" t="str">
            <v>KG</v>
          </cell>
          <cell r="E307">
            <v>10424</v>
          </cell>
        </row>
        <row r="308">
          <cell r="A308" t="str">
            <v>005.010</v>
          </cell>
          <cell r="B308" t="str">
            <v>SUMINISTRO, TRANSPORTE E INSTALACION PLACA CONTRAPISO CONCRETO 3000 PSI  E=0.07 M ( SIN REFUERZO)</v>
          </cell>
          <cell r="C308" t="str">
            <v>Actividad</v>
          </cell>
          <cell r="D308" t="str">
            <v>M2</v>
          </cell>
          <cell r="E308">
            <v>89651</v>
          </cell>
        </row>
        <row r="309">
          <cell r="A309" t="str">
            <v>005.011</v>
          </cell>
          <cell r="B309" t="str">
            <v xml:space="preserve">SUMINISTRO, TRANSPORTE E INSTALACION PLACA CONTRAPISO CONCRETO 3000 PSI  E=0.10 M </v>
          </cell>
          <cell r="C309" t="str">
            <v>Actividad</v>
          </cell>
          <cell r="D309" t="str">
            <v>M2</v>
          </cell>
          <cell r="E309">
            <v>121157</v>
          </cell>
        </row>
        <row r="310">
          <cell r="A310" t="str">
            <v>005.012</v>
          </cell>
          <cell r="B310" t="str">
            <v xml:space="preserve">SUMINISTRO, TRANSPORTE E INSTALACION PLACA CONTRAPISO CONCRETO 3000 PSI  E=0.15  </v>
          </cell>
          <cell r="C310" t="str">
            <v>Actividad</v>
          </cell>
          <cell r="D310" t="str">
            <v>M2</v>
          </cell>
          <cell r="E310">
            <v>162648</v>
          </cell>
        </row>
        <row r="311">
          <cell r="A311" t="str">
            <v>005.013</v>
          </cell>
          <cell r="B311" t="str">
            <v xml:space="preserve">SUMINISTRO, TRANSPORTE E INSTALACION PLACA CONTRAPISO CONCRETO 3000 PSI  </v>
          </cell>
          <cell r="C311" t="str">
            <v>Actividad</v>
          </cell>
          <cell r="D311" t="str">
            <v>M3</v>
          </cell>
          <cell r="E311">
            <v>1119311</v>
          </cell>
        </row>
        <row r="312">
          <cell r="A312" t="str">
            <v>005.014</v>
          </cell>
          <cell r="B312" t="str">
            <v xml:space="preserve">SUMINISTRO, TRANSPORTE E INSTALACION COLUMNAS CONCRETO 4000 PSI </v>
          </cell>
          <cell r="C312" t="str">
            <v>Actividad</v>
          </cell>
          <cell r="D312" t="str">
            <v>M3</v>
          </cell>
          <cell r="E312">
            <v>1660161</v>
          </cell>
        </row>
        <row r="313">
          <cell r="A313" t="str">
            <v>005.015</v>
          </cell>
          <cell r="B313" t="str">
            <v>SUMINISTRO, TRANSPORTE E INSTALACION VIGA AEREA CONCRETO 4000 PSI  .</v>
          </cell>
          <cell r="C313" t="str">
            <v>Actividad</v>
          </cell>
          <cell r="D313" t="str">
            <v>M3</v>
          </cell>
          <cell r="E313">
            <v>1586344</v>
          </cell>
        </row>
        <row r="314">
          <cell r="A314" t="str">
            <v>005.016</v>
          </cell>
          <cell r="B314" t="str">
            <v xml:space="preserve">SUMINISTRO, TRANSPORTE E INSTALACION PLACA CONTRAPISO CONCRETO 4000 PSI  E=0.10 M </v>
          </cell>
          <cell r="C314" t="str">
            <v>Actividad</v>
          </cell>
          <cell r="D314" t="str">
            <v>M2</v>
          </cell>
          <cell r="E314">
            <v>129929</v>
          </cell>
        </row>
        <row r="315">
          <cell r="A315" t="str">
            <v>005.017</v>
          </cell>
          <cell r="B315" t="str">
            <v xml:space="preserve">SUMINISTRO, TRANSPORTE E INSTALACION LOSA DE ENTREPISO ALIGERADA CON CASETON DE GUADUA H= 0.35 M. TORTA SUPERIOR 5CM. E INFERIOR DE 3 CM. CONCRETO 4000 PSI.   </v>
          </cell>
          <cell r="C315" t="str">
            <v>Actividad</v>
          </cell>
          <cell r="D315" t="str">
            <v>M2</v>
          </cell>
          <cell r="E315">
            <v>286193</v>
          </cell>
        </row>
        <row r="316">
          <cell r="A316" t="str">
            <v>005.018</v>
          </cell>
          <cell r="B316" t="str">
            <v xml:space="preserve">SUMINISTRO, TRANSPORTE E INSTALACION LOSA DE ENTREPISO ALIGERADA CON CASETON DE GUADUA H= 0.40 M. TORTA SUPERIOR 5CM. E INFERIOR DE 3 CM. CONCRETO 4000 PSI.   </v>
          </cell>
          <cell r="C316" t="str">
            <v>Actividad</v>
          </cell>
          <cell r="D316" t="str">
            <v>M2</v>
          </cell>
          <cell r="E316">
            <v>310085</v>
          </cell>
        </row>
        <row r="317">
          <cell r="A317" t="str">
            <v>005.019</v>
          </cell>
          <cell r="B317" t="str">
            <v xml:space="preserve">SUMINISTRO, TRANSPORTE E INSTALACION LOSA DE ENTREPISO ALIGERADA CON CASETON DE GUADUA H= 0.45 M. TORTA SUPERIOR 5CM. E INFERIOR DE 3 CM. CONCRETO 4000 PSI.   </v>
          </cell>
          <cell r="C317" t="str">
            <v>Actividad</v>
          </cell>
          <cell r="D317" t="str">
            <v>M2</v>
          </cell>
          <cell r="E317">
            <v>337455</v>
          </cell>
        </row>
        <row r="318">
          <cell r="A318" t="str">
            <v>005.020</v>
          </cell>
          <cell r="B318" t="str">
            <v xml:space="preserve">SUMINISTRO, TRANSPORTE E INSTALACION LOSA DE ENTREPISO ALIGERADA CON CASETON DE GUADUA H= 0.50 M. TORTA SUPERIOR 5CM. E INFERIOR DE 3 CM. CONCRETO 4000 PSI.   </v>
          </cell>
          <cell r="C318" t="str">
            <v>Actividad</v>
          </cell>
          <cell r="D318" t="str">
            <v>M2</v>
          </cell>
          <cell r="E318">
            <v>358924</v>
          </cell>
        </row>
        <row r="319">
          <cell r="A319" t="str">
            <v>005.025</v>
          </cell>
          <cell r="B319" t="str">
            <v xml:space="preserve">SUMINISTRO, TRANSPORTE E INSTALACION PLACA EN STEEL DECK  LAMINA 2" CALIBRE 16, H= 0.10 M. CONCRETO 4000 PSI   </v>
          </cell>
          <cell r="C319" t="str">
            <v>Actividad</v>
          </cell>
          <cell r="D319" t="str">
            <v>M2</v>
          </cell>
          <cell r="E319">
            <v>218770</v>
          </cell>
        </row>
        <row r="320">
          <cell r="A320" t="str">
            <v>005.026</v>
          </cell>
          <cell r="B320" t="str">
            <v xml:space="preserve">SUMINISTRO, TRANSPORTE E INSTALACION PLACA EN STEEL DECK  LAMINA 2" CALIBRE 16, H= 0.12 M. CONCRETO 4000 PSI   </v>
          </cell>
          <cell r="C320" t="str">
            <v>Actividad</v>
          </cell>
          <cell r="D320" t="str">
            <v>M2</v>
          </cell>
          <cell r="E320">
            <v>235103</v>
          </cell>
        </row>
        <row r="321">
          <cell r="A321" t="str">
            <v>005.027</v>
          </cell>
          <cell r="B321" t="str">
            <v xml:space="preserve">SUMINISTRO, TRANSPORTE E INSTALACION PLACA EN STEEL DECK  LAMINA 2" CALIBRE 16, H= 0.13 M. CONCRETO 4000 PSI   </v>
          </cell>
          <cell r="C321" t="str">
            <v>Actividad</v>
          </cell>
          <cell r="D321" t="str">
            <v>M2</v>
          </cell>
          <cell r="E321">
            <v>242986</v>
          </cell>
        </row>
        <row r="322">
          <cell r="A322" t="str">
            <v>005.028</v>
          </cell>
          <cell r="B322" t="str">
            <v xml:space="preserve">SUMINISTRO, TRANSPORTE E INSTALACION PLACA EN STEEL DECK  LAMINA 2" CALIBRE 16, H= 0.15 M. CONCRETO 4000 PSI   </v>
          </cell>
          <cell r="C322" t="str">
            <v>Actividad</v>
          </cell>
          <cell r="D322" t="str">
            <v>M2</v>
          </cell>
          <cell r="E322">
            <v>258717</v>
          </cell>
        </row>
        <row r="323">
          <cell r="A323" t="str">
            <v>005.029</v>
          </cell>
          <cell r="B323" t="str">
            <v xml:space="preserve">SUMINISTRO, TRANSPORTE E INSTALACION PLACA MACIZA AEREA CONCRETO 4000 PSI  E= 0.10M  </v>
          </cell>
          <cell r="C323" t="str">
            <v>Actividad</v>
          </cell>
          <cell r="D323" t="str">
            <v>M2</v>
          </cell>
          <cell r="E323">
            <v>161433</v>
          </cell>
        </row>
        <row r="324">
          <cell r="A324" t="str">
            <v>005.030</v>
          </cell>
          <cell r="B324" t="str">
            <v xml:space="preserve">SUMINISTRO, TRANSPORTE E INSTALACION PLACA MACIZA AEREA CONCRETO 4000 PSI E= 0.15M  </v>
          </cell>
          <cell r="C324" t="str">
            <v>Actividad</v>
          </cell>
          <cell r="D324" t="str">
            <v>M2</v>
          </cell>
          <cell r="E324">
            <v>211697</v>
          </cell>
        </row>
        <row r="325">
          <cell r="A325" t="str">
            <v>005.031</v>
          </cell>
          <cell r="B325" t="str">
            <v xml:space="preserve">SUMINISTRO, TRANSPORTE E INSTALACION PLACA MACIZA AEREA CONCRETO 4000 PSI E= 0.20M  </v>
          </cell>
          <cell r="C325" t="str">
            <v>Actividad</v>
          </cell>
          <cell r="D325" t="str">
            <v>M2</v>
          </cell>
          <cell r="E325">
            <v>276487</v>
          </cell>
        </row>
        <row r="326">
          <cell r="A326" t="str">
            <v>005.032</v>
          </cell>
          <cell r="B326" t="str">
            <v xml:space="preserve">SUMINISTRO, TRANSPORTE E INSTALACION PLACA MACIZA AEREA CONCRETO 4000 PSI E= 0.25M  </v>
          </cell>
          <cell r="C326" t="str">
            <v>Actividad</v>
          </cell>
          <cell r="D326" t="str">
            <v>M2</v>
          </cell>
          <cell r="E326">
            <v>341226</v>
          </cell>
        </row>
        <row r="327">
          <cell r="A327" t="str">
            <v>005.033</v>
          </cell>
          <cell r="B327" t="str">
            <v xml:space="preserve">SUMINISTRO, TRANSPORTE E INSTALACION PLACA FOSO ASCENSOR CONCRETO 3000 PSI </v>
          </cell>
          <cell r="C327" t="str">
            <v>Actividad</v>
          </cell>
          <cell r="D327" t="str">
            <v>M3</v>
          </cell>
          <cell r="E327">
            <v>1253321</v>
          </cell>
        </row>
        <row r="328">
          <cell r="A328" t="str">
            <v>005.034</v>
          </cell>
          <cell r="B328" t="str">
            <v>SUMINISTRO, TRANSPORTE E INSTALACION ESCALERA EN CONCRETO 4000 PSI</v>
          </cell>
          <cell r="C328" t="str">
            <v>Actividad</v>
          </cell>
          <cell r="D328" t="str">
            <v>M3</v>
          </cell>
          <cell r="E328">
            <v>1674312</v>
          </cell>
        </row>
        <row r="329">
          <cell r="A329" t="str">
            <v>005.035</v>
          </cell>
          <cell r="B329" t="str">
            <v>SUMINISTRO, TRANSPORTE E INSTALACION VIGUETA CONFINAMIENTO CONCRETO 3000 PSI</v>
          </cell>
          <cell r="C329" t="str">
            <v>Actividad</v>
          </cell>
          <cell r="D329" t="str">
            <v>M3</v>
          </cell>
          <cell r="E329">
            <v>1597533</v>
          </cell>
        </row>
        <row r="330">
          <cell r="A330" t="str">
            <v>005.036</v>
          </cell>
          <cell r="B330" t="str">
            <v>SUMINISTRO, TRANSPORTE E INSTALACION VIGUETA CONFINAMIENTO CONCRETO 3000 PSI 0.20 X 0.12 M.</v>
          </cell>
          <cell r="C330" t="str">
            <v>Actividad</v>
          </cell>
          <cell r="D330" t="str">
            <v>ML</v>
          </cell>
          <cell r="E330">
            <v>68737</v>
          </cell>
        </row>
        <row r="331">
          <cell r="A331" t="str">
            <v>005.037</v>
          </cell>
          <cell r="B331" t="str">
            <v xml:space="preserve">SUMINISTRO, TRANSPORTE E INSTALACION COLUMNETA CONFINAMIENTO CONCRETO 3000 PSI </v>
          </cell>
          <cell r="C331" t="str">
            <v>Actividad</v>
          </cell>
          <cell r="D331" t="str">
            <v>M3</v>
          </cell>
          <cell r="E331">
            <v>1702347</v>
          </cell>
        </row>
        <row r="332">
          <cell r="A332" t="str">
            <v>005.038</v>
          </cell>
          <cell r="B332" t="str">
            <v>SUMINISTRO, TRANSPORTE E INSTALACION COLUMNETA CONFINAMIENTO CONCRETO 3000 PSI  0.20 X 0.12 M.</v>
          </cell>
          <cell r="C332" t="str">
            <v>Actividad</v>
          </cell>
          <cell r="D332" t="str">
            <v>ML</v>
          </cell>
          <cell r="E332">
            <v>99111</v>
          </cell>
        </row>
        <row r="333">
          <cell r="A333" t="str">
            <v>005.039</v>
          </cell>
          <cell r="B333" t="str">
            <v>SUMINISTRO, TRANSPORTE E INSTALACION DINTEL CONCRETO 3000 PSI  .</v>
          </cell>
          <cell r="C333" t="str">
            <v>Actividad</v>
          </cell>
          <cell r="D333" t="str">
            <v>M3</v>
          </cell>
          <cell r="E333">
            <v>1627327</v>
          </cell>
        </row>
        <row r="334">
          <cell r="A334" t="str">
            <v>005.040</v>
          </cell>
          <cell r="B334" t="str">
            <v>SUMINISTRO, TRANSPORTE E INSTALACION DINTEL CONCRETO 3.000 PSI 0.15 * 0.20 M.</v>
          </cell>
          <cell r="C334" t="str">
            <v>Actividad</v>
          </cell>
          <cell r="D334" t="str">
            <v>ML</v>
          </cell>
          <cell r="E334">
            <v>74579</v>
          </cell>
        </row>
        <row r="335">
          <cell r="A335" t="str">
            <v>005.041</v>
          </cell>
          <cell r="B335" t="str">
            <v>SUMINISTRO, TRANSPORTE E INSTALACION CONCRETO CICLOPEO PLACA CONTRAPISO (60% CONCRETO 3000 PSI Y 40% PIEDRA MEDIA ZONGA)</v>
          </cell>
          <cell r="C335" t="str">
            <v>Actividad</v>
          </cell>
          <cell r="D335" t="str">
            <v>M3</v>
          </cell>
          <cell r="E335">
            <v>634316</v>
          </cell>
        </row>
        <row r="336">
          <cell r="A336" t="str">
            <v>005.044</v>
          </cell>
          <cell r="B336" t="str">
            <v>SUMINISTRO, TRANSPORTE E INSTALACION ALFAJIAS EN CONCRETO 3000 PSI A=0.25 M</v>
          </cell>
          <cell r="C336" t="str">
            <v>Actividad</v>
          </cell>
          <cell r="D336" t="str">
            <v>ML</v>
          </cell>
          <cell r="E336">
            <v>55095</v>
          </cell>
        </row>
        <row r="337">
          <cell r="A337" t="str">
            <v>005.045</v>
          </cell>
          <cell r="B337" t="str">
            <v>SUMINISTRO, TRANSPORTE E INSTALACION ALFAJIAS EN CONCRETO 3000 PSI A=0.30 M</v>
          </cell>
          <cell r="C337" t="str">
            <v>Actividad</v>
          </cell>
          <cell r="D337" t="str">
            <v>ML</v>
          </cell>
          <cell r="E337">
            <v>57983</v>
          </cell>
        </row>
        <row r="338">
          <cell r="A338" t="str">
            <v>005.046</v>
          </cell>
          <cell r="B338" t="str">
            <v>SUMINISTRO, TRANSPORTE E INSTALACION PERSIANA EN CONCRETO 3000 PSI A=0.20 M.</v>
          </cell>
          <cell r="C338" t="str">
            <v>Actividad</v>
          </cell>
          <cell r="D338" t="str">
            <v>ML</v>
          </cell>
          <cell r="E338">
            <v>49612</v>
          </cell>
        </row>
        <row r="339">
          <cell r="A339" t="str">
            <v>005.047</v>
          </cell>
          <cell r="B339" t="str">
            <v>SUMINISTRO, TRANSPORTE E INSTALACION ALBARDILLAS PROTECCION MUROS  EN CONCRETO DE 3000 PSI</v>
          </cell>
          <cell r="C339" t="str">
            <v>Actividad</v>
          </cell>
          <cell r="D339" t="str">
            <v>ML</v>
          </cell>
          <cell r="E339">
            <v>81712</v>
          </cell>
        </row>
        <row r="340">
          <cell r="A340" t="str">
            <v>005.048</v>
          </cell>
          <cell r="B340" t="str">
            <v>SUMINISTRO, TRANSPORTE E INSTALACION MESON EN CONCRETO 3000 PSI A=0.60 M E=0.08 M.</v>
          </cell>
          <cell r="C340" t="str">
            <v>Actividad</v>
          </cell>
          <cell r="D340" t="str">
            <v>ML</v>
          </cell>
          <cell r="E340">
            <v>174945</v>
          </cell>
        </row>
        <row r="341">
          <cell r="A341" t="str">
            <v>005.049</v>
          </cell>
          <cell r="B341" t="str">
            <v>SUMINISTRO, TRANSPORTE E INSTALACION MESON EN CONCRETO 3000 PSI E=0,07 M ANCHO=0,60M( INCLUYE REFUERZO, ACERO NO. 3 EN AMBAS DIRECCIONES @ 0,15M, MURO EN LADRILLO Y REVOQUE)</v>
          </cell>
          <cell r="C341" t="str">
            <v>Actividad</v>
          </cell>
          <cell r="D341" t="str">
            <v>ML</v>
          </cell>
          <cell r="E341">
            <v>236694</v>
          </cell>
        </row>
        <row r="342">
          <cell r="A342" t="str">
            <v>005.050</v>
          </cell>
          <cell r="B342" t="str">
            <v>SUMINISTRO, TRANSPORTE E INSTALACION TANQUE SUBTERRANEO EN CONCRETO IMPERMEABILIZADO DE 3000 PSI. INCLUYE: ACCESORIOS, TAPA.</v>
          </cell>
          <cell r="C342" t="str">
            <v>Actividad</v>
          </cell>
          <cell r="D342" t="str">
            <v>M3</v>
          </cell>
          <cell r="E342">
            <v>1308697</v>
          </cell>
        </row>
        <row r="343">
          <cell r="A343" t="str">
            <v>005.051</v>
          </cell>
          <cell r="B343" t="str">
            <v>SUMINISTRO, TRANSPORTE E INSTALACION TANQUE SUBTERRANEO EN CONCRETO IMPERMEABILIZADO DE 3500 PSI. INCLUYE: ACCESORIOS, TAPA</v>
          </cell>
          <cell r="C343" t="str">
            <v>Actividad</v>
          </cell>
          <cell r="D343" t="str">
            <v>M3</v>
          </cell>
          <cell r="E343">
            <v>1380171</v>
          </cell>
        </row>
        <row r="344">
          <cell r="A344" t="str">
            <v>005.054</v>
          </cell>
          <cell r="B344" t="str">
            <v>SUMINISTRO, TRANSPORTE E INSTALACION CINTA SIKA PVC V - 15 PARA JUNTAS</v>
          </cell>
          <cell r="C344" t="str">
            <v>Actividad</v>
          </cell>
          <cell r="D344" t="str">
            <v>ML</v>
          </cell>
          <cell r="E344">
            <v>51272</v>
          </cell>
        </row>
        <row r="345">
          <cell r="A345" t="str">
            <v>005.056</v>
          </cell>
          <cell r="B345" t="str">
            <v>SUMINISTRO, TRANSPORTE E INSTALACION JUNTA DE DILATACION PARA PLACA CONTRAPISO (INLCUYE SELLANTE)</v>
          </cell>
          <cell r="C345" t="str">
            <v>Actividad</v>
          </cell>
          <cell r="D345" t="str">
            <v>ML</v>
          </cell>
          <cell r="E345">
            <v>22647</v>
          </cell>
        </row>
        <row r="346">
          <cell r="A346" t="str">
            <v>005.057</v>
          </cell>
          <cell r="B346" t="str">
            <v>SUMINISTRO, TRANSPORTE E INSTALACION POCETA EN CONCRETO 3000 PSI  DIMENSIÓN: 1.12 * 0.70 * 0.15 M.</v>
          </cell>
          <cell r="C346" t="str">
            <v>Actividad</v>
          </cell>
          <cell r="D346" t="str">
            <v>UND</v>
          </cell>
          <cell r="E346">
            <v>690067</v>
          </cell>
        </row>
        <row r="347">
          <cell r="A347" t="str">
            <v>005.060</v>
          </cell>
          <cell r="B347" t="str">
            <v xml:space="preserve">SUMINISTRO, TRANSPORTE E INSTALACION PLACA CONTRAPISO CONCRETO 3000 PSI  E=0.25  </v>
          </cell>
          <cell r="C347" t="str">
            <v>Actividad</v>
          </cell>
          <cell r="D347" t="str">
            <v>M2</v>
          </cell>
          <cell r="E347">
            <v>421942</v>
          </cell>
        </row>
        <row r="348">
          <cell r="A348" t="str">
            <v>005.061</v>
          </cell>
          <cell r="B348" t="str">
            <v xml:space="preserve">SUMINISTRO, TRANSPORTE E INSTALACION LOSA CIMENTACION CONCRETO 4000 PSI  E=0.10  </v>
          </cell>
          <cell r="C348" t="str">
            <v>Actividad</v>
          </cell>
          <cell r="D348" t="str">
            <v>M2</v>
          </cell>
          <cell r="E348">
            <v>201178</v>
          </cell>
        </row>
        <row r="349">
          <cell r="A349" t="str">
            <v>005.062</v>
          </cell>
          <cell r="B349" t="str">
            <v xml:space="preserve">SUMINISTRO, TRANSPORTE E INSTALACION COLUMNAS CONCRETO 4000 PSI  A LA VISTA </v>
          </cell>
          <cell r="C349" t="str">
            <v>Actividad</v>
          </cell>
          <cell r="D349" t="str">
            <v>M3</v>
          </cell>
          <cell r="E349">
            <v>1630002</v>
          </cell>
        </row>
        <row r="350">
          <cell r="A350" t="str">
            <v>005.063</v>
          </cell>
          <cell r="B350" t="str">
            <v>SUMINISTRO, TRANSPORTE E INSTALACION VIGA AEREA CONCRETO 4000 PSI  A LA VISTA .</v>
          </cell>
          <cell r="C350" t="str">
            <v>Actividad</v>
          </cell>
          <cell r="D350" t="str">
            <v>M3</v>
          </cell>
          <cell r="E350">
            <v>1595431</v>
          </cell>
        </row>
        <row r="351">
          <cell r="A351" t="str">
            <v>005.065</v>
          </cell>
          <cell r="B351" t="str">
            <v>SUMINISTRO, TRANSPORTE E INSTALACION APANTALLAMIENTO CONCRETO DE 4000 PSI  A LA VISTA</v>
          </cell>
          <cell r="C351" t="str">
            <v>Actividad</v>
          </cell>
          <cell r="D351" t="str">
            <v>M3</v>
          </cell>
          <cell r="E351">
            <v>1910175</v>
          </cell>
        </row>
        <row r="352">
          <cell r="A352" t="str">
            <v>005.066</v>
          </cell>
          <cell r="B352" t="str">
            <v>SUMINISTRO, TRANSPORTE E INSTALACION VIGA + ALFAJIA  CONFINAMIENTO CONCRETO 3000 PSI .</v>
          </cell>
          <cell r="C352" t="str">
            <v>Actividad</v>
          </cell>
          <cell r="D352" t="str">
            <v>M3</v>
          </cell>
          <cell r="E352">
            <v>1819194</v>
          </cell>
        </row>
        <row r="353">
          <cell r="A353" t="str">
            <v>005.068</v>
          </cell>
          <cell r="B353" t="str">
            <v>SUMINISTRO, TRANSPORTE E INSTALACION MENSULAS CONCRETO 4000 PSI  .</v>
          </cell>
          <cell r="C353" t="str">
            <v>Actividad</v>
          </cell>
          <cell r="D353" t="str">
            <v>M3</v>
          </cell>
          <cell r="E353">
            <v>1976057</v>
          </cell>
        </row>
        <row r="354">
          <cell r="A354" t="str">
            <v>005.069</v>
          </cell>
          <cell r="B354" t="str">
            <v>SUMINISTRO, TRANSPORTE E INSTALACION GARGOLA EN CONCRETO 0,13X0,13</v>
          </cell>
          <cell r="C354" t="str">
            <v>Actividad</v>
          </cell>
          <cell r="D354" t="str">
            <v>ML</v>
          </cell>
          <cell r="E354">
            <v>57542</v>
          </cell>
        </row>
        <row r="355">
          <cell r="A355" t="str">
            <v>005.073</v>
          </cell>
          <cell r="B355" t="str">
            <v>SUMINISTRO, TRANSPORTE E INSTALACION ESTRUCTURA METÁLICA EN PERFIL LÁMINA DELGADA PHR ASTM A500 GRADO 50. CALIBRE SEGÚN DISEÑO (INCLUYE VIGAS, CERCHAS, CORREAS, ANTICORROSIVO Y ESMALTE)</v>
          </cell>
          <cell r="C355" t="str">
            <v>Actividad</v>
          </cell>
          <cell r="D355" t="str">
            <v>KG</v>
          </cell>
          <cell r="E355">
            <v>21077</v>
          </cell>
        </row>
        <row r="356">
          <cell r="A356" t="str">
            <v>005.074</v>
          </cell>
          <cell r="B356" t="str">
            <v>SUMINISTRO, TRANSPORTE E INSTALACION PERFILES TUBULARES ACERO LAMINADOS EN FRIO ASTM A-500 GRADO C  (INCLUYE PERNOS, PLATINAS, TUERCAS, ARANDELAS, SOLDADURA, ANTICORROSIVO Y ESMALTE)</v>
          </cell>
          <cell r="C356" t="str">
            <v>Actividad</v>
          </cell>
          <cell r="D356" t="str">
            <v>KG</v>
          </cell>
          <cell r="E356">
            <v>22617</v>
          </cell>
        </row>
        <row r="357">
          <cell r="A357" t="str">
            <v>005.075</v>
          </cell>
          <cell r="B357" t="str">
            <v>SUMINISTRO, TRANSPORTE E INSTALACION PERFILES IPE A-36  ( INCLUYE SOLDADURA, ANTICORROSIVO Y ESMALTE + PROTECCION ANTIFUEGO E INSTALACION)</v>
          </cell>
          <cell r="C357" t="str">
            <v>Actividad</v>
          </cell>
          <cell r="D357" t="str">
            <v>KG</v>
          </cell>
          <cell r="E357">
            <v>21660</v>
          </cell>
        </row>
        <row r="358">
          <cell r="A358" t="str">
            <v>005.076</v>
          </cell>
          <cell r="B358" t="str">
            <v>SUMINISTRO, TRANSPORTE E INSTALACION PERFILES HEA  A-36  ( INCLUYE SOLDADURA, ANTICORROSIVO Y ESMALTE + PROTECCION ANTIFUEGO E INSTALACION)</v>
          </cell>
          <cell r="C358" t="str">
            <v>Actividad</v>
          </cell>
          <cell r="D358" t="str">
            <v>KG</v>
          </cell>
          <cell r="E358">
            <v>20293</v>
          </cell>
        </row>
        <row r="359">
          <cell r="A359" t="str">
            <v>005.077</v>
          </cell>
          <cell r="B359" t="str">
            <v>SUMINISTRO, TRANSPORTE E INSTALACION ACERO 60.000 PSI PARA TEMPLETES O TIRANTILLOS  Y CORTAVIENTOS ( INCLUYE SOLDADURA, ANTICORROSIVO Y ESMALTE ) - PARA REPARACIÓN DE ESTRUCTURAS</v>
          </cell>
          <cell r="C359" t="str">
            <v>Actividad</v>
          </cell>
          <cell r="D359" t="str">
            <v>KG</v>
          </cell>
          <cell r="E359">
            <v>14400</v>
          </cell>
        </row>
        <row r="360">
          <cell r="A360" t="str">
            <v>005.078</v>
          </cell>
          <cell r="B360" t="str">
            <v>SUMINISTRO, TRANSPORTE E INSTALACION PLATINAS Y ANGULOS DE UNION ACERO A-36  ( INCLUYE SOLDADURA, ANTICORROSIVO Y ESMALTE) - PARA REPARACIÓN DE ESTRUCTURAS</v>
          </cell>
          <cell r="C360" t="str">
            <v>Actividad</v>
          </cell>
          <cell r="D360" t="str">
            <v>KG</v>
          </cell>
          <cell r="E360">
            <v>16792</v>
          </cell>
        </row>
        <row r="361">
          <cell r="A361" t="str">
            <v>005.079</v>
          </cell>
          <cell r="B361" t="str">
            <v>SUMINISTRO, TRANSPORTE E INSTALACION CINTA SIKA PVC V - 10 PARA JUNTAS</v>
          </cell>
          <cell r="C361" t="str">
            <v>Actividad</v>
          </cell>
          <cell r="D361" t="str">
            <v>ML</v>
          </cell>
          <cell r="E361">
            <v>35493</v>
          </cell>
        </row>
        <row r="362">
          <cell r="A362" t="str">
            <v>005.080</v>
          </cell>
          <cell r="B362" t="str">
            <v>SUMINISTRO, TRANSPORTE E INSTALACION CINTA SIKA PVC V - 22 PARA JUNTAS</v>
          </cell>
          <cell r="C362" t="str">
            <v>Actividad</v>
          </cell>
          <cell r="D362" t="str">
            <v>ML</v>
          </cell>
          <cell r="E362">
            <v>78860</v>
          </cell>
        </row>
        <row r="363">
          <cell r="A363" t="str">
            <v>005.081</v>
          </cell>
          <cell r="B363" t="str">
            <v>SUMINISTRO, TRANSPORTE E INSTALACION PLACA EN STEEL DECK  LAMINA 2" CALIBRE 22, E=10CM. CONCRETO 3000 PSI INCLUYE MALLA ELECTROSODADA 15X15X6.5MM</v>
          </cell>
          <cell r="C363" t="str">
            <v>Actividad</v>
          </cell>
          <cell r="D363" t="str">
            <v>M2</v>
          </cell>
          <cell r="E363">
            <v>203799</v>
          </cell>
        </row>
        <row r="364">
          <cell r="A364" t="str">
            <v>005.082</v>
          </cell>
          <cell r="B364" t="str">
            <v>SUMINISTRO, TRANSPORTE E INSTALACIÓN DE LOSA DE ENTREPISO EN FIBROCEMENTO DE 14MM, CONCREMALLA 15X15 4MM, CONCRETO 3000 PSI E=0,07 MTS Y TODOS LOS ACCESORIOS REQUERIDOS PARA LA INSTALACIÓN</v>
          </cell>
          <cell r="C364" t="str">
            <v>Actividad</v>
          </cell>
          <cell r="D364" t="str">
            <v>M2</v>
          </cell>
          <cell r="E364">
            <v>153326</v>
          </cell>
        </row>
        <row r="365">
          <cell r="A365" t="str">
            <v>005.083</v>
          </cell>
          <cell r="B365" t="str">
            <v>SUMINISTRO, TRANSPORTE E INSTALACIÓN DE VIGAS Y COLUMNAS DE 0,20 *13 CMS CONCRETO DE 3000 PSI. NO INCLUYE REFUERZO</v>
          </cell>
          <cell r="C365" t="str">
            <v>Actividad</v>
          </cell>
          <cell r="D365" t="str">
            <v>ML</v>
          </cell>
          <cell r="E365">
            <v>109251</v>
          </cell>
        </row>
        <row r="366">
          <cell r="A366" t="str">
            <v>005.084</v>
          </cell>
          <cell r="B366" t="str">
            <v>LOSA DE ENTREPISO EN VIGUETA DE CHANUL, ESTERILLA, CONCREMALLA DE 15X15 4MM, CONCRETO 3000 PSI E=7CM</v>
          </cell>
          <cell r="C366" t="str">
            <v>Actividad</v>
          </cell>
          <cell r="D366" t="str">
            <v>M2</v>
          </cell>
          <cell r="E366">
            <v>207001</v>
          </cell>
        </row>
        <row r="367">
          <cell r="A367" t="str">
            <v>005.085</v>
          </cell>
          <cell r="B367" t="str">
            <v>LOSA DE ENTREPISO EN VIGUETA DE CHANUL, ESTERILLA, CONCREMALLA DE 15X15 4MM, CONCRETO 3000 PSI E=7CM</v>
          </cell>
          <cell r="C367" t="str">
            <v>Actividad</v>
          </cell>
          <cell r="D367" t="str">
            <v>M2</v>
          </cell>
          <cell r="E367">
            <v>68920</v>
          </cell>
        </row>
        <row r="368">
          <cell r="A368" t="str">
            <v>005.086</v>
          </cell>
          <cell r="B368" t="str">
            <v>SUMINISTRO TRANSPORTE E INSTALACION MURO EN CONCRETO 21 MPA, NO INCLUYE REFUERZO</v>
          </cell>
          <cell r="C368" t="str">
            <v>Actividad</v>
          </cell>
          <cell r="D368" t="str">
            <v>M3</v>
          </cell>
          <cell r="E368">
            <v>1112016</v>
          </cell>
        </row>
        <row r="369">
          <cell r="A369" t="str">
            <v>005.087</v>
          </cell>
          <cell r="B369" t="str">
            <v>SUMINISTRO, TRANSPORTE E INSTALACION MESON EN CONCRETO DE 3000 PSI PARA LAVAMANOS SECCIÓN TRIANGULAR, HECHO EN OBRA. INCLUYE SOPORTES METÁLICOS EN ANGULO DE 1" ANCLADOS CON PERNOS</v>
          </cell>
          <cell r="C369" t="str">
            <v>Actividad</v>
          </cell>
          <cell r="D369" t="str">
            <v>ML</v>
          </cell>
          <cell r="E369">
            <v>354532</v>
          </cell>
        </row>
        <row r="370">
          <cell r="A370" t="str">
            <v>005.089</v>
          </cell>
          <cell r="B370" t="str">
            <v>SUMINISTRO, TRANSPORTE E INSTALACIÓN GRADERÍAS EN CONCRETO 3000 PSI SOBRE TIERRA, DESARROLLO HASTA 1, 0 M (MALLA ELECTRO SOLDADA D 131 Y FORMALETA METÁLICA)</v>
          </cell>
          <cell r="C370" t="str">
            <v>Actividad</v>
          </cell>
          <cell r="D370" t="str">
            <v>ML</v>
          </cell>
          <cell r="E370">
            <v>202601</v>
          </cell>
        </row>
        <row r="371">
          <cell r="A371" t="str">
            <v>005.090</v>
          </cell>
          <cell r="B371" t="str">
            <v>SUMINISTRO, TRANSPORTE E INSTALACION PLACA EN METALDECK  LAMINA 2" CALIBRE 22, H= 0.10 M. CONCRETO 3000 PSI</v>
          </cell>
          <cell r="C371" t="str">
            <v>Actividad</v>
          </cell>
          <cell r="D371" t="str">
            <v>M2</v>
          </cell>
          <cell r="E371">
            <v>212468</v>
          </cell>
        </row>
        <row r="372">
          <cell r="A372" t="str">
            <v>005.092</v>
          </cell>
          <cell r="B372" t="str">
            <v>SUMINISTRO DE TRANSPORTE E INSTALACION PERFILES IPE (INCLUYE SOLDADURA, ANTICORROSIVO Y ESMALTE)</v>
          </cell>
          <cell r="C372" t="str">
            <v>Actividad</v>
          </cell>
          <cell r="D372" t="str">
            <v>KG</v>
          </cell>
          <cell r="E372">
            <v>23598</v>
          </cell>
        </row>
        <row r="373">
          <cell r="A373" t="str">
            <v>005.093</v>
          </cell>
          <cell r="B373" t="str">
            <v>SUMINISTRO, TRANSPORTE E INSTALACION PERFILES  C3X5 ( INCLUYE, SOLDADURA, ANTICORROSIVO Y ESMALTE + PROTECCION ANTIFUEGO E INSTALACION)</v>
          </cell>
          <cell r="C373" t="str">
            <v>Actividad</v>
          </cell>
          <cell r="D373" t="str">
            <v>KG</v>
          </cell>
          <cell r="E373">
            <v>16826</v>
          </cell>
        </row>
        <row r="374">
          <cell r="A374" t="str">
            <v>005.094</v>
          </cell>
          <cell r="B374" t="str">
            <v>SUMINISTRO TRANSPORTE E INSTALACION DE MENSULA EN LAMINA 3/8 DE 1,20*, 90 CON PERFORACION EN BROCA DE 1/2 Y PINTURA ELECTROSTATICA SEGUN DISEÑO</v>
          </cell>
          <cell r="C374" t="str">
            <v>Actividad</v>
          </cell>
          <cell r="D374" t="str">
            <v>UND</v>
          </cell>
          <cell r="E374">
            <v>736250</v>
          </cell>
        </row>
        <row r="375">
          <cell r="A375" t="str">
            <v>005.095</v>
          </cell>
          <cell r="B375" t="str">
            <v>SUMINISTRO, TRANSPORTE E INSTALACION PERFIL METALICO C EN CAJON 305X80X2,5 MM  ( INCLUYE SOLDADURA, ANTICORROSIVO Y ESMALTE + PROTECCION ANTIFUEGO E INSTALACION)</v>
          </cell>
          <cell r="C375" t="str">
            <v>Actividad</v>
          </cell>
          <cell r="D375" t="str">
            <v>KG</v>
          </cell>
          <cell r="E375">
            <v>24330</v>
          </cell>
        </row>
        <row r="376">
          <cell r="A376" t="str">
            <v>005.097</v>
          </cell>
          <cell r="B376" t="str">
            <v>SUMINISTRO, TRANSPORTE E INSTAALCION DE PERFIL METALICO 40X40X3 MM</v>
          </cell>
          <cell r="C376" t="str">
            <v>Actividad</v>
          </cell>
          <cell r="D376" t="str">
            <v>KG</v>
          </cell>
          <cell r="E376">
            <v>37657</v>
          </cell>
        </row>
        <row r="377">
          <cell r="A377" t="str">
            <v>005.098</v>
          </cell>
          <cell r="B377" t="str">
            <v>SUMINISTRO, TRANSPORTE E INSTALACION DE LAMINA COLABORANTE  CAL 22 2"</v>
          </cell>
          <cell r="C377" t="str">
            <v>Actividad</v>
          </cell>
          <cell r="D377" t="str">
            <v>M2</v>
          </cell>
          <cell r="E377">
            <v>136710</v>
          </cell>
        </row>
        <row r="378">
          <cell r="A378" t="str">
            <v>005.099</v>
          </cell>
          <cell r="B378" t="str">
            <v>SUMINISTRO E INSTALACIÓN COLUMNA EN MADERA CHANUL 20 X 20 CM X 3 M</v>
          </cell>
          <cell r="C378" t="str">
            <v>Actividad</v>
          </cell>
          <cell r="D378" t="str">
            <v>ML</v>
          </cell>
          <cell r="E378">
            <v>306536</v>
          </cell>
        </row>
        <row r="379">
          <cell r="A379" t="str">
            <v>005.100</v>
          </cell>
          <cell r="B379" t="str">
            <v>SUMINISTRO, TRANSPORTE, INSTALACIÓN Y ANCLAJE DE BURRO EN TUBO DE ACERO GALVANIZADO 2". (INCLUYE SOLDADURA, WASH PRIMER, ANTICORROSIVO, ESMALTE, Y DEMÁS ACCESORIOS DE INSTALACIÓN)</v>
          </cell>
          <cell r="C379" t="str">
            <v>Actividad</v>
          </cell>
          <cell r="D379" t="str">
            <v>M</v>
          </cell>
          <cell r="E379">
            <v>153531</v>
          </cell>
        </row>
        <row r="380">
          <cell r="A380" t="str">
            <v>005.101</v>
          </cell>
          <cell r="B380" t="str">
            <v>SUMINISTRO, TRANSPORTE E INSTALACION COLUMNAS DE CONCRETO 3000 PSI (20 X 20). INCLUYE MEZCLADORA CON OPERARIO</v>
          </cell>
          <cell r="C380" t="str">
            <v>Actividad</v>
          </cell>
          <cell r="D380" t="str">
            <v>ML</v>
          </cell>
          <cell r="E380">
            <v>556407</v>
          </cell>
        </row>
        <row r="381">
          <cell r="A381" t="str">
            <v>005.102</v>
          </cell>
          <cell r="B381" t="str">
            <v>SUMINISTRO, TRANSPORTE E INSTALACIÓN DE COLUMNA DE MADERA CHANUL 12X12 CM. INCLUYE ACCESORIOS DE FIJACIÓN E INSTALACIÓN. INCLUYE 2 MANOS DE PINTURA (COLOR SEGÚN DISEÑO). INSTALACIÓN A UNA ALTURA MENOR A 3 MTS</v>
          </cell>
          <cell r="C381" t="str">
            <v>Actividad</v>
          </cell>
          <cell r="D381" t="str">
            <v>ML</v>
          </cell>
          <cell r="E381">
            <v>85788</v>
          </cell>
        </row>
        <row r="382">
          <cell r="A382" t="str">
            <v>005.103</v>
          </cell>
          <cell r="B382" t="str">
            <v>SUMINISTRO, TRANSPORTE E INSTALACIÓN DE CHAMBRANA EN CON CUARTONES DE CHANUL Y BOLILLOS DE 3/4" EN MADERA CARRÁ. INCLUYE ELEMENTOS DE FIJACIÓN E INSTALACIÓN. INCLUYE 2 MANOS DE PINTURA EN ESMALTE (COLOR SEGÚN DISEÑO). ALTURA &lt; 60 CM</v>
          </cell>
          <cell r="C382" t="str">
            <v>Actividad</v>
          </cell>
          <cell r="D382" t="str">
            <v>ML</v>
          </cell>
          <cell r="E382">
            <v>45397</v>
          </cell>
        </row>
        <row r="383">
          <cell r="A383" t="str">
            <v>005.104</v>
          </cell>
          <cell r="B383" t="str">
            <v>SUMINISTRO, TRANSPORTE E INSTALACIÓN DE VIGUETA DE MADERA CHANUL 12X4 CM. INCLUYE ACCESORIOS DE FIJACIÓN E INSTALACIÓN. INCLUYE 2 MANOS DE PINTURA (COLOR SEGÚN DISEÑO). INSTALACIÓN A UNA ALTURA MENOR A 3 MTS</v>
          </cell>
          <cell r="C383" t="str">
            <v>Actividad</v>
          </cell>
          <cell r="D383" t="str">
            <v>ML</v>
          </cell>
          <cell r="E383">
            <v>67518</v>
          </cell>
        </row>
        <row r="384">
          <cell r="A384" t="str">
            <v>005.105</v>
          </cell>
          <cell r="B384" t="str">
            <v>SUMINISTRO, TRANSPORTE E INSTALACION COLUMNAS CONCRETO 3000 PSI</v>
          </cell>
          <cell r="C384" t="str">
            <v>Actividad</v>
          </cell>
          <cell r="D384" t="str">
            <v>M3</v>
          </cell>
          <cell r="E384">
            <v>1518295</v>
          </cell>
        </row>
        <row r="385">
          <cell r="A385" t="str">
            <v>005.106</v>
          </cell>
          <cell r="B385" t="str">
            <v>SUMINISTRO, TRANSPORTE E INSTALACION MALLA ELECTROSOLDADA M-442 Q-9 DIAMETRO 7,50 MM C/.10 M EN AMBOS SENTIDOS. PESO 7 KG/M2. INCLUYE ALAMBRE NEGRO, COLOCACIÓN Y TRASLAPO.</v>
          </cell>
          <cell r="C385" t="str">
            <v>Actividad</v>
          </cell>
          <cell r="D385" t="str">
            <v>M2</v>
          </cell>
          <cell r="E385">
            <v>43439</v>
          </cell>
        </row>
        <row r="386">
          <cell r="A386" t="str">
            <v>005.107</v>
          </cell>
          <cell r="B386" t="str">
            <v>SUMINISTRO, TRANSPORTE E INSTALACIÓN DE LISTÓN CHANUL DE MADERA PARA CUBIERTA DE 4 X 9 (SEGÚN DISEÑO)</v>
          </cell>
          <cell r="C386" t="str">
            <v>Actividad</v>
          </cell>
          <cell r="D386" t="str">
            <v>ML</v>
          </cell>
          <cell r="E386">
            <v>65647</v>
          </cell>
        </row>
        <row r="387">
          <cell r="A387" t="str">
            <v>005.108</v>
          </cell>
          <cell r="B387" t="str">
            <v>SUMINISTRO, TRANSPORTE E INSTALACIÓN DE APUNTALAMIENTO EN GUADUA MACANA (2 HILOS). INCLUYE TORNILLO SIN FIN 1/2"</v>
          </cell>
          <cell r="C387" t="str">
            <v>Actividad</v>
          </cell>
          <cell r="D387" t="str">
            <v>ML</v>
          </cell>
          <cell r="E387">
            <v>32143</v>
          </cell>
        </row>
        <row r="388">
          <cell r="A388" t="str">
            <v>005.109</v>
          </cell>
          <cell r="B388" t="str">
            <v>SUMINISTRO, TRANSPORTE E INSTALACIÓN DE ALAMBRE NEGRO NO. 18 PARA TEMPLETES. INCLUYE FIGURADO Y FIJACIÓN DEL ALAMBRE</v>
          </cell>
          <cell r="C388" t="str">
            <v>Actividad</v>
          </cell>
          <cell r="D388" t="str">
            <v>KG</v>
          </cell>
          <cell r="E388">
            <v>9049</v>
          </cell>
        </row>
        <row r="389">
          <cell r="A389" t="str">
            <v>005.110</v>
          </cell>
          <cell r="B389" t="str">
            <v>SUMINISTRO, TRANSPORTE E INSTALACIÓN DE CINTAS DE AMARRE EN CONCRETO DE 3000 PSI DE 0,15*0,15 (INCLUYE ACERO DE REFUERZO)</v>
          </cell>
          <cell r="C389" t="str">
            <v>Actividad</v>
          </cell>
          <cell r="D389" t="str">
            <v>ML</v>
          </cell>
          <cell r="E389">
            <v>64079</v>
          </cell>
        </row>
        <row r="390">
          <cell r="A390" t="str">
            <v>005.111</v>
          </cell>
          <cell r="B390" t="str">
            <v>SUMINISTRO, TRANSPORTE E INSTALACION SOBRECIMIENTO CONCRETO 3000 P.S.I.</v>
          </cell>
          <cell r="C390" t="str">
            <v>Actividad</v>
          </cell>
          <cell r="D390" t="str">
            <v>M3</v>
          </cell>
          <cell r="E390">
            <v>1223998</v>
          </cell>
        </row>
        <row r="391">
          <cell r="A391" t="str">
            <v>005.112</v>
          </cell>
          <cell r="B391" t="str">
            <v>SUMINISTRO, TRANSPORTE E INSTALACIÓN DE ACERO DE REFUERZO FY = 60.000 PSI = 420 MPA (INCLUYE NALAMBRE NEGRO Y FIGURACIÓN)</v>
          </cell>
          <cell r="C391" t="str">
            <v>Actividad</v>
          </cell>
          <cell r="D391" t="str">
            <v>KG</v>
          </cell>
          <cell r="E391">
            <v>8042</v>
          </cell>
        </row>
        <row r="392">
          <cell r="A392" t="str">
            <v>005.113</v>
          </cell>
          <cell r="B392" t="str">
            <v>SUMINISTRO, TRANSPORTE E INSTALACION ESTRUCTURA METALICA PARA CUBIERTA (INCLUYE SOLDADURA, ANTICORROSIVO Y ESMALTE).</v>
          </cell>
          <cell r="C392" t="str">
            <v>Actividad</v>
          </cell>
          <cell r="D392" t="str">
            <v>KG</v>
          </cell>
          <cell r="E392">
            <v>23495</v>
          </cell>
        </row>
        <row r="393">
          <cell r="A393" t="str">
            <v>005.114</v>
          </cell>
          <cell r="B393" t="str">
            <v>SUMINISTRO, TRANSPORTE E INSTALACION DE RECALCE CONCRETO 3000 PSI  E=0.07 M PARA GRADERÍAS EN CONCRETO SOBRE TIERRA (INCLUYE REFUERZO)</v>
          </cell>
          <cell r="C393" t="str">
            <v>Actividad</v>
          </cell>
          <cell r="D393" t="str">
            <v>M2</v>
          </cell>
          <cell r="E393">
            <v>103212</v>
          </cell>
        </row>
        <row r="394">
          <cell r="A394" t="str">
            <v>005.115</v>
          </cell>
          <cell r="B394" t="str">
            <v>SUMINISTRO, TRANSPORTE E INSTALACION ESCALERA EN CONCRETO 3000 PSI</v>
          </cell>
          <cell r="C394" t="str">
            <v>Actividad</v>
          </cell>
          <cell r="D394" t="str">
            <v>M3</v>
          </cell>
          <cell r="E394">
            <v>1584890</v>
          </cell>
        </row>
        <row r="395">
          <cell r="A395" t="str">
            <v>005.116</v>
          </cell>
          <cell r="B395" t="str">
            <v>ESTAMPADO SOBRE CONCRETO CON MOLDE METÁLICO HEXAGONAL</v>
          </cell>
          <cell r="C395" t="str">
            <v>Actividad</v>
          </cell>
          <cell r="D395" t="str">
            <v>M2</v>
          </cell>
          <cell r="E395">
            <v>6585</v>
          </cell>
        </row>
        <row r="396">
          <cell r="A396" t="str">
            <v>005.117</v>
          </cell>
          <cell r="B396" t="str">
            <v>SUMINISTRO, TRANSPORTE E INSTALACIÓN DE CONCRETO DE 4000 PSI IMPERMEABILIZADO PARA MUROS</v>
          </cell>
          <cell r="C396" t="str">
            <v>Actividad</v>
          </cell>
          <cell r="D396" t="str">
            <v>M3</v>
          </cell>
          <cell r="E396">
            <v>1533766</v>
          </cell>
        </row>
        <row r="397">
          <cell r="A397" t="str">
            <v>005.118</v>
          </cell>
          <cell r="B397" t="str">
            <v xml:space="preserve">SUMINISTRO, TRANSPORTE E INSTALACION PLACA MACIZA AEREA CONCRETO IMPERMEABILIZADO DE 4000 PSI E= 0.25M  </v>
          </cell>
          <cell r="C397" t="str">
            <v>Actividad</v>
          </cell>
          <cell r="D397" t="str">
            <v>M2</v>
          </cell>
          <cell r="E397">
            <v>350320</v>
          </cell>
        </row>
        <row r="398">
          <cell r="A398" t="str">
            <v>005.119</v>
          </cell>
          <cell r="B398" t="str">
            <v xml:space="preserve">SUMINISTRO, TRANSPORTE E INSTALACION PLACA DE CONTRAPISO EN CONCRETO IMPERMEABILIZADO DE 4000 PSI E= 0.35M  </v>
          </cell>
          <cell r="C398" t="str">
            <v>Actividad</v>
          </cell>
          <cell r="D398" t="str">
            <v>M2</v>
          </cell>
          <cell r="E398">
            <v>419523</v>
          </cell>
        </row>
        <row r="399">
          <cell r="A399" t="str">
            <v>005.120</v>
          </cell>
          <cell r="B399" t="str">
            <v>SUMINISTRO TRANSPORTE E INSTALACION MURO EN CONCRETO 28 MPA, NO INCLUYE REFUERZO</v>
          </cell>
          <cell r="C399" t="str">
            <v>Actividad</v>
          </cell>
          <cell r="D399" t="str">
            <v>M3</v>
          </cell>
          <cell r="E399">
            <v>1104883</v>
          </cell>
        </row>
        <row r="400">
          <cell r="A400" t="str">
            <v>005.121</v>
          </cell>
          <cell r="B400" t="str">
            <v xml:space="preserve">SUMINISTRO, TRANSPORTE E INSTALACION PLACA MACIZA AEREA CONCRETO 4000 PSI E= 0.12M  </v>
          </cell>
          <cell r="C400" t="str">
            <v>Actividad</v>
          </cell>
          <cell r="D400" t="str">
            <v>M2</v>
          </cell>
          <cell r="E400">
            <v>242378</v>
          </cell>
        </row>
        <row r="401">
          <cell r="A401" t="str">
            <v>005.122</v>
          </cell>
          <cell r="B401" t="str">
            <v xml:space="preserve">SUMINISTRO, TRANSPORTE E INSTALACION PLACA MACIZA AEREA CONCRETO 4000 PSI IMPERMEABILIZADO E= 0.12M  </v>
          </cell>
          <cell r="C401" t="str">
            <v>Actividad</v>
          </cell>
          <cell r="D401" t="str">
            <v>M2</v>
          </cell>
          <cell r="E401">
            <v>246855</v>
          </cell>
        </row>
        <row r="402">
          <cell r="A402" t="str">
            <v>005.123</v>
          </cell>
          <cell r="B402" t="str">
            <v>SUMINISTRO, TRANSPORTE E INSTALACIÓN DE ACERO DE REFUERZO POSTENSADO CON CABLES DE 5/8" SIETE HILOS ASTM 416. (INCLUYE DUCTOS, BLOQUES, GUIAS Y CUÑAS, TENSIONAMIENTO)</v>
          </cell>
          <cell r="C402" t="str">
            <v>Actividad</v>
          </cell>
          <cell r="D402" t="str">
            <v>KG</v>
          </cell>
          <cell r="E402">
            <v>29120</v>
          </cell>
        </row>
        <row r="403">
          <cell r="A403" t="str">
            <v>005.124</v>
          </cell>
          <cell r="B403" t="str">
            <v>SUMINISTRO, TRANSPORTE E INSTALACION DE CONCRETO PREMEZCLADO DE 7000PSI ACELERADO A 7 DIAS PARA VIGAS AÉREAS DE PUENTES FUNDIDAS EN SITIO CON FORMALETA METÁLICA</v>
          </cell>
          <cell r="C403" t="str">
            <v>Actividad</v>
          </cell>
          <cell r="D403" t="str">
            <v>M3</v>
          </cell>
          <cell r="E403">
            <v>2631955</v>
          </cell>
        </row>
        <row r="404">
          <cell r="A404" t="str">
            <v>005.125</v>
          </cell>
          <cell r="B404" t="str">
            <v>SUMINISTRO, TRANSPORTE E INSTALACIÓN DE CONCRETO PREMEZCLADO DE 28 MPA PARA TABLERO (INC, OBRA FALSA, FORMALETA)</v>
          </cell>
          <cell r="C404" t="str">
            <v>Actividad</v>
          </cell>
          <cell r="D404" t="str">
            <v>M3</v>
          </cell>
          <cell r="E404">
            <v>1558659</v>
          </cell>
        </row>
        <row r="405">
          <cell r="A405" t="str">
            <v>005.126</v>
          </cell>
          <cell r="B405" t="str">
            <v>SUMINISTRO, TRANSPORTE E INSTALACION MENSULAS CONCRETO 3000 PSI  .</v>
          </cell>
          <cell r="C405" t="str">
            <v>Actividad</v>
          </cell>
          <cell r="D405" t="str">
            <v>M3</v>
          </cell>
          <cell r="E405">
            <v>1888338</v>
          </cell>
        </row>
        <row r="406">
          <cell r="A406" t="str">
            <v>006</v>
          </cell>
          <cell r="B406" t="str">
            <v>MUROS Y MAMPOSTERIA</v>
          </cell>
          <cell r="C406" t="str">
            <v>Capitulo</v>
          </cell>
          <cell r="D406"/>
          <cell r="E406" t="str">
            <v>--</v>
          </cell>
        </row>
        <row r="407">
          <cell r="A407" t="str">
            <v>006.001</v>
          </cell>
          <cell r="B407" t="str">
            <v>SUMINISTRO, TRANSPORTE E INSTALACION MURO EN BLOQUE Nº4  ARCILLA 33*23*9 CM.</v>
          </cell>
          <cell r="C407" t="str">
            <v>Actividad</v>
          </cell>
          <cell r="D407" t="str">
            <v>M2</v>
          </cell>
          <cell r="E407">
            <v>75550</v>
          </cell>
        </row>
        <row r="408">
          <cell r="A408" t="str">
            <v>006.003</v>
          </cell>
          <cell r="B408" t="str">
            <v>SUMINISTRO, TRANSPORTE E INSTALACION MURO EN BLOQUE Nº5  ARCILLA 33*23*11.5 CM.</v>
          </cell>
          <cell r="C408" t="str">
            <v>Actividad</v>
          </cell>
          <cell r="D408" t="str">
            <v>M2</v>
          </cell>
          <cell r="E408">
            <v>83944</v>
          </cell>
        </row>
        <row r="409">
          <cell r="A409" t="str">
            <v>006.006</v>
          </cell>
          <cell r="B409" t="str">
            <v>SUMINISTRO, TRANSPORTE E INSTALACION MURO LADRILLO FACHADA PRENSADO LIVIANO (24.5 X 12 X 6 CM.) ARCILLA PERFORACIÓN VERTICAL ( INCLUYE  GROUTING DOVELAS 2.500 PSI.)</v>
          </cell>
          <cell r="C409" t="str">
            <v>Actividad</v>
          </cell>
          <cell r="D409" t="str">
            <v>M2</v>
          </cell>
          <cell r="E409">
            <v>153566</v>
          </cell>
        </row>
        <row r="410">
          <cell r="A410" t="str">
            <v>006.007</v>
          </cell>
          <cell r="B410" t="str">
            <v>SUMINISTRO, TRANSPORTE E INSTALACION MURO LADRILLO FACHADA PRENSADO MACIZO (24.5 X 12 X 5.5 CM.) ARCILLA</v>
          </cell>
          <cell r="C410" t="str">
            <v>Actividad</v>
          </cell>
          <cell r="D410" t="str">
            <v>M2</v>
          </cell>
          <cell r="E410">
            <v>159761</v>
          </cell>
        </row>
        <row r="411">
          <cell r="A411" t="str">
            <v>006.008</v>
          </cell>
          <cell r="B411" t="str">
            <v>SUMINISTRO, TRANSPORTE E INSTALACION MURO LADRILLO ESTRUCTURAL PORTANTE PRENSADO ARCILLA 29 X 12 X 9 CM. PERFORACIÓN VERTICAL. ( INCLUYE  GROUTING DOVELAS 2.500 PSI.)</v>
          </cell>
          <cell r="C411" t="str">
            <v>Actividad</v>
          </cell>
          <cell r="D411" t="str">
            <v>M2</v>
          </cell>
          <cell r="E411">
            <v>129386</v>
          </cell>
        </row>
        <row r="412">
          <cell r="A412" t="str">
            <v>006.010</v>
          </cell>
          <cell r="B412" t="str">
            <v>SUMINISTRO, TRANSPORTE E INSTALACION MURO EN BLOQUE CONCRETO ESTRUCTURAL LISO 12*20*40 CM. (INCLUYE GROUTING Y REFUERZO)</v>
          </cell>
          <cell r="C412" t="str">
            <v>Actividad</v>
          </cell>
          <cell r="D412" t="str">
            <v>M2</v>
          </cell>
          <cell r="E412">
            <v>154198</v>
          </cell>
        </row>
        <row r="413">
          <cell r="A413" t="str">
            <v>006.011</v>
          </cell>
          <cell r="B413" t="str">
            <v>SUMINISTRO, TRANSPORTE E INSTALACION MURO EN BLOQUE CONCRETO ESTRUCTURAL LISO  15*20*40 CM TIPO ADOQUINAR O SIMILAR (INCLUYE GROUTING)</v>
          </cell>
          <cell r="C413" t="str">
            <v>Actividad</v>
          </cell>
          <cell r="D413" t="str">
            <v>M2</v>
          </cell>
          <cell r="E413">
            <v>141734</v>
          </cell>
        </row>
        <row r="414">
          <cell r="A414" t="str">
            <v>006.012</v>
          </cell>
          <cell r="B414" t="str">
            <v>SUMINISTRO, TRANSPORTE E INSTALACION MURO EN BLOQUE CONCRETO DECORATIVO CATALÁN LISO GRIS VERDE OLIVA 15*10*30 TIPO ADOQUINAR O SIMILAR Y CATALÁN SPLIT ABUZARDADO BLANCO ARENA 15*10*30 CM. TIPO ADOQUINAR O SIMILAR. SEGÚN DISEÑO.  (INCLUYE GROUTING Y REFUERZO)</v>
          </cell>
          <cell r="C414" t="str">
            <v>Actividad</v>
          </cell>
          <cell r="D414" t="str">
            <v>M2</v>
          </cell>
          <cell r="E414">
            <v>279150</v>
          </cell>
        </row>
        <row r="415">
          <cell r="A415" t="str">
            <v>006.013</v>
          </cell>
          <cell r="B415" t="str">
            <v>SUMINISTRO, TRANSPORTE E INSTALACION FACHALETA ARQUITECTONICA PARA ENCHAPE DE PLACA DE ENTREPISO ARCILLA 29*6 CM.</v>
          </cell>
          <cell r="C415" t="str">
            <v>Actividad</v>
          </cell>
          <cell r="D415" t="str">
            <v>ML</v>
          </cell>
          <cell r="E415">
            <v>51289</v>
          </cell>
        </row>
        <row r="416">
          <cell r="A416" t="str">
            <v>006.014</v>
          </cell>
          <cell r="B416" t="str">
            <v xml:space="preserve">SUMINISTRO, TRANSPORTE E INSTALACION HILADA DE REMATE CON MEDIA PIEZA PARADA DE LADRILLO ESTRUCTURAL PORTANTE PRENSADO ARCILLA 29*6*14.5 CM. </v>
          </cell>
          <cell r="C416" t="str">
            <v>Actividad</v>
          </cell>
          <cell r="D416" t="str">
            <v>ML</v>
          </cell>
          <cell r="E416">
            <v>70603</v>
          </cell>
        </row>
        <row r="417">
          <cell r="A417" t="str">
            <v>006.015</v>
          </cell>
          <cell r="B417" t="str">
            <v>SUMINISTRO, TRANSPORTE E INSTALACIÓN A TODO COSTO DE MURO EN GYPLAC 12,7 MM PINTADO Y TERMINADO (DOS CARAS). INCLUYE PERFILERÍA Y TODO LO NECESARIO PARA SU CORRECTA INSTALACIÓN</v>
          </cell>
          <cell r="C417" t="str">
            <v>Actividad</v>
          </cell>
          <cell r="D417" t="str">
            <v>M2</v>
          </cell>
          <cell r="E417">
            <v>97120</v>
          </cell>
        </row>
        <row r="418">
          <cell r="A418" t="str">
            <v>006.016</v>
          </cell>
          <cell r="B418" t="str">
            <v>SUMINISTRO, TRANSPORTE E INSTALACIÓN A TODO COSTO DE MURO EN GYPLAC 12,7 MM PINTADO Y TERMINADO (UNA CARA). INCLUYE PERFILERÍA Y TODO LO NECESARIO PARA SU CORRECTA INSTALACIÓN</v>
          </cell>
          <cell r="C418" t="str">
            <v>Actividad</v>
          </cell>
          <cell r="D418" t="str">
            <v>M2</v>
          </cell>
          <cell r="E418">
            <v>63824</v>
          </cell>
        </row>
        <row r="419">
          <cell r="A419" t="str">
            <v>006.018</v>
          </cell>
          <cell r="B419" t="str">
            <v>SUMINISTRO, TRANSPORTE E INSTALACION DINTEL EN DRYWALL TRES TAPAS (PERFILERIA CAL. 26)  INCLUYE TRES (3) MANOS DE PINTURA</v>
          </cell>
          <cell r="C419" t="str">
            <v>Actividad</v>
          </cell>
          <cell r="D419" t="str">
            <v>ML</v>
          </cell>
          <cell r="E419">
            <v>156729</v>
          </cell>
        </row>
        <row r="420">
          <cell r="A420" t="str">
            <v>006.019</v>
          </cell>
          <cell r="B420" t="str">
            <v>SUMINISTRO, TRANSPORTE E INSTALACIÓN A TODO COSTO DE MURO EN SUPERBOARD 8 MM PINTADO Y TERMINADO (DOS CARAS). INCLUYE PERFILERÍA Y TODO LO NECESARIO PARA SU CORRECTA INSTALACIÓN</v>
          </cell>
          <cell r="C420" t="str">
            <v>Actividad</v>
          </cell>
          <cell r="D420" t="str">
            <v>M2</v>
          </cell>
          <cell r="E420">
            <v>148977</v>
          </cell>
        </row>
        <row r="421">
          <cell r="A421" t="str">
            <v>006.021</v>
          </cell>
          <cell r="B421" t="str">
            <v>SUMINISTRO, TRANSPORTE E INSTALACION RECUBRIMIENTO BAJANTES AGUAS LLUVIAS EN MURO SUPERBOARD 8 MM. ( PERFILERIA CAL. 26 CADA 60 CM.)  INCLUYE TRES (3) MANOS DE PINTURA</v>
          </cell>
          <cell r="C421" t="str">
            <v>Actividad</v>
          </cell>
          <cell r="D421" t="str">
            <v>ML</v>
          </cell>
          <cell r="E421">
            <v>100146</v>
          </cell>
        </row>
        <row r="422">
          <cell r="A422" t="str">
            <v>006.022</v>
          </cell>
          <cell r="B422" t="str">
            <v xml:space="preserve">SUMINISTRO, TRANSPORTE E INSTALACION FIBRA DE VIDRIO TIPO FRESCASA  E=2 1/2" SIN PAPEL </v>
          </cell>
          <cell r="C422" t="str">
            <v>Actividad</v>
          </cell>
          <cell r="D422" t="str">
            <v>M2</v>
          </cell>
          <cell r="E422">
            <v>15298</v>
          </cell>
        </row>
        <row r="423">
          <cell r="A423" t="str">
            <v>006.023</v>
          </cell>
          <cell r="B423" t="str">
            <v xml:space="preserve">SUMINISTRO, TRANSPORTE E INSTALACION FIBRA DE VIDRIO TIPO FRESCASA  E=3 1/2" SIN PAPEL </v>
          </cell>
          <cell r="C423" t="str">
            <v>Actividad</v>
          </cell>
          <cell r="D423" t="str">
            <v>M2</v>
          </cell>
          <cell r="E423">
            <v>18599</v>
          </cell>
        </row>
        <row r="424">
          <cell r="A424" t="str">
            <v>006.026</v>
          </cell>
          <cell r="B424" t="str">
            <v xml:space="preserve">SUMINISTRO, TRANSPORTE E INSTALACION LAVADO E IMPERMEABILIZADO DE LADRILLO CON HIDROFUGO </v>
          </cell>
          <cell r="C424" t="str">
            <v>Actividad</v>
          </cell>
          <cell r="D424" t="str">
            <v>M2</v>
          </cell>
          <cell r="E424">
            <v>34512</v>
          </cell>
        </row>
        <row r="425">
          <cell r="A425" t="str">
            <v>006.028</v>
          </cell>
          <cell r="B425" t="str">
            <v>SUMINISTRO, TRANSPORTE E INSTALACION MURO LADRILLO ESTRUCTURAL PORTANTE PRENSADO ARCILLA 29 X 14.5 X 9 CM. PERFORACIÓN VERTICAL. ( INCLUYE  GROUTING DOVELAS 2.500 PSI.)</v>
          </cell>
          <cell r="C425" t="str">
            <v>Actividad</v>
          </cell>
          <cell r="D425" t="str">
            <v>M2</v>
          </cell>
          <cell r="E425">
            <v>134425</v>
          </cell>
        </row>
        <row r="426">
          <cell r="A426" t="str">
            <v>006.029</v>
          </cell>
          <cell r="B426" t="str">
            <v>SUMINISTRO, TRANSPORTE E INSTALACION MURO LADRILLO ESTRUCTURAL PORTANTE PRENSADO ARCILLA 29 X 14.5 X 9 CM. PERFORACIÓN VERTICAL. ( INCLUYE  GROUTING 2.500 PSI.)</v>
          </cell>
          <cell r="C426" t="str">
            <v>Actividad</v>
          </cell>
          <cell r="D426" t="str">
            <v>ML</v>
          </cell>
          <cell r="E426">
            <v>89054</v>
          </cell>
        </row>
        <row r="427">
          <cell r="A427" t="str">
            <v>006.030</v>
          </cell>
          <cell r="B427" t="str">
            <v>SUMINISTRO, TRANSPORTE E INSTALACION ANCLAJE EPOXICO 1/2" L= 20CM (INCLUYE PERFORACIÓN Y ADHESIVO EPÓXICO)</v>
          </cell>
          <cell r="C427" t="str">
            <v>Actividad</v>
          </cell>
          <cell r="D427" t="str">
            <v>UND</v>
          </cell>
          <cell r="E427">
            <v>8062</v>
          </cell>
        </row>
        <row r="428">
          <cell r="A428" t="str">
            <v>006.031</v>
          </cell>
          <cell r="B428" t="str">
            <v>SUMINISTRO, TRANSPORTE E INSTALACION ANCLAJE EPOXICO 3/8" L=15 CM (INCLUYE PERFORACIÓN Y ADHESIVO EPÓXICO)</v>
          </cell>
          <cell r="C428" t="str">
            <v>Actividad</v>
          </cell>
          <cell r="D428" t="str">
            <v>UND</v>
          </cell>
          <cell r="E428">
            <v>9810</v>
          </cell>
        </row>
        <row r="429">
          <cell r="A429" t="str">
            <v>006.032</v>
          </cell>
          <cell r="B429" t="str">
            <v>SUMINISTRO, TRANSPORTE E INSTALACION ANCLAJE EPOXICO 3/8" L=20 CM (INCLUYE PERFORACIÓN Y ADHESIVO EPÓXICO)</v>
          </cell>
          <cell r="C429" t="str">
            <v>Actividad</v>
          </cell>
          <cell r="D429" t="str">
            <v>UND</v>
          </cell>
          <cell r="E429">
            <v>8445</v>
          </cell>
        </row>
        <row r="430">
          <cell r="A430" t="str">
            <v>006.033</v>
          </cell>
          <cell r="B430" t="str">
            <v>SUMINISTRO, TRANSPORTE E INSTALACION ANCLAJE EPOXICO 1/2" L=15 CM (INCLUYE PERFORACIÓN Y ADHESIVO EPÓXICO)</v>
          </cell>
          <cell r="C430" t="str">
            <v>Actividad</v>
          </cell>
          <cell r="D430" t="str">
            <v>UND</v>
          </cell>
          <cell r="E430">
            <v>20459</v>
          </cell>
        </row>
        <row r="431">
          <cell r="A431" t="str">
            <v>006.034</v>
          </cell>
          <cell r="B431" t="str">
            <v>SUMINISTRO, TRANSPORTE E INSTALACION ANCLAJE EPOXICO 5/8" L=15 CM (INCLUYE PERFORACIÓN Y ADHESIVO EPÓXICO)</v>
          </cell>
          <cell r="C431" t="str">
            <v>Actividad</v>
          </cell>
          <cell r="D431" t="str">
            <v>UND</v>
          </cell>
          <cell r="E431">
            <v>21358</v>
          </cell>
        </row>
        <row r="432">
          <cell r="A432" t="str">
            <v>006.035</v>
          </cell>
          <cell r="B432" t="str">
            <v>SUMINISTRO, TRANSPORTE E INSTALACION ANCLAJE EPOXICO 3/4" L=15 CM (INCLUYE PERFORACIÓN Y ADHESIVO EPÓXICO)</v>
          </cell>
          <cell r="C432" t="str">
            <v>Actividad</v>
          </cell>
          <cell r="D432" t="str">
            <v>UND</v>
          </cell>
          <cell r="E432">
            <v>21591</v>
          </cell>
        </row>
        <row r="433">
          <cell r="A433" t="str">
            <v>006.036</v>
          </cell>
          <cell r="B433" t="str">
            <v>SUMINISTRO, TRANSPORTE E INSTALACION ANCLAJE EPOXICO 7/8" L=15 CM (INCLUYE PERFORACIÓN Y ADHESIVO EPÓXICO)</v>
          </cell>
          <cell r="C433" t="str">
            <v>Actividad</v>
          </cell>
          <cell r="D433" t="str">
            <v>UND</v>
          </cell>
          <cell r="E433">
            <v>22121</v>
          </cell>
        </row>
        <row r="434">
          <cell r="A434" t="str">
            <v>006.037</v>
          </cell>
          <cell r="B434" t="str">
            <v>SUMINISTRO, TRANSPORTE E INSTALACION ANCLAJE EPOXICO 5/8" L=25 CM (INCLUYE PERFORACIÓN Y ADHESIVO EPÓXICO)</v>
          </cell>
          <cell r="C434" t="str">
            <v>Actividad</v>
          </cell>
          <cell r="D434" t="str">
            <v>UND</v>
          </cell>
          <cell r="E434">
            <v>23123</v>
          </cell>
        </row>
        <row r="435">
          <cell r="A435" t="str">
            <v>006.038</v>
          </cell>
          <cell r="B435" t="str">
            <v>SUMINISTRO TRANSPORTE E INSTALACION MURO EN SUPERBOARD DE 10 MM, DOS CARAS (INCLUYE FRESCASA). (ÍTEM INCOMPLETO)</v>
          </cell>
          <cell r="C435" t="str">
            <v>Actividad</v>
          </cell>
          <cell r="D435" t="str">
            <v>M2</v>
          </cell>
          <cell r="E435">
            <v>184989</v>
          </cell>
        </row>
        <row r="436">
          <cell r="A436" t="str">
            <v>006.039</v>
          </cell>
          <cell r="B436" t="str">
            <v>SUMINISTRO, TRANSPORTE E INSTALACION DE CALADOS EN CELOSIA CERAMICA ACABADO EN GRES DE 20X20X10 CMS</v>
          </cell>
          <cell r="C436" t="str">
            <v>Actividad</v>
          </cell>
          <cell r="D436" t="str">
            <v>M2</v>
          </cell>
          <cell r="E436">
            <v>462849</v>
          </cell>
        </row>
        <row r="437">
          <cell r="A437" t="str">
            <v>006.040</v>
          </cell>
          <cell r="B437" t="str">
            <v>SUMINISTRO TRANSPORTE E INSTALACION DE MURO EN LADRILLO FAROL PANDERETA E=12CMS. INCLUYE MORTERO DE PEGA.</v>
          </cell>
          <cell r="C437" t="str">
            <v>Actividad</v>
          </cell>
          <cell r="D437" t="str">
            <v>M2</v>
          </cell>
          <cell r="E437">
            <v>58196</v>
          </cell>
        </row>
        <row r="438">
          <cell r="A438" t="str">
            <v>006.041</v>
          </cell>
          <cell r="B438" t="str">
            <v>SUMINISTRO TRANSPORTE E INSTALACION DE ICOPOR PARA DILATACION EN ESTRUCTURAS</v>
          </cell>
          <cell r="C438" t="str">
            <v>Actividad</v>
          </cell>
          <cell r="D438" t="str">
            <v>ML</v>
          </cell>
          <cell r="E438">
            <v>3460</v>
          </cell>
        </row>
        <row r="439">
          <cell r="A439" t="str">
            <v>006.042</v>
          </cell>
          <cell r="B439" t="str">
            <v>SUMINISTRO, TRANSPORTE E INSTALACIÓN DE ESTRUCTURA DE CUBIERTA EN STEEL FRAMING CON PERFILERÍA PGU Y PGC EN LÁMINA GALVANIZADA DE ACERO GR 50</v>
          </cell>
          <cell r="C439" t="str">
            <v>Actividad</v>
          </cell>
          <cell r="D439" t="str">
            <v>KG</v>
          </cell>
          <cell r="E439">
            <v>21184</v>
          </cell>
        </row>
        <row r="440">
          <cell r="A440" t="str">
            <v>006.043</v>
          </cell>
          <cell r="B440" t="str">
            <v>SUMINISTRO, TRANSPORTE E INSTALACIÓN DE MURO ESTRUCTURAL EN SISTEMA LIVIANO "STEEL FRAMING" CON MONTANTES (PARALES)  CADA 40 CM PERFILES PGC, VIGAS (CANALES) PERFILES PGC Y SOLERAS PERFILES PGU. PERFILERÍA EN LÁMINA GALVANIZADA GRADO 50. INCLUYE CINTA DE ACERO PARA RIGIDIZACIÓN (CRUZ DE SAN ANDRÉS). ACABADO EXTERIOR E INTERIOR EN PLACAS DE SUPERBOARD. PINTURA EN VINILO 2 MANOS. INCLUYE MASILLA ACRÍLICA PARA EXTERIORES, SELLANTE PARA JUNTAS (10 MM), CORDÓN DE ESPUMA DE POLIETILENO PARA JUNTA. INCLUYE PERNOS DE ANCLAJE PARA CONEXIÓN CON LA CIMENTACIÓN, Y DEMÁS ACCESORIOS REQUERIDOS PARA SU CORRECTO MONTAJE</v>
          </cell>
          <cell r="C440" t="str">
            <v>Actividad</v>
          </cell>
          <cell r="D440" t="str">
            <v>M2</v>
          </cell>
          <cell r="E440">
            <v>100564</v>
          </cell>
        </row>
        <row r="441">
          <cell r="A441" t="str">
            <v>006.044</v>
          </cell>
          <cell r="B441" t="str">
            <v>SUMINISTRO, TRANSPORTE E INSTALACIÓN DE ENTREPISO EN SISTEMA STEEL FRAMING CON PLACAS DE SUPERBOARD DE 20 MM (AMBAS CARAS) Y ESTRUCTURA METÁLICA CON PERFILES DE ACERO GALVANIZADO PGC GR50</v>
          </cell>
          <cell r="C441" t="str">
            <v>Actividad</v>
          </cell>
          <cell r="D441" t="str">
            <v>M2</v>
          </cell>
          <cell r="E441">
            <v>338000</v>
          </cell>
        </row>
        <row r="442">
          <cell r="A442" t="str">
            <v>006.045</v>
          </cell>
          <cell r="B442" t="str">
            <v>SUMINISTRO, TRANSPORTE E INSTALACIÓN A TODO COSTO DE CIELO RASO EN SUPERBOARD TEXTURIZADO MODULADO 1,20 X 0,60 PINTADO Y TERMINADO. INCLUYE PERFILERÍA, ANCLAJES Y TODO LO NECESARIO PARA SU CORRECTA INSTALACIÓN</v>
          </cell>
          <cell r="C442" t="str">
            <v>Actividad</v>
          </cell>
          <cell r="D442" t="str">
            <v>M2</v>
          </cell>
          <cell r="E442">
            <v>64986</v>
          </cell>
        </row>
        <row r="443">
          <cell r="A443" t="str">
            <v>006.046</v>
          </cell>
          <cell r="B443" t="str">
            <v>SUMINISTRO, TRANSPORTE E INSTALACIÓN A TODO COSTO DE MURO EN SUPERBOARD 10 MM PINTADO Y TERMINADO (DOS CARAS). INCLUYE PERFILERÍA Y TODO LO NECESARIO PARA SU CORRECTA INSTALACIÓN</v>
          </cell>
          <cell r="C443" t="str">
            <v>Actividad</v>
          </cell>
          <cell r="D443" t="str">
            <v>M2</v>
          </cell>
          <cell r="E443">
            <v>185918</v>
          </cell>
        </row>
        <row r="444">
          <cell r="A444" t="str">
            <v>006.047</v>
          </cell>
          <cell r="B444" t="str">
            <v>SUMINISTRO, TRANSPORTE E INSTALACIÓN A TODO COSTO DE MURO EN SUPERBOARD 8 MM PINTADO Y TERMINADO (DOS CARAS). INCLUYE PERFILERÍA Y TODO LO NECESARIO PARA SU CORRECTA INSTALACIÓN. ALTURA MAYOR A 3 METROS.</v>
          </cell>
          <cell r="C444" t="str">
            <v>Actividad</v>
          </cell>
          <cell r="D444" t="str">
            <v>M2</v>
          </cell>
          <cell r="E444">
            <v>179172</v>
          </cell>
        </row>
        <row r="445">
          <cell r="A445" t="str">
            <v>006.048</v>
          </cell>
          <cell r="B445" t="str">
            <v>SUMINISTRO, TRANSPORTE E INSTALACION ANCLAJE EPOXICO 5/8" L=20 CM (INCLUYE PERFORACIÓN Y ADHESIVO EPÓXICO)</v>
          </cell>
          <cell r="C445" t="str">
            <v>Actividad</v>
          </cell>
          <cell r="D445" t="str">
            <v>UND</v>
          </cell>
          <cell r="E445">
            <v>52341</v>
          </cell>
        </row>
        <row r="446">
          <cell r="A446" t="str">
            <v>006.049</v>
          </cell>
          <cell r="B446" t="str">
            <v>SUMINISTRO, TRANSPORTE E INSTALACION ANCLAJE EPOXICO 3/4" L=20 CM (INCLUYE PERFORACIÓN Y ADHESIVO EPÓXICO)</v>
          </cell>
          <cell r="C446" t="str">
            <v>Actividad</v>
          </cell>
          <cell r="D446" t="str">
            <v>UND</v>
          </cell>
          <cell r="E446">
            <v>56076</v>
          </cell>
        </row>
        <row r="447">
          <cell r="A447" t="str">
            <v>006.050</v>
          </cell>
          <cell r="B447" t="str">
            <v>SUMINISTRO TRANSPORTE E INSTALACIÓN DE MURO EN SUPERBOARD 8MM UNA CARA (PERFILERÍA CAL. 26 CADA 60 CM). INCLUYE TRES MANOS DE PINTURA. ANCHO &lt; 50 CM (A TODO COSTO)</v>
          </cell>
          <cell r="C447" t="str">
            <v>Actividad</v>
          </cell>
          <cell r="D447" t="str">
            <v>ML</v>
          </cell>
          <cell r="E447">
            <v>99851</v>
          </cell>
        </row>
        <row r="448">
          <cell r="A448" t="str">
            <v>006.051</v>
          </cell>
          <cell r="B448" t="str">
            <v>SUMINISTRO, TRANSPORTE E INSTALACIÓN A TODO COSTO DE ALERO PARA FACHADA EN SUPERBOARD DE 8 MM. INCLUYE ESTRUCTURA METÁLICA DE SOPORTE Y ANDAMIOS PARA SU CONSTRUCCIÓN</v>
          </cell>
          <cell r="C448" t="str">
            <v>Actividad</v>
          </cell>
          <cell r="D448" t="str">
            <v>ML</v>
          </cell>
          <cell r="E448">
            <v>532281</v>
          </cell>
        </row>
        <row r="449">
          <cell r="A449" t="str">
            <v>006.052</v>
          </cell>
          <cell r="B449" t="str">
            <v>SUMINISTRO, TRANSPORTE E INSTALACIÓN A TODO COSTO DE MURO EN SUPERBOARD 8 MM PINTADO Y TERMINADO ACRILTEX (DOS CARAS). INCLUYE PERFILERÍA Y TODO LO NECESARIO PARA SU CORRECTA INSTALACIÓN</v>
          </cell>
          <cell r="C449" t="str">
            <v>Actividad</v>
          </cell>
          <cell r="D449" t="str">
            <v>M2</v>
          </cell>
          <cell r="E449">
            <v>195224</v>
          </cell>
        </row>
        <row r="450">
          <cell r="A450" t="str">
            <v>006.053</v>
          </cell>
          <cell r="B450" t="str">
            <v>SUMINISTRO, TRANSPORTE E INSTALACION MURO EN BLOQUE Nº5  ARCILLA 30*20*12 CM.</v>
          </cell>
          <cell r="C450" t="str">
            <v>Actividad</v>
          </cell>
          <cell r="D450" t="str">
            <v>M2</v>
          </cell>
          <cell r="E450">
            <v>75175</v>
          </cell>
        </row>
        <row r="451">
          <cell r="A451" t="str">
            <v>006.056</v>
          </cell>
          <cell r="B451" t="str">
            <v>SUMINISTRO, TRANSPORTE E INSTALACIÓN DE MURO PARA MEDIDA SEMIDIRECTA</v>
          </cell>
          <cell r="C451" t="str">
            <v>Actividad</v>
          </cell>
          <cell r="D451" t="str">
            <v>UND</v>
          </cell>
          <cell r="E451">
            <v>834949</v>
          </cell>
        </row>
        <row r="452">
          <cell r="A452" t="str">
            <v>006.057</v>
          </cell>
          <cell r="B452" t="str">
            <v>ADECUACIÓN PARA TABLERO Y REGATA</v>
          </cell>
          <cell r="C452" t="str">
            <v>Actividad</v>
          </cell>
          <cell r="D452" t="str">
            <v>UND</v>
          </cell>
          <cell r="E452">
            <v>552117</v>
          </cell>
        </row>
        <row r="453">
          <cell r="A453" t="str">
            <v>006.37</v>
          </cell>
          <cell r="B453" t="str">
            <v>SUMINISTRO TRANSPORTE INSTALACION DE ANCLAJE DE 1/2"CON EPOXICO ESTRUCTURAL, PERFORACION 5/8" (NO INCLUYE REFUERZO) LONGITUD ANCLAJE 0.15 M</v>
          </cell>
          <cell r="C453" t="str">
            <v>Actividad</v>
          </cell>
          <cell r="D453" t="str">
            <v>UND</v>
          </cell>
          <cell r="E453">
            <v>28361</v>
          </cell>
        </row>
        <row r="454">
          <cell r="A454" t="str">
            <v>006.39</v>
          </cell>
          <cell r="B454" t="str">
            <v>SUMINISTRO, TRANSPORTE E INSTALACION DE FORRADO DUCTOS</v>
          </cell>
          <cell r="C454" t="str">
            <v>Actividad</v>
          </cell>
          <cell r="D454" t="str">
            <v>M</v>
          </cell>
          <cell r="E454">
            <v>105154</v>
          </cell>
        </row>
        <row r="455">
          <cell r="A455" t="str">
            <v>006.058</v>
          </cell>
          <cell r="B455" t="str">
            <v>SUMINISTRO TRANSPORTE E INSTALACION DE DILATACIONES ESTRUCTURALES CON ICOPOR E=2.0CM  Y SELLO CON SIKAFLEX 1A PLUS</v>
          </cell>
          <cell r="C455" t="str">
            <v>Actividad</v>
          </cell>
          <cell r="D455" t="str">
            <v>ML</v>
          </cell>
          <cell r="E455">
            <v>44935</v>
          </cell>
        </row>
        <row r="456">
          <cell r="A456" t="str">
            <v>006.059</v>
          </cell>
          <cell r="B456" t="str">
            <v>SUMINISTRO, TRANSPORTE E INSTALACIÓN A TODO COSTO DE MURO EN SUPERBOARD 8 MM PINTADO Y TERMINADO (UNA CARA). INCLUYE PERFILERÍA Y TODO LO NECESARIO PARA SU CORRECTA INSTALACIÓN</v>
          </cell>
          <cell r="C456" t="str">
            <v>Actividad</v>
          </cell>
          <cell r="D456" t="str">
            <v>M2</v>
          </cell>
          <cell r="E456">
            <v>85281</v>
          </cell>
        </row>
        <row r="457">
          <cell r="A457" t="str">
            <v>006.060</v>
          </cell>
          <cell r="B457" t="str">
            <v>SUMINISTRO, TRANSPORTE E INSTALACIÓN DE AISLAMIENTO PARA MUROS Y CIELOS EN ACUSTIPLACA O SIMILAR (LANA MINERAL DE ROCA 2")</v>
          </cell>
          <cell r="C457" t="str">
            <v>Actividad</v>
          </cell>
          <cell r="D457" t="str">
            <v>M2</v>
          </cell>
          <cell r="E457">
            <v>144248</v>
          </cell>
        </row>
        <row r="458">
          <cell r="A458" t="str">
            <v>006.061</v>
          </cell>
          <cell r="B458" t="str">
            <v>SUMINISTRO, TRANSPORTE E INSTALACION DE MORTERO DE RELLENO TIPO GROUTING PARA CELDAS EN MAMSPOSTERIA</v>
          </cell>
          <cell r="C458" t="str">
            <v>Actividad</v>
          </cell>
          <cell r="D458" t="str">
            <v>ML</v>
          </cell>
          <cell r="E458">
            <v>535777</v>
          </cell>
        </row>
        <row r="459">
          <cell r="A459" t="str">
            <v>006.062</v>
          </cell>
          <cell r="B459" t="str">
            <v>SUMINISTRO, TRANSPORTE E INSTALACION ANCLAJE EPOXICO 1/2" L&lt;=10CM (INCLUYE PERFORACIÓN Y ADHESIVO EPÓXICO)</v>
          </cell>
          <cell r="C459" t="str">
            <v>Actividad</v>
          </cell>
          <cell r="D459" t="str">
            <v>UND</v>
          </cell>
          <cell r="E459">
            <v>12637</v>
          </cell>
        </row>
        <row r="460">
          <cell r="A460" t="str">
            <v>006.063</v>
          </cell>
          <cell r="B460" t="str">
            <v>REPARACION CON CINTA ASFÁLTICA DE JUNTAS DE MUROS EN SISTEMA LIVIANO. INCLUYE PULIDA DE SUPERFICIE, LIMPIEZA Y RETIRO DE CINTA EXISTENTE EN CASO DE EXISTIR</v>
          </cell>
          <cell r="C460" t="str">
            <v>Actividad</v>
          </cell>
          <cell r="D460" t="str">
            <v>ML</v>
          </cell>
          <cell r="E460">
            <v>18994</v>
          </cell>
        </row>
        <row r="461">
          <cell r="A461" t="str">
            <v>007</v>
          </cell>
          <cell r="B461" t="str">
            <v>INSTALACIONES HIDRAULICAS</v>
          </cell>
          <cell r="C461" t="str">
            <v>Capitulo</v>
          </cell>
          <cell r="D461"/>
          <cell r="E461" t="str">
            <v>--</v>
          </cell>
        </row>
        <row r="462">
          <cell r="A462" t="str">
            <v>007.001</v>
          </cell>
          <cell r="B462" t="str">
            <v>SUMINISTRO, TRANSPORTE E INSTALACION REGISTRO RED WHITE 1/2 (INCLUYE ACCESORIOS)</v>
          </cell>
          <cell r="C462" t="str">
            <v>Actividad</v>
          </cell>
          <cell r="D462" t="str">
            <v>UND</v>
          </cell>
          <cell r="E462">
            <v>148709</v>
          </cell>
        </row>
        <row r="463">
          <cell r="A463" t="str">
            <v>007.002</v>
          </cell>
          <cell r="B463" t="str">
            <v>SUMINISTRO, TRANSPORTE E INSTALACION REGISTRO RED WHITE 3/4" (INCLUYE ACCESORIOS)</v>
          </cell>
          <cell r="C463" t="str">
            <v>Actividad</v>
          </cell>
          <cell r="D463" t="str">
            <v>UND</v>
          </cell>
          <cell r="E463">
            <v>181037</v>
          </cell>
        </row>
        <row r="464">
          <cell r="A464" t="str">
            <v>007.003</v>
          </cell>
          <cell r="B464" t="str">
            <v>SUMINISTRO, TRANSPORTE E INSTALACION REGISTRO RED WHITE  1" (INCLUYE UNIVERSAL)</v>
          </cell>
          <cell r="C464" t="str">
            <v>Actividad</v>
          </cell>
          <cell r="D464" t="str">
            <v>UND</v>
          </cell>
          <cell r="E464">
            <v>212574</v>
          </cell>
        </row>
        <row r="465">
          <cell r="A465" t="str">
            <v>007.004</v>
          </cell>
          <cell r="B465" t="str">
            <v>SUMINISTRO, TRANSPORTE E INSTALACION REGISTRO RED WHITE  1 1/4" (INCLUYE UNIVERSAL)</v>
          </cell>
          <cell r="C465" t="str">
            <v>Actividad</v>
          </cell>
          <cell r="D465" t="str">
            <v>UND</v>
          </cell>
          <cell r="E465">
            <v>262162</v>
          </cell>
        </row>
        <row r="466">
          <cell r="A466" t="str">
            <v>007.005</v>
          </cell>
          <cell r="B466" t="str">
            <v>SUMINISTRO, TRANSPORTE E INSTALACION REGISTRO RED WHITE  1 1/2" (INCLUYE UNIVERSAL )</v>
          </cell>
          <cell r="C466" t="str">
            <v>Actividad</v>
          </cell>
          <cell r="D466" t="str">
            <v>UND</v>
          </cell>
          <cell r="E466">
            <v>381582</v>
          </cell>
        </row>
        <row r="467">
          <cell r="A467" t="str">
            <v>007.006</v>
          </cell>
          <cell r="B467" t="str">
            <v>SUMINISTRO, TRANSPORTE E INSTALACION REGISTRO RED WHITE 2"  (INCLUYE UNIVERSAL)</v>
          </cell>
          <cell r="C467" t="str">
            <v>Actividad</v>
          </cell>
          <cell r="D467" t="str">
            <v>UND</v>
          </cell>
          <cell r="E467">
            <v>618789</v>
          </cell>
        </row>
        <row r="468">
          <cell r="A468" t="str">
            <v>007.007</v>
          </cell>
          <cell r="B468" t="str">
            <v>SUMINISTRO, TRANSPORTE E INSTALACION REGISTRO RED WHITE 2 1/2"  (INCLUYE UNIVERSAL)</v>
          </cell>
          <cell r="C468" t="str">
            <v>Actividad</v>
          </cell>
          <cell r="D468" t="str">
            <v>UND</v>
          </cell>
          <cell r="E468">
            <v>1050046</v>
          </cell>
        </row>
        <row r="469">
          <cell r="A469" t="str">
            <v>007.008</v>
          </cell>
          <cell r="B469" t="str">
            <v>SUMINISTRO, TRANSPORTE E INSTALACION REGISTRO RED WHITE 3"  (INCLUYE UNIVERSAL)</v>
          </cell>
          <cell r="C469" t="str">
            <v>Actividad</v>
          </cell>
          <cell r="D469" t="str">
            <v>UND</v>
          </cell>
          <cell r="E469">
            <v>1326311</v>
          </cell>
        </row>
        <row r="470">
          <cell r="A470" t="str">
            <v>007.009</v>
          </cell>
          <cell r="B470" t="str">
            <v>SUMINISTRO, TRANSPORTE E INSTALACION REGISTRO RED WHITE 4"  (INCLUYE UNIVERSAL)</v>
          </cell>
          <cell r="C470" t="str">
            <v>Actividad</v>
          </cell>
          <cell r="D470" t="str">
            <v>UND</v>
          </cell>
          <cell r="E470">
            <v>3155360</v>
          </cell>
        </row>
        <row r="471">
          <cell r="A471" t="str">
            <v>007.010</v>
          </cell>
          <cell r="B471" t="str">
            <v>SUMINISTRO, TRANSPORTE E INSTALACION CHEQUE ROSCADO RED WHITE 3/4"  (INCLUYE UNIVERSAL).</v>
          </cell>
          <cell r="C471" t="str">
            <v>Actividad</v>
          </cell>
          <cell r="D471" t="str">
            <v>UND</v>
          </cell>
          <cell r="E471">
            <v>113703</v>
          </cell>
        </row>
        <row r="472">
          <cell r="A472" t="str">
            <v>007.011</v>
          </cell>
          <cell r="B472" t="str">
            <v>SUMINISTRO, TRANSPORTE E INSTALACION CHEQUE ROSCADO RED WHITE 1"  (INCLUYE UNIVERSAL).</v>
          </cell>
          <cell r="C472" t="str">
            <v>Actividad</v>
          </cell>
          <cell r="D472" t="str">
            <v>UND</v>
          </cell>
          <cell r="E472">
            <v>142281</v>
          </cell>
        </row>
        <row r="473">
          <cell r="A473" t="str">
            <v>007.012</v>
          </cell>
          <cell r="B473" t="str">
            <v>SUMINISTRO, TRANSPORTE E INSTALACION CHEQUE ROSCADO RED WHITE 1 1/2"  (INCLUYE UNIVERSAL).</v>
          </cell>
          <cell r="C473" t="str">
            <v>Actividad</v>
          </cell>
          <cell r="D473" t="str">
            <v>UND</v>
          </cell>
          <cell r="E473">
            <v>392529</v>
          </cell>
        </row>
        <row r="474">
          <cell r="A474" t="str">
            <v>007.013</v>
          </cell>
          <cell r="B474" t="str">
            <v>SUMINISTRO, TRANSPORTE E INSTALACION CHEQUE ROSCADO RED WHITE 2"  (INCLUYE UNIVERSAL).</v>
          </cell>
          <cell r="C474" t="str">
            <v>Actividad</v>
          </cell>
          <cell r="D474" t="str">
            <v>UND</v>
          </cell>
          <cell r="E474">
            <v>442216</v>
          </cell>
        </row>
        <row r="475">
          <cell r="A475" t="str">
            <v>007.014</v>
          </cell>
          <cell r="B475" t="str">
            <v>SUMINISTRO, TRANSPORTE E INSTALACION CHEQUE ROSCADO RED WHITE 2 1/2"  (INCLUYE UNIVERSAL).</v>
          </cell>
          <cell r="C475" t="str">
            <v>Actividad</v>
          </cell>
          <cell r="D475" t="str">
            <v>UND</v>
          </cell>
          <cell r="E475">
            <v>636850</v>
          </cell>
        </row>
        <row r="476">
          <cell r="A476" t="str">
            <v>007.015</v>
          </cell>
          <cell r="B476" t="str">
            <v>SUMINISTRO, TRANSPORTE E INSTALACION CHEQUE ROSCADO RED WHITE 3"  (INCLUYE UNIVERSAL).</v>
          </cell>
          <cell r="C476" t="str">
            <v>Actividad</v>
          </cell>
          <cell r="D476" t="str">
            <v>UND</v>
          </cell>
          <cell r="E476">
            <v>1074507</v>
          </cell>
        </row>
        <row r="477">
          <cell r="A477" t="str">
            <v>007.016</v>
          </cell>
          <cell r="B477" t="str">
            <v>SUMINISTRO, TRANSPORTE E INSTALACION CHEQUE ROSCADO RED WHITE 4"  (INCLUYE UNIVERSAL).</v>
          </cell>
          <cell r="C477" t="str">
            <v>Actividad</v>
          </cell>
          <cell r="D477" t="str">
            <v>UND</v>
          </cell>
          <cell r="E477">
            <v>2842230</v>
          </cell>
        </row>
        <row r="478">
          <cell r="A478" t="str">
            <v>007.017</v>
          </cell>
          <cell r="B478" t="str">
            <v>SUMINISTRO, TRANSPORTE E INSTALACION PUNTO  AGUA FRIA  1/2" PVC -P ( INCLUYE ACCESORIOS DE INSTALACIÓN )</v>
          </cell>
          <cell r="C478" t="str">
            <v>Actividad</v>
          </cell>
          <cell r="D478" t="str">
            <v>UND</v>
          </cell>
          <cell r="E478">
            <v>71130</v>
          </cell>
        </row>
        <row r="479">
          <cell r="A479" t="str">
            <v>007.018</v>
          </cell>
          <cell r="B479" t="str">
            <v>SUMINISTRO, TRANSPORTE E INSTALACION PUNTO  AGUA FRIA  3/4" PVC -P ( INCLUYE ACCESORIOS DE INSTALACIÓN )</v>
          </cell>
          <cell r="C479" t="str">
            <v>Actividad</v>
          </cell>
          <cell r="D479" t="str">
            <v>UND</v>
          </cell>
          <cell r="E479">
            <v>77377</v>
          </cell>
        </row>
        <row r="480">
          <cell r="A480" t="str">
            <v>007.019</v>
          </cell>
          <cell r="B480" t="str">
            <v>SUMINISTRO, TRANSPORTE E INSTALACION PUNTO  AGUA FRIA  1" PVC-P ( INCLUYE ACCESORIOS DE INSTALACIÓN )</v>
          </cell>
          <cell r="C480" t="str">
            <v>Actividad</v>
          </cell>
          <cell r="D480" t="str">
            <v>UND</v>
          </cell>
          <cell r="E480">
            <v>101273</v>
          </cell>
        </row>
        <row r="481">
          <cell r="A481" t="str">
            <v>007.020</v>
          </cell>
          <cell r="B481" t="str">
            <v>SUMINISTRO, TRANSPORTE E INSTALACION PUNTO  AGUA FRIA  1 1/2" PVC-P ( INCLUYE ACCESORIOS DE INSTALACIÓN )</v>
          </cell>
          <cell r="C481" t="str">
            <v>Actividad</v>
          </cell>
          <cell r="D481" t="str">
            <v>UND</v>
          </cell>
          <cell r="E481">
            <v>198061</v>
          </cell>
        </row>
        <row r="482">
          <cell r="A482" t="str">
            <v>007.021</v>
          </cell>
          <cell r="B482" t="str">
            <v>SUMINISTRO, TRANSPORTE E INSTALACION PUNTO  AGUA CALIENTE  1/2" CPVC-P ( INCLUYE ACCESORIOS DE INSTALACIÓN )</v>
          </cell>
          <cell r="C482" t="str">
            <v>Actividad</v>
          </cell>
          <cell r="D482" t="str">
            <v>UND</v>
          </cell>
          <cell r="E482">
            <v>135159</v>
          </cell>
        </row>
        <row r="483">
          <cell r="A483" t="str">
            <v>007.022</v>
          </cell>
          <cell r="B483" t="str">
            <v>SUMINISTRO, TRANSPORTE E INSTALACION TUBERIA PVC-P RDE 9 1/2" AGUA FRIA ( RED DE SUMINISTRO ) INCLUYE ACCESORIOS</v>
          </cell>
          <cell r="C483" t="str">
            <v>Actividad</v>
          </cell>
          <cell r="D483" t="str">
            <v>ML</v>
          </cell>
          <cell r="E483">
            <v>17755</v>
          </cell>
        </row>
        <row r="484">
          <cell r="A484" t="str">
            <v>007.023</v>
          </cell>
          <cell r="B484" t="str">
            <v>SUMINISTRO, TRANSPORTE E INSTALACION TUBERIA PVC-P RDE 11 3/4" AGUA FRIA ( RED DE SUMINISTRO ) INCLUYE ACCESORIOS</v>
          </cell>
          <cell r="C484" t="str">
            <v>Actividad</v>
          </cell>
          <cell r="D484" t="str">
            <v>ML</v>
          </cell>
          <cell r="E484">
            <v>23220</v>
          </cell>
        </row>
        <row r="485">
          <cell r="A485" t="str">
            <v>007.024</v>
          </cell>
          <cell r="B485" t="str">
            <v>SUMINISTRO, TRANSPORTE E INSTALACION TUBERIA PVC-P  RDE 13.5  1" AGUA FRIA  (RED DE SUMINISTRO)  INCLUYE ACCESORIOS</v>
          </cell>
          <cell r="C485" t="str">
            <v>Actividad</v>
          </cell>
          <cell r="D485" t="str">
            <v>ML</v>
          </cell>
          <cell r="E485">
            <v>25292</v>
          </cell>
        </row>
        <row r="486">
          <cell r="A486" t="str">
            <v>007.025</v>
          </cell>
          <cell r="B486" t="str">
            <v>SUMINISTRO, TRANSPORTE E INSTALACION TUBERIA PVC-P  RDE 21  1 1/4"  AGUA FRIA  (RED DE SUMINISTRO) INCLUYE ACCESORIOS</v>
          </cell>
          <cell r="C486" t="str">
            <v>Actividad</v>
          </cell>
          <cell r="D486" t="str">
            <v>ML</v>
          </cell>
          <cell r="E486">
            <v>32439</v>
          </cell>
        </row>
        <row r="487">
          <cell r="A487" t="str">
            <v>007.026</v>
          </cell>
          <cell r="B487" t="str">
            <v>SUMINISTRO, TRANSPORTE E INSTALACION TUBERIA PVC-P  RDE 21  1 1/2"  AGUA FRIA  (RED DE SUMINISTRO)  INCLUYE ACCESORIOS</v>
          </cell>
          <cell r="C487" t="str">
            <v>Actividad</v>
          </cell>
          <cell r="D487" t="str">
            <v>ML</v>
          </cell>
          <cell r="E487">
            <v>34893</v>
          </cell>
        </row>
        <row r="488">
          <cell r="A488" t="str">
            <v>007.027</v>
          </cell>
          <cell r="B488" t="str">
            <v>SUMINISTRO, TRANSPORTE E INSTALACION TUBERIA PVC-P  RDE 21  2" AGUA FRIA (RED DE SUMINISTRO) INCLUYE ACCESORIOS</v>
          </cell>
          <cell r="C488" t="str">
            <v>Actividad</v>
          </cell>
          <cell r="D488" t="str">
            <v>ML</v>
          </cell>
          <cell r="E488">
            <v>45465</v>
          </cell>
        </row>
        <row r="489">
          <cell r="A489" t="str">
            <v>007.028</v>
          </cell>
          <cell r="B489" t="str">
            <v>SUMINISTRO, TRANSPORTE E INSTALACION TUBERIA PVC-P  RDE 21  2 1/2" AGUA FRIA  (RED DE SUMINISTRO) INCLUYE ACCESORIOS</v>
          </cell>
          <cell r="C489" t="str">
            <v>Actividad</v>
          </cell>
          <cell r="D489" t="str">
            <v>ML</v>
          </cell>
          <cell r="E489">
            <v>80073</v>
          </cell>
        </row>
        <row r="490">
          <cell r="A490" t="str">
            <v>007.029</v>
          </cell>
          <cell r="B490" t="str">
            <v>SUMINISTRO, TRANSPORTE E INSTALACION TUBERIA PVC-P  RDE 21  3" AGUA FRIA  (RED DE SUMINISTRO) INCLUYE ACCESORIOS</v>
          </cell>
          <cell r="C490" t="str">
            <v>Actividad</v>
          </cell>
          <cell r="D490" t="str">
            <v>ML</v>
          </cell>
          <cell r="E490">
            <v>95816</v>
          </cell>
        </row>
        <row r="491">
          <cell r="A491" t="str">
            <v>007.030</v>
          </cell>
          <cell r="B491" t="str">
            <v>SUMINISTRO, TRANSPORTE E INSTALACION TUBERIA PVC-P  RDE 21  4" AGUA FRIA (RED DE SUMINISTRO) INCLUYE ACCESORIOS</v>
          </cell>
          <cell r="C491" t="str">
            <v>Actividad</v>
          </cell>
          <cell r="D491" t="str">
            <v>ML</v>
          </cell>
          <cell r="E491">
            <v>156482</v>
          </cell>
        </row>
        <row r="492">
          <cell r="A492" t="str">
            <v>007.031</v>
          </cell>
          <cell r="B492" t="str">
            <v>SUMINISTRO, TRANSPORTE E INSTALACION TUBERIA PVC-P RDE 11 3/4" AGUA FRIA ( RED DE SUMINISTRO DESCOLGADA) INCLUYE INSTALACIÓN Y ACCESORIOS.</v>
          </cell>
          <cell r="C492" t="str">
            <v>Actividad</v>
          </cell>
          <cell r="D492" t="str">
            <v>ML</v>
          </cell>
          <cell r="E492">
            <v>27606</v>
          </cell>
        </row>
        <row r="493">
          <cell r="A493" t="str">
            <v>007.032</v>
          </cell>
          <cell r="B493" t="str">
            <v>SUMINISTRO, TRANSPORTE E INSTALACION TUBERIA PVC-P  RDE 21  1" AGUA FRIA  (RED DE SUMINISTRO DESCOLGADA) INCLUYE INSTALACIÓN Y ACCESORIOS.</v>
          </cell>
          <cell r="C493" t="str">
            <v>Actividad</v>
          </cell>
          <cell r="D493" t="str">
            <v>ML</v>
          </cell>
          <cell r="E493">
            <v>29621</v>
          </cell>
        </row>
        <row r="494">
          <cell r="A494" t="str">
            <v>007.033</v>
          </cell>
          <cell r="B494" t="str">
            <v>SUMINISTRO, TRANSPORTE E INSTALACION TUBERIA PVC-P  RDE 21  1 1/4"  AGUA FRIA  (RED DE SUMINISTRO DESCOLGADA) INCLUYE INSTALACIÓN Y ACCESORIOS.</v>
          </cell>
          <cell r="C494" t="str">
            <v>Actividad</v>
          </cell>
          <cell r="D494" t="str">
            <v>ML</v>
          </cell>
          <cell r="E494">
            <v>37843</v>
          </cell>
        </row>
        <row r="495">
          <cell r="A495" t="str">
            <v>007.034</v>
          </cell>
          <cell r="B495" t="str">
            <v>SUMINISTRO, TRANSPORTE E INSTALACION TUBERIA PVC-P  RDE 21  1 1/2"  AGUA FRIA  (RED DE SUMINISTRO DESCOLGADA) INCLUYE INSTALACIÓN Y ACCESORIOS.</v>
          </cell>
          <cell r="C495" t="str">
            <v>Actividad</v>
          </cell>
          <cell r="D495" t="str">
            <v>ML</v>
          </cell>
          <cell r="E495">
            <v>40447</v>
          </cell>
        </row>
        <row r="496">
          <cell r="A496" t="str">
            <v>007.035</v>
          </cell>
          <cell r="B496" t="str">
            <v>SUMINISTRO, TRANSPORTE E INSTALACION TUBERIA PVC-P  RDE 21  2" AGUA FRIA  (RED DE SUMINISTRO DESCOLGADA) INCLUYE INSTALACIÓN Y ACCESORIOS.</v>
          </cell>
          <cell r="C496" t="str">
            <v>Actividad</v>
          </cell>
          <cell r="D496" t="str">
            <v>ML</v>
          </cell>
          <cell r="E496">
            <v>50813</v>
          </cell>
        </row>
        <row r="497">
          <cell r="A497" t="str">
            <v>007.036</v>
          </cell>
          <cell r="B497" t="str">
            <v>SUMINISTRO, TRANSPORTE E INSTALACION TUBERIA PVC-P  RDE 21  2 1/2" AGUA FRIA  (RED DE SUMINISTRO DESCOLGADA) INCLUYE INSTALACIÓN Y ACCESORIOS.</v>
          </cell>
          <cell r="C497" t="str">
            <v>Actividad</v>
          </cell>
          <cell r="D497" t="str">
            <v>ML</v>
          </cell>
          <cell r="E497">
            <v>86978</v>
          </cell>
        </row>
        <row r="498">
          <cell r="A498" t="str">
            <v>007.037</v>
          </cell>
          <cell r="B498" t="str">
            <v>SUMINISTRO, TRANSPORTE E INSTALACION TUBERIA PVC-P  RDE 21  3" AGUA FRIA  (RED DE SUMINISTRO DESCOLGADA) INCLUYE INSTALACIÓN Y ACCESORIOS.</v>
          </cell>
          <cell r="C498" t="str">
            <v>Actividad</v>
          </cell>
          <cell r="D498" t="str">
            <v>ML</v>
          </cell>
          <cell r="E498">
            <v>102722</v>
          </cell>
        </row>
        <row r="499">
          <cell r="A499" t="str">
            <v>007.038</v>
          </cell>
          <cell r="B499" t="str">
            <v>SUMINISTRO, TRANSPORTE E INSTALACION TUBERIA PVC-P  RDE 21  4" AGUA FRIA  (RED DE SUMINISTRO DESCOLGADA) INCLUYE INSTALACIÓN Y ACCESORIOS.</v>
          </cell>
          <cell r="C499" t="str">
            <v>Actividad</v>
          </cell>
          <cell r="D499" t="str">
            <v>ML</v>
          </cell>
          <cell r="E499">
            <v>164253</v>
          </cell>
        </row>
        <row r="500">
          <cell r="A500" t="str">
            <v>007.039</v>
          </cell>
          <cell r="B500" t="str">
            <v>SUMINISTRO, TRANSPORTE E INSTALACION TUBERIA PVC-P  RDE 21  4" UNION PLATINO (RED DE SUMINISTRO) INCLUYE ACCESORIOS</v>
          </cell>
          <cell r="C500" t="str">
            <v>Actividad</v>
          </cell>
          <cell r="D500" t="str">
            <v>ML</v>
          </cell>
          <cell r="E500">
            <v>83825</v>
          </cell>
        </row>
        <row r="501">
          <cell r="A501" t="str">
            <v>007.040</v>
          </cell>
          <cell r="B501" t="str">
            <v>SUMINISTRO, TRANSPORTE E INSTALACION TUBERIA PVC-P  RDE 21  6" UNION PLATINO (RED DE SUMINISTRO) INCLUYE ACCESORIOS</v>
          </cell>
          <cell r="C501" t="str">
            <v>Actividad</v>
          </cell>
          <cell r="D501" t="str">
            <v>ML</v>
          </cell>
          <cell r="E501">
            <v>152050</v>
          </cell>
        </row>
        <row r="502">
          <cell r="A502" t="str">
            <v>007.041</v>
          </cell>
          <cell r="B502" t="str">
            <v>SUMINISTRO, TRANSPORTE E INSTALACION TUBERIA PVC-P  RDE 21  10" UNION PLATINO (RED DE SUMINISTRO) INCLUYE ACCESORIOS</v>
          </cell>
          <cell r="C502" t="str">
            <v>Actividad</v>
          </cell>
          <cell r="D502" t="str">
            <v>ML</v>
          </cell>
          <cell r="E502">
            <v>364502</v>
          </cell>
        </row>
        <row r="503">
          <cell r="A503" t="str">
            <v>007.042</v>
          </cell>
          <cell r="B503" t="str">
            <v>SUMINISTRO, TRANSPORTE E INSTALACION CODO 90° GRAN RADIO RDE 21  200 PSI 4" UNION PLATINO. INCLUYE ANCLAJE EN CONCRETO.</v>
          </cell>
          <cell r="C503" t="str">
            <v>Actividad</v>
          </cell>
          <cell r="D503" t="str">
            <v>UND</v>
          </cell>
          <cell r="E503">
            <v>530522</v>
          </cell>
        </row>
        <row r="504">
          <cell r="A504" t="str">
            <v>007.043</v>
          </cell>
          <cell r="B504" t="str">
            <v>SUMINISTRO, TRANSPORTE E INSTALACION CODO 90° GRAN RADIO RDE 21  200 PSI 6" UNION PLATINO. INCLUYE ANCLAJE EN CONCRETO.</v>
          </cell>
          <cell r="C504" t="str">
            <v>Actividad</v>
          </cell>
          <cell r="D504" t="str">
            <v>UND</v>
          </cell>
          <cell r="E504">
            <v>901502</v>
          </cell>
        </row>
        <row r="505">
          <cell r="A505" t="str">
            <v>007.044</v>
          </cell>
          <cell r="B505" t="str">
            <v>SUMINISTRO, TRANSPORTE E INSTALACION CODO 90° GRAN RADIO RDE 21  200 PSI  10" UNION PLATINO.  INCLUYE ANCLAJE EN CONCRETO.</v>
          </cell>
          <cell r="C505" t="str">
            <v>Actividad</v>
          </cell>
          <cell r="D505" t="str">
            <v>UND</v>
          </cell>
          <cell r="E505">
            <v>2613729</v>
          </cell>
        </row>
        <row r="506">
          <cell r="A506" t="str">
            <v>007.045</v>
          </cell>
          <cell r="B506" t="str">
            <v>SUMINISTRO, TRANSPORTE E INSTALACION CODO 45° GRAN RADIO RDE 21  200 PSI  4" UNION PLATINO.  INCLUYE ANCLAJE EN CONCRETO.</v>
          </cell>
          <cell r="C506" t="str">
            <v>Actividad</v>
          </cell>
          <cell r="D506" t="str">
            <v>UND</v>
          </cell>
          <cell r="E506">
            <v>376324</v>
          </cell>
        </row>
        <row r="507">
          <cell r="A507" t="str">
            <v>007.046</v>
          </cell>
          <cell r="B507" t="str">
            <v>SUMINISTRO, TRANSPORTE E INSTALACION CODO 45° GRAN RADIO RDE 21  200 PSI 6" UNION PLATINO.  INCLUYE ANCLAJE EN CONCRETO.</v>
          </cell>
          <cell r="C507" t="str">
            <v>Actividad</v>
          </cell>
          <cell r="D507" t="str">
            <v>UND</v>
          </cell>
          <cell r="E507">
            <v>637839</v>
          </cell>
        </row>
        <row r="508">
          <cell r="A508" t="str">
            <v>007.047</v>
          </cell>
          <cell r="B508" t="str">
            <v>SUMINISTRO, TRANSPORTE E INSTALACION CODO 45° GRAN RADIO RDE 21  200 PSI  10" UNION PLATINO.  INCLUYE ANCLAJE EN CONCRETO.</v>
          </cell>
          <cell r="C508" t="str">
            <v>Actividad</v>
          </cell>
          <cell r="D508" t="str">
            <v>UND</v>
          </cell>
          <cell r="E508">
            <v>1845887</v>
          </cell>
        </row>
        <row r="509">
          <cell r="A509" t="str">
            <v>007.048</v>
          </cell>
          <cell r="B509" t="str">
            <v>SUMINISTRO, TRANSPORTE E INSTALACION CODO 22 1/2° GRAN RADIO RDE 21  200 PSI  4" UNION PLATINO.  INCLUYE ANCLAJE EN CONCRETO.</v>
          </cell>
          <cell r="C509" t="str">
            <v>Actividad</v>
          </cell>
          <cell r="D509" t="str">
            <v>UND</v>
          </cell>
          <cell r="E509">
            <v>363950</v>
          </cell>
        </row>
        <row r="510">
          <cell r="A510" t="str">
            <v>007.049</v>
          </cell>
          <cell r="B510" t="str">
            <v>SUMINISTRO, TRANSPORTE E INSTALACION CODO 22  1/2° GRAN RADIO RDE 21  200 PSI 6" UNION PLATINO.  INCLUYE ANCLAJE EN CONCRETO.</v>
          </cell>
          <cell r="C510" t="str">
            <v>Actividad</v>
          </cell>
          <cell r="D510" t="str">
            <v>UND</v>
          </cell>
          <cell r="E510">
            <v>583282</v>
          </cell>
        </row>
        <row r="511">
          <cell r="A511" t="str">
            <v>007.050</v>
          </cell>
          <cell r="B511" t="str">
            <v>SUMINISTRO, TRANSPORTE E INSTALACION CODO 22  1/2° GRAN RADIO RDE 21  200 PSI  10" UNION PLATINO.  INCLUYE ANCLAJE EN CONCRETO.</v>
          </cell>
          <cell r="C511" t="str">
            <v>Actividad</v>
          </cell>
          <cell r="D511" t="str">
            <v>UND</v>
          </cell>
          <cell r="E511">
            <v>1576048</v>
          </cell>
        </row>
        <row r="512">
          <cell r="A512" t="str">
            <v>007.051</v>
          </cell>
          <cell r="B512" t="str">
            <v>SUMINISTRO, TRANSPORTE E INSTALACION CODO 11 1/4° GRAN RADIO RDE 21  200 PSI  4" UNION PLATINO. INCLUYE ANCLAJE EN CONCRETO.</v>
          </cell>
          <cell r="C512" t="str">
            <v>Actividad</v>
          </cell>
          <cell r="D512" t="str">
            <v>UND</v>
          </cell>
          <cell r="E512">
            <v>358886</v>
          </cell>
        </row>
        <row r="513">
          <cell r="A513" t="str">
            <v>007.052</v>
          </cell>
          <cell r="B513" t="str">
            <v>SUMINISTRO, TRANSPORTE E INSTALACION CODO 11  1/4° GRAN RADIO RDE 21  200 PSI 6" UNION PLATINO. INCLUYE ANCLAJE EN CONCRETO.</v>
          </cell>
          <cell r="C513" t="str">
            <v>Actividad</v>
          </cell>
          <cell r="D513" t="str">
            <v>UND</v>
          </cell>
          <cell r="E513">
            <v>548532</v>
          </cell>
        </row>
        <row r="514">
          <cell r="A514" t="str">
            <v>007.053</v>
          </cell>
          <cell r="B514" t="str">
            <v>SUMINISTRO, TRANSPORTE E INSTALACION CODO 11  1/4° GRAN RADIO RDE 21  200 PSI  10" UNION PLATINO. INCLUYE ANCLAJE EN CONCRETO.</v>
          </cell>
          <cell r="C514" t="str">
            <v>Actividad</v>
          </cell>
          <cell r="D514" t="str">
            <v>UND</v>
          </cell>
          <cell r="E514">
            <v>1360895</v>
          </cell>
        </row>
        <row r="515">
          <cell r="A515" t="str">
            <v>007.054</v>
          </cell>
          <cell r="B515" t="str">
            <v>SUMINISTRO, TRANSPORTE E INSTALACION TUBERIA POLIETILENO ALTA DENSIDAD - PEAD 63 MM. CON UNION A TOPE POR TERMOFUSION. TIPO ACUAFLEX O SIMILAR. (INCLUYE ACCESORIOS Y CINTA DE DEMARCACIÓN.)</v>
          </cell>
          <cell r="C515" t="str">
            <v>Actividad</v>
          </cell>
          <cell r="D515" t="str">
            <v>ML</v>
          </cell>
          <cell r="E515">
            <v>27597</v>
          </cell>
        </row>
        <row r="516">
          <cell r="A516" t="str">
            <v>007.055</v>
          </cell>
          <cell r="B516" t="str">
            <v>SUMINISTRO, TRANSPORTE E INSTALACION TUBERIA POLIETILENO ALTA DENSIDAD - PEAD 90 MM. CON UNION A TOPE POR TERMOFUSION. TIPO ACUAFLEX O SIMILAR. (INCLUYE CINTA DE DEMARCACIÓN.)</v>
          </cell>
          <cell r="C516" t="str">
            <v>Actividad</v>
          </cell>
          <cell r="D516" t="str">
            <v>ML</v>
          </cell>
          <cell r="E516">
            <v>42097</v>
          </cell>
        </row>
        <row r="517">
          <cell r="A517" t="str">
            <v>007.056</v>
          </cell>
          <cell r="B517" t="str">
            <v>SUMINISTRO, TRANSPORTE E INSTALACION TUBERIA POLIETILENO ALTA DENSIDAD - PEAD 110 MM. CON UNION A TOPE POR TERMOFUSION. TIPO ACUAFLEX O SIMILAR. (INCLUYE CINTA DE DEMARCACIÓN.)</v>
          </cell>
          <cell r="C517" t="str">
            <v>Actividad</v>
          </cell>
          <cell r="D517" t="str">
            <v>ML</v>
          </cell>
          <cell r="E517">
            <v>57704</v>
          </cell>
        </row>
        <row r="518">
          <cell r="A518" t="str">
            <v>007.057</v>
          </cell>
          <cell r="B518" t="str">
            <v>SUMINISTRO, TRANSPORTE E INSTALACION TUBERIA POLIETILENO ALTA DENSIDAD - PEAD 160 MM. CON UNION A TOPE POR TERMOFUSION. TIPO ACUAFLEX O SIMILAR. (INCLUYE CINTA DE DEMARCACIÓN.)</v>
          </cell>
          <cell r="C518" t="str">
            <v>Actividad</v>
          </cell>
          <cell r="D518" t="str">
            <v>ML</v>
          </cell>
          <cell r="E518">
            <v>629015</v>
          </cell>
        </row>
        <row r="519">
          <cell r="A519" t="str">
            <v>007.058</v>
          </cell>
          <cell r="B519" t="str">
            <v>SUMINISTRO, TRANSPORTE E INSTALACION TUBERIA POLIETILENO ALTA DENSIDAD - PEAD 200 MM. CON UNION A TOPE POR TERMOFUSION. TIPO ACUAFLEX O SIMILAR. (INCLUYE CINTA DE DEMARCACIÓN.)</v>
          </cell>
          <cell r="C519" t="str">
            <v>Actividad</v>
          </cell>
          <cell r="D519" t="str">
            <v>ML</v>
          </cell>
          <cell r="E519">
            <v>977669</v>
          </cell>
        </row>
        <row r="520">
          <cell r="A520" t="str">
            <v>007.059</v>
          </cell>
          <cell r="B520" t="str">
            <v>SUMINISTRO, TRANSPORTE E INSTALACION TUBERIA CPVC 1/2" AGUA CALIENTE (RED DE SUMINISTRO) INCLUYE ACCESORIOS.</v>
          </cell>
          <cell r="C520" t="str">
            <v>Actividad</v>
          </cell>
          <cell r="D520" t="str">
            <v>ML</v>
          </cell>
          <cell r="E520">
            <v>25235</v>
          </cell>
        </row>
        <row r="521">
          <cell r="A521" t="str">
            <v>007.060</v>
          </cell>
          <cell r="B521" t="str">
            <v>SUMINISTRO, TRANSPORTE E INSTALACION TUBERIA CPVC 3/4" AGUA CALIENTE (RED DE SUMINISTRO) INCLUYE ACCESORIOS.</v>
          </cell>
          <cell r="C521" t="str">
            <v>Actividad</v>
          </cell>
          <cell r="D521" t="str">
            <v>ML</v>
          </cell>
          <cell r="E521">
            <v>40216</v>
          </cell>
        </row>
        <row r="522">
          <cell r="A522" t="str">
            <v>007.061</v>
          </cell>
          <cell r="B522" t="str">
            <v>SUMINISTRO, TRANSPORTE E INSTALACION TUBERIA ACERO GALVANIZADO AGUA 3/4"  NIC 505 - 001 (RED DE SUMINISTRO DESCOLGADA) INCLUYE ACCESORIOS.</v>
          </cell>
          <cell r="C522" t="str">
            <v>Actividad</v>
          </cell>
          <cell r="D522" t="str">
            <v>ML</v>
          </cell>
          <cell r="E522">
            <v>62995</v>
          </cell>
        </row>
        <row r="523">
          <cell r="A523" t="str">
            <v>007.062</v>
          </cell>
          <cell r="B523" t="str">
            <v>SUMINISTRO, TRANSPORTE E INSTALACION TUBERIA ACERO GALVANIZADO AGUA 1"  NIC 505 - 001 (RED DE SUMINISTRO DESCOLGADA) INCLUYE ACCESORIOS.</v>
          </cell>
          <cell r="C523" t="str">
            <v>Actividad</v>
          </cell>
          <cell r="D523" t="str">
            <v>ML</v>
          </cell>
          <cell r="E523">
            <v>73562</v>
          </cell>
        </row>
        <row r="524">
          <cell r="A524" t="str">
            <v>007.063</v>
          </cell>
          <cell r="B524" t="str">
            <v>SUMINISTRO, TRANSPORTE E INSTALACION TUBERIA  ACERO GALVANIZADO AGUA 1 1/2"  NIC 505 - 001 (RED DE SUMINISTRO DESCOLGADA) INCLUYE ACCESORIOS.</v>
          </cell>
          <cell r="C524" t="str">
            <v>Actividad</v>
          </cell>
          <cell r="D524" t="str">
            <v>ML</v>
          </cell>
          <cell r="E524">
            <v>98015</v>
          </cell>
        </row>
        <row r="525">
          <cell r="A525" t="str">
            <v>007.064</v>
          </cell>
          <cell r="B525" t="str">
            <v>SUMINISTRO, TRANSPORTE E INSTALACION TUBERIA ACERO GALVANIZADO AGUA 2"  NIC 505 - 001 (RED DE SUMINISTRO DESCOLGADA) INCLUYE ACCESORIOS.</v>
          </cell>
          <cell r="C525" t="str">
            <v>Actividad</v>
          </cell>
          <cell r="D525" t="str">
            <v>ML</v>
          </cell>
          <cell r="E525">
            <v>120360</v>
          </cell>
        </row>
        <row r="526">
          <cell r="A526" t="str">
            <v>007.065</v>
          </cell>
          <cell r="B526" t="str">
            <v>SUMINISTRO, TRANSPORTE E INSTALACION TUBERIA ACERO GALVANIZADO AGUA 2 1/2"  NIC 505 - 001 (RED DE SUMINISTRO DESCOLGADA) INCLUYE ACCESORIOS.</v>
          </cell>
          <cell r="C526" t="str">
            <v>Actividad</v>
          </cell>
          <cell r="D526" t="str">
            <v>ML</v>
          </cell>
          <cell r="E526">
            <v>141595</v>
          </cell>
        </row>
        <row r="527">
          <cell r="A527" t="str">
            <v>007.066</v>
          </cell>
          <cell r="B527" t="str">
            <v>SUMINISTRO, TRANSPORTE E INSTALACION TUBERIA ACERO GALVANIZADO AGUA  3"  NIC 505 - 001 (RED DE SUMINISTRO DESCOLGADA) INCLUYE ACCESORIOS.</v>
          </cell>
          <cell r="C527" t="str">
            <v>Actividad</v>
          </cell>
          <cell r="D527" t="str">
            <v>ML</v>
          </cell>
          <cell r="E527">
            <v>165114</v>
          </cell>
        </row>
        <row r="528">
          <cell r="A528" t="str">
            <v>007.067</v>
          </cell>
          <cell r="B528" t="str">
            <v>SUMINISTRO, TRANSPORTE E INSTALACION TUBERIA ACERO GALVANIZADO AGUA  4"  NIC 505 - 001 (RED DE SUMINISTRO DESCOLGADA) INCLUYE ACCESORIOS.</v>
          </cell>
          <cell r="C528" t="str">
            <v>Actividad</v>
          </cell>
          <cell r="D528" t="str">
            <v>ML</v>
          </cell>
          <cell r="E528">
            <v>412114</v>
          </cell>
        </row>
        <row r="529">
          <cell r="A529" t="str">
            <v>007.068</v>
          </cell>
          <cell r="B529" t="str">
            <v>SUMINISTRO, TRANSPORTE E INSTALACION TUBERIA ACERO NEGRA  2 1/2"  CALIBRE 10  ASTM A 795 (RED CONTRA INCENDIO DESCOLGADA) INCLUYE ACCESORIOS.</v>
          </cell>
          <cell r="C529" t="str">
            <v>Actividad</v>
          </cell>
          <cell r="D529" t="str">
            <v>ML</v>
          </cell>
          <cell r="E529">
            <v>83345</v>
          </cell>
        </row>
        <row r="530">
          <cell r="A530" t="str">
            <v>007.069</v>
          </cell>
          <cell r="B530" t="str">
            <v>SUMINISTRO, TRANSPORTE E INSTALACION TUBERIA ACERO NEGRA  4"  CALIBRE 10  ASTM A 795 (RED CONTRA INCENDIO DESCOLGADA) INCLUYE ACCESORIOS.</v>
          </cell>
          <cell r="C530" t="str">
            <v>Actividad</v>
          </cell>
          <cell r="D530" t="str">
            <v>ML</v>
          </cell>
          <cell r="E530">
            <v>125969</v>
          </cell>
        </row>
        <row r="531">
          <cell r="A531" t="str">
            <v>007.070</v>
          </cell>
          <cell r="B531" t="str">
            <v>SUMINISTRO, TRANSPORTE E INSTALACION VALVULA REGULADORA DE PRESION 1" (INCLUYE UNIVERSAL)</v>
          </cell>
          <cell r="C531" t="str">
            <v>Actividad</v>
          </cell>
          <cell r="D531" t="str">
            <v>UND</v>
          </cell>
          <cell r="E531">
            <v>613340</v>
          </cell>
        </row>
        <row r="532">
          <cell r="A532" t="str">
            <v>007.071</v>
          </cell>
          <cell r="B532" t="str">
            <v>SUMINISTRO, TRANSPORTE E INSTALACION VALVULA DE PIE CON COLADERA  1 1/2"  (INCLUYE UNIVERSAL )</v>
          </cell>
          <cell r="C532" t="str">
            <v>Actividad</v>
          </cell>
          <cell r="D532" t="str">
            <v>UND</v>
          </cell>
          <cell r="E532">
            <v>364248</v>
          </cell>
        </row>
        <row r="533">
          <cell r="A533" t="str">
            <v>007.072</v>
          </cell>
          <cell r="B533" t="str">
            <v>SUMINISTRO, TRANSPORTE E INSTALACION VALVULA DE PIE CON COLADERA  2 1/2"  (INCLUYE UNIVERSAL )</v>
          </cell>
          <cell r="C533" t="str">
            <v>Actividad</v>
          </cell>
          <cell r="D533" t="str">
            <v>UND</v>
          </cell>
          <cell r="E533">
            <v>563088</v>
          </cell>
        </row>
        <row r="534">
          <cell r="A534" t="str">
            <v>007.073</v>
          </cell>
          <cell r="B534" t="str">
            <v>SUMINISTRO, TRANSPORTE E INSTALACION VALVULA DE PIE CANASTILLA BRONCE 3"  (INCLUYE UNIVERSAL )</v>
          </cell>
          <cell r="C534" t="str">
            <v>Actividad</v>
          </cell>
          <cell r="D534" t="str">
            <v>UND</v>
          </cell>
          <cell r="E534">
            <v>855555</v>
          </cell>
        </row>
        <row r="535">
          <cell r="A535" t="str">
            <v>007.074</v>
          </cell>
          <cell r="B535" t="str">
            <v xml:space="preserve">SUMINISTRO, TRANSPORTE E INSTALACION MEDIDORES AGUA  1/2"  (INCLUYE CAJA DE 60*60*14) </v>
          </cell>
          <cell r="C535" t="str">
            <v>Actividad</v>
          </cell>
          <cell r="D535" t="str">
            <v>UND</v>
          </cell>
          <cell r="E535">
            <v>788100</v>
          </cell>
        </row>
        <row r="536">
          <cell r="A536" t="str">
            <v>007.075</v>
          </cell>
          <cell r="B536" t="str">
            <v xml:space="preserve">SUMINISTRO, TRANSPORTE E INSTALACION MEDIDORES AGUA  3/4"  (INCLUYE CAJA DE 60*60*14) </v>
          </cell>
          <cell r="C536" t="str">
            <v>Actividad</v>
          </cell>
          <cell r="D536" t="str">
            <v>UND</v>
          </cell>
          <cell r="E536">
            <v>1061014</v>
          </cell>
        </row>
        <row r="537">
          <cell r="A537" t="str">
            <v>007.076</v>
          </cell>
          <cell r="B537" t="str">
            <v xml:space="preserve">SUMINISTRO, TRANSPORTE E INSTALACION MEDIDORES AGUA  1"  (INCLUYE CAJA DE 60*60*14) </v>
          </cell>
          <cell r="C537" t="str">
            <v>Actividad</v>
          </cell>
          <cell r="D537" t="str">
            <v>UND</v>
          </cell>
          <cell r="E537">
            <v>1269805</v>
          </cell>
        </row>
        <row r="538">
          <cell r="A538" t="str">
            <v>007.077</v>
          </cell>
          <cell r="B538" t="str">
            <v xml:space="preserve">SUMINISTRO, TRANSPORTE E INSTALACION MEDIDORES AGUA  1 1/2"  (INCLUYE CAJA DE 60*60*14) </v>
          </cell>
          <cell r="C538" t="str">
            <v>Actividad</v>
          </cell>
          <cell r="D538" t="str">
            <v>UND</v>
          </cell>
          <cell r="E538">
            <v>1233940</v>
          </cell>
        </row>
        <row r="539">
          <cell r="A539" t="str">
            <v>007.078</v>
          </cell>
          <cell r="B539" t="str">
            <v>SUMINISTRO, TRANSPORTE E INSTALACION ACOMETIDA  AGUA PRESION PVC  1 ".  INCLUYE ACCESORIOS.</v>
          </cell>
          <cell r="C539" t="str">
            <v>Actividad</v>
          </cell>
          <cell r="D539" t="str">
            <v>ML</v>
          </cell>
          <cell r="E539">
            <v>54736</v>
          </cell>
        </row>
        <row r="540">
          <cell r="A540" t="str">
            <v>007.079</v>
          </cell>
          <cell r="B540" t="str">
            <v>SUMINISTRO, TRANSPORTE E INSTALACION ACOMETIDA  AGUA PRESION  PVC 2 ".  INCLUYE ACCESORIOS.</v>
          </cell>
          <cell r="C540" t="str">
            <v>Actividad</v>
          </cell>
          <cell r="D540" t="str">
            <v>ML</v>
          </cell>
          <cell r="E540">
            <v>74822</v>
          </cell>
        </row>
        <row r="541">
          <cell r="A541" t="str">
            <v>007.080</v>
          </cell>
          <cell r="B541" t="str">
            <v>SUMINISTRO, TRANSPORTE E INSTALACION TUBERIA POLIETILENO ALTA DENSIDAD - PEAD 63 MM. CON UNION A TOPE POR TERMOFUSION. TIPO ACUAFLEX O SIMILAR. (INCLUYE ACCESORIOS Y CINTA DE DEMARCACIÓN.)</v>
          </cell>
          <cell r="C541" t="str">
            <v>Actividad</v>
          </cell>
          <cell r="D541" t="str">
            <v>ML</v>
          </cell>
          <cell r="E541">
            <v>27597</v>
          </cell>
        </row>
        <row r="542">
          <cell r="A542" t="str">
            <v>007.083</v>
          </cell>
          <cell r="B542" t="str">
            <v>SUMINISTRO, TRANSPORTE E INSTALACION HIDRANTE CHICAGO 3" EXTREMO LISO ( A TODO COSTO) INCLUYE ESE DE NIVELACIÓN EXTREMO GARRA DE TIGRE, ACCESORIOS, UNION,CAJA PARA VALVULA TIPO CHOROTE.</v>
          </cell>
          <cell r="C542" t="str">
            <v>Actividad</v>
          </cell>
          <cell r="D542" t="str">
            <v>UND</v>
          </cell>
          <cell r="E542">
            <v>4941662</v>
          </cell>
        </row>
        <row r="543">
          <cell r="A543" t="str">
            <v>007.084</v>
          </cell>
          <cell r="B543" t="str">
            <v>SUMINISTRO, TRANSPORTE E INSTALACION HIDRANTE CHICAGO 4" EXTREMO LISO ( A TODO COSTO) INCLUYE ESE DE NIVELACIÓN EXTREMO GARRA DE TIGRE, ACCESORIOS, UNION, CAJA PARA VALVULA TIPO CHOROTE.</v>
          </cell>
          <cell r="C543" t="str">
            <v>Actividad</v>
          </cell>
          <cell r="D543" t="str">
            <v>UND</v>
          </cell>
          <cell r="E543">
            <v>6605839</v>
          </cell>
        </row>
        <row r="544">
          <cell r="A544" t="str">
            <v>007.085</v>
          </cell>
          <cell r="B544" t="str">
            <v>SUMINISTRO, TRANSPORTE E INSTALACION VALVULA BETA COMPUERTA ELASTICA 2" ( HIERRO DUCTIL ASTM A-536 CLASE 65-48-18 ). INCLUYE BRIDAS Y LLAVE DE OPERAR.</v>
          </cell>
          <cell r="C544" t="str">
            <v>Actividad</v>
          </cell>
          <cell r="D544" t="str">
            <v>UND</v>
          </cell>
          <cell r="E544">
            <v>1188470</v>
          </cell>
        </row>
        <row r="545">
          <cell r="A545" t="str">
            <v>007.086</v>
          </cell>
          <cell r="B545" t="str">
            <v>SUMINISTRO, TRANSPORTE E INSTALACION VALVULA BETA COMPUERTA ELASTICA 3"  EXTREMO LISO (HIERRO DUCTIL ASTM A-536 CLASE 65-48-18). INCLUYE ACCESORIOS.</v>
          </cell>
          <cell r="C545" t="str">
            <v>Actividad</v>
          </cell>
          <cell r="D545" t="str">
            <v>UND</v>
          </cell>
          <cell r="E545">
            <v>1510245</v>
          </cell>
        </row>
        <row r="546">
          <cell r="A546" t="str">
            <v>007.087</v>
          </cell>
          <cell r="B546" t="str">
            <v>SUMINISTRO, TRANSPORTE E INSTALACION VALVULA BETA COMPUERTA ELASTICA 4"  EXTREMO LISO (HIERRO DUCTIL ASTM A-536 CLASE 65-48-18). INCLUYE ACCESORIOS.</v>
          </cell>
          <cell r="C546" t="str">
            <v>Actividad</v>
          </cell>
          <cell r="D546" t="str">
            <v>UND</v>
          </cell>
          <cell r="E546">
            <v>1788870</v>
          </cell>
        </row>
        <row r="547">
          <cell r="A547" t="str">
            <v>007.088</v>
          </cell>
          <cell r="B547" t="str">
            <v>SUMINISTRO, TRANSPORTE E INSTALACION VALVULA BETA COMPUERTA ELASTICA 6"  EXTREMO LISO (HIERRO DUCTIL ASTM A-536 CLASE 65-48-18). INCLUYE ACCESORIOS.</v>
          </cell>
          <cell r="C547" t="str">
            <v>Actividad</v>
          </cell>
          <cell r="D547" t="str">
            <v>UND</v>
          </cell>
          <cell r="E547">
            <v>2774949</v>
          </cell>
        </row>
        <row r="548">
          <cell r="A548" t="str">
            <v>007.089</v>
          </cell>
          <cell r="B548" t="str">
            <v>SUMINISTRO, TRANSPORTE E INSTALACION VALVULA BETA COMPUERTA ELASTICA 10"  EXTREMO BRIDAS (HIERRO DUCTIL ASTM A-536 CLASE 65-48-18). INCLUYE BRIDAS LOCAS</v>
          </cell>
          <cell r="C548" t="str">
            <v>Actividad</v>
          </cell>
          <cell r="D548" t="str">
            <v>UND</v>
          </cell>
          <cell r="E548">
            <v>6802506</v>
          </cell>
        </row>
        <row r="549">
          <cell r="A549" t="str">
            <v>007.090</v>
          </cell>
          <cell r="B549" t="str">
            <v>SUMINISTRO, TRANSPORTE E INSTALACION VENTOSA 3" DOBLE CAMARA TRIPLE EFECTO BRIDADA (INCLUYE ACCESORIOS)</v>
          </cell>
          <cell r="C549" t="str">
            <v>Actividad</v>
          </cell>
          <cell r="D549" t="str">
            <v>UND</v>
          </cell>
          <cell r="E549">
            <v>2153469</v>
          </cell>
        </row>
        <row r="550">
          <cell r="A550" t="str">
            <v>007.091</v>
          </cell>
          <cell r="B550" t="str">
            <v>SUMINISTRO, TRANSPORTE E INSTALACION TANQUE AGUA POTABLE PLASTICO CAP. 1.000 LTS, INCLUYE: VALVULA FLOTADORA DE 1" COBRE, TAPA, ACCESORIOS Y MANGUERA FLEXIBLE. A TODO COSTO.</v>
          </cell>
          <cell r="C550" t="str">
            <v>Actividad</v>
          </cell>
          <cell r="D550" t="str">
            <v>UND</v>
          </cell>
          <cell r="E550">
            <v>1452191</v>
          </cell>
        </row>
        <row r="551">
          <cell r="A551" t="str">
            <v>007.092</v>
          </cell>
          <cell r="B551" t="str">
            <v>SUMINISTRO, TRANSPORTE E INSTALACION TANQUE AGUA POTABLE PLASTICO CAP. 20.000 LTS, INCLUYE: VALVULA FLOTADORA DE 1" COBRE, TAPA, ACCESORIOS Y MANGUERA FLEXIBLE. A TODO COSTO.</v>
          </cell>
          <cell r="C551" t="str">
            <v>Actividad</v>
          </cell>
          <cell r="D551" t="str">
            <v>UND</v>
          </cell>
          <cell r="E551">
            <v>19814932</v>
          </cell>
        </row>
        <row r="552">
          <cell r="A552" t="str">
            <v>007.093</v>
          </cell>
          <cell r="B552" t="str">
            <v>SUMINISTRO, TRANSPORTE E INSTALACION TANQUE AGUA POTABLE PLASTICO CAP. 10.000 LTS, INCLUYE: VALVULA FLOTADORA DE 1" COBRE, TAPA, ACCESORIOS Y MANGUERA FLEXIBLE. A TODO COSTO.</v>
          </cell>
          <cell r="C552" t="str">
            <v>Actividad</v>
          </cell>
          <cell r="D552" t="str">
            <v>UND</v>
          </cell>
          <cell r="E552">
            <v>10188728</v>
          </cell>
        </row>
        <row r="553">
          <cell r="A553" t="str">
            <v>007.104</v>
          </cell>
          <cell r="B553" t="str">
            <v>SUMINISTRO, TRANSPORTE E INSTALACION CHEQUE ROSCADO RED WHITE 1 1/4"  (INCLUYE UNIVERSAL).</v>
          </cell>
          <cell r="C553" t="str">
            <v>Actividad</v>
          </cell>
          <cell r="D553" t="str">
            <v>UND</v>
          </cell>
          <cell r="E553">
            <v>283710</v>
          </cell>
        </row>
        <row r="554">
          <cell r="A554" t="str">
            <v>007.105</v>
          </cell>
          <cell r="B554" t="str">
            <v>SUMINISTRO, TRANSPORTE E INSTALACION PUNTO  AGUA FRIA  1 1/4" PVC-P ( INCLUYE ACCESORIOS DE INSTALACIÓN )</v>
          </cell>
          <cell r="C554" t="str">
            <v>Actividad</v>
          </cell>
          <cell r="D554" t="str">
            <v>UND</v>
          </cell>
          <cell r="E554">
            <v>176581</v>
          </cell>
        </row>
        <row r="555">
          <cell r="A555" t="str">
            <v>007.107</v>
          </cell>
          <cell r="B555" t="str">
            <v>SUMINISTRO, TRANSPORTE E INSTALACION CAJAS REGISTROS 15*15 ( INCLUYE MARCO Y TAPA LADRILLO TOLETE )</v>
          </cell>
          <cell r="C555" t="str">
            <v>Actividad</v>
          </cell>
          <cell r="D555" t="str">
            <v>UND</v>
          </cell>
          <cell r="E555">
            <v>144002</v>
          </cell>
        </row>
        <row r="556">
          <cell r="A556" t="str">
            <v>007.108</v>
          </cell>
          <cell r="B556" t="str">
            <v>SUMINISTRO, TRANSPORTE E INSTALACION PUNTO  AGUA FRIA  1/2" PVC -P ( INCLUYE ACCESORIOS DE INSTALACIÓN ) HASTA 3 MTS</v>
          </cell>
          <cell r="C556" t="str">
            <v>Actividad</v>
          </cell>
          <cell r="D556" t="str">
            <v>UND</v>
          </cell>
          <cell r="E556">
            <v>30178</v>
          </cell>
        </row>
        <row r="557">
          <cell r="A557" t="str">
            <v>007.109</v>
          </cell>
          <cell r="B557" t="str">
            <v>SUMINISTRO, TRANSPORTE E INSTALACION DE GABINETE CONTRA INCENDIOS COMPLETO TIPO 3, INCLUYE VALVUA</v>
          </cell>
          <cell r="C557" t="str">
            <v>Actividad</v>
          </cell>
          <cell r="D557" t="str">
            <v>UND</v>
          </cell>
          <cell r="E557">
            <v>2944409</v>
          </cell>
        </row>
        <row r="558">
          <cell r="A558" t="str">
            <v>007.110</v>
          </cell>
          <cell r="B558" t="str">
            <v>SUMINISTRO TRANSPORTE E INSTALACION PUNTO DE AGUA FRIA EN P.V.C - PRESION F 1/2" CON SALIDA EN HIERRO GALVANIZADO.</v>
          </cell>
          <cell r="C558" t="str">
            <v>Actividad</v>
          </cell>
          <cell r="D558" t="str">
            <v>UND</v>
          </cell>
          <cell r="E558">
            <v>58945</v>
          </cell>
        </row>
        <row r="559">
          <cell r="A559" t="str">
            <v>007.111</v>
          </cell>
          <cell r="B559" t="str">
            <v>SUMINISTRO, TRANSPORTE E INSTALACIÓN DE LLAVE TERMINAL DE COBRE ROSCADA DE 1/2"</v>
          </cell>
          <cell r="C559" t="str">
            <v>Actividad</v>
          </cell>
          <cell r="D559" t="str">
            <v>UND</v>
          </cell>
          <cell r="E559">
            <v>48032</v>
          </cell>
        </row>
        <row r="560">
          <cell r="A560" t="str">
            <v>007.112</v>
          </cell>
          <cell r="B560" t="str">
            <v>ACOMETIDA HIDRAULICA EN TUBERIA PVC 1"</v>
          </cell>
          <cell r="C560" t="str">
            <v>Actividad</v>
          </cell>
          <cell r="D560" t="str">
            <v>M</v>
          </cell>
          <cell r="E560">
            <v>32057</v>
          </cell>
        </row>
        <row r="561">
          <cell r="A561" t="str">
            <v>007.113</v>
          </cell>
          <cell r="B561" t="str">
            <v>SUMINISTRO, TRANSPORTE E INSTALACION TUBERIA PVC-P  RDE 21  2" UNION PLATINO (RED DE SUMINISTRO) INCLUYE ACCESORIOS</v>
          </cell>
          <cell r="C561" t="str">
            <v>Actividad</v>
          </cell>
          <cell r="D561" t="str">
            <v>ML</v>
          </cell>
          <cell r="E561">
            <v>181389</v>
          </cell>
        </row>
        <row r="562">
          <cell r="A562" t="str">
            <v>007.114</v>
          </cell>
          <cell r="B562" t="str">
            <v>SUMINISTRO, TRANSPORTE E INSTALACIÓN DE MEDIDOR VOLUMÉTRICO DE 1"</v>
          </cell>
          <cell r="C562" t="str">
            <v>Actividad</v>
          </cell>
          <cell r="D562" t="str">
            <v>UND</v>
          </cell>
          <cell r="E562">
            <v>2452245</v>
          </cell>
        </row>
        <row r="563">
          <cell r="A563" t="str">
            <v>007.115</v>
          </cell>
          <cell r="B563" t="str">
            <v>MONTAJE DE TANQUE AGUA POTABLE CAP. 1.000 LTS, INCLUYE: ACCESORIOS NECESARIOS Y ANDAMIOS.</v>
          </cell>
          <cell r="C563" t="str">
            <v>Actividad</v>
          </cell>
          <cell r="D563" t="str">
            <v>UND</v>
          </cell>
          <cell r="E563">
            <v>631076</v>
          </cell>
        </row>
        <row r="564">
          <cell r="A564" t="str">
            <v>007.116</v>
          </cell>
          <cell r="B564" t="str">
            <v>SUMINISTRO, TRANSPORTE E INSTALACION LAVAMANOS DE EMPOTRAR LINEA SAN LORENZO COLOR BLANCO DE CORONA REF: O19001001 O SIMILAR. (INCLUYE ELEMENTOS DE GRIFERÍA PARA INSTALACIÓN).</v>
          </cell>
          <cell r="C564" t="str">
            <v>Actividad</v>
          </cell>
          <cell r="D564" t="str">
            <v>UND</v>
          </cell>
          <cell r="E564">
            <v>523495</v>
          </cell>
        </row>
        <row r="565">
          <cell r="A565" t="str">
            <v>007.117</v>
          </cell>
          <cell r="B565" t="str">
            <v>SUMINISTRO, TRANSPORTE E INSTALACION DE ROCIADORES TIPO PENDENT DE 1/2" K5.6 (INCLUYE ACCESORIOS)</v>
          </cell>
          <cell r="C565" t="str">
            <v>Actividad</v>
          </cell>
          <cell r="D565" t="str">
            <v>UND</v>
          </cell>
          <cell r="E565">
            <v>233004</v>
          </cell>
        </row>
        <row r="566">
          <cell r="A566" t="str">
            <v>007.118</v>
          </cell>
          <cell r="B566" t="str">
            <v>SUMINISTRO, TRANSPORTE E INSTALACION TUBERIA ROCIADORES TIPO PENDIENTE DE 1/2" (INCLUYE ACEESORIOS)</v>
          </cell>
          <cell r="C566" t="str">
            <v>Actividad</v>
          </cell>
          <cell r="D566" t="str">
            <v>ML</v>
          </cell>
          <cell r="E566">
            <v>56830</v>
          </cell>
        </row>
        <row r="567">
          <cell r="A567" t="str">
            <v>007.119</v>
          </cell>
          <cell r="B567" t="str">
            <v>SUMINISTRO, TRANSPORTE E INSTALACIÓN DE  TANQUE DE RESERVA  DE 5.000 LITROS Y ACCESORIOS,  APLICA  PARA LA CONEXIÓN COCINA DE LA SEDE HORIZONTES CIUDADELA LOS ZAGALES, INCLUYE (VÁLVULA DE 2" EXTREMO LISO, UNIÓN RÁPIDA O PASANTE DE 2" PVC, REGISTRO DE INCORPORACIÓN DE 1/2", ADAPTADOR PE 16MM, TUBERÍA PE DE 16 MM, COLLAR DERIVACIÓN PVC 2" X 1/2" INSERTO HEMBRA, ADAPTADOR MACHO PVC 1/2", CODO PVC 2 X 90° UZ GRAN RADIO - (INCLUYE TODOS LOS ACCESORIOS , INTERVENCIONES Y DEMAS ELEMENTOS PARA SU CORRECTA INSTALACION Y FUNCIONAMIMENTO).</v>
          </cell>
          <cell r="C567" t="str">
            <v>Actividad</v>
          </cell>
          <cell r="D567" t="str">
            <v>UND</v>
          </cell>
          <cell r="E567">
            <v>8246308</v>
          </cell>
        </row>
        <row r="568">
          <cell r="A568" t="str">
            <v>007.120</v>
          </cell>
          <cell r="B568" t="str">
            <v>SONDEO DE TUBERÍAS Y BAJANTES DE AGUAS LLUVIA</v>
          </cell>
          <cell r="C568" t="str">
            <v>Actividad</v>
          </cell>
          <cell r="D568" t="str">
            <v>ML</v>
          </cell>
          <cell r="E568">
            <v>9537</v>
          </cell>
        </row>
        <row r="569">
          <cell r="A569" t="str">
            <v>007.121</v>
          </cell>
          <cell r="B569" t="str">
            <v>SUMINISTRO, TRANSPORTE E INSTALACIÓN DE CAJAS DE ANDÉN PLÁSTICAS. INSTALACIÓN A TODO COSTO.</v>
          </cell>
          <cell r="C569" t="str">
            <v>Actividad</v>
          </cell>
          <cell r="D569" t="str">
            <v>UND</v>
          </cell>
          <cell r="E569">
            <v>93276</v>
          </cell>
        </row>
        <row r="570">
          <cell r="A570" t="str">
            <v>007.122</v>
          </cell>
          <cell r="B570" t="str">
            <v>SUMINISTRO, TRANSPORTE E INSTALACION CARCAMO CON REJILLA METALICA EN CONTRAMARCO Y MARCO EN ANGULO 2"2*3/16 Y REJILLA EN PLATINA DE 2"*3/16 (INCLUYE REJILLA METALICA). INSTALACIÓN A TODO COSTO.</v>
          </cell>
          <cell r="C570" t="str">
            <v>Actividad</v>
          </cell>
          <cell r="D570" t="str">
            <v>ML</v>
          </cell>
          <cell r="E570">
            <v>156416</v>
          </cell>
        </row>
        <row r="571">
          <cell r="A571" t="str">
            <v>007.123</v>
          </cell>
          <cell r="B571" t="str">
            <v>SUMINISTRO, TRANSPORTE E INSTALACIÓN DE SISTEMA SÉPTICO - FILTROS ANAEROBIOS INTEGRADOS O INDEPENDIENTES (SÉPTICO 10.000 L + FILTRO ANAEROBIO DE 7.500 L + 1000 ROSETONES PLÁSTICOS) FABRICADO EN POLÑIETILENO LINEAL 100% VIRGEN. INCLUYE ACCESORIOS.</v>
          </cell>
          <cell r="C571" t="str">
            <v>Actividad</v>
          </cell>
          <cell r="D571" t="str">
            <v>UND</v>
          </cell>
          <cell r="E571">
            <v>54759049</v>
          </cell>
        </row>
        <row r="572">
          <cell r="A572" t="str">
            <v>007.126</v>
          </cell>
          <cell r="B572" t="str">
            <v>SUMINISTRO, TRANSPORTE E INSTALACIÓN DE EMPALME A CÁMARAS DE INSPECCIÓN CONCRETO DE 3000 PSI</v>
          </cell>
          <cell r="C572" t="str">
            <v>Actividad</v>
          </cell>
          <cell r="D572" t="str">
            <v>UND</v>
          </cell>
          <cell r="E572">
            <v>79237</v>
          </cell>
        </row>
        <row r="573">
          <cell r="A573" t="str">
            <v>007.127</v>
          </cell>
          <cell r="B573" t="str">
            <v>SUMINISTRO, TRANSPORTE E INSTALACIÓN DE ARO TAPA HF D=0,68 MTS PARA CÁMARA DE INSPECCIÓN</v>
          </cell>
          <cell r="C573" t="str">
            <v>Actividad</v>
          </cell>
          <cell r="D573" t="str">
            <v>UND</v>
          </cell>
          <cell r="E573">
            <v>655461</v>
          </cell>
        </row>
        <row r="574">
          <cell r="A574" t="str">
            <v>007.128</v>
          </cell>
          <cell r="B574" t="str">
            <v>SUMINISTRO, TRANSPORTE E INSTALACIÓN DE  LLAVE DE PASO TIPO RED WHITE 1/2"</v>
          </cell>
          <cell r="C574" t="str">
            <v>Actividad</v>
          </cell>
          <cell r="D574" t="str">
            <v>UND</v>
          </cell>
          <cell r="E574">
            <v>62690</v>
          </cell>
        </row>
        <row r="575">
          <cell r="A575" t="str">
            <v>007.129</v>
          </cell>
          <cell r="B575" t="str">
            <v>SUMINISTRO, TRANSPORTE E INSTALACION DE ABRAZADERAS DE FIJACION PARA TUBERIA COLGANTE 3/4"</v>
          </cell>
          <cell r="C575" t="str">
            <v>Actividad</v>
          </cell>
          <cell r="D575" t="str">
            <v>UND</v>
          </cell>
          <cell r="E575">
            <v>16186</v>
          </cell>
        </row>
        <row r="576">
          <cell r="A576" t="str">
            <v>007.130</v>
          </cell>
          <cell r="B576" t="str">
            <v>SUMINISTRO, TRANSPORTE E INSTALACION DE ABRAZADERAS DE FIJACION PARA TUBERIA COLGANTE 1"</v>
          </cell>
          <cell r="C576" t="str">
            <v>Actividad</v>
          </cell>
          <cell r="D576" t="str">
            <v>UND</v>
          </cell>
          <cell r="E576">
            <v>16498</v>
          </cell>
        </row>
        <row r="577">
          <cell r="A577" t="str">
            <v>007.131</v>
          </cell>
          <cell r="B577" t="str">
            <v>SUMINISTRO, TRANSPORTE E INSTALACION DE ABRAZADERAS DE FIJACION PARA TUBERIA COLGANTE 1.1/4</v>
          </cell>
          <cell r="C577" t="str">
            <v>Actividad</v>
          </cell>
          <cell r="D577" t="str">
            <v>UND</v>
          </cell>
          <cell r="E577">
            <v>16820</v>
          </cell>
        </row>
        <row r="578">
          <cell r="A578" t="str">
            <v>007.132</v>
          </cell>
          <cell r="B578" t="str">
            <v>SUMINISTRO, TRANSPORTE E INSTALACION DE ABRAZADERAS DE FIJACION PARA TUBERIA COLGANTE 1.1/2</v>
          </cell>
          <cell r="C578" t="str">
            <v>Actividad</v>
          </cell>
          <cell r="D578" t="str">
            <v>UND</v>
          </cell>
          <cell r="E578">
            <v>17244</v>
          </cell>
        </row>
        <row r="579">
          <cell r="A579" t="str">
            <v>007.133</v>
          </cell>
          <cell r="B579" t="str">
            <v>SUMINISTRO, TRANSPORTE E INSTALACION DE TUBERIA PVC PRESION POR PLACAS Y DUCTOS 1/2"</v>
          </cell>
          <cell r="C579" t="str">
            <v>Actividad</v>
          </cell>
          <cell r="D579" t="str">
            <v>ML</v>
          </cell>
          <cell r="E579">
            <v>17090</v>
          </cell>
        </row>
        <row r="580">
          <cell r="A580" t="str">
            <v>007.134</v>
          </cell>
          <cell r="B580" t="str">
            <v>SUMINISTRO, TRANSPORTE E INSTALACION DE TUBERIA PVC PRESION POR PLACAS Y DUCTOS 3/4"</v>
          </cell>
          <cell r="C580" t="str">
            <v>Actividad</v>
          </cell>
          <cell r="D580" t="str">
            <v>ML</v>
          </cell>
          <cell r="E580">
            <v>23001</v>
          </cell>
        </row>
        <row r="581">
          <cell r="A581" t="str">
            <v>007.135</v>
          </cell>
          <cell r="B581" t="str">
            <v>SUMINISTRO, TRANSPORTE E INSTALACION DE TUBERIA PVC PRESION POR PLACAS Y DUCTOS 1"</v>
          </cell>
          <cell r="C581" t="str">
            <v>Actividad</v>
          </cell>
          <cell r="D581" t="str">
            <v>ML</v>
          </cell>
          <cell r="E581">
            <v>23994</v>
          </cell>
        </row>
        <row r="582">
          <cell r="A582" t="str">
            <v>007.136</v>
          </cell>
          <cell r="B582" t="str">
            <v>SUMINISTRO, TRANSPORTE E INSTALACION DE TUBERIA PVC PRESION POR PLACAS Y DUCTOS 1.1/4"</v>
          </cell>
          <cell r="C582" t="str">
            <v>Actividad</v>
          </cell>
          <cell r="D582" t="str">
            <v>ML</v>
          </cell>
          <cell r="E582">
            <v>31179</v>
          </cell>
        </row>
        <row r="583">
          <cell r="A583" t="str">
            <v>007.137</v>
          </cell>
          <cell r="B583" t="str">
            <v>SUMINISTRO, TRANSPORTE E INSTALACION DE TUBERIA PVC PRESION POR PLACAS Y DUCTOS 1.1/2"</v>
          </cell>
          <cell r="C583" t="str">
            <v>Actividad</v>
          </cell>
          <cell r="D583" t="str">
            <v>ML</v>
          </cell>
          <cell r="E583">
            <v>33539</v>
          </cell>
        </row>
        <row r="584">
          <cell r="A584" t="str">
            <v>007.138</v>
          </cell>
          <cell r="B584" t="str">
            <v>SUMINISTRO, TRANSPORTE E INSTALACION DE TUBERIA PVC PRESION BAJO TIERRA 1/2"</v>
          </cell>
          <cell r="C584" t="str">
            <v>Actividad</v>
          </cell>
          <cell r="D584" t="str">
            <v>ML</v>
          </cell>
          <cell r="E584">
            <v>15736</v>
          </cell>
        </row>
        <row r="585">
          <cell r="A585" t="str">
            <v>007.139</v>
          </cell>
          <cell r="B585" t="str">
            <v>SUMINISTRO, TRANSPORTE E INSTALACION DE TUBERIA PVC PRESION BAJO TIERRA 1"</v>
          </cell>
          <cell r="C585" t="str">
            <v>Actividad</v>
          </cell>
          <cell r="D585" t="str">
            <v>ML</v>
          </cell>
          <cell r="E585">
            <v>23273</v>
          </cell>
        </row>
        <row r="586">
          <cell r="A586" t="str">
            <v>007.140</v>
          </cell>
          <cell r="B586" t="str">
            <v>SUMINISTRO, TRANSPORTE E INSTALACION DE TUBERIA PVC PRESION BAJO TIERRA 1.1/2"</v>
          </cell>
          <cell r="C586" t="str">
            <v>Actividad</v>
          </cell>
          <cell r="D586" t="str">
            <v>ML</v>
          </cell>
          <cell r="E586">
            <v>33418</v>
          </cell>
        </row>
        <row r="587">
          <cell r="A587" t="str">
            <v>007.141</v>
          </cell>
          <cell r="B587" t="str">
            <v>SUMINISTRO, TRANSPORTE E INSTALACION DE VALVULA DE CORTINA DE BRONCE 3/4"</v>
          </cell>
          <cell r="C587" t="str">
            <v>Actividad</v>
          </cell>
          <cell r="D587" t="str">
            <v>UND</v>
          </cell>
          <cell r="E587">
            <v>185611</v>
          </cell>
        </row>
        <row r="588">
          <cell r="A588" t="str">
            <v>007.142</v>
          </cell>
          <cell r="B588" t="str">
            <v>SUMINISTRO, TRANSPORTE E INSTALACION DE VALVULA DE CORTINA DE BRONCE 1"</v>
          </cell>
          <cell r="C588" t="str">
            <v>Actividad</v>
          </cell>
          <cell r="D588" t="str">
            <v>UND</v>
          </cell>
          <cell r="E588">
            <v>258824</v>
          </cell>
        </row>
        <row r="589">
          <cell r="A589" t="str">
            <v>007.143</v>
          </cell>
          <cell r="B589" t="str">
            <v>SUMINISTRO, TRANSPORTE E INSTALACION DE VALVULA DE CORTINA DE BRONCE 1.1/4"</v>
          </cell>
          <cell r="C589" t="str">
            <v>Actividad</v>
          </cell>
          <cell r="D589" t="str">
            <v>UND</v>
          </cell>
          <cell r="E589">
            <v>310542</v>
          </cell>
        </row>
        <row r="590">
          <cell r="A590" t="str">
            <v>007.144</v>
          </cell>
          <cell r="B590" t="str">
            <v>SUMINISTRO, TRANSPORTE E INSTALACION DE VALVULA DE REGULACION PARA INODORO DE TANQUE 1/2"</v>
          </cell>
          <cell r="C590" t="str">
            <v>Actividad</v>
          </cell>
          <cell r="D590" t="str">
            <v>UND</v>
          </cell>
          <cell r="E590">
            <v>64259</v>
          </cell>
        </row>
        <row r="591">
          <cell r="A591" t="str">
            <v>007.145</v>
          </cell>
          <cell r="B591" t="str">
            <v>SUMINISTRO, TRANSPORTE E INSTALACION DE TAPA REGISTRO PLASTICO BLANCO 20 X 20 CMS</v>
          </cell>
          <cell r="C591" t="str">
            <v>Actividad</v>
          </cell>
          <cell r="D591" t="str">
            <v>UND</v>
          </cell>
          <cell r="E591">
            <v>33917</v>
          </cell>
        </row>
        <row r="592">
          <cell r="A592" t="str">
            <v>007.146</v>
          </cell>
          <cell r="B592" t="str">
            <v>SUMINISTRO, TRANSPORTE E INSTALACION DE CAMARAS DE AIRE</v>
          </cell>
          <cell r="C592" t="str">
            <v>Actividad</v>
          </cell>
          <cell r="D592" t="str">
            <v>UND</v>
          </cell>
          <cell r="E592">
            <v>35521</v>
          </cell>
        </row>
        <row r="593">
          <cell r="A593" t="str">
            <v>007.147</v>
          </cell>
          <cell r="B593" t="str">
            <v>SUMINISTRO, TRANSPORTE E INSTALACION DE  TUBERIA ACERO AL CARBON RANURADO CON PINTURA 1.1/2"</v>
          </cell>
          <cell r="C593" t="str">
            <v>Actividad</v>
          </cell>
          <cell r="D593" t="str">
            <v>ML</v>
          </cell>
          <cell r="E593">
            <v>112291</v>
          </cell>
        </row>
        <row r="594">
          <cell r="A594" t="str">
            <v>007.148</v>
          </cell>
          <cell r="B594" t="str">
            <v>SUMINISTRO, TRANSPORTE E INSTALACION DE  TUBERIA ACERO AL CARBON RANURADO CON PINTURA 2.1/2"</v>
          </cell>
          <cell r="C594" t="str">
            <v>Actividad</v>
          </cell>
          <cell r="D594" t="str">
            <v>ML</v>
          </cell>
          <cell r="E594">
            <v>162400</v>
          </cell>
        </row>
        <row r="595">
          <cell r="A595" t="str">
            <v>007.149</v>
          </cell>
          <cell r="B595" t="str">
            <v>SUMINISTRO, TRANSPORTE E INSTALACION DE  TUBERIA ACERO AL CARBON RANURADO CON PINTURA 4"</v>
          </cell>
          <cell r="C595" t="str">
            <v>Actividad</v>
          </cell>
          <cell r="D595" t="str">
            <v>ML</v>
          </cell>
          <cell r="E595">
            <v>222909</v>
          </cell>
        </row>
        <row r="596">
          <cell r="A596" t="str">
            <v>007.150</v>
          </cell>
          <cell r="B596" t="str">
            <v>SUMINISTRO, TRANSPORTE E INSTALACION DE TUBERIA PVC C-900 ENTERRADA 4"</v>
          </cell>
          <cell r="C596" t="str">
            <v>Actividad</v>
          </cell>
          <cell r="D596" t="str">
            <v>ML</v>
          </cell>
          <cell r="E596">
            <v>235573</v>
          </cell>
        </row>
        <row r="597">
          <cell r="A597" t="str">
            <v>007.151</v>
          </cell>
          <cell r="B597" t="str">
            <v>SUMINISTRO, TRANSPORTE E INSTALACION CONEXIÓN PARA MANGUERA 2.1/2", BOQUILLA REDUCTORA Y EXTINTOR</v>
          </cell>
          <cell r="C597" t="str">
            <v>Actividad</v>
          </cell>
          <cell r="D597" t="str">
            <v>UND</v>
          </cell>
          <cell r="E597">
            <v>1539619</v>
          </cell>
        </row>
        <row r="598">
          <cell r="A598" t="str">
            <v>007.152</v>
          </cell>
          <cell r="B598" t="str">
            <v>SUMINISTRO, TRANSPORTE E INSTALACION DE ABRAZADERAS DE FIJACION PARA TUBERIA COLGANTE 2.1/2"</v>
          </cell>
          <cell r="C598" t="str">
            <v>Actividad</v>
          </cell>
          <cell r="D598" t="str">
            <v>UND</v>
          </cell>
          <cell r="E598">
            <v>28211</v>
          </cell>
        </row>
        <row r="599">
          <cell r="A599" t="str">
            <v>007.153</v>
          </cell>
          <cell r="B599" t="str">
            <v>SUMINISTRO, TRANSPORTE E INSTALACION DE TUBERIA PVC PRESION POR PLACAS Y DUCTOS 2"</v>
          </cell>
          <cell r="C599" t="str">
            <v>Actividad</v>
          </cell>
          <cell r="D599" t="str">
            <v>ML</v>
          </cell>
          <cell r="E599">
            <v>44092</v>
          </cell>
        </row>
        <row r="600">
          <cell r="A600" t="str">
            <v>007.154</v>
          </cell>
          <cell r="B600" t="str">
            <v>SUMINISTRO, TRANSPORTE E INSTALACION DE TUBERIA PVC PRESION POR PLACAS Y DUCTOS 3"</v>
          </cell>
          <cell r="C600" t="str">
            <v>Actividad</v>
          </cell>
          <cell r="D600" t="str">
            <v>ML</v>
          </cell>
          <cell r="E600">
            <v>87644</v>
          </cell>
        </row>
        <row r="601">
          <cell r="A601" t="str">
            <v>007.155</v>
          </cell>
          <cell r="B601" t="str">
            <v>SUMINISTRO, TRANSPORTE E INSTALACION DE TUBERIA PVC PRESION BAJO TIERRA 1.1/4"</v>
          </cell>
          <cell r="C601" t="str">
            <v>Actividad</v>
          </cell>
          <cell r="D601" t="str">
            <v>ML</v>
          </cell>
          <cell r="E601">
            <v>30458</v>
          </cell>
        </row>
        <row r="602">
          <cell r="A602" t="str">
            <v>007.156</v>
          </cell>
          <cell r="B602" t="str">
            <v>SUMINISTRO, TRANSPORTE E INSTALACION DE VALVULA DE CORTINA DE BRONCE 1.1/2"</v>
          </cell>
          <cell r="C602" t="str">
            <v>Actividad</v>
          </cell>
          <cell r="D602" t="str">
            <v>UND</v>
          </cell>
          <cell r="E602">
            <v>480980</v>
          </cell>
        </row>
        <row r="603">
          <cell r="A603" t="str">
            <v>007.158</v>
          </cell>
          <cell r="B603" t="str">
            <v>SUMINISTRO, TRANSPORTE E INSTALACION DE ABRAZADERAS DE FIJACION PARA TUBERIA COLGANTE 2"</v>
          </cell>
          <cell r="C603" t="str">
            <v>Actividad</v>
          </cell>
          <cell r="D603" t="str">
            <v>UND</v>
          </cell>
          <cell r="E603">
            <v>20044</v>
          </cell>
        </row>
        <row r="604">
          <cell r="A604" t="str">
            <v>007.157</v>
          </cell>
          <cell r="B604" t="str">
            <v>SUMINISTRO, TRANSPORTE E INSTALACION DE VALVULA DE CORTINA DE BRONCE 3"</v>
          </cell>
          <cell r="C604" t="str">
            <v>Actividad</v>
          </cell>
          <cell r="D604" t="str">
            <v>UND</v>
          </cell>
          <cell r="E604">
            <v>937081</v>
          </cell>
        </row>
        <row r="605">
          <cell r="A605" t="str">
            <v>007.159</v>
          </cell>
          <cell r="B605" t="str">
            <v>SUMINISTRO, TRANSPORTE E INSTALACION DE MANOMETRO DE GLICERINA DE 0 - 200 PSI</v>
          </cell>
          <cell r="C605" t="str">
            <v>Actividad</v>
          </cell>
          <cell r="D605" t="str">
            <v>UND</v>
          </cell>
          <cell r="E605">
            <v>115325</v>
          </cell>
        </row>
        <row r="606">
          <cell r="A606" t="str">
            <v>007.160</v>
          </cell>
          <cell r="B606" t="str">
            <v>SUMINISTRO, TRANSPORTE E INSTALACION DE TUBERIA PVC PRESION BAJO TIERRA 3/4"</v>
          </cell>
          <cell r="C606" t="str">
            <v>Actividad</v>
          </cell>
          <cell r="D606" t="str">
            <v>ML</v>
          </cell>
          <cell r="E606">
            <v>21362</v>
          </cell>
        </row>
        <row r="607">
          <cell r="A607" t="str">
            <v>007.161</v>
          </cell>
          <cell r="B607" t="str">
            <v>SUMINISTRO, TRANSPORTE E INSTALACION DE TUBERIA PVC PRESION BAJO TIERRA 2"</v>
          </cell>
          <cell r="C607" t="str">
            <v>Actividad</v>
          </cell>
          <cell r="D607" t="str">
            <v>ML</v>
          </cell>
          <cell r="E607">
            <v>53317</v>
          </cell>
        </row>
        <row r="608">
          <cell r="A608" t="str">
            <v>007.162</v>
          </cell>
          <cell r="B608" t="str">
            <v>SUMINISTRO, TRANSPORTE E INSTALACION DE VALVULA DE CORTINA DE BRONCE 2"</v>
          </cell>
          <cell r="C608" t="str">
            <v>Actividad</v>
          </cell>
          <cell r="D608" t="str">
            <v>UND</v>
          </cell>
          <cell r="E608">
            <v>706176</v>
          </cell>
        </row>
        <row r="609">
          <cell r="A609" t="str">
            <v>007.163</v>
          </cell>
          <cell r="B609" t="str">
            <v>SUMINISTRO, TRANSPORTE E INSTALACION DE TUBERIA PVC PRESION BAJO TIERRA 3"</v>
          </cell>
          <cell r="C609" t="str">
            <v>Actividad</v>
          </cell>
          <cell r="D609" t="str">
            <v>ML</v>
          </cell>
          <cell r="E609">
            <v>96070</v>
          </cell>
        </row>
        <row r="610">
          <cell r="A610" t="str">
            <v>007.164</v>
          </cell>
          <cell r="B610" t="str">
            <v>SUMINISTRO, TRANSPORTE E INSTALACION DE CHEQUE DE CORTINA 3"</v>
          </cell>
          <cell r="C610" t="str">
            <v>Actividad</v>
          </cell>
          <cell r="D610" t="str">
            <v>UND</v>
          </cell>
          <cell r="E610">
            <v>956486</v>
          </cell>
        </row>
        <row r="611">
          <cell r="A611" t="str">
            <v>007.165</v>
          </cell>
          <cell r="B611" t="str">
            <v>SUMINISTRO, TRANSPORTE E INSTALACION MACROMEDIDOR 2"</v>
          </cell>
          <cell r="C611" t="str">
            <v>Actividad</v>
          </cell>
          <cell r="D611" t="str">
            <v>UND</v>
          </cell>
          <cell r="E611">
            <v>3656277</v>
          </cell>
        </row>
        <row r="612">
          <cell r="A612" t="str">
            <v>007.166</v>
          </cell>
          <cell r="B612" t="str">
            <v>SUMINISTRO, TRANSPORTE E INSTALACION ACOMETIDA DE LA RED PUBLICA</v>
          </cell>
          <cell r="C612" t="str">
            <v>Actividad</v>
          </cell>
          <cell r="D612" t="str">
            <v>GLB</v>
          </cell>
          <cell r="E612">
            <v>834338</v>
          </cell>
        </row>
        <row r="613">
          <cell r="A613" t="str">
            <v>007.167</v>
          </cell>
          <cell r="B613" t="str">
            <v>SUMINISTRO, TRANSPORTE E INSTALACION EQUIPO DE PRESION CONSTANTE AGUA POTABLE COMPLETO CON HIDROFLOT 300 LTS</v>
          </cell>
          <cell r="C613" t="str">
            <v>Actividad</v>
          </cell>
          <cell r="D613" t="str">
            <v>UND</v>
          </cell>
          <cell r="E613">
            <v>21182349</v>
          </cell>
        </row>
        <row r="614">
          <cell r="A614" t="str">
            <v>007.168</v>
          </cell>
          <cell r="B614" t="str">
            <v>VALVULA FLOTADOR 3"</v>
          </cell>
          <cell r="C614" t="str">
            <v>Actividad</v>
          </cell>
          <cell r="D614" t="str">
            <v>UND</v>
          </cell>
          <cell r="E614">
            <v>933269</v>
          </cell>
        </row>
        <row r="615">
          <cell r="A615" t="str">
            <v>007.169</v>
          </cell>
          <cell r="B615" t="str">
            <v>VARIOS - IE INEM BALDOMERO SANIN CANO ZONAS EXTERIORES - REDES SANITARIAS, HIDRAULICAS Y CONTRA INCENDIOS</v>
          </cell>
          <cell r="C615" t="str">
            <v>Actividad</v>
          </cell>
          <cell r="D615" t="str">
            <v>GLB</v>
          </cell>
          <cell r="E615">
            <v>3356940</v>
          </cell>
        </row>
        <row r="616">
          <cell r="A616" t="str">
            <v>007.170</v>
          </cell>
          <cell r="B616" t="str">
            <v>SUMINISTRO, TRANSPORTE E INSTALACION DE  TOMA SIAMESA EN BRONCE 4" X 2.1/2" X 2.1/2"</v>
          </cell>
          <cell r="C616" t="str">
            <v>Actividad</v>
          </cell>
          <cell r="D616" t="str">
            <v>UND</v>
          </cell>
          <cell r="E616">
            <v>1281724</v>
          </cell>
        </row>
        <row r="617">
          <cell r="A617" t="str">
            <v>007.171</v>
          </cell>
          <cell r="B617" t="str">
            <v>SUMINISTRO, TRANSPORTE E INSTALACION DE EQUIPO DE PRESION RED CONTRAINCENDIOS COMPLETO LISTADO Y APROBADO</v>
          </cell>
          <cell r="C617" t="str">
            <v>Actividad</v>
          </cell>
          <cell r="D617" t="str">
            <v>UND</v>
          </cell>
          <cell r="E617">
            <v>142994077</v>
          </cell>
        </row>
        <row r="618">
          <cell r="A618" t="str">
            <v>007.172</v>
          </cell>
          <cell r="B618" t="str">
            <v>SUMINISTRO, TRANSPORTE E INSTALACION  DE VALVULA DE CHEQUE 4"</v>
          </cell>
          <cell r="C618" t="str">
            <v>Actividad</v>
          </cell>
          <cell r="D618" t="str">
            <v>UND</v>
          </cell>
          <cell r="E618">
            <v>1917112</v>
          </cell>
        </row>
        <row r="619">
          <cell r="A619" t="str">
            <v>007.173</v>
          </cell>
          <cell r="B619" t="str">
            <v>SUMINISTRO, TRANSPORTE E INSTALACION  DE VALVULA SENSOR DE FLUJO 4"</v>
          </cell>
          <cell r="C619" t="str">
            <v>Actividad</v>
          </cell>
          <cell r="D619" t="str">
            <v>UND</v>
          </cell>
          <cell r="E619">
            <v>1088825</v>
          </cell>
        </row>
        <row r="620">
          <cell r="A620" t="str">
            <v>007.174</v>
          </cell>
          <cell r="B620" t="str">
            <v>SUMINISTRO, TRANSPORTE E INSTALACIÓN DE PUNTO AGUA FRIA  PARA SANITARIO CON FLUXÓMETRO</v>
          </cell>
          <cell r="C620" t="str">
            <v>Actividad</v>
          </cell>
          <cell r="D620" t="str">
            <v>UND</v>
          </cell>
          <cell r="E620">
            <v>112678</v>
          </cell>
        </row>
        <row r="621">
          <cell r="A621" t="str">
            <v>007.175</v>
          </cell>
          <cell r="B621" t="str">
            <v>SUMINISTRO, TRANSPORTE E INSTALACION DE TUBERIA PVC PRESION POR PLACAS Y DUCTOS 2-1/2"</v>
          </cell>
          <cell r="C621" t="str">
            <v>Actividad</v>
          </cell>
          <cell r="D621" t="str">
            <v>ML</v>
          </cell>
          <cell r="E621">
            <v>77423</v>
          </cell>
        </row>
        <row r="622">
          <cell r="A622" t="str">
            <v>007.176</v>
          </cell>
          <cell r="B622" t="str">
            <v>SUMINISTRO, TRANSPORTE E INSTALACIÓN DE VALVULA FLOTADOR BRONCE BOLA PLASTICA DE 1"</v>
          </cell>
          <cell r="C622" t="str">
            <v>Actividad</v>
          </cell>
          <cell r="D622" t="str">
            <v>UND</v>
          </cell>
          <cell r="E622">
            <v>201974</v>
          </cell>
        </row>
        <row r="623">
          <cell r="A623" t="str">
            <v>007.177</v>
          </cell>
          <cell r="B623" t="str">
            <v>SUMINISTRO, TRANSPORTE E INSTALACIÓN DE VALVULA FLOTADOR BRONCE BOLA PLASTICA DE 2"</v>
          </cell>
          <cell r="C623" t="str">
            <v>Actividad</v>
          </cell>
          <cell r="D623" t="str">
            <v>UND</v>
          </cell>
          <cell r="E623">
            <v>631838</v>
          </cell>
        </row>
        <row r="624">
          <cell r="A624" t="str">
            <v>007.178</v>
          </cell>
          <cell r="B624" t="str">
            <v>SUMINISTRO, TRANSPORTE E INSTALACIÓN DE VALVULA MARIPOSA 2"</v>
          </cell>
          <cell r="C624" t="str">
            <v>Actividad</v>
          </cell>
          <cell r="D624" t="str">
            <v>UND</v>
          </cell>
          <cell r="E624">
            <v>364061</v>
          </cell>
        </row>
        <row r="625">
          <cell r="A625" t="str">
            <v>007.179</v>
          </cell>
          <cell r="B625" t="str">
            <v>SUMINISTRO, TRANSPORTE E INSTALACIÓN DE MANIFOLD DE 3" EN ACERO GALVANIZADO</v>
          </cell>
          <cell r="C625" t="str">
            <v>Actividad</v>
          </cell>
          <cell r="D625" t="str">
            <v>UND</v>
          </cell>
          <cell r="E625">
            <v>845579</v>
          </cell>
        </row>
        <row r="626">
          <cell r="A626" t="str">
            <v>007.180</v>
          </cell>
          <cell r="B626" t="str">
            <v>SUMINISTRO, TRANSPORTE E INSTALACION DE  TUBERIA ACERO AL CARBON RANURADO CON PINTURA 6"</v>
          </cell>
          <cell r="C626" t="str">
            <v>Actividad</v>
          </cell>
          <cell r="D626" t="str">
            <v>ML</v>
          </cell>
          <cell r="E626">
            <v>367437</v>
          </cell>
        </row>
        <row r="627">
          <cell r="A627" t="str">
            <v>007.181</v>
          </cell>
          <cell r="B627" t="str">
            <v>SUMINISTRO, TRANSPORTE E INSTALACIÓN DE VÁLVULA MARIPOSA  RANURADA DE  6" SUPERVISADA UL/FM 300 PSI</v>
          </cell>
          <cell r="C627" t="str">
            <v>Actividad</v>
          </cell>
          <cell r="D627" t="str">
            <v>UND</v>
          </cell>
          <cell r="E627">
            <v>1019417</v>
          </cell>
        </row>
        <row r="628">
          <cell r="A628" t="str">
            <v>007.182</v>
          </cell>
          <cell r="B628" t="str">
            <v>SUMINISTRO, TRANSPORTE E INSTALACIÓN DE VALVULA DE BASTAGO ASCENDENTE OS&amp;Y LISTADA UL BRIDAS 6"</v>
          </cell>
          <cell r="C628" t="str">
            <v>Actividad</v>
          </cell>
          <cell r="D628" t="str">
            <v>UND</v>
          </cell>
          <cell r="E628">
            <v>1683978</v>
          </cell>
        </row>
        <row r="629">
          <cell r="A629" t="str">
            <v>007.183</v>
          </cell>
          <cell r="B629" t="str">
            <v>SUMINISTRO, TRANSPORTE E INSTALACIÓN DE CHEQUE COMPUERTA RANURADA DE 6" UL/FM 300 PSI</v>
          </cell>
          <cell r="C629" t="str">
            <v>Actividad</v>
          </cell>
          <cell r="D629" t="str">
            <v>UND</v>
          </cell>
          <cell r="E629">
            <v>849988</v>
          </cell>
        </row>
        <row r="630">
          <cell r="A630" t="str">
            <v>007.184</v>
          </cell>
          <cell r="B630" t="str">
            <v>SUMINISTRO, TRANSPORTE E INSTALACIÓN DE PLACA ANTIVORTICE 6"</v>
          </cell>
          <cell r="C630" t="str">
            <v>Actividad</v>
          </cell>
          <cell r="D630" t="str">
            <v>UND</v>
          </cell>
          <cell r="E630">
            <v>1414006</v>
          </cell>
        </row>
        <row r="631">
          <cell r="A631" t="str">
            <v>007.185</v>
          </cell>
          <cell r="B631" t="str">
            <v>SUMINISTRO, TRANSPORTE E INSTALACIÓN DE UNION EXPANSIÓN 6"</v>
          </cell>
          <cell r="C631" t="str">
            <v>Actividad</v>
          </cell>
          <cell r="D631" t="str">
            <v>UND</v>
          </cell>
          <cell r="E631">
            <v>1181665</v>
          </cell>
        </row>
        <row r="632">
          <cell r="A632" t="str">
            <v>007.186</v>
          </cell>
          <cell r="B632" t="str">
            <v xml:space="preserve">SUMINISTRO, TRANSPORTE E INSTALACIÓN DE VALVULA ANGULAR DE 2.1/2" </v>
          </cell>
          <cell r="C632" t="str">
            <v>Actividad</v>
          </cell>
          <cell r="D632" t="str">
            <v>UND</v>
          </cell>
          <cell r="E632">
            <v>578147</v>
          </cell>
        </row>
        <row r="633">
          <cell r="A633" t="str">
            <v>007.187</v>
          </cell>
          <cell r="B633" t="str">
            <v>SUMINISTRO, TRANSPORTE E INSTALACIÓN DE SISTEMA DE BOMBEO LISTADO UL Y APROBADO FM CONFORMADO POR BOMBA, MOTOR, TABLERO CONTROLADOR Y ACCESORIOS, DISEÑADO PARA ENTREGAR UN CAUDAL DE 750 GPM A UNA PRESIÓN DE SERVICIO DE 130 PSI. CONFIGURACIÓN DE ENCENDIDO 115 PSI (INCLUYE BOMBA JOCKEY; CAUDAL 10 GPM, PRESIÓN 135 PSI)</v>
          </cell>
          <cell r="C633" t="str">
            <v>Actividad</v>
          </cell>
          <cell r="D633" t="str">
            <v>UND</v>
          </cell>
          <cell r="E633">
            <v>188485282</v>
          </cell>
        </row>
        <row r="634">
          <cell r="A634" t="str">
            <v>007.188</v>
          </cell>
          <cell r="B634" t="str">
            <v>SUMINISTRO, TRANSPORTE E INSTALACION DE  TUBERIA ACERO AL CARBON RANURADO CON PINTURA 3" - SCH 10 - SCH 10</v>
          </cell>
          <cell r="C634" t="str">
            <v>Actividad</v>
          </cell>
          <cell r="D634" t="str">
            <v>ML</v>
          </cell>
          <cell r="E634">
            <v>230813</v>
          </cell>
        </row>
        <row r="635">
          <cell r="A635" t="str">
            <v>007.189</v>
          </cell>
          <cell r="B635" t="str">
            <v>SUMINISTRO, TRANSPORTE E INSTALACION DE  TUBERIA ACERO AL CARBON RANURADO CON PINTURA 2-1/2" - SCH 10</v>
          </cell>
          <cell r="C635" t="str">
            <v>Actividad</v>
          </cell>
          <cell r="D635" t="str">
            <v>ML</v>
          </cell>
          <cell r="E635">
            <v>179479</v>
          </cell>
        </row>
        <row r="636">
          <cell r="A636" t="str">
            <v>007.190</v>
          </cell>
          <cell r="B636" t="str">
            <v>SUMINISTRO, TRANSPORTE E INSTALACION DE  TUBERIA ACERO AL CARBON RANURADO CON PINTURA 2" - SCH 10</v>
          </cell>
          <cell r="C636" t="str">
            <v>Actividad</v>
          </cell>
          <cell r="D636" t="str">
            <v>ML</v>
          </cell>
          <cell r="E636">
            <v>166433</v>
          </cell>
        </row>
        <row r="637">
          <cell r="A637" t="str">
            <v>007.191</v>
          </cell>
          <cell r="B637" t="str">
            <v>SUMINISTRO, TRANSPORTE E INSTALACION DE  TUBERIA ACERO AL CARBON RANURADO CON PINTURA 1-1/2" - SCH 10</v>
          </cell>
          <cell r="C637" t="str">
            <v>Actividad</v>
          </cell>
          <cell r="D637" t="str">
            <v>ML</v>
          </cell>
          <cell r="E637">
            <v>140066</v>
          </cell>
        </row>
        <row r="638">
          <cell r="A638" t="str">
            <v>007.192</v>
          </cell>
          <cell r="B638" t="str">
            <v>SUMINISTRO, TRANSPORTE E INSTALACION DE  TUBERIA ACERO AL CARBON RANURADO CON PINTURA 1-1/4" - SCH 10</v>
          </cell>
          <cell r="C638" t="str">
            <v>Actividad</v>
          </cell>
          <cell r="D638" t="str">
            <v>ML</v>
          </cell>
          <cell r="E638">
            <v>127192</v>
          </cell>
        </row>
        <row r="639">
          <cell r="A639" t="str">
            <v>007.193</v>
          </cell>
          <cell r="B639" t="str">
            <v>SUMINISTRO, TRANSPORTE E INSTALACION DE  TUBERIA ACERO AL CARBON ROSCADA CON PINTURA 1" - SCH 40</v>
          </cell>
          <cell r="C639" t="str">
            <v>Actividad</v>
          </cell>
          <cell r="D639" t="str">
            <v>ML</v>
          </cell>
          <cell r="E639">
            <v>98789</v>
          </cell>
        </row>
        <row r="640">
          <cell r="A640" t="str">
            <v>007.194</v>
          </cell>
          <cell r="B640" t="str">
            <v>SUMINISTRO, TRANSPORTE E INSTALACIÓN DE VÁLVULA MARIPOSA  RANURADA DE  3" SUPERVISADA UL/FM 300 PSI</v>
          </cell>
          <cell r="C640" t="str">
            <v>Actividad</v>
          </cell>
          <cell r="D640" t="str">
            <v>UND</v>
          </cell>
          <cell r="E640">
            <v>675421</v>
          </cell>
        </row>
        <row r="641">
          <cell r="A641" t="str">
            <v>007.195</v>
          </cell>
          <cell r="B641" t="str">
            <v>SUMINISTRO, TRANSPORTE E INSTALACIÓN DE CHEQUE COMPUERTA RANURADA DE 3" UL/FM 300 PSI</v>
          </cell>
          <cell r="C641" t="str">
            <v>Actividad</v>
          </cell>
          <cell r="D641" t="str">
            <v>UND</v>
          </cell>
          <cell r="E641">
            <v>505638</v>
          </cell>
        </row>
        <row r="642">
          <cell r="A642" t="str">
            <v>007.196</v>
          </cell>
          <cell r="B642" t="str">
            <v>SUMINISTRO, TRANSPORTE E INSTALACIÓN DE CHEQUE COMPUERTA RANURADA DE 4" UL/FM 300 PSI</v>
          </cell>
          <cell r="C642" t="str">
            <v>Actividad</v>
          </cell>
          <cell r="D642" t="str">
            <v>UND</v>
          </cell>
          <cell r="E642">
            <v>569877</v>
          </cell>
        </row>
        <row r="643">
          <cell r="A643" t="str">
            <v>007.197</v>
          </cell>
          <cell r="B643" t="str">
            <v>SUMINISTRO, TRANSPORTE E INSTALACIÓN DE VÁLVULA PRUEBA DRENAJE 1.1/4"</v>
          </cell>
          <cell r="C643" t="str">
            <v>Actividad</v>
          </cell>
          <cell r="D643" t="str">
            <v>UND</v>
          </cell>
          <cell r="E643">
            <v>318059</v>
          </cell>
        </row>
        <row r="644">
          <cell r="A644" t="str">
            <v>007.198</v>
          </cell>
          <cell r="B644" t="str">
            <v>SUMINISTRO, TRANSPORTE E INSTALACIÓN DE SENSOR DE FLUJO 3"</v>
          </cell>
          <cell r="C644" t="str">
            <v>Actividad</v>
          </cell>
          <cell r="D644" t="str">
            <v>UND</v>
          </cell>
          <cell r="E644">
            <v>576236</v>
          </cell>
        </row>
        <row r="645">
          <cell r="A645" t="str">
            <v>007.199</v>
          </cell>
          <cell r="B645" t="str">
            <v>SUMINISTRO, TRANSPORTE E INSTALACIÓN DE ROCIADOR PENDENTE FACTOR K 5.6  ROSCA NPT DE 1/2", TEMPERATURA ORDINARIA, RESPUESTA RÁPIDA, COBERTURA ESTÁNDAR.</v>
          </cell>
          <cell r="C645" t="str">
            <v>Actividad</v>
          </cell>
          <cell r="D645" t="str">
            <v>UND</v>
          </cell>
          <cell r="E645">
            <v>114249</v>
          </cell>
        </row>
        <row r="646">
          <cell r="A646" t="str">
            <v>007.200</v>
          </cell>
          <cell r="B646" t="str">
            <v>SUMINISTRO, TRANSPORTE E INSTALACIÓN DE MANOMETRO INMERSO EN GLICERINA DE 0 A 300PSI DE 1/4"</v>
          </cell>
          <cell r="C646" t="str">
            <v>Actividad</v>
          </cell>
          <cell r="D646" t="str">
            <v>UND</v>
          </cell>
          <cell r="E646">
            <v>79812</v>
          </cell>
        </row>
        <row r="647">
          <cell r="A647" t="str">
            <v>007.201</v>
          </cell>
          <cell r="B647" t="str">
            <v>SUMINISTRO, TRANSPORTE E INSTALACIÓN DE VALVULA DESAIREADORA 1"</v>
          </cell>
          <cell r="C647" t="str">
            <v>Actividad</v>
          </cell>
          <cell r="D647" t="str">
            <v>UND</v>
          </cell>
          <cell r="E647">
            <v>145702</v>
          </cell>
        </row>
        <row r="648">
          <cell r="A648" t="str">
            <v>007.202</v>
          </cell>
          <cell r="B648" t="str">
            <v>SUMINISTRO, TRANSPORTE E INSTALACIÓN DE SOPORTE SISMORESISTENTE 2,1/2" - 2 VIAS TRANSVERSAL</v>
          </cell>
          <cell r="C648" t="str">
            <v>Actividad</v>
          </cell>
          <cell r="D648" t="str">
            <v>UND</v>
          </cell>
          <cell r="E648">
            <v>121703</v>
          </cell>
        </row>
        <row r="649">
          <cell r="A649" t="str">
            <v>007.203</v>
          </cell>
          <cell r="B649" t="str">
            <v>SUMINISTRO, TRANSPORTE E INSTALACIÓN DE SOPORTE SISMORESISTENTE 2,1/2" - 2 VIAS LONGITUDINAL</v>
          </cell>
          <cell r="C649" t="str">
            <v>Actividad</v>
          </cell>
          <cell r="D649" t="str">
            <v>UND</v>
          </cell>
          <cell r="E649">
            <v>123030</v>
          </cell>
        </row>
        <row r="650">
          <cell r="A650" t="str">
            <v>007.204</v>
          </cell>
          <cell r="B650" t="str">
            <v>SUMINISTRO, TRANSPORTE E INSTALACIÓN DE SOPORTE TIPO PERA 3"</v>
          </cell>
          <cell r="C650" t="str">
            <v>Actividad</v>
          </cell>
          <cell r="D650" t="str">
            <v>UND</v>
          </cell>
          <cell r="E650">
            <v>36534</v>
          </cell>
        </row>
        <row r="651">
          <cell r="A651" t="str">
            <v>007.205</v>
          </cell>
          <cell r="B651" t="str">
            <v>SUMINISTRO, TRANSPORTE E INSTALACIÓN DE SOPORTE TIPO PERA 2,1/2 "</v>
          </cell>
          <cell r="C651" t="str">
            <v>Actividad</v>
          </cell>
          <cell r="D651" t="str">
            <v>UND</v>
          </cell>
          <cell r="E651">
            <v>37137</v>
          </cell>
        </row>
        <row r="652">
          <cell r="A652" t="str">
            <v>007.206</v>
          </cell>
          <cell r="B652" t="str">
            <v>SUMINISTRO, TRANSPORTE E INSTALACIÓN DE SOPORTE TIPO PERA 2"</v>
          </cell>
          <cell r="C652" t="str">
            <v>Actividad</v>
          </cell>
          <cell r="D652" t="str">
            <v>UND</v>
          </cell>
          <cell r="E652">
            <v>35339</v>
          </cell>
        </row>
        <row r="653">
          <cell r="A653" t="str">
            <v>007.207</v>
          </cell>
          <cell r="B653" t="str">
            <v>SUMINISTRO, TRANSPORTE E INSTALACIÓN DE SOPORTE TIPO PERA 1,1/2"</v>
          </cell>
          <cell r="C653" t="str">
            <v>Actividad</v>
          </cell>
          <cell r="D653" t="str">
            <v>UND</v>
          </cell>
          <cell r="E653">
            <v>34886</v>
          </cell>
        </row>
        <row r="654">
          <cell r="A654" t="str">
            <v>007.208</v>
          </cell>
          <cell r="B654" t="str">
            <v>SUMINISTRO, TRANSPORTE E INSTALACIÓN DE SOPORTE TIPO PERA 1,1/4"</v>
          </cell>
          <cell r="C654" t="str">
            <v>Actividad</v>
          </cell>
          <cell r="D654" t="str">
            <v>UND</v>
          </cell>
          <cell r="E654">
            <v>34735</v>
          </cell>
        </row>
        <row r="655">
          <cell r="A655" t="str">
            <v>007.209</v>
          </cell>
          <cell r="B655" t="str">
            <v>SUMINISTRO, TRANSPORTE E INSTALACIÓN DE JUNTA FLEXIBLE 2.1/2"</v>
          </cell>
          <cell r="C655" t="str">
            <v>Actividad</v>
          </cell>
          <cell r="D655" t="str">
            <v>UND</v>
          </cell>
          <cell r="E655">
            <v>398634</v>
          </cell>
        </row>
        <row r="656">
          <cell r="A656" t="str">
            <v>007.210</v>
          </cell>
          <cell r="B656" t="str">
            <v>SUMINISTRO, TRANSPORTE E INSTALACION DE TUBO DE COBRE RÍGIDO DE 1/2"</v>
          </cell>
          <cell r="C656" t="str">
            <v>Actividad</v>
          </cell>
          <cell r="D656" t="str">
            <v>ML</v>
          </cell>
          <cell r="E656">
            <v>74138</v>
          </cell>
        </row>
        <row r="657">
          <cell r="A657" t="str">
            <v>007.211</v>
          </cell>
          <cell r="B657" t="str">
            <v>SUMINISTRO, TRANSPORTE E INSTALACION DE VÁLVULA MARIPOSA  RANURADA DE  4" SUPERVISADA UL/FM 300 PSI</v>
          </cell>
          <cell r="C657" t="str">
            <v>Actividad</v>
          </cell>
          <cell r="D657" t="str">
            <v>UND</v>
          </cell>
          <cell r="E657">
            <v>876595</v>
          </cell>
        </row>
        <row r="658">
          <cell r="A658" t="str">
            <v>007.212</v>
          </cell>
          <cell r="B658" t="str">
            <v>SUMINISTRO, TRANSPORTE E INSTALACION DE VÁLVULA MARIPOSA  RANURADA DE  2-1/2" SUPERVISADA UL/FM 300 PSI</v>
          </cell>
          <cell r="C658" t="str">
            <v>Actividad</v>
          </cell>
          <cell r="D658" t="str">
            <v>UND</v>
          </cell>
          <cell r="E658">
            <v>548887</v>
          </cell>
        </row>
        <row r="659">
          <cell r="A659" t="str">
            <v>007.213</v>
          </cell>
          <cell r="B659" t="str">
            <v>SUMINISTRO, TRANSPORTE E INSTALACION DE CHEQUE COMPUERTA ROSCADO DE 1,1/4" UL/FM 300 PSI</v>
          </cell>
          <cell r="C659" t="str">
            <v>Actividad</v>
          </cell>
          <cell r="D659" t="str">
            <v>UND</v>
          </cell>
          <cell r="E659">
            <v>537253</v>
          </cell>
        </row>
        <row r="660">
          <cell r="A660" t="str">
            <v>007.214</v>
          </cell>
          <cell r="B660" t="str">
            <v>SUMINISTRO, TRANSPORTE E INSTALACION DE CHEQUE DE CORTINA EN BRONCE PERFORADO DE Ø1/2"</v>
          </cell>
          <cell r="C660" t="str">
            <v>Actividad</v>
          </cell>
          <cell r="D660" t="str">
            <v>UND</v>
          </cell>
          <cell r="E660">
            <v>115378</v>
          </cell>
        </row>
        <row r="661">
          <cell r="A661" t="str">
            <v>007.215</v>
          </cell>
          <cell r="B661" t="str">
            <v>SUMINISTRO, TRANSPORTE E INSTALACION DE VÁLVULA PRUEBA DRENAJE 2"</v>
          </cell>
          <cell r="C661" t="str">
            <v>Actividad</v>
          </cell>
          <cell r="D661" t="str">
            <v>UND</v>
          </cell>
          <cell r="E661">
            <v>604168</v>
          </cell>
        </row>
        <row r="662">
          <cell r="A662" t="str">
            <v>007.216</v>
          </cell>
          <cell r="B662" t="str">
            <v>SUMINISTRO, TRANSPORTE E INSTALACION DE VÁLVULA DE BOLA 1"</v>
          </cell>
          <cell r="C662" t="str">
            <v>Actividad</v>
          </cell>
          <cell r="D662" t="str">
            <v>UND</v>
          </cell>
          <cell r="E662">
            <v>158258</v>
          </cell>
        </row>
        <row r="663">
          <cell r="A663" t="str">
            <v>007.217</v>
          </cell>
          <cell r="B663" t="str">
            <v>SUMINISTRO, TRANSPORTE E INSTALACION DE VÁLVULA DE BOLA 1.1/4"</v>
          </cell>
          <cell r="C663" t="str">
            <v>Actividad</v>
          </cell>
          <cell r="D663" t="str">
            <v>UND</v>
          </cell>
          <cell r="E663">
            <v>161378</v>
          </cell>
        </row>
        <row r="664">
          <cell r="A664" t="str">
            <v>007.218</v>
          </cell>
          <cell r="B664" t="str">
            <v>SUMINISTRO, TRANSPORTE E INSTALACION DE VÁLVULA DE VASTAGO ASCENDENTE OS&amp;Y FLANCHADA Ø4"</v>
          </cell>
          <cell r="C664" t="str">
            <v>Actividad</v>
          </cell>
          <cell r="D664" t="str">
            <v>UND</v>
          </cell>
          <cell r="E664">
            <v>865316</v>
          </cell>
        </row>
        <row r="665">
          <cell r="A665" t="str">
            <v>007.219</v>
          </cell>
          <cell r="B665" t="str">
            <v>SUMINISTRO, TRANSPORTE E INSTALACION DE SENSOR DE FLUJO 2-1/2"</v>
          </cell>
          <cell r="C665" t="str">
            <v>Actividad</v>
          </cell>
          <cell r="D665" t="str">
            <v>UND</v>
          </cell>
          <cell r="E665">
            <v>239633</v>
          </cell>
        </row>
        <row r="666">
          <cell r="A666" t="str">
            <v>007.220</v>
          </cell>
          <cell r="B666" t="str">
            <v>SUMINISTRO, TRANSPORTE E INSTALACION DE SENSOR DE FLUJO 4"</v>
          </cell>
          <cell r="C666" t="str">
            <v>Actividad</v>
          </cell>
          <cell r="D666" t="str">
            <v>UND</v>
          </cell>
          <cell r="E666">
            <v>1323228</v>
          </cell>
        </row>
        <row r="667">
          <cell r="A667" t="str">
            <v>007.221</v>
          </cell>
          <cell r="B667" t="str">
            <v>SUMINISTRO, TRANSPORTE E INSTALACION DE ROCIADOR MONTANTE FACTOR K 5.6  ROSCA NPT DE 1/2", TEMPERATURA ORDINARIA, RESPUESTA RÁPIDA, COBERTURA ESTÁNDAR.</v>
          </cell>
          <cell r="C667" t="str">
            <v>Actividad</v>
          </cell>
          <cell r="D667" t="str">
            <v>UND</v>
          </cell>
          <cell r="E667">
            <v>76224</v>
          </cell>
        </row>
        <row r="668">
          <cell r="A668" t="str">
            <v>007.222</v>
          </cell>
          <cell r="B668" t="str">
            <v>SUMINISTRO, TRANSPORTE E INSTALACION DE CABEZAL DE DESCARGA Ø2.1/2" CON VÁLVULA ANGULAR</v>
          </cell>
          <cell r="C668" t="str">
            <v>Actividad</v>
          </cell>
          <cell r="D668" t="str">
            <v>UND</v>
          </cell>
          <cell r="E668">
            <v>837188</v>
          </cell>
        </row>
        <row r="669">
          <cell r="A669" t="str">
            <v>007.223</v>
          </cell>
          <cell r="B669" t="str">
            <v>SUMINISTRO, TRANSPORTE E INSTALACION DE PLACA ANTIVORTICE 0.40X0.40 MTS</v>
          </cell>
          <cell r="C669" t="str">
            <v>Actividad</v>
          </cell>
          <cell r="D669" t="str">
            <v>UND</v>
          </cell>
          <cell r="E669">
            <v>897420</v>
          </cell>
        </row>
        <row r="670">
          <cell r="A670" t="str">
            <v>007.224</v>
          </cell>
          <cell r="B670" t="str">
            <v>SUMINISTRO, TRANSPORTE E INSTALACION DE PASEMURO PARA TUBERÍA DE Ø4"</v>
          </cell>
          <cell r="C670" t="str">
            <v>Actividad</v>
          </cell>
          <cell r="D670" t="str">
            <v>UND</v>
          </cell>
          <cell r="E670">
            <v>87155</v>
          </cell>
        </row>
        <row r="671">
          <cell r="A671" t="str">
            <v>007.225</v>
          </cell>
          <cell r="B671" t="str">
            <v>SUMINISTRO, TRANSPORTE E INSTALACION DE SOPORTE SISMORESISTENTE 4" - 2 VIAS TRANSVERSAL</v>
          </cell>
          <cell r="C671" t="str">
            <v>Actividad</v>
          </cell>
          <cell r="D671" t="str">
            <v>UND</v>
          </cell>
          <cell r="E671">
            <v>141607</v>
          </cell>
        </row>
        <row r="672">
          <cell r="A672" t="str">
            <v>007.226</v>
          </cell>
          <cell r="B672" t="str">
            <v>SUMINISTRO, TRANSPORTE E INSTALACION DE SOPORTE SISMORESISTENTE 2" - 2 VIAS TRANSVERSAL</v>
          </cell>
          <cell r="C672" t="str">
            <v>Actividad</v>
          </cell>
          <cell r="D672" t="str">
            <v>UND</v>
          </cell>
          <cell r="E672">
            <v>155636</v>
          </cell>
        </row>
        <row r="673">
          <cell r="A673" t="str">
            <v>007.227</v>
          </cell>
          <cell r="B673" t="str">
            <v>SUMINISTRO, TRANSPORTE E INSTALACION DE SOPORTE SISMORESISTENTE 2" - 2 VIAS LONGITUDINAL</v>
          </cell>
          <cell r="C673" t="str">
            <v>Actividad</v>
          </cell>
          <cell r="D673" t="str">
            <v>UND</v>
          </cell>
          <cell r="E673">
            <v>183997</v>
          </cell>
        </row>
        <row r="674">
          <cell r="A674" t="str">
            <v>007.228</v>
          </cell>
          <cell r="B674" t="str">
            <v>SUMINISTRO, TRANSPORTE E INSTALACION DE SOPORTE TIPO PERA 4"</v>
          </cell>
          <cell r="C674" t="str">
            <v>Actividad</v>
          </cell>
          <cell r="D674" t="str">
            <v>UND</v>
          </cell>
          <cell r="E674">
            <v>47839</v>
          </cell>
        </row>
        <row r="675">
          <cell r="A675" t="str">
            <v>007.229</v>
          </cell>
          <cell r="B675" t="str">
            <v>SUMINISTRO, TRANSPORTE E INSTALACION DE SOPORTE TIPO PERA 1"</v>
          </cell>
          <cell r="C675" t="str">
            <v>Actividad</v>
          </cell>
          <cell r="D675" t="str">
            <v>UND</v>
          </cell>
          <cell r="E675">
            <v>38531</v>
          </cell>
        </row>
        <row r="676">
          <cell r="A676" t="str">
            <v>007.230</v>
          </cell>
          <cell r="B676" t="str">
            <v>SUMINISTRO, TRANSPORTE E INSTALACION DE SOPORTE TIPO MECANO 4"</v>
          </cell>
          <cell r="C676" t="str">
            <v>Actividad</v>
          </cell>
          <cell r="D676" t="str">
            <v>UND</v>
          </cell>
          <cell r="E676">
            <v>53828</v>
          </cell>
        </row>
        <row r="677">
          <cell r="A677" t="str">
            <v>007.231</v>
          </cell>
          <cell r="B677" t="str">
            <v>SUMINISTRO, TRANSPORTE E INSTALACION DE SOPORTE TIPO MECANO 3"</v>
          </cell>
          <cell r="C677" t="str">
            <v>Actividad</v>
          </cell>
          <cell r="D677" t="str">
            <v>UND</v>
          </cell>
          <cell r="E677">
            <v>53828</v>
          </cell>
        </row>
        <row r="678">
          <cell r="A678" t="str">
            <v>007.232</v>
          </cell>
          <cell r="B678" t="str">
            <v>SUMINISTRO, TRANSPORTE E INSTALACION DE BOMBA CONTRA INCENDIOS ELECTRICA DE SUCCION HORIZONTAL UL/FM, 250 GPM Y 120 PSI Y UNA POTENCIA DE 40 HP CON MANÓMETROS, VÁLVULA DE ALIVIO, CAUDALIMETRO DE Ø4", REDUCCIÓN CONCÉNTRICA Ø2,1/2X3 Y EL TABLERO ELÉCTRICO NEMA 2.  ADEMÁS DE UNA BOMBA VERTICAL MULTIETAPAS  2P, 3PH, 230V, 60HZ CON SU RESPECTIVO TABLERO ELÉCTRICO NEMA 2 - RCI CASA DE LA CULTURA PALOGRANDE</v>
          </cell>
          <cell r="C678" t="str">
            <v>Actividad</v>
          </cell>
          <cell r="D678" t="str">
            <v>UND</v>
          </cell>
          <cell r="E678">
            <v>92300000</v>
          </cell>
        </row>
        <row r="679">
          <cell r="A679" t="str">
            <v>007.233</v>
          </cell>
          <cell r="B679" t="str">
            <v>SELLADO DE PUNTOS SANITARIOS</v>
          </cell>
          <cell r="C679" t="str">
            <v>Actividad</v>
          </cell>
          <cell r="D679" t="str">
            <v>UND</v>
          </cell>
          <cell r="E679">
            <v>26139</v>
          </cell>
        </row>
        <row r="680">
          <cell r="A680" t="str">
            <v>007.234</v>
          </cell>
          <cell r="B680" t="str">
            <v>SELLADO DE PUNTOS HIDRAULICOS</v>
          </cell>
          <cell r="C680" t="str">
            <v>Actividad</v>
          </cell>
          <cell r="D680" t="str">
            <v>UND</v>
          </cell>
          <cell r="E680">
            <v>28193</v>
          </cell>
        </row>
        <row r="681">
          <cell r="A681" t="str">
            <v>007.235</v>
          </cell>
          <cell r="B681" t="str">
            <v>SUMINISTRO, TRANSPORTE E INSTALACION TUBERIA PVC-P RDE 21 3/4" AGUA FRIA ( RED DE SUMINISTRO DESCOLGADA) INCLUYE INSTALACIÓN Y ACCESORIOS.</v>
          </cell>
          <cell r="C681" t="str">
            <v>Actividad</v>
          </cell>
          <cell r="D681" t="str">
            <v>ML</v>
          </cell>
          <cell r="E681">
            <v>17797</v>
          </cell>
        </row>
        <row r="682">
          <cell r="A682" t="str">
            <v>08B</v>
          </cell>
          <cell r="B682" t="str">
            <v>INSTALACIONES ELECTRICAS - REDES INTERNAS</v>
          </cell>
          <cell r="C682" t="str">
            <v>Capitulo</v>
          </cell>
          <cell r="D682"/>
          <cell r="E682" t="str">
            <v>--</v>
          </cell>
        </row>
        <row r="683">
          <cell r="A683" t="str">
            <v>08B.001</v>
          </cell>
          <cell r="B683" t="str">
            <v>SUMINISTRO, TRANSPORTE E INSTALACION ACOMETIDA 3F4H CU THHN/THWN EN CABLE 3X250MCM + 250MCM (N). NO INCLUYE CONDULINADO.</v>
          </cell>
          <cell r="C683" t="str">
            <v>Actividad</v>
          </cell>
          <cell r="D683" t="str">
            <v>ML</v>
          </cell>
          <cell r="E683">
            <v>468138</v>
          </cell>
        </row>
        <row r="684">
          <cell r="A684" t="str">
            <v>08B.002</v>
          </cell>
          <cell r="B684" t="str">
            <v>SUMINISTRO, TRANSPORTE E INSTALACION ACOMETIDA 3F4H CU THHN/THWN EN CABLE 3X4/0AWG + 4/0 AWG (N). NO INCLUYE CONDULINADO.</v>
          </cell>
          <cell r="C684" t="str">
            <v>Actividad</v>
          </cell>
          <cell r="D684" t="str">
            <v>ML</v>
          </cell>
          <cell r="E684">
            <v>311709</v>
          </cell>
        </row>
        <row r="685">
          <cell r="A685" t="str">
            <v>08B.003</v>
          </cell>
          <cell r="B685" t="str">
            <v>SUMINISTRO, TRANSPORTE E INSTALACION ACOMETIDA 3F4H CU THHN/THWN EN CABLE 3X2/0AWG + 2/0 AWG (N). NO INCLUYE CONDULINADO.</v>
          </cell>
          <cell r="C685" t="str">
            <v>Actividad</v>
          </cell>
          <cell r="D685" t="str">
            <v>ML</v>
          </cell>
          <cell r="E685">
            <v>179341</v>
          </cell>
        </row>
        <row r="686">
          <cell r="A686" t="str">
            <v>08B.004</v>
          </cell>
          <cell r="B686" t="str">
            <v>SUMINISTRO, TRANSPORTE E INSTALACION ACOMETIDA 3F4H CU THHN/THWN EN CABLE 3X1/0AWG + 1/0 AWG (N). NO INCLUYE CONDULINADO.</v>
          </cell>
          <cell r="C686" t="str">
            <v>Actividad</v>
          </cell>
          <cell r="D686" t="str">
            <v>ML</v>
          </cell>
          <cell r="E686">
            <v>159169</v>
          </cell>
        </row>
        <row r="687">
          <cell r="A687" t="str">
            <v>08B.005</v>
          </cell>
          <cell r="B687" t="str">
            <v>SUMINISTRO, TRANSPORTE E INSTALACION ACOMETIDA 3F4H CU THHN/THWN EN CABLE 3X2AWG + 2AWG (N). NO INCLUYE CONDULINADO.</v>
          </cell>
          <cell r="C687" t="str">
            <v>Actividad</v>
          </cell>
          <cell r="D687" t="str">
            <v>ML</v>
          </cell>
          <cell r="E687">
            <v>92060</v>
          </cell>
        </row>
        <row r="688">
          <cell r="A688" t="str">
            <v>08B.006</v>
          </cell>
          <cell r="B688" t="str">
            <v>SUMINISTRO, TRANSPORTE E INSTALACION ACOMETIDA 3F4H CU THHN/THWN EN CABLE 3X4AWG + 4AWG (N). NO INCLUYE CONDULINADO.</v>
          </cell>
          <cell r="C688" t="str">
            <v>Actividad</v>
          </cell>
          <cell r="D688" t="str">
            <v>ML</v>
          </cell>
          <cell r="E688">
            <v>60344</v>
          </cell>
        </row>
        <row r="689">
          <cell r="A689" t="str">
            <v>08B.007</v>
          </cell>
          <cell r="B689" t="str">
            <v>SUMINISTRO, TRANSPORTE E INSTALACION ACOMETIDA 3F4H CU THHN/THWN EN CABLE 3X6AWG + 6AWG (N). NO INCLUYE CONDULINADO.</v>
          </cell>
          <cell r="C689" t="str">
            <v>Actividad</v>
          </cell>
          <cell r="D689" t="str">
            <v>ML</v>
          </cell>
          <cell r="E689">
            <v>72648</v>
          </cell>
        </row>
        <row r="690">
          <cell r="A690" t="str">
            <v>08B.008</v>
          </cell>
          <cell r="B690" t="str">
            <v>SUMINISTRO, TRANSPORTE E INSTALACION ACOMETIDA 3F4H CU THHN/THWN EN CABLE 3X8AWG + 8AWG (N). NO INCLUYE CONDULINADO.</v>
          </cell>
          <cell r="C690" t="str">
            <v>Actividad</v>
          </cell>
          <cell r="D690" t="str">
            <v>ML</v>
          </cell>
          <cell r="E690">
            <v>35204</v>
          </cell>
        </row>
        <row r="691">
          <cell r="A691" t="str">
            <v>08B.009</v>
          </cell>
          <cell r="B691" t="str">
            <v>SUMINISTRO, TRANSPORTE E INSTALACION ACOMETIDA 3F4H CU THHN/THWN EN CABLE 2X(3X250MCM + 250MCM (N)). NO INCLUYE CONDULINADO.</v>
          </cell>
          <cell r="C691" t="str">
            <v>Actividad</v>
          </cell>
          <cell r="D691" t="str">
            <v>ML</v>
          </cell>
          <cell r="E691">
            <v>937403</v>
          </cell>
        </row>
        <row r="692">
          <cell r="A692" t="str">
            <v>08B.010</v>
          </cell>
          <cell r="B692" t="str">
            <v>SUMINISTRO, TRANSPORTE E INSTALACION ACOMETIDA 3F4H CU THHN/THWN EN CABLE 2X(3X4/0AWG + 4/0 AWG (N)). NO INCLUYE CONDULINADO.</v>
          </cell>
          <cell r="C692" t="str">
            <v>Actividad</v>
          </cell>
          <cell r="D692" t="str">
            <v>ML</v>
          </cell>
          <cell r="E692">
            <v>624005</v>
          </cell>
        </row>
        <row r="693">
          <cell r="A693" t="str">
            <v>08B.011</v>
          </cell>
          <cell r="B693" t="str">
            <v>SUMINISTRO, TRANSPORTE E INSTALACION ACOMETIDA 3F4H CU THHN/THWN EN CABLE 2X(3X2/0AWG + 2/0 AWG (N)). NO INCLUYE CONDULINADO.</v>
          </cell>
          <cell r="C693" t="str">
            <v>Actividad</v>
          </cell>
          <cell r="D693" t="str">
            <v>ML</v>
          </cell>
          <cell r="E693">
            <v>358744</v>
          </cell>
        </row>
        <row r="694">
          <cell r="A694" t="str">
            <v>08B.012</v>
          </cell>
          <cell r="B694" t="str">
            <v>SUMINISTRO, TRANSPORTE E INSTALACION ACOMETIDA 3F4H CU THHN/THWN EN CABLE 2X(3X1/0AWG + 1/0 AWG (N)). NO INCLUYE CONDULINADO.</v>
          </cell>
          <cell r="C694" t="str">
            <v>Actividad</v>
          </cell>
          <cell r="D694" t="str">
            <v>ML</v>
          </cell>
          <cell r="E694">
            <v>317044</v>
          </cell>
        </row>
        <row r="695">
          <cell r="A695" t="str">
            <v>08B.013</v>
          </cell>
          <cell r="B695" t="str">
            <v>SUMINISTRO, TRANSPORTE E INSTALACION ACOMETIDA 3F5H CU THHN/THWN EN CABLE 3X4/0AWG + 4/0 AWG (N) + DESNUDO 2/0 AWG (T). NO INCLUYE CONDULINADO.</v>
          </cell>
          <cell r="C695" t="str">
            <v>Actividad</v>
          </cell>
          <cell r="D695" t="str">
            <v>ML</v>
          </cell>
          <cell r="E695">
            <v>356482</v>
          </cell>
        </row>
        <row r="696">
          <cell r="A696" t="str">
            <v>08B.014</v>
          </cell>
          <cell r="B696" t="str">
            <v>SUMINISTRO, TRANSPORTE E INSTALACION ACOMETIDA 3F5H CU THHN/THWN EN CABLE 3X2/0AWG + 2/0 AWG (N) + DESNUDO 1/0 AWG. NO INCLUYE CONDULINADO.</v>
          </cell>
          <cell r="C696" t="str">
            <v>Actividad</v>
          </cell>
          <cell r="D696" t="str">
            <v>ML</v>
          </cell>
          <cell r="E696">
            <v>213360</v>
          </cell>
        </row>
        <row r="697">
          <cell r="A697" t="str">
            <v>08B.015</v>
          </cell>
          <cell r="B697" t="str">
            <v>SUMINISTRO, TRANSPORTE E INSTALACION ACOMETIDA 3F5H CU THHN/THWN EN CABLE 3X1/0AWG + 1/0 AWG (N) + DESNUDO 2 AWG. NO INCLUYE CONDULINADO.</v>
          </cell>
          <cell r="C697" t="str">
            <v>Actividad</v>
          </cell>
          <cell r="D697" t="str">
            <v>ML</v>
          </cell>
          <cell r="E697">
            <v>178642</v>
          </cell>
        </row>
        <row r="698">
          <cell r="A698" t="str">
            <v>08B.016</v>
          </cell>
          <cell r="B698" t="str">
            <v>SUMINISTRO, TRANSPORTE E INSTALACION ACOMETIDA 3F5H CU THHN/THWN EN CABLE 3X2AWG + 2AWG (N) + DESNUDO 4 AWG. NO INCLUYE CONDULINADO.</v>
          </cell>
          <cell r="C698" t="str">
            <v>Actividad</v>
          </cell>
          <cell r="D698" t="str">
            <v>ML</v>
          </cell>
          <cell r="E698">
            <v>108375</v>
          </cell>
        </row>
        <row r="699">
          <cell r="A699" t="str">
            <v>08B.017</v>
          </cell>
          <cell r="B699" t="str">
            <v>SUMINISTRO, TRANSPORTE E INSTALACION ACOMETIDA 3F5H CU THHN/THWN EN CABLE 3X4AWG + 4AWG (N) + DESNUDO 6 AWG. NO INCLUYE CONDULINADO.</v>
          </cell>
          <cell r="C699" t="str">
            <v>Actividad</v>
          </cell>
          <cell r="D699" t="str">
            <v>ML</v>
          </cell>
          <cell r="E699">
            <v>69883</v>
          </cell>
        </row>
        <row r="700">
          <cell r="A700" t="str">
            <v>08B.018</v>
          </cell>
          <cell r="B700" t="str">
            <v>SUMINISTRO, TRANSPORTE E INSTALACION ACOMETIDA 3F5H CU THHN/THWN EN CABLE 3X6AWG + 6AWG (N) + DESNUDO 8 AWG. NO INCLUYE CONDULINADO.</v>
          </cell>
          <cell r="C700" t="str">
            <v>Actividad</v>
          </cell>
          <cell r="D700" t="str">
            <v>ML</v>
          </cell>
          <cell r="E700">
            <v>60316</v>
          </cell>
        </row>
        <row r="701">
          <cell r="A701" t="str">
            <v>08B.019</v>
          </cell>
          <cell r="B701" t="str">
            <v>SUMINISTRO, TRANSPORTE E INSTALACION ACOMETIDA 3F5H CU THHN/THWN EN CABLE 3X8AWG + 8AWG (N) + DESNUDO 8 AWG. NO INCLUYE CONDULINADO.</v>
          </cell>
          <cell r="C701" t="str">
            <v>Actividad</v>
          </cell>
          <cell r="D701" t="str">
            <v>ML</v>
          </cell>
          <cell r="E701">
            <v>39048</v>
          </cell>
        </row>
        <row r="702">
          <cell r="A702" t="str">
            <v>08B.020</v>
          </cell>
          <cell r="B702" t="str">
            <v>SUMINISTRO, TRANSPORTE E INSTALACION ACOMETIDA 3F5H CU THHN/THWN EN CABLE 3X10AWG + 10AWG (N) + DESNUDO 10 AWG. NO INCLUYE CONDULINADO.</v>
          </cell>
          <cell r="C702" t="str">
            <v>Actividad</v>
          </cell>
          <cell r="D702" t="str">
            <v>ML</v>
          </cell>
          <cell r="E702">
            <v>25043</v>
          </cell>
        </row>
        <row r="703">
          <cell r="A703" t="str">
            <v>08B.021</v>
          </cell>
          <cell r="B703" t="str">
            <v>SUMINISTRO, TRANSPORTE E INSTALACION ACOMETIDA 2F3H CU THHN/THWN EN CABLE 2X1/0AWG + 1/0AWG (N). NO INCLUYE CONDULINADO.</v>
          </cell>
          <cell r="C703" t="str">
            <v>Actividad</v>
          </cell>
          <cell r="D703" t="str">
            <v>ML</v>
          </cell>
          <cell r="E703">
            <v>121237</v>
          </cell>
        </row>
        <row r="704">
          <cell r="A704" t="str">
            <v>08B.022</v>
          </cell>
          <cell r="B704" t="str">
            <v>SUMINISTRO, TRANSPORTE E INSTALACION ACOMETIDA 2F3H CU THHN/THWN EN CABLE 2X2AWG + 2AWG (N). NO INCLUYE CONDULINADO.</v>
          </cell>
          <cell r="C704" t="str">
            <v>Actividad</v>
          </cell>
          <cell r="D704" t="str">
            <v>ML</v>
          </cell>
          <cell r="E704">
            <v>70784</v>
          </cell>
        </row>
        <row r="705">
          <cell r="A705" t="str">
            <v>08B.023</v>
          </cell>
          <cell r="B705" t="str">
            <v>SUMINISTRO, TRANSPORTE E INSTALACION ACOMETIDA 2F3H CU THHN/THWN EN CABLE 2X4AWG + 4AWG (N). NO INCLUYE CONDULINADO.</v>
          </cell>
          <cell r="C705" t="str">
            <v>Actividad</v>
          </cell>
          <cell r="D705" t="str">
            <v>ML</v>
          </cell>
          <cell r="E705">
            <v>46505</v>
          </cell>
        </row>
        <row r="706">
          <cell r="A706" t="str">
            <v>08B.024</v>
          </cell>
          <cell r="B706" t="str">
            <v>SUMINISTRO, TRANSPORTE E INSTALACION ACOMETIDA 2F3H CU THHN/THWN EN CABLE 2X6AWG + 6AWG (N). NO INCLUYE CONDULINADO.</v>
          </cell>
          <cell r="C706" t="str">
            <v>Actividad</v>
          </cell>
          <cell r="D706" t="str">
            <v>ML</v>
          </cell>
          <cell r="E706">
            <v>41124</v>
          </cell>
        </row>
        <row r="707">
          <cell r="A707" t="str">
            <v>08B.025</v>
          </cell>
          <cell r="B707" t="str">
            <v>SUMINISTRO, TRANSPORTE E INSTALACION ACOMETIDA 2F3H CU THHN/THWN EN CABLE 2X8AWG + 8AWG (N). NO INCLUYE CONDULINADO.</v>
          </cell>
          <cell r="C707" t="str">
            <v>Actividad</v>
          </cell>
          <cell r="D707" t="str">
            <v>ML</v>
          </cell>
          <cell r="E707">
            <v>26415</v>
          </cell>
        </row>
        <row r="708">
          <cell r="A708" t="str">
            <v>08B.026</v>
          </cell>
          <cell r="B708" t="str">
            <v>SUMINISTRO, TRANSPORTE E INSTALACION ACOMETIDA 2F3H CU THHN/THWN EN CABLE 2X10AWG + 10AWG (N). NO INCLUYE CONDULINADO.</v>
          </cell>
          <cell r="C708" t="str">
            <v>Actividad</v>
          </cell>
          <cell r="D708" t="str">
            <v>ML</v>
          </cell>
          <cell r="E708">
            <v>16293</v>
          </cell>
        </row>
        <row r="709">
          <cell r="A709" t="str">
            <v>08B.027</v>
          </cell>
          <cell r="B709" t="str">
            <v>SUMINISTRO, TRANSPORTE E INSTALACION ACOMETIDA 2F4H CU THHN/THWN EN CABLE 2X1/0AWG + 10AWG (N) + DESNUDO 10 AWG (T). NO INCLUYE CONDULINADO.</v>
          </cell>
          <cell r="C709" t="str">
            <v>Actividad</v>
          </cell>
          <cell r="D709" t="str">
            <v>ML</v>
          </cell>
          <cell r="E709">
            <v>133827</v>
          </cell>
        </row>
        <row r="710">
          <cell r="A710" t="str">
            <v>08B.028</v>
          </cell>
          <cell r="B710" t="str">
            <v>SUMINISTRO, TRANSPORTE E INSTALACION ACOMETIDA 2F4H CU THHN/THWN EN CABLE 2X2AWG + 2AWG (N) + DESNUDO 4 AWG (T). NO INCLUYE CONDULINADO.</v>
          </cell>
          <cell r="C710" t="str">
            <v>Actividad</v>
          </cell>
          <cell r="D710" t="str">
            <v>ML</v>
          </cell>
          <cell r="E710">
            <v>87148</v>
          </cell>
        </row>
        <row r="711">
          <cell r="A711" t="str">
            <v>08B.029</v>
          </cell>
          <cell r="B711" t="str">
            <v>SUMINISTRO, TRANSPORTE E INSTALACION ACOMETIDA 2F4H CU THHN/THWN EN CABLE 2X4AWG + 4AWG (N)  + DESNUDO 6 AWG (T). NO INCLUYE CONDULINADO.</v>
          </cell>
          <cell r="C711" t="str">
            <v>Actividad</v>
          </cell>
          <cell r="D711" t="str">
            <v>ML</v>
          </cell>
          <cell r="E711">
            <v>56235</v>
          </cell>
        </row>
        <row r="712">
          <cell r="A712" t="str">
            <v>08B.030</v>
          </cell>
          <cell r="B712" t="str">
            <v>SUMINISTRO, TRANSPORTE E INSTALACION ACOMETIDA 2F4H CU THHN/THWN EN CABLE 2X6AWG + 6AWG (N) + DESNUDO 8 AWG (T). NO INCLUYE CONDULINADO.</v>
          </cell>
          <cell r="C712" t="str">
            <v>Actividad</v>
          </cell>
          <cell r="D712" t="str">
            <v>ML</v>
          </cell>
          <cell r="E712">
            <v>47719</v>
          </cell>
        </row>
        <row r="713">
          <cell r="A713" t="str">
            <v>08B.031</v>
          </cell>
          <cell r="B713" t="str">
            <v>SUMINISTRO, TRANSPORTE E INSTALACION ACOMETIDA 2F4H CU THHN/THWN EN CABLE 2X8AWG + 8AWG (N) + DESNUDO 8 AWG (T). NO INCLUYE CONDULINADO.</v>
          </cell>
          <cell r="C713" t="str">
            <v>Actividad</v>
          </cell>
          <cell r="D713" t="str">
            <v>ML</v>
          </cell>
          <cell r="E713">
            <v>33010</v>
          </cell>
        </row>
        <row r="714">
          <cell r="A714" t="str">
            <v>08B.032</v>
          </cell>
          <cell r="B714" t="str">
            <v>SUMINISTRO, TRANSPORTE E INSTALACION ACOMETIDA 2F4H CU THHN/THWN EN CABLE 2X10AWG + 10AWG (N) + DESNUDO 10 AWG (T). NO INCLUYE CONDULINADO.</v>
          </cell>
          <cell r="C714" t="str">
            <v>Actividad</v>
          </cell>
          <cell r="D714" t="str">
            <v>ML</v>
          </cell>
          <cell r="E714">
            <v>21779</v>
          </cell>
        </row>
        <row r="715">
          <cell r="A715" t="str">
            <v>08B.033</v>
          </cell>
          <cell r="B715" t="str">
            <v>SUMINISTRO, TRANSPORTE E INSTALACION ACOMETIDA 1F3H CU THHN/THWN EN CABLE 4AWG + 4AWG (N) + DESNUDO 6AWG (T). NO INCLUYE CONDULINADO.</v>
          </cell>
          <cell r="C715" t="str">
            <v>Actividad</v>
          </cell>
          <cell r="D715" t="str">
            <v>ML</v>
          </cell>
          <cell r="E715">
            <v>42417</v>
          </cell>
        </row>
        <row r="716">
          <cell r="A716" t="str">
            <v>08B.034</v>
          </cell>
          <cell r="B716" t="str">
            <v>SUMINISTRO, TRANSPORTE E INSTALACION ACOMETIDA 2F3H CU THHN/THWN EN CABLE 6AWG + 6AWG (N) + DESNUDO 8AWG (T). NO INCLUYE CONDULINADO.</v>
          </cell>
          <cell r="C716" t="str">
            <v>Actividad</v>
          </cell>
          <cell r="D716" t="str">
            <v>ML</v>
          </cell>
          <cell r="E716">
            <v>35257</v>
          </cell>
        </row>
        <row r="717">
          <cell r="A717" t="str">
            <v>08B.035</v>
          </cell>
          <cell r="B717" t="str">
            <v>SUMINISTRO, TRANSPORTE E INSTALACION ACOMETIDA 2F3H CU THHN/THWN EN CABLE 8AWG + 8AWG (N) + DESNUDO 8AWG (T). NO INCLUYE CONDULINADO.</v>
          </cell>
          <cell r="C717" t="str">
            <v>Actividad</v>
          </cell>
          <cell r="D717" t="str">
            <v>ML</v>
          </cell>
          <cell r="E717">
            <v>25410</v>
          </cell>
        </row>
        <row r="718">
          <cell r="A718" t="str">
            <v>08B.036</v>
          </cell>
          <cell r="B718" t="str">
            <v>SUMINISTRO, TRANSPORTE E INSTALACION ACOMETIDA 2F3H CU THHN/THWN EN CABLE 10AWG + 10AWG (N) + DESNUDO 10AWG (T). NO INCLUYE CONDULINADO.</v>
          </cell>
          <cell r="C718" t="str">
            <v>Actividad</v>
          </cell>
          <cell r="D718" t="str">
            <v>ML</v>
          </cell>
          <cell r="E718">
            <v>17084</v>
          </cell>
        </row>
        <row r="719">
          <cell r="A719" t="str">
            <v>08B.037</v>
          </cell>
          <cell r="B719" t="str">
            <v>SUMINISTRO E INSTALACION DE TUBERIA CONDUIT PVC 1/2".</v>
          </cell>
          <cell r="C719" t="str">
            <v>Actividad</v>
          </cell>
          <cell r="D719" t="str">
            <v>ML</v>
          </cell>
          <cell r="E719">
            <v>10884</v>
          </cell>
        </row>
        <row r="720">
          <cell r="A720" t="str">
            <v>08B.038</v>
          </cell>
          <cell r="B720" t="str">
            <v>SUMINISTRO E INSTALACION DE TUBERIA CONDUIT PVC 3/4".</v>
          </cell>
          <cell r="C720" t="str">
            <v>Actividad</v>
          </cell>
          <cell r="D720" t="str">
            <v>ML</v>
          </cell>
          <cell r="E720">
            <v>11614</v>
          </cell>
        </row>
        <row r="721">
          <cell r="A721" t="str">
            <v>08B.039</v>
          </cell>
          <cell r="B721" t="str">
            <v>SUMINISTRO E INSTALACION DE TUBERIA CONDUIT PVC 1".</v>
          </cell>
          <cell r="C721" t="str">
            <v>Actividad</v>
          </cell>
          <cell r="D721" t="str">
            <v>ML</v>
          </cell>
          <cell r="E721">
            <v>12671</v>
          </cell>
        </row>
        <row r="722">
          <cell r="A722" t="str">
            <v>08B.040</v>
          </cell>
          <cell r="B722" t="str">
            <v>SUMINISTRO E INSTALACION DE TUBERIA CONDUIT PVC 1_1/2".</v>
          </cell>
          <cell r="C722" t="str">
            <v>Actividad</v>
          </cell>
          <cell r="D722" t="str">
            <v>ML</v>
          </cell>
          <cell r="E722">
            <v>13620</v>
          </cell>
        </row>
        <row r="723">
          <cell r="A723" t="str">
            <v>08B.041</v>
          </cell>
          <cell r="B723" t="str">
            <v>SUMINISTRO E INSTALACION DE TUBERIA CONDUIT PVC 2".</v>
          </cell>
          <cell r="C723" t="str">
            <v>Actividad</v>
          </cell>
          <cell r="D723" t="str">
            <v>ML</v>
          </cell>
          <cell r="E723">
            <v>19124</v>
          </cell>
        </row>
        <row r="724">
          <cell r="A724" t="str">
            <v>08B.042</v>
          </cell>
          <cell r="B724" t="str">
            <v>SUMINISTRO E INSTALACION DE TUBERIA CONDUIT PVC DB 3".</v>
          </cell>
          <cell r="C724" t="str">
            <v>Actividad</v>
          </cell>
          <cell r="D724" t="str">
            <v>ML</v>
          </cell>
          <cell r="E724">
            <v>24606</v>
          </cell>
        </row>
        <row r="725">
          <cell r="A725" t="str">
            <v>08B.043</v>
          </cell>
          <cell r="B725" t="str">
            <v>SUMINISTRO E INSTALACION DE TUBERIA CONDUIT EMT 1/2"</v>
          </cell>
          <cell r="C725" t="str">
            <v>Actividad</v>
          </cell>
          <cell r="D725" t="str">
            <v>ML</v>
          </cell>
          <cell r="E725">
            <v>29276</v>
          </cell>
        </row>
        <row r="726">
          <cell r="A726" t="str">
            <v>08B.044</v>
          </cell>
          <cell r="B726" t="str">
            <v>SUMINISTRO E INSTALACION DE TUBERIA CONDUIT EMT 3/4".</v>
          </cell>
          <cell r="C726" t="str">
            <v>Actividad</v>
          </cell>
          <cell r="D726" t="str">
            <v>ML</v>
          </cell>
          <cell r="E726">
            <v>31124</v>
          </cell>
        </row>
        <row r="727">
          <cell r="A727" t="str">
            <v>08B.045</v>
          </cell>
          <cell r="B727" t="str">
            <v xml:space="preserve">SUMINISTRO E INSTALACION DE TUBERIA CONDUIT EMT 1". </v>
          </cell>
          <cell r="C727" t="str">
            <v>Actividad</v>
          </cell>
          <cell r="D727" t="str">
            <v>ML</v>
          </cell>
          <cell r="E727">
            <v>44678</v>
          </cell>
        </row>
        <row r="728">
          <cell r="A728" t="str">
            <v>08B.046</v>
          </cell>
          <cell r="B728" t="str">
            <v xml:space="preserve">SUMINISTRO E INSTALACION DE TUBERIA CONDUIT EMT 1_1/2". </v>
          </cell>
          <cell r="C728" t="str">
            <v>Actividad</v>
          </cell>
          <cell r="D728" t="str">
            <v>ML</v>
          </cell>
          <cell r="E728">
            <v>68182</v>
          </cell>
        </row>
        <row r="729">
          <cell r="A729" t="str">
            <v>08B.047</v>
          </cell>
          <cell r="B729" t="str">
            <v xml:space="preserve">SUMINISTRO E INSTALACION DE TUBERIA CONDUIT EMT 2". </v>
          </cell>
          <cell r="C729" t="str">
            <v>Actividad</v>
          </cell>
          <cell r="D729" t="str">
            <v>ML</v>
          </cell>
          <cell r="E729">
            <v>95463</v>
          </cell>
        </row>
        <row r="730">
          <cell r="A730" t="str">
            <v>08B.048</v>
          </cell>
          <cell r="B730" t="str">
            <v xml:space="preserve">SUMINISTRO E INSTALACION DE TUBERIA CONDUIT EMT 3". </v>
          </cell>
          <cell r="C730" t="str">
            <v>Actividad</v>
          </cell>
          <cell r="D730" t="str">
            <v>ML</v>
          </cell>
          <cell r="E730">
            <v>278638</v>
          </cell>
        </row>
        <row r="731">
          <cell r="A731" t="str">
            <v>08B.049</v>
          </cell>
          <cell r="B731" t="str">
            <v xml:space="preserve">SUMINISTRO E INSTALACION DE TUBERIA CONDUIT IMC Ó RIDGID 1/2". </v>
          </cell>
          <cell r="C731" t="str">
            <v>Actividad</v>
          </cell>
          <cell r="D731" t="str">
            <v>ML</v>
          </cell>
          <cell r="E731">
            <v>46497</v>
          </cell>
        </row>
        <row r="732">
          <cell r="A732" t="str">
            <v>08B.050</v>
          </cell>
          <cell r="B732" t="str">
            <v xml:space="preserve">SUMINISTRO E INSTALACION DE TUBERIA CONDUIT IMC Ó RIDGID 3/4". </v>
          </cell>
          <cell r="C732" t="str">
            <v>Actividad</v>
          </cell>
          <cell r="D732" t="str">
            <v>ML</v>
          </cell>
          <cell r="E732">
            <v>54447</v>
          </cell>
        </row>
        <row r="733">
          <cell r="A733" t="str">
            <v>08B.051</v>
          </cell>
          <cell r="B733" t="str">
            <v xml:space="preserve">SUMINISTRO E INSTALACION DE TUBERIA CONDUIT IMC Ó RIDGID 1". </v>
          </cell>
          <cell r="C733" t="str">
            <v>Actividad</v>
          </cell>
          <cell r="D733" t="str">
            <v>ML</v>
          </cell>
          <cell r="E733">
            <v>70314</v>
          </cell>
        </row>
        <row r="734">
          <cell r="A734" t="str">
            <v>08B.052</v>
          </cell>
          <cell r="B734" t="str">
            <v xml:space="preserve">SUMINISTRO E INSTALACION DE TUBERIA CONDUIT IMC Ó RIDGID 1_1/2". </v>
          </cell>
          <cell r="C734" t="str">
            <v>Actividad</v>
          </cell>
          <cell r="D734" t="str">
            <v>ML</v>
          </cell>
          <cell r="E734">
            <v>114172</v>
          </cell>
        </row>
        <row r="735">
          <cell r="A735" t="str">
            <v>08B.053</v>
          </cell>
          <cell r="B735" t="str">
            <v xml:space="preserve">SUMINISTRO E INSTALACION DE TUBERIA CONDUIT IMC Ó RIDGID 2". </v>
          </cell>
          <cell r="C735" t="str">
            <v>Actividad</v>
          </cell>
          <cell r="D735" t="str">
            <v>ML</v>
          </cell>
          <cell r="E735">
            <v>153859</v>
          </cell>
        </row>
        <row r="736">
          <cell r="A736" t="str">
            <v>08B.054</v>
          </cell>
          <cell r="B736" t="str">
            <v xml:space="preserve">SUMINISTRO E INSTALACION DE TUBERIA CONDUIT IMC Ó RIDGID 3". </v>
          </cell>
          <cell r="C736" t="str">
            <v>Actividad</v>
          </cell>
          <cell r="D736" t="str">
            <v>ML</v>
          </cell>
          <cell r="E736">
            <v>414903</v>
          </cell>
        </row>
        <row r="737">
          <cell r="A737" t="str">
            <v>08B.055</v>
          </cell>
          <cell r="B737" t="str">
            <v xml:space="preserve">SUMINISTRO E INSTALACION DE TUBERIA CONDUIT IMC Ó RIDGID 4". </v>
          </cell>
          <cell r="C737" t="str">
            <v>Actividad</v>
          </cell>
          <cell r="D737" t="str">
            <v>ML</v>
          </cell>
          <cell r="E737">
            <v>610248</v>
          </cell>
        </row>
        <row r="738">
          <cell r="A738" t="str">
            <v>08B.056</v>
          </cell>
          <cell r="B738" t="str">
            <v xml:space="preserve">SUMINISTRO E INSTALACION DE BANDEJA PORTACABLE ACERO GALVANIZADO EN CALIENTE SEMIPESADA ANCHO=10CM. </v>
          </cell>
          <cell r="C738" t="str">
            <v>Actividad</v>
          </cell>
          <cell r="D738" t="str">
            <v>ML</v>
          </cell>
          <cell r="E738">
            <v>90285</v>
          </cell>
        </row>
        <row r="739">
          <cell r="A739" t="str">
            <v>08B.057</v>
          </cell>
          <cell r="B739" t="str">
            <v xml:space="preserve">SUMINISTRO E INSTALACION DE BANDEJA PORTACABLE ACERO GALVANIZADO EN CALIENTE SEMIPESADA ANCHO=20CM. </v>
          </cell>
          <cell r="C739" t="str">
            <v>Actividad</v>
          </cell>
          <cell r="D739" t="str">
            <v>ML</v>
          </cell>
          <cell r="E739">
            <v>96115</v>
          </cell>
        </row>
        <row r="740">
          <cell r="A740" t="str">
            <v>08B.058</v>
          </cell>
          <cell r="B740" t="str">
            <v xml:space="preserve">SUMINISTRO E INSTALACION DE BANDEJA PORTACABLE ACERO GALVANIZADO EN CALIENTE SEMIPESADA ANCHO=30CM. </v>
          </cell>
          <cell r="C740" t="str">
            <v>Actividad</v>
          </cell>
          <cell r="D740" t="str">
            <v>ML</v>
          </cell>
          <cell r="E740">
            <v>106745</v>
          </cell>
        </row>
        <row r="741">
          <cell r="A741" t="str">
            <v>08B.059</v>
          </cell>
          <cell r="B741" t="str">
            <v xml:space="preserve">SUMINISTRO E INSTALACION DE BANDEJA PORTACABLE ACERO GALVANIZADO EN CALIENTE SEMIPESADA ANCHO=40CM. </v>
          </cell>
          <cell r="C741" t="str">
            <v>Actividad</v>
          </cell>
          <cell r="D741" t="str">
            <v>ML</v>
          </cell>
          <cell r="E741">
            <v>113841</v>
          </cell>
        </row>
        <row r="742">
          <cell r="A742" t="str">
            <v>08B.060</v>
          </cell>
          <cell r="B742" t="str">
            <v xml:space="preserve">SUMINISTRO E INSTALACION DE BANDEJA PORTACABLE ACERO GALVANIZADO EN CALIENTE SEMIPESADA ANCHO=50CM. </v>
          </cell>
          <cell r="C742" t="str">
            <v>Actividad</v>
          </cell>
          <cell r="D742" t="str">
            <v>ML</v>
          </cell>
          <cell r="E742">
            <v>124349</v>
          </cell>
        </row>
        <row r="743">
          <cell r="A743" t="str">
            <v>08B.061</v>
          </cell>
          <cell r="B743" t="str">
            <v xml:space="preserve">SUMINISTRO E INSTALACION DE BANDEJA PORTACABLE ACERO GALVANIZADO EN CALIENTE SEMIPESADA ANCHO=60CM. </v>
          </cell>
          <cell r="C743" t="str">
            <v>Actividad</v>
          </cell>
          <cell r="D743" t="str">
            <v>ML</v>
          </cell>
          <cell r="E743">
            <v>131002</v>
          </cell>
        </row>
        <row r="744">
          <cell r="A744" t="str">
            <v>08B.062</v>
          </cell>
          <cell r="B744" t="str">
            <v xml:space="preserve">SUMINISTRO E INSTALACION DE SOPORTE TIPO MENSULA ACERO GALVANIZADO EN CALIENTE PARA BANDEJA PORTACABLE SEMIPESADA ANCHO=10CM. </v>
          </cell>
          <cell r="C744" t="str">
            <v>Actividad</v>
          </cell>
          <cell r="D744" t="str">
            <v>UND</v>
          </cell>
          <cell r="E744">
            <v>66546</v>
          </cell>
        </row>
        <row r="745">
          <cell r="A745" t="str">
            <v>08B.063</v>
          </cell>
          <cell r="B745" t="str">
            <v xml:space="preserve">SUMINISTRO E INSTALACION DE SOPORTE TIPO MENSULA ACERO GALVANIZADO EN CALIENTE PARA BANDEJA PORTACABLE SEMIPESADA ANCHO=20CM. </v>
          </cell>
          <cell r="C745" t="str">
            <v>Actividad</v>
          </cell>
          <cell r="D745" t="str">
            <v>UND</v>
          </cell>
          <cell r="E745">
            <v>72080</v>
          </cell>
        </row>
        <row r="746">
          <cell r="A746" t="str">
            <v>08B.064</v>
          </cell>
          <cell r="B746" t="str">
            <v xml:space="preserve">SUMINISTRO E INSTALACION DE SOPORTE TIPO MENSULA ACERO GALVANIZADO EN CALIENTE PARA BANDEJA PORTACABLE SEMIPESADA ANCHO=30CM. </v>
          </cell>
          <cell r="C746" t="str">
            <v>Actividad</v>
          </cell>
          <cell r="D746" t="str">
            <v>UND</v>
          </cell>
          <cell r="E746">
            <v>77506</v>
          </cell>
        </row>
        <row r="747">
          <cell r="A747" t="str">
            <v>08B.065</v>
          </cell>
          <cell r="B747" t="str">
            <v xml:space="preserve">SUMINISTRO E INSTALACION DE SOPORTE TIPO MENSULA ACERO GALVANIZADO EN CALIENTE PARA BANDEJA PORTACABLE SEMIPESADA ANCHO=40CM. </v>
          </cell>
          <cell r="C747" t="str">
            <v>Actividad</v>
          </cell>
          <cell r="D747" t="str">
            <v>UND</v>
          </cell>
          <cell r="E747">
            <v>83199</v>
          </cell>
        </row>
        <row r="748">
          <cell r="A748" t="str">
            <v>08B.066</v>
          </cell>
          <cell r="B748" t="str">
            <v xml:space="preserve">SUMINISTRO E INSTALACION DE SOPORTE TIPO MENSULA ACERO GALVANIZADO EN CALIENTE PARA BANDEJA PORTACABLE SEMIPESADA ANCHO=50CM. </v>
          </cell>
          <cell r="C748" t="str">
            <v>Actividad</v>
          </cell>
          <cell r="D748" t="str">
            <v>UND</v>
          </cell>
          <cell r="E748">
            <v>88937</v>
          </cell>
        </row>
        <row r="749">
          <cell r="A749" t="str">
            <v>08B.067</v>
          </cell>
          <cell r="B749" t="str">
            <v xml:space="preserve">SUMINISTRO E INSTALACION DE SOPORTE TIPO MENSULA ACERO GALVANIZADO EN CALIENTE PARA BANDEJA PORTACABLE SEMIPESADA ANCHO=60CM. </v>
          </cell>
          <cell r="C749" t="str">
            <v>Actividad</v>
          </cell>
          <cell r="D749" t="str">
            <v>UND</v>
          </cell>
          <cell r="E749">
            <v>93622</v>
          </cell>
        </row>
        <row r="750">
          <cell r="A750" t="str">
            <v>08B.068</v>
          </cell>
          <cell r="B750" t="str">
            <v xml:space="preserve">SUMINISTRO E INSTALACION DE SOPORTE TIPO PELDAÑO EN SUSPENSION ACERO GALVANIZADO EN CALIENTE PARA BANDEJA PORTACABLE SEMIPESADA ANCHO=10CM. </v>
          </cell>
          <cell r="C750" t="str">
            <v>Actividad</v>
          </cell>
          <cell r="D750" t="str">
            <v>UND</v>
          </cell>
          <cell r="E750">
            <v>86726</v>
          </cell>
        </row>
        <row r="751">
          <cell r="A751" t="str">
            <v>08B.069</v>
          </cell>
          <cell r="B751" t="str">
            <v xml:space="preserve">SUMINISTRO E INSTALACION DE SOPORTE TIPO PELDAÑO EN SUSPENSION ACERO GALVANIZADO EN CALIENTE PARA BANDEJA PORTACABLE SEMIPESADA ANCHO=20CM. </v>
          </cell>
          <cell r="C751" t="str">
            <v>Actividad</v>
          </cell>
          <cell r="D751" t="str">
            <v>UND</v>
          </cell>
          <cell r="E751">
            <v>92439</v>
          </cell>
        </row>
        <row r="752">
          <cell r="A752" t="str">
            <v>08B.070</v>
          </cell>
          <cell r="B752" t="str">
            <v xml:space="preserve">SUMINISTRO E INSTALACION DE SOPORTE TIPO PELDAÑO EN SUSPENSION ACERO GALVANIZADO EN CALIENTE PARA BANDEJA PORTACABLE SEMIPESADA ANCHO=30CM. </v>
          </cell>
          <cell r="C752" t="str">
            <v>Actividad</v>
          </cell>
          <cell r="D752" t="str">
            <v>UND</v>
          </cell>
          <cell r="E752">
            <v>98151</v>
          </cell>
        </row>
        <row r="753">
          <cell r="A753" t="str">
            <v>08B.071</v>
          </cell>
          <cell r="B753" t="str">
            <v xml:space="preserve">SUMINISTRO E INSTALACION DE SOPORTE TIPO PELDAÑO EN SUSPENSION ACERO GALVANIZADO EN CALIENTE PARA BANDEJA PORTACABLE SEMIPESADA ANCHO=40CM. </v>
          </cell>
          <cell r="C753" t="str">
            <v>Actividad</v>
          </cell>
          <cell r="D753" t="str">
            <v>UND</v>
          </cell>
          <cell r="E753">
            <v>103845</v>
          </cell>
        </row>
        <row r="754">
          <cell r="A754" t="str">
            <v>08B.072</v>
          </cell>
          <cell r="B754" t="str">
            <v xml:space="preserve">SUMINISTRO E INSTALACION DE SOPORTE TIPO PELDAÑO EN SUSPENSION ACERO GALVANIZADO EN CALIENTE PARA BANDEJA PORTACABLE SEMIPESADA ANCHO=50CM. </v>
          </cell>
          <cell r="C754" t="str">
            <v>Actividad</v>
          </cell>
          <cell r="D754" t="str">
            <v>UND</v>
          </cell>
          <cell r="E754">
            <v>109557</v>
          </cell>
        </row>
        <row r="755">
          <cell r="A755" t="str">
            <v>08B.073</v>
          </cell>
          <cell r="B755" t="str">
            <v xml:space="preserve">SUMINISTRO E INSTALACION DE SOPORTE TIPO PELDAÑO EN SUSPENSION ACERO GALVANIZADO EN CALIENTE PARA BANDEJA PORTACABLE SEMIPESADA ANCHO=60CM. </v>
          </cell>
          <cell r="C755" t="str">
            <v>Actividad</v>
          </cell>
          <cell r="D755" t="str">
            <v>UND</v>
          </cell>
          <cell r="E755">
            <v>115270</v>
          </cell>
        </row>
        <row r="756">
          <cell r="A756" t="str">
            <v>08B.074</v>
          </cell>
          <cell r="B756" t="str">
            <v>SUMINISTRO E INSTALACION DE CURVA PORTACABLE ACERO GALVANIZADO EN CALIENTE SEMIPESADA ANCHO=10CM. (HORIZONTAL O VERTICAL)</v>
          </cell>
          <cell r="C756" t="str">
            <v>Actividad</v>
          </cell>
          <cell r="D756" t="str">
            <v>UND</v>
          </cell>
          <cell r="E756">
            <v>87346</v>
          </cell>
        </row>
        <row r="757">
          <cell r="A757" t="str">
            <v>08B.075</v>
          </cell>
          <cell r="B757" t="str">
            <v>SUMINISTRO E INSTALACION DE CURVA PORTACABLE ACERO GALVANIZADO EN CALIENTE SEMIPESADA ANCHO=20CM. (HORIZONTAL O VERTICAL)</v>
          </cell>
          <cell r="C757" t="str">
            <v>Actividad</v>
          </cell>
          <cell r="D757" t="str">
            <v>UND</v>
          </cell>
          <cell r="E757">
            <v>97974</v>
          </cell>
        </row>
        <row r="758">
          <cell r="A758" t="str">
            <v>08B.076</v>
          </cell>
          <cell r="B758" t="str">
            <v>SUMINISTRO E INSTALACION DE CURVA PORTACABLE ACERO GALVANIZADO EN CALIENTE SEMIPESADA ANCHO=30CM. (HORIZONTAL O VERTICAL)</v>
          </cell>
          <cell r="C758" t="str">
            <v>Actividad</v>
          </cell>
          <cell r="D758" t="str">
            <v>UND</v>
          </cell>
          <cell r="E758">
            <v>109014</v>
          </cell>
        </row>
        <row r="759">
          <cell r="A759" t="str">
            <v>08B.077</v>
          </cell>
          <cell r="B759" t="str">
            <v>SUMINISTRO E INSTALACION DE CURVA PORTACABLE ACERO GALVANIZADO EN CALIENTE SEMIPESADA ANCHO=40CM. (HORIZONTAL O VERTICAL)</v>
          </cell>
          <cell r="C759" t="str">
            <v>Actividad</v>
          </cell>
          <cell r="D759" t="str">
            <v>UND</v>
          </cell>
          <cell r="E759">
            <v>121643</v>
          </cell>
        </row>
        <row r="760">
          <cell r="A760" t="str">
            <v>08B.078</v>
          </cell>
          <cell r="B760" t="str">
            <v>SUMINISTRO E INSTALACION DE CURVA PORTACABLE ACERO GALVANIZADO EN CALIENTE SEMIPESADA ANCHO=50CM. (HORIZONTAL O VERTICAL)</v>
          </cell>
          <cell r="C760" t="str">
            <v>Actividad</v>
          </cell>
          <cell r="D760" t="str">
            <v>UND</v>
          </cell>
          <cell r="E760">
            <v>138887</v>
          </cell>
        </row>
        <row r="761">
          <cell r="A761" t="str">
            <v>08B.079</v>
          </cell>
          <cell r="B761" t="str">
            <v>SUMINISTRO E INSTALACION DE CURVA PORTACABLE ACERO GALVANIZADO EN CALIENTE SEMIPESADA ANCHO=60CM. (HORIZONTAL O VERTICAL)</v>
          </cell>
          <cell r="C761" t="str">
            <v>Actividad</v>
          </cell>
          <cell r="D761" t="str">
            <v>UND</v>
          </cell>
          <cell r="E761">
            <v>159562</v>
          </cell>
        </row>
        <row r="762">
          <cell r="A762" t="str">
            <v>08B.270</v>
          </cell>
          <cell r="B762" t="str">
            <v>ALIMENTADOR (3X2) AWG, THHN; TUBERIA PVC DE 1 1/2"</v>
          </cell>
          <cell r="C762" t="str">
            <v>Actividad</v>
          </cell>
          <cell r="D762" t="str">
            <v>UND</v>
          </cell>
          <cell r="E762">
            <v>768536</v>
          </cell>
        </row>
        <row r="763">
          <cell r="A763" t="str">
            <v>08B.080</v>
          </cell>
          <cell r="B763" t="str">
            <v xml:space="preserve">SUMINISTRO E INSTALACION DE CRUCE PORTACABLE ACERO GALVANIZADO EN CALIENTE SEMIPESADA ANCHO=10CM. </v>
          </cell>
          <cell r="C763" t="str">
            <v>Actividad</v>
          </cell>
          <cell r="D763" t="str">
            <v>UND</v>
          </cell>
          <cell r="E763">
            <v>160623</v>
          </cell>
        </row>
        <row r="764">
          <cell r="A764" t="str">
            <v>08B.081</v>
          </cell>
          <cell r="B764" t="str">
            <v xml:space="preserve">SUMINISTRO E INSTALACION DE CRUCE PORTACABLE ACERO GALVANIZADO EN CALIENTE SEMIPESADA ANCHO=20CM. </v>
          </cell>
          <cell r="C764" t="str">
            <v>Actividad</v>
          </cell>
          <cell r="D764" t="str">
            <v>UND</v>
          </cell>
          <cell r="E764">
            <v>169814</v>
          </cell>
        </row>
        <row r="765">
          <cell r="A765" t="str">
            <v>08B.082</v>
          </cell>
          <cell r="B765" t="str">
            <v xml:space="preserve">SUMINISTRO E INSTALACION DE CRUCE PORTACABLE ACERO GALVANIZADO EN CALIENTE SEMIPESADA ANCHO=30CM. </v>
          </cell>
          <cell r="C765" t="str">
            <v>Actividad</v>
          </cell>
          <cell r="D765" t="str">
            <v>UND</v>
          </cell>
          <cell r="E765">
            <v>183681</v>
          </cell>
        </row>
        <row r="766">
          <cell r="A766" t="str">
            <v>08B.083</v>
          </cell>
          <cell r="B766" t="str">
            <v xml:space="preserve">SUMINISTRO E INSTALACION DE CRUCE PORTACABLE ACERO GALVANIZADO EN CALIENTE SEMIPESADA ANCHO=40CM. </v>
          </cell>
          <cell r="C766" t="str">
            <v>Actividad</v>
          </cell>
          <cell r="D766" t="str">
            <v>UND</v>
          </cell>
          <cell r="E766">
            <v>201099</v>
          </cell>
        </row>
        <row r="767">
          <cell r="A767" t="str">
            <v>08B.084</v>
          </cell>
          <cell r="B767" t="str">
            <v xml:space="preserve">SUMINISTRO E INSTALACION DE CRUCE PORTACABLE ACERO GALVANIZADO EN CALIENTE SEMIPESADA ANCHO=50CM. </v>
          </cell>
          <cell r="C767" t="str">
            <v>Actividad</v>
          </cell>
          <cell r="D767" t="str">
            <v>UND</v>
          </cell>
          <cell r="E767">
            <v>215990</v>
          </cell>
        </row>
        <row r="768">
          <cell r="A768" t="str">
            <v>08B.085</v>
          </cell>
          <cell r="B768" t="str">
            <v xml:space="preserve">SUMINISTRO E INSTALACION DE CRUCE PORTACABLE ACERO GALVANIZADO EN CALIENTE SEMIPESADA ANCHO=60CM. </v>
          </cell>
          <cell r="C768" t="str">
            <v>Actividad</v>
          </cell>
          <cell r="D768" t="str">
            <v>UND</v>
          </cell>
          <cell r="E768">
            <v>234520</v>
          </cell>
        </row>
        <row r="769">
          <cell r="A769" t="str">
            <v>08B.086</v>
          </cell>
          <cell r="B769" t="str">
            <v xml:space="preserve">SUMINISTRO E INSTALACION DE TE PORTACABLE ACERO GALVANIZADO EN CALIENTE SEMIPESADA ANCHO=10CM. </v>
          </cell>
          <cell r="C769" t="str">
            <v>Actividad</v>
          </cell>
          <cell r="D769" t="str">
            <v>UND</v>
          </cell>
          <cell r="E769">
            <v>115032</v>
          </cell>
        </row>
        <row r="770">
          <cell r="A770" t="str">
            <v>08B.087</v>
          </cell>
          <cell r="B770" t="str">
            <v xml:space="preserve">SUMINISTRO E INSTALACION DE TE PORTACABLE ACERO GALVANIZADO EN CALIENTE SEMIPESADA ANCHO=20CM. </v>
          </cell>
          <cell r="C770" t="str">
            <v>Actividad</v>
          </cell>
          <cell r="D770" t="str">
            <v>UND</v>
          </cell>
          <cell r="E770">
            <v>125770</v>
          </cell>
        </row>
        <row r="771">
          <cell r="A771" t="str">
            <v>08B.088</v>
          </cell>
          <cell r="B771" t="str">
            <v xml:space="preserve">SUMINISTRO E INSTALACION DE TE PORTACABLE ACERO GALVANIZADO EN CALIENTE SEMIPESADA ANCHO=30CM. </v>
          </cell>
          <cell r="C771" t="str">
            <v>Actividad</v>
          </cell>
          <cell r="D771" t="str">
            <v>UND</v>
          </cell>
          <cell r="E771">
            <v>135894</v>
          </cell>
        </row>
        <row r="772">
          <cell r="A772" t="str">
            <v>08B.089</v>
          </cell>
          <cell r="B772" t="str">
            <v xml:space="preserve">SUMINISTRO E INSTALACION DE TE PORTACABLE ACERO GALVANIZADO EN CALIENTE SEMIPESADA ANCHO=40CM. </v>
          </cell>
          <cell r="C772" t="str">
            <v>Actividad</v>
          </cell>
          <cell r="D772" t="str">
            <v>UND</v>
          </cell>
          <cell r="E772">
            <v>151656</v>
          </cell>
        </row>
        <row r="773">
          <cell r="A773" t="str">
            <v>08B.090</v>
          </cell>
          <cell r="B773" t="str">
            <v xml:space="preserve">SUMINISTRO E INSTALACION DE TE PORTACABLE ACERO GALVANIZADO EN CALIENTE SEMIPESADA ANCHO=50CM. </v>
          </cell>
          <cell r="C773" t="str">
            <v>Actividad</v>
          </cell>
          <cell r="D773" t="str">
            <v>UND</v>
          </cell>
          <cell r="E773">
            <v>165392</v>
          </cell>
        </row>
        <row r="774">
          <cell r="A774" t="str">
            <v>08B.091</v>
          </cell>
          <cell r="B774" t="str">
            <v xml:space="preserve">SUMINISTRO E INSTALACION DE TE PORTACABLE ACERO GALVANIZADO EN CALIENTE SEMIPESADA ANCHO=60CM. </v>
          </cell>
          <cell r="C774" t="str">
            <v>Actividad</v>
          </cell>
          <cell r="D774" t="str">
            <v>UND</v>
          </cell>
          <cell r="E774">
            <v>185930</v>
          </cell>
        </row>
        <row r="775">
          <cell r="A775" t="str">
            <v>08B.092</v>
          </cell>
          <cell r="B775" t="str">
            <v xml:space="preserve">SUMINISTRO E INSTALACION DE TAPA PARA BANDEJA PORTACABLE ACERO GALVANIZADO EN CALIENTE SEMIPESADA DE ANCHO=10CM. </v>
          </cell>
          <cell r="C775" t="str">
            <v>Actividad</v>
          </cell>
          <cell r="D775" t="str">
            <v>UND</v>
          </cell>
          <cell r="E775">
            <v>44556</v>
          </cell>
        </row>
        <row r="776">
          <cell r="A776" t="str">
            <v>08B.093</v>
          </cell>
          <cell r="B776" t="str">
            <v xml:space="preserve">SUMINISTRO E INSTALACION DE TAPA PARA BANDEJA PORTACABLE ACERO GALVANIZADO EN CALIENTE SEMIPESADA DE ANCHO=20CM. </v>
          </cell>
          <cell r="C776" t="str">
            <v>Actividad</v>
          </cell>
          <cell r="D776" t="str">
            <v>ML</v>
          </cell>
          <cell r="E776">
            <v>55817</v>
          </cell>
        </row>
        <row r="777">
          <cell r="A777" t="str">
            <v>08B.094</v>
          </cell>
          <cell r="B777" t="str">
            <v xml:space="preserve">SUMINISTRO E INSTALACION DE TAPA PARA BANDEJA PORTACABLE ACERO GALVANIZADO EN CALIENTE SEMIPESADA DE ANCHO=30CM. </v>
          </cell>
          <cell r="C777" t="str">
            <v>Actividad</v>
          </cell>
          <cell r="D777" t="str">
            <v>ML</v>
          </cell>
          <cell r="E777">
            <v>70394</v>
          </cell>
        </row>
        <row r="778">
          <cell r="A778" t="str">
            <v>08B.095</v>
          </cell>
          <cell r="B778" t="str">
            <v xml:space="preserve">SUMINISTRO E INSTALACION DE TAPA PARA BANDEJA PORTACABLE ACERO GALVANIZADO EN CALIENTE SEMIPESADA DE ANCHO=40CM. </v>
          </cell>
          <cell r="C778" t="str">
            <v>Actividad</v>
          </cell>
          <cell r="D778" t="str">
            <v>ML</v>
          </cell>
          <cell r="E778">
            <v>84743</v>
          </cell>
        </row>
        <row r="779">
          <cell r="A779" t="str">
            <v>08B.096</v>
          </cell>
          <cell r="B779" t="str">
            <v xml:space="preserve">SUMINISTRO E INSTALACION DE TAPA PARA BANDEJA PORTACABLE ACERO GALVANIZADO EN CALIENTE SEMIPESADA DE ANCHO=50CM. </v>
          </cell>
          <cell r="C779" t="str">
            <v>Actividad</v>
          </cell>
          <cell r="D779" t="str">
            <v>ML</v>
          </cell>
          <cell r="E779">
            <v>99079</v>
          </cell>
        </row>
        <row r="780">
          <cell r="A780" t="str">
            <v>08B.097</v>
          </cell>
          <cell r="B780" t="str">
            <v xml:space="preserve">SUMINISTRO E INSTALACION DE TAPA PARA BANDEJA PORTACABLE ACERO GALVANIZADO EN CALIENTE SEMIPESADA DE ANCHO=60CM. </v>
          </cell>
          <cell r="C780" t="str">
            <v>Actividad</v>
          </cell>
          <cell r="D780" t="str">
            <v>ML</v>
          </cell>
          <cell r="E780">
            <v>113390</v>
          </cell>
        </row>
        <row r="781">
          <cell r="A781" t="str">
            <v>08B.098</v>
          </cell>
          <cell r="B781" t="str">
            <v>SUMINISTRO E INSTALACION DE TABLERO DE 42 CIRCUITOS 3F5H, CON PUERTA Y ESPACIO PARA TOTALIZADOR, BARRAJE PARA 200A BARRA NEUTRO Y BARRA TIERRA  CALIDAD LEGRAND, SIEMENS, SQARED O SUPERIOR DE MARCA RECONOCIDA Y HOMOLOGADA POR EL CIDET</v>
          </cell>
          <cell r="C781" t="str">
            <v>Actividad</v>
          </cell>
          <cell r="D781" t="str">
            <v>UND</v>
          </cell>
          <cell r="E781">
            <v>1561795</v>
          </cell>
        </row>
        <row r="782">
          <cell r="A782" t="str">
            <v>08B.099</v>
          </cell>
          <cell r="B782" t="str">
            <v>SUMINISTRO E INSTALACION DE TABLERO DE 36 CIRCUITOS 3F5H, CON PUERTA Y ESPACIO PARA TOTALIZADOR, BARRAJE PARA 200A BARRA NEUTRO Y BARRA TIERRA  CALIDAD LEGRAND, SIEMENS, SQARED O SUPERIOR DE MARCA RECONOCIDA Y HOMOLOGADA POR EL CIDET</v>
          </cell>
          <cell r="C782" t="str">
            <v>Actividad</v>
          </cell>
          <cell r="D782" t="str">
            <v>UND</v>
          </cell>
          <cell r="E782">
            <v>1485746</v>
          </cell>
        </row>
        <row r="783">
          <cell r="A783" t="str">
            <v>08B.100</v>
          </cell>
          <cell r="B783" t="str">
            <v>SUMINISTRO E INSTALACION DE TABLERO DE 30 CIRCUITOS 3F5H, CON PUERTA Y ESPACIO PARA TOTALIZADOR, BARRAJE PARA 200A BARRA NEUTRO Y BARRA TIERRA  CALIDAD LEGRAND, SIEMENS, SQARED O SUPERIOR DE MARCA RECONOCIDA Y HOMOLOGADA POR EL CIDET</v>
          </cell>
          <cell r="C783" t="str">
            <v>Actividad</v>
          </cell>
          <cell r="D783" t="str">
            <v>UND</v>
          </cell>
          <cell r="E783">
            <v>1456293</v>
          </cell>
        </row>
        <row r="784">
          <cell r="A784" t="str">
            <v>08B.101</v>
          </cell>
          <cell r="B784" t="str">
            <v>SUMINISTRO E INSTALACION DE TABLERO DE 24 CIRCUITOS 3F5H, CON PUERTA Y ESPACIO PARA TOTALIZADOR, BARRAJE PARA 200A BARRA NEUTRO Y BARRA TIERRA  CALIDAD LEGRAND, SIEMENS, SQARED O SUPERIOR DE MARCA RECONOCIDA Y HOMOLOGADA POR EL CIDET</v>
          </cell>
          <cell r="C784" t="str">
            <v>Actividad</v>
          </cell>
          <cell r="D784" t="str">
            <v>UND</v>
          </cell>
          <cell r="E784">
            <v>1162641</v>
          </cell>
        </row>
        <row r="785">
          <cell r="A785" t="str">
            <v>08B.102</v>
          </cell>
          <cell r="B785" t="str">
            <v>SUMINISTRO E INSTALACION DE TABLERO DE 18 CIRCUITOS 3F5H, CON PUERTA Y ESPACIO PARA TOTALIZADOR, BARRAJE PARA 200A BARRA NEUTRO Y BARRA TIERRA  CALIDAD LEGRAND, SIEMENS, SQARED O SUPERIOR DE MARCA RECONOCIDA Y HOMOLOGADA POR EL CIDET</v>
          </cell>
          <cell r="C785" t="str">
            <v>Actividad</v>
          </cell>
          <cell r="D785" t="str">
            <v>UND</v>
          </cell>
          <cell r="E785">
            <v>949317</v>
          </cell>
        </row>
        <row r="786">
          <cell r="A786" t="str">
            <v>08B.103</v>
          </cell>
          <cell r="B786" t="str">
            <v>SUMINISTRO E INSTALACION DE TABLERO DE 12 CIRCUITOS 3F5H, CON PUERTA Y ESPACIO PARA TOTALIZADOR, BARRAJE PARA 200A BARRA NEUTRO Y BARRA TIERRA  CALIDAD LEGRAND, SIEMENS, SQARED O SUPERIOR DE MARCA RECONOCIDA Y HOMOLOGADA POR EL CIDET</v>
          </cell>
          <cell r="C786" t="str">
            <v>Actividad</v>
          </cell>
          <cell r="D786" t="str">
            <v>UND</v>
          </cell>
          <cell r="E786">
            <v>815942</v>
          </cell>
        </row>
        <row r="787">
          <cell r="A787" t="str">
            <v>08B.104</v>
          </cell>
          <cell r="B787" t="str">
            <v>SUMINISTRO E INSTALACION DE TABLERO DE 42 CIRCUITOS 3F5H, CON PUERTA. BARRAJE PARA 200A BARRA NEUTRO Y BARRA TIERRA  CALIDAD LEGRAND, SIEMENS, SQARED O SUPERIOR DE MARCA RECONOCIDA Y HOMOLOGADA POR EL CIDET</v>
          </cell>
          <cell r="C787" t="str">
            <v>Actividad</v>
          </cell>
          <cell r="D787" t="str">
            <v>UND</v>
          </cell>
          <cell r="E787">
            <v>1167057</v>
          </cell>
        </row>
        <row r="788">
          <cell r="A788" t="str">
            <v>08B.105</v>
          </cell>
          <cell r="B788" t="str">
            <v>SUMINISTRO E INSTALACION DE TABLERO DE 36 CIRCUITOS 3F5H, CON PUERTA. BARRAJE PARA 200A BARRA NEUTRO Y BARRA TIERRA  CALIDAD LEGRAND, SIEMENS, SQARED O SUPERIOR DE MARCA RECONOCIDA Y HOMOLOGADA POR EL CIDET</v>
          </cell>
          <cell r="C788" t="str">
            <v>Actividad</v>
          </cell>
          <cell r="D788" t="str">
            <v>UND</v>
          </cell>
          <cell r="E788">
            <v>1074002</v>
          </cell>
        </row>
        <row r="789">
          <cell r="A789" t="str">
            <v>08B.106</v>
          </cell>
          <cell r="B789" t="str">
            <v>SUMINISTRO E INSTALACION DE TABLERO DE 30 CIRCUITOS 3F5H, CON PUERTA. BARRAJE PARA 200A BARRA NEUTRO Y BARRA TIERRA  CALIDAD LEGRAND, SIEMENS, SQARED O SUPERIOR DE MARCA RECONOCIDA Y HOMOLOGADA POR EL CIDET</v>
          </cell>
          <cell r="C789" t="str">
            <v>Actividad</v>
          </cell>
          <cell r="D789" t="str">
            <v>UND</v>
          </cell>
          <cell r="E789">
            <v>1042711</v>
          </cell>
        </row>
        <row r="790">
          <cell r="A790" t="str">
            <v>08B.107</v>
          </cell>
          <cell r="B790" t="str">
            <v>SUMINISTRO E INSTALACION DE TABLERO DE 24 CIRCUITOS 3F5H, CON PUERTA. BARRAJE PARA 200A BARRA NEUTRO Y BARRA TIERRA  CALIDAD LEGRAND, SIEMENS, SQARED O SUPERIOR DE MARCA RECONOCIDA Y HOMOLOGADA POR EL CIDET</v>
          </cell>
          <cell r="C790" t="str">
            <v>Actividad</v>
          </cell>
          <cell r="D790" t="str">
            <v>UND</v>
          </cell>
          <cell r="E790">
            <v>821252</v>
          </cell>
        </row>
        <row r="791">
          <cell r="A791" t="str">
            <v>08B.108</v>
          </cell>
          <cell r="B791" t="str">
            <v>SUMINISTRO E INSTALACION DE TABLERO DE 18 CIRCUITOS 3F5H, CON PUERTA. BARRAJE PARA 200A BARRA NEUTRO Y BARRA TIERRA  CALIDAD LEGRAND, SIEMENS, SQARED O SUPERIOR DE MARCA RECONOCIDA Y HOMOLOGADA POR EL CIDET</v>
          </cell>
          <cell r="C791" t="str">
            <v>Actividad</v>
          </cell>
          <cell r="D791" t="str">
            <v>UND</v>
          </cell>
          <cell r="E791">
            <v>637391</v>
          </cell>
        </row>
        <row r="792">
          <cell r="A792" t="str">
            <v>08B.109</v>
          </cell>
          <cell r="B792" t="str">
            <v>SUMINISTRO E INSTALACION DE TABLERO DE 12 CIRCUITOS 3F5H, CON PUERTA. BARRAJE PARA 200A BARRA NEUTRO Y BARRA TIERRA  CALIDAD LEGRAND, SIEMENS, SQARED O SUPERIOR DE MARCA RECONOCIDA Y HOMOLOGADA POR EL CIDET</v>
          </cell>
          <cell r="C792" t="str">
            <v>Actividad</v>
          </cell>
          <cell r="D792" t="str">
            <v>UND</v>
          </cell>
          <cell r="E792">
            <v>549475</v>
          </cell>
        </row>
        <row r="793">
          <cell r="A793" t="str">
            <v>08B.110</v>
          </cell>
          <cell r="B793" t="str">
            <v>SUMINISTRO E INSTALACION DE TABLERO DE 18 CIRCUITOS 2F4H, CON PUERTA. BARRAJE PARA 200A BARRA NEUTRO Y BARRA TIERRA  CALIDAD LEGRAND, SIEMENS, SQARED O SUPERIOR DE MARCA RECONOCIDA Y HOMOLOGADA POR EL CIDET</v>
          </cell>
          <cell r="C793" t="str">
            <v>Actividad</v>
          </cell>
          <cell r="D793" t="str">
            <v>UND</v>
          </cell>
          <cell r="E793">
            <v>564636</v>
          </cell>
        </row>
        <row r="794">
          <cell r="A794" t="str">
            <v>08B.111</v>
          </cell>
          <cell r="B794" t="str">
            <v>SUMINISTRO E INSTALACION DE TABLERO DE 12 CIRCUITOS 2F4H, CON PUERTA. BARRAJE PARA 200A BARRA NEUTRO Y BARRA TIERRA  CALIDAD LEGRAND, SIEMENS, SQARED O SUPERIOR DE MARCA RECONOCIDA Y HOMOLOGADA POR EL CIDET</v>
          </cell>
          <cell r="C794" t="str">
            <v>Actividad</v>
          </cell>
          <cell r="D794" t="str">
            <v>UND</v>
          </cell>
          <cell r="E794">
            <v>645174</v>
          </cell>
        </row>
        <row r="795">
          <cell r="A795" t="str">
            <v>08B.112</v>
          </cell>
          <cell r="B795" t="str">
            <v>SUMINISTRO E INSTALACION DE TABLERO DE 8 CIRCUITOS 2F4H, CON PUERTA. BARRAJE PARA 200A BARRA NEUTRO Y BARRA TIERRA  CALIDAD LEGRAND, SIEMENS, SQARED O SUPERIOR DE MARCA RECONOCIDA Y HOMOLOGADA POR EL CIDET</v>
          </cell>
          <cell r="C795" t="str">
            <v>Actividad</v>
          </cell>
          <cell r="D795" t="str">
            <v>UND</v>
          </cell>
          <cell r="E795">
            <v>334616</v>
          </cell>
        </row>
        <row r="796">
          <cell r="A796" t="str">
            <v>08B.113</v>
          </cell>
          <cell r="B796" t="str">
            <v>SUMINISTRO E INSTALACION DE TABLERO DE 12 CIRCUITOS 1F3H. BARRAJE PARA 75A BARRA NEUTRO Y BARRA TIERRA  CALIDAD LEGRAND, SIEMENS, SQARED O SUPERIOR DE MARCA RECONOCIDA Y HOMOLOGADA POR EL CIDET</v>
          </cell>
          <cell r="C796" t="str">
            <v>Actividad</v>
          </cell>
          <cell r="D796" t="str">
            <v>UND</v>
          </cell>
          <cell r="E796">
            <v>387814</v>
          </cell>
        </row>
        <row r="797">
          <cell r="A797" t="str">
            <v>08B.114</v>
          </cell>
          <cell r="B797" t="str">
            <v>SUMINISTRO E INSTALACION DE TABLERO DE 8 CIRCUITOS 1F3H. BARRAJE PARA 75A BARRA NEUTRO Y BARRA TIERRA  CALIDAD LEGRAND, SIEMENS, SQARED O SUPERIOR DE MARCA RECONOCIDA Y HOMOLOGADA POR EL CIDET</v>
          </cell>
          <cell r="C797" t="str">
            <v>Actividad</v>
          </cell>
          <cell r="D797" t="str">
            <v>UND</v>
          </cell>
          <cell r="E797">
            <v>285710</v>
          </cell>
        </row>
        <row r="798">
          <cell r="A798" t="str">
            <v>08B.115</v>
          </cell>
          <cell r="B798" t="str">
            <v>SUMINISTRO E INSTALACION DE TABLERO DE 6 CIRCUITOS 1F3H. BARRAJE PARA 75A BARRA NEUTRO Y BARRA TIERRA  CALIDAD LEGRAND, SIEMENS, SQARED O SUPERIOR DE MARCA RECONOCIDA Y HOMOLOGADA POR EL CIDET</v>
          </cell>
          <cell r="C798" t="str">
            <v>Actividad</v>
          </cell>
          <cell r="D798" t="str">
            <v>UND</v>
          </cell>
          <cell r="E798">
            <v>265369</v>
          </cell>
        </row>
        <row r="799">
          <cell r="A799" t="str">
            <v>08B.116</v>
          </cell>
          <cell r="B799" t="str">
            <v>SUMINISTRO E INSTALACION DE INTERRUPTOR ENCHUFABLE 1X20A. CALIDAD LEGRAND, SIEMENS, SQARED O SUPERIOR DE MARCA RECONOCIDA Y HOMOLOGADA POR EL CIDET</v>
          </cell>
          <cell r="C799" t="str">
            <v>Actividad</v>
          </cell>
          <cell r="D799" t="str">
            <v>UND</v>
          </cell>
          <cell r="E799">
            <v>22338</v>
          </cell>
        </row>
        <row r="800">
          <cell r="A800" t="str">
            <v>08B.117</v>
          </cell>
          <cell r="B800" t="str">
            <v>SUMINISTRO E INSTALACION DE INTERRUPTOR ATORNILLABLE 1X20A. CALIDAD LEGRAND, SIEMENS, SQARED O SUPERIOR DE MARCA RECONOCIDA Y HOMOLOGADA POR EL CIDET</v>
          </cell>
          <cell r="C800" t="str">
            <v>Actividad</v>
          </cell>
          <cell r="D800" t="str">
            <v>UND</v>
          </cell>
          <cell r="E800">
            <v>34418</v>
          </cell>
        </row>
        <row r="801">
          <cell r="A801" t="str">
            <v>08B.118</v>
          </cell>
          <cell r="B801" t="str">
            <v>SUMINISTRO E INSTALACION DE INTERRUPTOR ENCHUFABLE 1X30A. CALIDAD LEGRAND, SIEMENS, SQARED O SUPERIOR DE MARCA RECONOCIDA Y HOMOLOGADA POR EL CIDET</v>
          </cell>
          <cell r="C801" t="str">
            <v>Actividad</v>
          </cell>
          <cell r="D801" t="str">
            <v>UND</v>
          </cell>
          <cell r="E801">
            <v>19597</v>
          </cell>
        </row>
        <row r="802">
          <cell r="A802" t="str">
            <v>08B.119</v>
          </cell>
          <cell r="B802" t="str">
            <v>SUMINISTRO E INSTALACION DE INTERRUPTOR ATORNILLABLE 1X30A. CALIDAD LEGRAND, SIEMENS, SQARED O SUPERIOR DE MARCA RECONOCIDA Y HOMOLOGADA POR EL CIDET</v>
          </cell>
          <cell r="C802" t="str">
            <v>Actividad</v>
          </cell>
          <cell r="D802" t="str">
            <v>UND</v>
          </cell>
          <cell r="E802">
            <v>34418</v>
          </cell>
        </row>
        <row r="803">
          <cell r="A803" t="str">
            <v>08B.120</v>
          </cell>
          <cell r="B803" t="str">
            <v>SUMINISTRO E INSTALACION DE INTERRUPTOR ENCHUFABLE 1X40A. CALIDAD LEGRAND, SIEMENS, SQARED O SUPERIOR DE MARCA RECONOCIDA Y HOMOLOGADA POR EL CIDET</v>
          </cell>
          <cell r="C803" t="str">
            <v>Actividad</v>
          </cell>
          <cell r="D803" t="str">
            <v>UND</v>
          </cell>
          <cell r="E803">
            <v>19597</v>
          </cell>
        </row>
        <row r="804">
          <cell r="A804" t="str">
            <v>08B.121</v>
          </cell>
          <cell r="B804" t="str">
            <v>SUMINISTRO E INSTALACION DE INTERRUPTOR ATORNILLABLE 1X40A. CALIDAD LEGRAND, SIEMENS, SQARED O SUPERIOR DE MARCA RECONOCIDA Y HOMOLOGADA POR EL CIDET</v>
          </cell>
          <cell r="C804" t="str">
            <v>Actividad</v>
          </cell>
          <cell r="D804" t="str">
            <v>UND</v>
          </cell>
          <cell r="E804">
            <v>42248</v>
          </cell>
        </row>
        <row r="805">
          <cell r="A805" t="str">
            <v>08B.122</v>
          </cell>
          <cell r="B805" t="str">
            <v>SUMINISTRO E INSTALACION DE INTERRUPTOR ENCHUFABLE 1X50A. CALIDAD LEGRAND, SIEMENS, SQARED O SUPERIOR DE MARCA RECONOCIDA Y HOMOLOGADA POR EL CIDET</v>
          </cell>
          <cell r="C805" t="str">
            <v>Actividad</v>
          </cell>
          <cell r="D805" t="str">
            <v>UND</v>
          </cell>
          <cell r="E805">
            <v>27800</v>
          </cell>
        </row>
        <row r="806">
          <cell r="A806" t="str">
            <v>08B.123</v>
          </cell>
          <cell r="B806" t="str">
            <v>SUMINISTRO E INSTALACION DE INTERRUPTOR ATORNILLABLE 1X50A. CALIDAD LEGRAND, SIEMENS, SQARED O SUPERIOR DE MARCA RECONOCIDA Y HOMOLOGADA POR EL CIDET</v>
          </cell>
          <cell r="C806" t="str">
            <v>Actividad</v>
          </cell>
          <cell r="D806" t="str">
            <v>UND</v>
          </cell>
          <cell r="E806">
            <v>42248</v>
          </cell>
        </row>
        <row r="807">
          <cell r="A807" t="str">
            <v>08B.124</v>
          </cell>
          <cell r="B807" t="str">
            <v>SUMINISTRO E INSTALACION DE INTERRUPTOR ENCHUFABLE 1X60A. CALIDAD LEGRAND, SIEMENS, SQARED O SUPERIOR DE MARCA RECONOCIDA Y HOMOLOGADA POR EL CIDET</v>
          </cell>
          <cell r="C807" t="str">
            <v>Actividad</v>
          </cell>
          <cell r="D807" t="str">
            <v>ML</v>
          </cell>
          <cell r="E807">
            <v>23571</v>
          </cell>
        </row>
        <row r="808">
          <cell r="A808" t="str">
            <v>08B.125</v>
          </cell>
          <cell r="B808" t="str">
            <v>SUMINISTRO E INSTALACION DE INTERRUPTOR ATORNILLABLE 1X60A. CALIDAD LEGRAND, SIEMENS, SQARED O SUPERIOR DE MARCA RECONOCIDA Y HOMOLOGADA POR EL CIDET</v>
          </cell>
          <cell r="C808" t="str">
            <v>Actividad</v>
          </cell>
          <cell r="D808" t="str">
            <v>UND</v>
          </cell>
          <cell r="E808">
            <v>45529</v>
          </cell>
        </row>
        <row r="809">
          <cell r="A809" t="str">
            <v>08B.126</v>
          </cell>
          <cell r="B809" t="str">
            <v>SUMINISTRO E INSTALACION DE INTERRUPTOR ENCHUFABLE 2X20A. CALIDAD LEGRAND, SIEMENS, SQARED O SUPERIOR DE MARCA RECONOCIDA Y HOMOLOGADA POR EL CIDET</v>
          </cell>
          <cell r="C809" t="str">
            <v>Actividad</v>
          </cell>
          <cell r="D809" t="str">
            <v>UND</v>
          </cell>
          <cell r="E809">
            <v>38832</v>
          </cell>
        </row>
        <row r="810">
          <cell r="A810" t="str">
            <v>08B.127</v>
          </cell>
          <cell r="B810" t="str">
            <v>SUMINISTRO E INSTALACION DE INTERRUPTOR ATORNILLABLE 2X20A. CALIDAD LEGRAND, SIEMENS, SQARED O SUPERIOR DE MARCA RECONOCIDA Y HOMOLOGADA POR EL CIDET</v>
          </cell>
          <cell r="C810" t="str">
            <v>Actividad</v>
          </cell>
          <cell r="D810" t="str">
            <v>UND</v>
          </cell>
          <cell r="E810">
            <v>68974</v>
          </cell>
        </row>
        <row r="811">
          <cell r="A811" t="str">
            <v>08B.128</v>
          </cell>
          <cell r="B811" t="str">
            <v>SUMINISTRO E INSTALACION DE INTERRUPTOR ENCHUFABLE 2X30A. CALIDAD LEGRAND, SIEMENS, SQARED O SUPERIOR DE MARCA RECONOCIDA Y HOMOLOGADA POR EL CIDET. INCLUYE FORMADO DE CABLE, PEINADA EN EL TABLERO Y MARCACIÓN DE CIRCUITOS</v>
          </cell>
          <cell r="C811" t="str">
            <v>Actividad</v>
          </cell>
          <cell r="D811" t="str">
            <v>UND</v>
          </cell>
          <cell r="E811">
            <v>57537</v>
          </cell>
        </row>
        <row r="812">
          <cell r="A812" t="str">
            <v>08B.129</v>
          </cell>
          <cell r="B812" t="str">
            <v>SUMINISTRO E INSTALACION DE INTERRUPTOR ATORNILLABLE 2X30A. CALIDAD LEGRAND, SIEMENS, SQARED O SUPERIOR DE MARCA RECONOCIDA Y HOMOLOGADA POR EL CIDET</v>
          </cell>
          <cell r="C812" t="str">
            <v>Actividad</v>
          </cell>
          <cell r="D812" t="str">
            <v>UND</v>
          </cell>
          <cell r="E812">
            <v>68974</v>
          </cell>
        </row>
        <row r="813">
          <cell r="A813" t="str">
            <v>08B.130</v>
          </cell>
          <cell r="B813" t="str">
            <v>SUMINISTRO E INSTALACION DE INTERRUPTOR ENCHUFABLE 2X40A. CALIDAD LEGRAND, SIEMENS, SQARED O SUPERIOR DE MARCA RECONOCIDA Y HOMOLOGADA POR EL CIDET</v>
          </cell>
          <cell r="C813" t="str">
            <v>Actividad</v>
          </cell>
          <cell r="D813" t="str">
            <v>UND</v>
          </cell>
          <cell r="E813">
            <v>44373</v>
          </cell>
        </row>
        <row r="814">
          <cell r="A814" t="str">
            <v>08B.131</v>
          </cell>
          <cell r="B814" t="str">
            <v>SUMINISTRO E INSTALACION DE INTERRUPTOR ATORNILLABLE 2X40A. CALIDAD LEGRAND, SIEMENS, SQARED O SUPERIOR DE MARCA RECONOCIDA Y HOMOLOGADA POR EL CIDET</v>
          </cell>
          <cell r="C814" t="str">
            <v>Actividad</v>
          </cell>
          <cell r="D814" t="str">
            <v>UND</v>
          </cell>
          <cell r="E814">
            <v>82299</v>
          </cell>
        </row>
        <row r="815">
          <cell r="A815" t="str">
            <v>08B.132</v>
          </cell>
          <cell r="B815" t="str">
            <v>SUMINISTRO E INSTALACION DE INTERRUPTOR ENCHUFABLE 2X50A. CALIDAD LEGRAND, SIEMENS, SQARED O SUPERIOR DE MARCA RECONOCIDA Y HOMOLOGADA POR EL CIDET</v>
          </cell>
          <cell r="C815" t="str">
            <v>Actividad</v>
          </cell>
          <cell r="D815" t="str">
            <v>UND</v>
          </cell>
          <cell r="E815">
            <v>44410</v>
          </cell>
        </row>
        <row r="816">
          <cell r="A816" t="str">
            <v>08B.133</v>
          </cell>
          <cell r="B816" t="str">
            <v>SUMINISTRO E INSTALACION DE INTERRUPTOR ATORNILLABLE 2X50A. CALIDAD LEGRAND, SIEMENS, SQARED O SUPERIOR DE MARCA RECONOCIDA Y HOMOLOGADA POR EL CIDET</v>
          </cell>
          <cell r="C816" t="str">
            <v>Actividad</v>
          </cell>
          <cell r="D816" t="str">
            <v>UND</v>
          </cell>
          <cell r="E816">
            <v>84879</v>
          </cell>
        </row>
        <row r="817">
          <cell r="A817" t="str">
            <v>08B.134</v>
          </cell>
          <cell r="B817" t="str">
            <v>SUMINISTRO E INSTALACION DE INTERRUPTOR ENCHUFABLE 2X60A. CALIDAD LEGRAND, SIEMENS, SQARED O SUPERIOR DE MARCA RECONOCIDA Y HOMOLOGADA POR EL CIDET</v>
          </cell>
          <cell r="C817" t="str">
            <v>Actividad</v>
          </cell>
          <cell r="D817" t="str">
            <v>UND</v>
          </cell>
          <cell r="E817">
            <v>44410</v>
          </cell>
        </row>
        <row r="818">
          <cell r="A818" t="str">
            <v>08B.135</v>
          </cell>
          <cell r="B818" t="str">
            <v>SUMINISTRO E INSTALACION DE INTERRUPTOR ATORNILLABLE 2X60A. CALIDAD LEGRAND, SIEMENS, SQARED O SUPERIOR DE MARCA RECONOCIDA Y HOMOLOGADA POR EL CIDET</v>
          </cell>
          <cell r="C818" t="str">
            <v>Actividad</v>
          </cell>
          <cell r="D818" t="str">
            <v>UND</v>
          </cell>
          <cell r="E818">
            <v>92161</v>
          </cell>
        </row>
        <row r="819">
          <cell r="A819" t="str">
            <v>08B.136</v>
          </cell>
          <cell r="B819" t="str">
            <v>SUMINISTRO E INSTALACION DE INTERRUPTOR ENCHUFABLE 3X20A. CALIDAD LEGRAND, SIEMENS, SQARED O SUPERIOR DE MARCA RECONOCIDA Y HOMOLOGADA POR EL CIDET</v>
          </cell>
          <cell r="C819" t="str">
            <v>Actividad</v>
          </cell>
          <cell r="D819" t="str">
            <v>UND</v>
          </cell>
          <cell r="E819">
            <v>86880</v>
          </cell>
        </row>
        <row r="820">
          <cell r="A820" t="str">
            <v>08B.137</v>
          </cell>
          <cell r="B820" t="str">
            <v>SUMINISTRO E INSTALACION DE INTERRUPTOR ATORNILLABLE 3X20A. CALIDAD LEGRAND, SIEMENS, SQARED O SUPERIOR DE MARCA RECONOCIDA Y HOMOLOGADA POR EL CIDET</v>
          </cell>
          <cell r="C820" t="str">
            <v>Actividad</v>
          </cell>
          <cell r="D820" t="str">
            <v>UND</v>
          </cell>
          <cell r="E820">
            <v>138041</v>
          </cell>
        </row>
        <row r="821">
          <cell r="A821" t="str">
            <v>08B.138</v>
          </cell>
          <cell r="B821" t="str">
            <v>SUMINISTRO E INSTALACION DE INTERRUPTOR ENCHUFABLE 3X30A. CALIDAD LEGRAND, SIEMENS, SQARED O SUPERIOR DE MARCA RECONOCIDA Y HOMOLOGADA POR EL CIDET</v>
          </cell>
          <cell r="C821" t="str">
            <v>Actividad</v>
          </cell>
          <cell r="D821" t="str">
            <v>UND</v>
          </cell>
          <cell r="E821">
            <v>86923</v>
          </cell>
        </row>
        <row r="822">
          <cell r="A822" t="str">
            <v>08B.139</v>
          </cell>
          <cell r="B822" t="str">
            <v>SUMINISTRO E INSTALACION DE INTERRUPTOR ATORNILLABLE 3X30A. CALIDAD LEGRAND, SIEMENS, SQARED O SUPERIOR DE MARCA RECONOCIDA Y HOMOLOGADA POR EL CIDET</v>
          </cell>
          <cell r="C822" t="str">
            <v>Actividad</v>
          </cell>
          <cell r="D822" t="str">
            <v>UND</v>
          </cell>
          <cell r="E822">
            <v>95063</v>
          </cell>
        </row>
        <row r="823">
          <cell r="A823" t="str">
            <v>08B.140</v>
          </cell>
          <cell r="B823" t="str">
            <v>SUMINISTRO E INSTALACION DE INTERRUPTOR ENCHUFABLE 3X40A. CALIDAD LEGRAND, SIEMENS, SQARED O SUPERIOR DE MARCA RECONOCIDA Y HOMOLOGADA POR EL CIDET</v>
          </cell>
          <cell r="C823" t="str">
            <v>Actividad</v>
          </cell>
          <cell r="D823" t="str">
            <v>UND</v>
          </cell>
          <cell r="E823">
            <v>90445</v>
          </cell>
        </row>
        <row r="824">
          <cell r="A824" t="str">
            <v>08B.141</v>
          </cell>
          <cell r="B824" t="str">
            <v>SUMINISTRO E INSTALACION DE INTERRUPTOR ATORNILLABLE 3X40A. CALIDAD LEGRAND, SIEMENS, SQARED O SUPERIOR DE MARCA RECONOCIDA Y HOMOLOGADA POR EL CIDET</v>
          </cell>
          <cell r="C824" t="str">
            <v>Actividad</v>
          </cell>
          <cell r="D824" t="str">
            <v>UND</v>
          </cell>
          <cell r="E824">
            <v>95063</v>
          </cell>
        </row>
        <row r="825">
          <cell r="A825" t="str">
            <v>08B.142</v>
          </cell>
          <cell r="B825" t="str">
            <v>SUMINISTRO E INSTALACION DE INTERRUPTOR ENCHUFABLE 3X50A. CALIDAD LEGRAND, SIEMENS, SQARED O SUPERIOR DE MARCA RECONOCIDA Y HOMOLOGADA POR EL CIDET</v>
          </cell>
          <cell r="C825" t="str">
            <v>Actividad</v>
          </cell>
          <cell r="D825" t="str">
            <v>UND</v>
          </cell>
          <cell r="E825">
            <v>90445</v>
          </cell>
        </row>
        <row r="826">
          <cell r="A826" t="str">
            <v>08B.143</v>
          </cell>
          <cell r="B826" t="str">
            <v>SUMINISTRO E INSTALACION DE INTERRUPTOR ATORNILLABLE 3X50A. CALIDAD LEGRAND, SIEMENS, SQARED O SUPERIOR DE MARCA RECONOCIDA Y HOMOLOGADA POR EL CIDET</v>
          </cell>
          <cell r="C826" t="str">
            <v>Actividad</v>
          </cell>
          <cell r="D826" t="str">
            <v>UND</v>
          </cell>
          <cell r="E826">
            <v>92128</v>
          </cell>
        </row>
        <row r="827">
          <cell r="A827" t="str">
            <v>08B.144</v>
          </cell>
          <cell r="B827" t="str">
            <v>SUMINISTRO E INSTALACION DE INTERRUPTOR ENCHUFABLE 3X60A. CALIDAD LEGRAND, SIEMENS, SQARED O SUPERIOR DE MARCA RECONOCIDA Y HOMOLOGADA POR EL CIDET</v>
          </cell>
          <cell r="C827" t="str">
            <v>Actividad</v>
          </cell>
          <cell r="D827" t="str">
            <v>UND</v>
          </cell>
          <cell r="E827">
            <v>102696</v>
          </cell>
        </row>
        <row r="828">
          <cell r="A828" t="str">
            <v>08B.145</v>
          </cell>
          <cell r="B828" t="str">
            <v>SUMINISTRO E INSTALACION DE INTERRUPTOR ATORNILLABLE 3X60A. CALIDAD LEGRAND, SIEMENS, SQARED O SUPERIOR DE MARCA RECONOCIDA Y HOMOLOGADA POR EL CIDET</v>
          </cell>
          <cell r="C828" t="str">
            <v>Actividad</v>
          </cell>
          <cell r="D828" t="str">
            <v>UND</v>
          </cell>
          <cell r="E828">
            <v>92128</v>
          </cell>
        </row>
        <row r="829">
          <cell r="A829" t="str">
            <v>08B.146</v>
          </cell>
          <cell r="B829" t="str">
            <v>SUMINISTRO E INSTALACION DE INTERRUPTOR TRIPOLAR TIPO INDUSTRIAL CAJA MOLDEADA 3X20A; 25KA/240V. CALIDAD LEGRAND, SIEMENS, MERLIN GERIN O SUPERIOR DE MARCA RECONOCIDA Y HOMOLOGADA POR EL CIDET</v>
          </cell>
          <cell r="C829" t="str">
            <v>Actividad</v>
          </cell>
          <cell r="D829" t="str">
            <v>UND</v>
          </cell>
          <cell r="E829">
            <v>220874</v>
          </cell>
        </row>
        <row r="830">
          <cell r="A830" t="str">
            <v>08B.147</v>
          </cell>
          <cell r="B830" t="str">
            <v>SUMINISTRO E INSTALACION DE INTERRUPTOR TRIPOLAR TIPO INDUSTRIAL CAJA MOLDEADA 3X30A; 25KA/240V. CALIDAD LEGRAND, SIEMENS, MERLIN GERIN O SUPERIOR DE MARCA RECONOCIDA Y HOMOLOGADA POR EL CIDET</v>
          </cell>
          <cell r="C830" t="str">
            <v>Actividad</v>
          </cell>
          <cell r="D830" t="str">
            <v>UND</v>
          </cell>
          <cell r="E830">
            <v>223532</v>
          </cell>
        </row>
        <row r="831">
          <cell r="A831" t="str">
            <v>08B.148</v>
          </cell>
          <cell r="B831" t="str">
            <v>SUMINISTRO E INSTALACION DE INTERRUPTOR TRIPOLAR TIPO INDUSTRIAL CAJA MOLDEADA 3X40A; 25KA/240V. CALIDAD LEGRAND, SIEMENS, MERLIN GERIN O SUPERIOR DE MARCA RECONOCIDA Y HOMOLOGADA POR EL CIDET</v>
          </cell>
          <cell r="C831" t="str">
            <v>Actividad</v>
          </cell>
          <cell r="D831" t="str">
            <v>UND</v>
          </cell>
          <cell r="E831">
            <v>220874</v>
          </cell>
        </row>
        <row r="832">
          <cell r="A832" t="str">
            <v>08B.149</v>
          </cell>
          <cell r="B832" t="str">
            <v>SUMINISTRO E INSTALACION DE INTERRUPTOR TRIPOLAR TIPO INDUSTRIAL CAJA MOLDEADA 3X50A; 25KA/240V. CALIDAD LEGRAND, SIEMENS, MERLIN GERIN O SUPERIOR DE MARCA RECONOCIDA Y HOMOLOGADA POR EL CIDET</v>
          </cell>
          <cell r="C832" t="str">
            <v>Actividad</v>
          </cell>
          <cell r="D832" t="str">
            <v>UND</v>
          </cell>
          <cell r="E832">
            <v>220874</v>
          </cell>
        </row>
        <row r="833">
          <cell r="A833" t="str">
            <v>08B.150</v>
          </cell>
          <cell r="B833" t="str">
            <v>SUMINISTRO E INSTALACION DE INTERRUPTOR TRIPOLAR TIPO INDUSTRIAL CAJA MOLDEADA 3X60A; 25KA/240V. CALIDAD LEGRAND, SIEMENS, MERLIN GERIN O SUPERIOR DE MARCA RECONOCIDA Y HOMOLOGADA POR EL CIDET</v>
          </cell>
          <cell r="C833" t="str">
            <v>Actividad</v>
          </cell>
          <cell r="D833" t="str">
            <v>UND</v>
          </cell>
          <cell r="E833">
            <v>220874</v>
          </cell>
        </row>
        <row r="834">
          <cell r="A834" t="str">
            <v>08B.151</v>
          </cell>
          <cell r="B834" t="str">
            <v>SUMINISTRO E INSTALACION DE INTERRUPTOR TRIPOLAR TIPO INDUSTRIAL CAJA MOLDEADA 3X80A; 25KA/240V. CALIDAD LEGRAND, SIEMENS, MERLIN GERIN O SUPERIOR DE MARCA RECONOCIDA Y HOMOLOGADA POR EL CIDET</v>
          </cell>
          <cell r="C834" t="str">
            <v>Actividad</v>
          </cell>
          <cell r="D834" t="str">
            <v>UND</v>
          </cell>
          <cell r="E834">
            <v>220874</v>
          </cell>
        </row>
        <row r="835">
          <cell r="A835" t="str">
            <v>08B.152</v>
          </cell>
          <cell r="B835" t="str">
            <v>SUMINISTRO E INSTALACION DE INTERRUPTOR TRIPOLAR TIPO INDUSTRIAL CAJA MOLDEADA 3X100A; 25KA/240V. CALIDAD LEGRAND, SIEMENS, MERLIN GERIN O SUPERIOR DE MARCA RECONOCIDA Y HOMOLOGADA POR EL CIDET</v>
          </cell>
          <cell r="C835" t="str">
            <v>Actividad</v>
          </cell>
          <cell r="D835" t="str">
            <v>UND</v>
          </cell>
          <cell r="E835">
            <v>428489</v>
          </cell>
        </row>
        <row r="836">
          <cell r="A836" t="str">
            <v>08B.153</v>
          </cell>
          <cell r="B836" t="str">
            <v>SUMINISTRO E INSTALACION DE INTERRUPTOR TRIPOLAR TIPO INDUSTRIAL CAJA MOLDEADA 3X125A; 50KA/240V. CALIDAD LEGRAND, SIEMENS, MERLIN GERIN O SUPERIOR DE MARCA RECONOCIDA Y HOMOLOGADA POR EL CIDET</v>
          </cell>
          <cell r="C836" t="str">
            <v>Actividad</v>
          </cell>
          <cell r="D836" t="str">
            <v>UND</v>
          </cell>
          <cell r="E836">
            <v>532186</v>
          </cell>
        </row>
        <row r="837">
          <cell r="A837" t="str">
            <v>08B.154</v>
          </cell>
          <cell r="B837" t="str">
            <v>SUMINISTRO E INSTALACION DE INTERRUPTOR TRIPOLAR TIPO INDUSTRIAL CAJA MOLDEADA 3X150A; 50KA/240V. CALIDAD LEGRAND, SIEMENS, MERLIN GERIN O SUPERIOR DE MARCA RECONOCIDA Y HOMOLOGADA POR EL CIDET</v>
          </cell>
          <cell r="C837" t="str">
            <v>Actividad</v>
          </cell>
          <cell r="D837" t="str">
            <v>UND</v>
          </cell>
          <cell r="E837">
            <v>637837</v>
          </cell>
        </row>
        <row r="838">
          <cell r="A838" t="str">
            <v>08B.155</v>
          </cell>
          <cell r="B838" t="str">
            <v>SUMINISTRO E INSTALACION DE INTERRUPTOR TRIPOLAR TIPO INDUSTRIAL CAJA MOLDEADA 3X175A; 50KA/240V. CALIDAD LEGRAND, SIEMENS, MERLIN GERIN O SUPERIOR DE MARCA RECONOCIDA Y HOMOLOGADA POR EL CIDET</v>
          </cell>
          <cell r="C838" t="str">
            <v>Actividad</v>
          </cell>
          <cell r="D838" t="str">
            <v>UND</v>
          </cell>
          <cell r="E838">
            <v>761201</v>
          </cell>
        </row>
        <row r="839">
          <cell r="A839" t="str">
            <v>08B.156</v>
          </cell>
          <cell r="B839" t="str">
            <v>SUMINISTRO E INSTALACION DE INTERRUPTOR TRIPOLAR TIPO INDUSTRIAL CAJA MOLDEADA 3X200A; 50KA/240V. CALIDAD LEGRAND, SIEMENS, MERLIN GERIN O SUPERIOR DE MARCA RECONOCIDA Y HOMOLOGADA POR EL CIDET</v>
          </cell>
          <cell r="C839" t="str">
            <v>Actividad</v>
          </cell>
          <cell r="D839" t="str">
            <v>UND</v>
          </cell>
          <cell r="E839">
            <v>653147</v>
          </cell>
        </row>
        <row r="840">
          <cell r="A840" t="str">
            <v>08B.157</v>
          </cell>
          <cell r="B840" t="str">
            <v>SUMINISTRO E INSTALACION DE INTERRUPTOR TRIPOLAR TIPO INDUSTRIAL CAJA MOLDEADA 3X250A; 50KA/240V. CALIDAD LEGRAND, SIEMENS, MERLIN GERIN O SUPERIOR DE MARCA RECONOCIDA Y HOMOLOGADA POR EL CIDET</v>
          </cell>
          <cell r="C840" t="str">
            <v>Actividad</v>
          </cell>
          <cell r="D840" t="str">
            <v>UND</v>
          </cell>
          <cell r="E840">
            <v>974214</v>
          </cell>
        </row>
        <row r="841">
          <cell r="A841" t="str">
            <v>08B.158</v>
          </cell>
          <cell r="B841" t="str">
            <v>SUMINISTRO E INSTALACION DE INTERRUPTOR TRIPOLAR TIPO INDUSTRIAL CAJA MOLDEADA 3X300A; 50KA/240V. CALIDAD LEGRAND, SIEMENS, MERLIN GERIN O SUPERIOR DE MARCA RECONOCIDA Y HOMOLOGADA POR EL CIDET</v>
          </cell>
          <cell r="C841" t="str">
            <v>Actividad</v>
          </cell>
          <cell r="D841" t="str">
            <v>UND</v>
          </cell>
          <cell r="E841">
            <v>1916082</v>
          </cell>
        </row>
        <row r="842">
          <cell r="A842" t="str">
            <v>08B.159</v>
          </cell>
          <cell r="B842" t="str">
            <v>SUMINISTRO E INSTALACION DE INTERRUPTOR TRIPOLAR TIPO INDUSTRIAL CAJA MOLDEADA 3X350A; 50KA/240V. CALIDAD LEGRAND, SIEMENS, MERLIN GERIN O SUPERIOR DE MARCA RECONOCIDA Y HOMOLOGADA POR EL CIDET</v>
          </cell>
          <cell r="C842" t="str">
            <v>Actividad</v>
          </cell>
          <cell r="D842" t="str">
            <v>UND</v>
          </cell>
          <cell r="E842">
            <v>1352170</v>
          </cell>
        </row>
        <row r="843">
          <cell r="A843" t="str">
            <v>08B.160</v>
          </cell>
          <cell r="B843" t="str">
            <v>SUMINISTRO E INSTALACION DE INTERRUPTOR TRIPOLAR TIPO INDUSTRIAL CAJA MOLDEADA 3X400A; 50KA/240V. CALIDAD LEGRAND, SIEMENS, MERLIN GERIN O SUPERIOR DE MARCA RECONOCIDA Y HOMOLOGADA POR EL CIDET</v>
          </cell>
          <cell r="C843" t="str">
            <v>Actividad</v>
          </cell>
          <cell r="D843" t="str">
            <v>UND</v>
          </cell>
          <cell r="E843">
            <v>1235165</v>
          </cell>
        </row>
        <row r="844">
          <cell r="A844" t="str">
            <v>08B.161</v>
          </cell>
          <cell r="B844" t="str">
            <v>SUMINISTRO E INSTALACION DE INTERRUPTOR TRIPOLAR TIPO INDUSTRIAL CAJA MOLDEADA. REGULABLE 3X250A; 85KA/240V. CALIDAD LEGRAND, SIEMENS, MERLIN GERIN O SUPERIOR DE MARCA RECONOCIDA Y HOMOLOGADA POR EL CIDET</v>
          </cell>
          <cell r="C844" t="str">
            <v>Actividad</v>
          </cell>
          <cell r="D844" t="str">
            <v>UND</v>
          </cell>
          <cell r="E844">
            <v>1675317</v>
          </cell>
        </row>
        <row r="845">
          <cell r="A845" t="str">
            <v>08B.162</v>
          </cell>
          <cell r="B845" t="str">
            <v>SUMINISTRO E INSTALACION DE INTERRUPTOR TRIPOLAR TIPO INDUSTRIAL CAJA MOLDEADA. REGULABLE 3X400A; 85KA/240V. CALIDAD LEGRAND, SIEMENS, MERLIN GERIN O SUPERIOR DE MARCA RECONOCIDA Y HOMOLOGADA POR EL CIDET</v>
          </cell>
          <cell r="C845" t="str">
            <v>Actividad</v>
          </cell>
          <cell r="D845" t="str">
            <v>UND</v>
          </cell>
          <cell r="E845">
            <v>3165652</v>
          </cell>
        </row>
        <row r="846">
          <cell r="A846" t="str">
            <v>08B.163</v>
          </cell>
          <cell r="B846" t="str">
            <v>SUMINISTRO E INSTALACION DE INTERRUPTOR TRIPOLAR TIPO INDUSTRIAL CAJA MOLDEADA. REGULABLE 3X600A; 85KA/240V. CALIDAD LEGRAND, SIEMENS, MERLIN GERIN O SUPERIOR DE MARCA RECONOCIDA Y HOMOLOGADA POR EL CIDET</v>
          </cell>
          <cell r="C846" t="str">
            <v>Actividad</v>
          </cell>
          <cell r="D846" t="str">
            <v>UND</v>
          </cell>
          <cell r="E846">
            <v>5459159</v>
          </cell>
        </row>
        <row r="847">
          <cell r="A847" t="str">
            <v>08B.164</v>
          </cell>
          <cell r="B847" t="str">
            <v>SUMINISTRO E INSTALACION DE INTERRUPTOR TRIPOLAR TIPO INDUSTRIAL CAJA MOLDEADA. REGULABLE 3X800A; 50KA/240V. CALIDAD LEGRAND, SIEMENS, MERLIN GERIN O SUPERIOR DE MARCA RECONOCIDA Y HOMOLOGADA POR EL CIDET</v>
          </cell>
          <cell r="C847" t="str">
            <v>Actividad</v>
          </cell>
          <cell r="D847" t="str">
            <v>UND</v>
          </cell>
          <cell r="E847">
            <v>391827</v>
          </cell>
        </row>
        <row r="848">
          <cell r="A848" t="str">
            <v>08B.165</v>
          </cell>
          <cell r="B848" t="str">
            <v>SUMINISTRO E INSTALACION DE INTERRUPTOR TRIPOLAR TIPO INDUSTRIAL CAJA MOLDEADA. REGULABLE 3X1000A; 50KA/240V. CALIDAD LEGRAND, SIEMENS, MERLIN GERIN O SUPERIOR DE MARCA RECONOCIDA Y HOMOLOGADA POR EL CIDET</v>
          </cell>
          <cell r="C848" t="str">
            <v>Actividad</v>
          </cell>
          <cell r="D848" t="str">
            <v>UND</v>
          </cell>
          <cell r="E848">
            <v>435493</v>
          </cell>
        </row>
        <row r="849">
          <cell r="A849" t="str">
            <v>08B.166</v>
          </cell>
          <cell r="B849" t="str">
            <v>SUMINISTRO E INSTALACION DE INTERRUPTOR TRIPOLAR TIPO INDUSTRIAL CAJA MOLDEADA. REGULABLE 3X1250A; 50KA/240V. CALIDAD LEGRAND, SIEMENS, MERLIN GERIN O SUPERIOR DE MARCA RECONOCIDA Y HOMOLOGADA POR EL CIDET</v>
          </cell>
          <cell r="C849" t="str">
            <v>Actividad</v>
          </cell>
          <cell r="D849" t="str">
            <v>UND</v>
          </cell>
          <cell r="E849">
            <v>952275</v>
          </cell>
        </row>
        <row r="850">
          <cell r="A850" t="str">
            <v>08B.167</v>
          </cell>
          <cell r="B850" t="str">
            <v>SUMINISTRO E INSTALACION DE INTERRUPTOR TRIPOLAR TIPO INDUSTRIAL CAJA MOLDEADA. REGULABLE 3X1600A; 50KA/240V. CALIDAD LEGRAND, SIEMENS, MERLIN GERIN O SUPERIOR DE MARCA RECONOCIDA Y HOMOLOGADA POR EL CIDET</v>
          </cell>
          <cell r="C850" t="str">
            <v>Actividad</v>
          </cell>
          <cell r="D850" t="str">
            <v>UND</v>
          </cell>
          <cell r="E850">
            <v>395594</v>
          </cell>
        </row>
        <row r="851">
          <cell r="A851" t="str">
            <v>08B.168</v>
          </cell>
          <cell r="B851" t="str">
            <v>SUMINISTRO E INSTALACION DE INTERRUPTOR TRIPOLAR INDUSTRIAL TIPO ABIERTO. REGULABLE 3X1600A; 65KA/240V. CALIDAD LEGRAND, SIEMENS, MERLIN GERIN O SUPERIOR DE MARCA RECONOCIDA Y HOMOLOGADA POR EL CIDET</v>
          </cell>
          <cell r="C851" t="str">
            <v>Actividad</v>
          </cell>
          <cell r="D851" t="str">
            <v>UND</v>
          </cell>
          <cell r="E851">
            <v>20449445</v>
          </cell>
        </row>
        <row r="852">
          <cell r="A852" t="str">
            <v>08B.169</v>
          </cell>
          <cell r="B852" t="str">
            <v>SUMINISTRO E INSTALACION DE INTERRUPTOR TRIPOLAR INDUSTRIAL TIPO ABIERTO. REGULABLE 3X2000A; 65KA/240V. CALIDAD LEGRAND, SIEMENS, MERLIN GERIN O SUPERIOR DE MARCA RECONOCIDA Y HOMOLOGADA POR EL CIDET</v>
          </cell>
          <cell r="C852" t="str">
            <v>Actividad</v>
          </cell>
          <cell r="D852" t="str">
            <v>UND</v>
          </cell>
          <cell r="E852">
            <v>60883418</v>
          </cell>
        </row>
        <row r="853">
          <cell r="A853" t="str">
            <v>08B.170</v>
          </cell>
          <cell r="B853" t="str">
            <v>SUMINISTRO E INSTALACION DE INTERRUPTOR TRIPOLAR INDUSTRIAL TIPO ABIERTO. REGULABLE 3X2500A; 65KA/240V. CALIDAD LEGRAND, SIEMENS, MERLIN GERIN O SUPERIOR DE MARCA RECONOCIDA Y HOMOLOGADA POR EL CIDET</v>
          </cell>
          <cell r="C853" t="str">
            <v>Actividad</v>
          </cell>
          <cell r="D853" t="str">
            <v>UND</v>
          </cell>
          <cell r="E853">
            <v>32842786</v>
          </cell>
        </row>
        <row r="854">
          <cell r="A854" t="str">
            <v>08B.171</v>
          </cell>
          <cell r="B854" t="str">
            <v>SUMINISTRO E INSTALACION DE INTERRUPTOR TRIPOLAR INDUSTRIAL TIPO ABIERTO. REGULABLE 3X3200A; 65KA/240V. CALIDAD LEGRAND, SIEMENS, MERLIN GERIN O SUPERIOR DE MARCA RECONOCIDA Y HOMOLOGADA POR EL CIDET</v>
          </cell>
          <cell r="C854" t="str">
            <v>Actividad</v>
          </cell>
          <cell r="D854" t="str">
            <v>UND</v>
          </cell>
          <cell r="E854">
            <v>96468210</v>
          </cell>
        </row>
        <row r="855">
          <cell r="A855" t="str">
            <v>08B.172</v>
          </cell>
          <cell r="B855" t="str">
            <v xml:space="preserve">SUMINISTRO, TRANSPORTE E INSTALACION SALIDA ILUMINACION EN TUBERIA CONDUIT PVC 3/4", ALAMBRE NO 12 AWG </v>
          </cell>
          <cell r="C855" t="str">
            <v>Actividad</v>
          </cell>
          <cell r="D855" t="str">
            <v>UND</v>
          </cell>
          <cell r="E855">
            <v>132174</v>
          </cell>
        </row>
        <row r="856">
          <cell r="A856" t="str">
            <v>08B.173</v>
          </cell>
          <cell r="B856" t="str">
            <v xml:space="preserve">SUMINISTRO, TRANSPORTE E INSTALACION SALIDA ILUMINACION EN TUBERIA CONDUIT EMT 3/4", ALAMBRE NO 12 AWG </v>
          </cell>
          <cell r="C856" t="str">
            <v>Actividad</v>
          </cell>
          <cell r="D856" t="str">
            <v>UND</v>
          </cell>
          <cell r="E856">
            <v>180114</v>
          </cell>
        </row>
        <row r="857">
          <cell r="A857" t="str">
            <v>08B.174</v>
          </cell>
          <cell r="B857" t="str">
            <v xml:space="preserve">SUMINISTRO, TRANSPORTE E INSTALACION SALIDA ILUMINACION EN TUBERIA CONDUIT IMC 3/4", ALAMBRE NO 12 AWG </v>
          </cell>
          <cell r="C857" t="str">
            <v>Actividad</v>
          </cell>
          <cell r="D857" t="str">
            <v>UND</v>
          </cell>
          <cell r="E857">
            <v>229728</v>
          </cell>
        </row>
        <row r="858">
          <cell r="A858" t="str">
            <v>08B.175</v>
          </cell>
          <cell r="B858" t="str">
            <v xml:space="preserve">SUMINISTRO, TRANSPORTE E INSTALACION SALIDA TOMACORRIENTE NORMAL DOBLE PT EN TUBERIA CONDUIT PVC 3/4", ALAMBRE NO 12 AWG </v>
          </cell>
          <cell r="C858" t="str">
            <v>Actividad</v>
          </cell>
          <cell r="D858" t="str">
            <v>UND</v>
          </cell>
          <cell r="E858">
            <v>140913</v>
          </cell>
        </row>
        <row r="859">
          <cell r="A859" t="str">
            <v>08B.176</v>
          </cell>
          <cell r="B859" t="str">
            <v xml:space="preserve">SUMINISTRO, TRANSPORTE E INSTALACION SALIDA TOMACORRIENTE NORMAL DOBLE PT  EN TUBERIA CONDUIT EMT 3/4", ALAMBRE NO 12 AWG </v>
          </cell>
          <cell r="C859" t="str">
            <v>Actividad</v>
          </cell>
          <cell r="D859" t="str">
            <v>UND</v>
          </cell>
          <cell r="E859">
            <v>193896</v>
          </cell>
        </row>
        <row r="860">
          <cell r="A860" t="str">
            <v>08B.177</v>
          </cell>
          <cell r="B860" t="str">
            <v xml:space="preserve">SUMINISTRO, TRANSPORTE E INSTALACION SALIDA TOMACORRIENTE NORMAL DOBLE PT  EN TUBERIA CONDUIT IMC 3/4", ALAMBRE NO 12 AWG </v>
          </cell>
          <cell r="C860" t="str">
            <v>Actividad</v>
          </cell>
          <cell r="D860" t="str">
            <v>UND</v>
          </cell>
          <cell r="E860">
            <v>217310</v>
          </cell>
        </row>
        <row r="861">
          <cell r="A861" t="str">
            <v>08B.178</v>
          </cell>
          <cell r="B861" t="str">
            <v xml:space="preserve">SUMINISTRO, TRANSPORTE E INSTALACION SALIDA TOMACORRIENTE GFCI DOBLE EN TUBERIA CONDUIT PVC 3/4", ALAMBRE NO 12 AWG </v>
          </cell>
          <cell r="C861" t="str">
            <v>Actividad</v>
          </cell>
          <cell r="D861" t="str">
            <v>UND</v>
          </cell>
          <cell r="E861">
            <v>131680</v>
          </cell>
        </row>
        <row r="862">
          <cell r="A862" t="str">
            <v>08B.179</v>
          </cell>
          <cell r="B862" t="str">
            <v xml:space="preserve">SUMINISTRO, TRANSPORTE E INSTALACION SALIDA TOMACORRIENTE GFCI DOBLE EN TUBERIA CONDUIT EMT 3/4", ALAMBRE NO 12 AWG </v>
          </cell>
          <cell r="C862" t="str">
            <v>Actividad</v>
          </cell>
          <cell r="D862" t="str">
            <v>UND</v>
          </cell>
          <cell r="E862">
            <v>210010</v>
          </cell>
        </row>
        <row r="863">
          <cell r="A863" t="str">
            <v>08B.180</v>
          </cell>
          <cell r="B863" t="str">
            <v xml:space="preserve">SUMINISTRO, TRANSPORTE E INSTALACION SALIDA TOMACORRIENTE GFCI DOBLE EN TUBERIA CONDUIT IMC 3/4", ALAMBRE NO 12 AWG </v>
          </cell>
          <cell r="C863" t="str">
            <v>Actividad</v>
          </cell>
          <cell r="D863" t="str">
            <v>UND</v>
          </cell>
          <cell r="E863">
            <v>260730</v>
          </cell>
        </row>
        <row r="864">
          <cell r="A864" t="str">
            <v>08B.181</v>
          </cell>
          <cell r="B864" t="str">
            <v xml:space="preserve">SUMINISTRO, TRANSPORTE E INSTALACION SALIDA VENTILADOR EN TECHO EN TUBERIA CONDUIT PVC 3/4", ALAMBRE NO 12 AWG </v>
          </cell>
          <cell r="C864" t="str">
            <v>Actividad</v>
          </cell>
          <cell r="D864" t="str">
            <v>UND</v>
          </cell>
          <cell r="E864">
            <v>179518</v>
          </cell>
        </row>
        <row r="865">
          <cell r="A865" t="str">
            <v>08B.182</v>
          </cell>
          <cell r="B865" t="str">
            <v xml:space="preserve">SUMINISTRO, TRANSPORTE E INSTALACION SALIDA VENTILADOR EN TECHO EN TUBERIA CONDUIT EMT 3/4", ALAMBRE NO 12 AWG </v>
          </cell>
          <cell r="C865" t="str">
            <v>Actividad</v>
          </cell>
          <cell r="D865" t="str">
            <v>UND</v>
          </cell>
          <cell r="E865">
            <v>167995</v>
          </cell>
        </row>
        <row r="866">
          <cell r="A866" t="str">
            <v>08B.183</v>
          </cell>
          <cell r="B866" t="str">
            <v xml:space="preserve">SUMINISTRO, TRANSPORTE E INSTALACION SALIDA VENTILADOR EN TECHO EN TUBERIA CONDUIT IMC 3/4", ALAMBRE NO 12 AWG </v>
          </cell>
          <cell r="C866" t="str">
            <v>Actividad</v>
          </cell>
          <cell r="D866" t="str">
            <v>UND</v>
          </cell>
          <cell r="E866">
            <v>217610</v>
          </cell>
        </row>
        <row r="867">
          <cell r="A867" t="str">
            <v>08B.184</v>
          </cell>
          <cell r="B867" t="str">
            <v xml:space="preserve">SUMINISTRO, TRANSPORTE E INSTALACION SALIDA VENTILADOR EN MURO EN TUBERIA CONDUIT PVC 3/4", ALAMBRE NO 12 AWG </v>
          </cell>
          <cell r="C867" t="str">
            <v>Actividad</v>
          </cell>
          <cell r="D867" t="str">
            <v>UND</v>
          </cell>
          <cell r="E867">
            <v>178068</v>
          </cell>
        </row>
        <row r="868">
          <cell r="A868" t="str">
            <v>08B.185</v>
          </cell>
          <cell r="B868" t="str">
            <v xml:space="preserve">SUMINISTRO, TRANSPORTE E INSTALACION SALIDA VENTILADOR EN MURO EN TUBERIA CONDUIT EMT 3/4", ALAMBRE NO 12 AWG </v>
          </cell>
          <cell r="C868" t="str">
            <v>Actividad</v>
          </cell>
          <cell r="D868" t="str">
            <v>UND</v>
          </cell>
          <cell r="E868">
            <v>168185</v>
          </cell>
        </row>
        <row r="869">
          <cell r="A869" t="str">
            <v>08B.186</v>
          </cell>
          <cell r="B869" t="str">
            <v xml:space="preserve">SUMINISTRO, TRANSPORTE E INSTALACION SALIDA VENTILADOR EN MURO EN TUBERIA CONDUIT IMC 3/4", ALAMBRE NO 12 AWG </v>
          </cell>
          <cell r="C869" t="str">
            <v>Actividad</v>
          </cell>
          <cell r="D869" t="str">
            <v>UND</v>
          </cell>
          <cell r="E869">
            <v>217800</v>
          </cell>
        </row>
        <row r="870">
          <cell r="A870" t="str">
            <v>08B.187</v>
          </cell>
          <cell r="B870" t="str">
            <v>SUMINISTRO, TRANSPORTE E INSTALACION SALIDA TOMACORRIENTE 2F3H EN TUBERIA CONDUIT PVC 3/4", ALAMBRE NO 12 AWG. SIN APARATO</v>
          </cell>
          <cell r="C870" t="str">
            <v>Actividad</v>
          </cell>
          <cell r="D870" t="str">
            <v>UND</v>
          </cell>
          <cell r="E870">
            <v>211073</v>
          </cell>
        </row>
        <row r="871">
          <cell r="A871" t="str">
            <v>08B.188</v>
          </cell>
          <cell r="B871" t="str">
            <v>SUMINISTRO, TRANSPORTE E INSTALACION SALIDA TOMACORRIENTE 2F3H EN TUBERIA CONDUIT EMT 3/4", ALAMBRE NO 12 AWG. SIN APARATO</v>
          </cell>
          <cell r="C871" t="str">
            <v>Actividad</v>
          </cell>
          <cell r="D871" t="str">
            <v>UND</v>
          </cell>
          <cell r="E871">
            <v>199741</v>
          </cell>
        </row>
        <row r="872">
          <cell r="A872" t="str">
            <v>08B.189</v>
          </cell>
          <cell r="B872" t="str">
            <v>SUMINISTRO, TRANSPORTE E INSTALACION SALIDA TOMACORRIENTE 2F3H EN TUBERIA CONDUIT IMC 3/4", ALAMBRE NO 12 AWG. SIN APARATO</v>
          </cell>
          <cell r="C872" t="str">
            <v>Actividad</v>
          </cell>
          <cell r="D872" t="str">
            <v>UND</v>
          </cell>
          <cell r="E872">
            <v>249355</v>
          </cell>
        </row>
        <row r="873">
          <cell r="A873" t="str">
            <v>08B.190</v>
          </cell>
          <cell r="B873" t="str">
            <v>SUMINISTRO, TRANSPORTE E INSTALACION SALIDA TOMACORRIENTE 3F4H EN TUBERIA CONDUIT PVC 3/4", ALAMBRE NO 10 AWG. SIN APARATO</v>
          </cell>
          <cell r="C873" t="str">
            <v>Actividad</v>
          </cell>
          <cell r="D873" t="str">
            <v>UND</v>
          </cell>
          <cell r="E873">
            <v>290764</v>
          </cell>
        </row>
        <row r="874">
          <cell r="A874" t="str">
            <v>08B.191</v>
          </cell>
          <cell r="B874" t="str">
            <v>SUMINISTRO, TRANSPORTE E INSTALACION SALIDA TOMACORRIENTE 3F4H EN TUBERIA CONDUIT EMT 3/4", ALAMBRE NO 10 AWG. SIN APARATO</v>
          </cell>
          <cell r="C874" t="str">
            <v>Actividad</v>
          </cell>
          <cell r="D874" t="str">
            <v>UND</v>
          </cell>
          <cell r="E874">
            <v>279431</v>
          </cell>
        </row>
        <row r="875">
          <cell r="A875" t="str">
            <v>08B.192</v>
          </cell>
          <cell r="B875" t="str">
            <v>SUMINISTRO, TRANSPORTE E INSTALACION SALIDA TOMACORRIENTE 3F4H EN TUBERIA CONDUIT IMC 3/4", ALAMBRE NO 10 AWG. SIN APARATO</v>
          </cell>
          <cell r="C875" t="str">
            <v>Actividad</v>
          </cell>
          <cell r="D875" t="str">
            <v>UND</v>
          </cell>
          <cell r="E875">
            <v>329046</v>
          </cell>
        </row>
        <row r="876">
          <cell r="A876" t="str">
            <v>08B.193</v>
          </cell>
          <cell r="B876" t="str">
            <v>SUMINISTRO, TRANSPORTE E INSTALACION SALIDA TOMACORRIENTE 3F5H EN TUBERIA CONDUIT PVC 3/4", ALAMBRE NO 10 AWG. SIN APARATO</v>
          </cell>
          <cell r="C876" t="str">
            <v>Actividad</v>
          </cell>
          <cell r="D876" t="str">
            <v>UND</v>
          </cell>
          <cell r="E876">
            <v>326295</v>
          </cell>
        </row>
        <row r="877">
          <cell r="A877" t="str">
            <v>08B.194</v>
          </cell>
          <cell r="B877" t="str">
            <v>SUMINISTRO, TRANSPORTE E INSTALACION SALIDA TOMACORRIENTE 3F5H EN TUBERIA CONDUIT EMT 3/4", ALAMBRE NO 10 AWG. SIN APARATO</v>
          </cell>
          <cell r="C877" t="str">
            <v>Actividad</v>
          </cell>
          <cell r="D877" t="str">
            <v>UND</v>
          </cell>
          <cell r="E877">
            <v>316394</v>
          </cell>
        </row>
        <row r="878">
          <cell r="A878" t="str">
            <v>08B.195</v>
          </cell>
          <cell r="B878" t="str">
            <v>SUMINISTRO, TRANSPORTE E INSTALACION SALIDA TOMACORRIENTE 3F5H EN TUBERIA CONDUIT IMC 3/4", ALAMBRE NO 10 AWG. SIN APARATO</v>
          </cell>
          <cell r="C878" t="str">
            <v>Actividad</v>
          </cell>
          <cell r="D878" t="str">
            <v>UND</v>
          </cell>
          <cell r="E878">
            <v>367819</v>
          </cell>
        </row>
        <row r="879">
          <cell r="A879" t="str">
            <v>08B.196</v>
          </cell>
          <cell r="B879" t="str">
            <v xml:space="preserve">SUMINISTRO, TRANSPORTE E INSTALACION SALIDA INTERRUPTOR SENCILLO EN TUBERIA CONDUIT PVC 3/4", ALAMBRE NO 12 AWG. </v>
          </cell>
          <cell r="C879" t="str">
            <v>Actividad</v>
          </cell>
          <cell r="D879" t="str">
            <v>UND</v>
          </cell>
          <cell r="E879">
            <v>187184</v>
          </cell>
        </row>
        <row r="880">
          <cell r="A880" t="str">
            <v>08B.197</v>
          </cell>
          <cell r="B880" t="str">
            <v xml:space="preserve">SUMINISTRO, TRANSPORTE E INSTALACION SALIDA INTERRUPTOR SENCILLO EN TUBERIA CONDUIT EMT 3/4", ALAMBRE NO 12 AWG. </v>
          </cell>
          <cell r="C880" t="str">
            <v>Actividad</v>
          </cell>
          <cell r="D880" t="str">
            <v>UND</v>
          </cell>
          <cell r="E880">
            <v>189876</v>
          </cell>
        </row>
        <row r="881">
          <cell r="A881" t="str">
            <v>08B.198</v>
          </cell>
          <cell r="B881" t="str">
            <v xml:space="preserve">SUMINISTRO, TRANSPORTE E INSTALACION SALIDA INTERRUPTOR SENCILLO EN TUBERIA CONDUIT IMC 3/4", ALAMBRE NO 12 AWG. </v>
          </cell>
          <cell r="C881" t="str">
            <v>Actividad</v>
          </cell>
          <cell r="D881" t="str">
            <v>UND</v>
          </cell>
          <cell r="E881">
            <v>264119</v>
          </cell>
        </row>
        <row r="882">
          <cell r="A882" t="str">
            <v>08B.199</v>
          </cell>
          <cell r="B882" t="str">
            <v xml:space="preserve">SUMINISTRO, TRANSPORTE E INSTALACION SALIDA INTERRUPTOR SENCILLO CONMUTABLE EN TUBERIA CONDUIT PVC 3/4", ALAMBRE NO 12 AWG. </v>
          </cell>
          <cell r="C882" t="str">
            <v>Actividad</v>
          </cell>
          <cell r="D882" t="str">
            <v>UND</v>
          </cell>
          <cell r="E882">
            <v>200746</v>
          </cell>
        </row>
        <row r="883">
          <cell r="A883" t="str">
            <v>08B.200</v>
          </cell>
          <cell r="B883" t="str">
            <v xml:space="preserve">SUMINISTRO, TRANSPORTE E INSTALACION SALIDA INTERRUPTOR SENCILLO CONMUTABLE EN TUBERIA CONDUIT EMT 3/4", ALAMBRE NO 12 AWG. </v>
          </cell>
          <cell r="C883" t="str">
            <v>Actividad</v>
          </cell>
          <cell r="D883" t="str">
            <v>UND</v>
          </cell>
          <cell r="E883">
            <v>201989</v>
          </cell>
        </row>
        <row r="884">
          <cell r="A884" t="str">
            <v>08B.201</v>
          </cell>
          <cell r="B884" t="str">
            <v xml:space="preserve">SUMINISTRO, TRANSPORTE E INSTALACION SALIDA INTERRUPTOR SENCILLO CONMUTABLE EN TUBERIA CONDUIT IMC 3/4", ALAMBRE NO 12 AWG. </v>
          </cell>
          <cell r="C884" t="str">
            <v>Actividad</v>
          </cell>
          <cell r="D884" t="str">
            <v>UND</v>
          </cell>
          <cell r="E884">
            <v>276231</v>
          </cell>
        </row>
        <row r="885">
          <cell r="A885" t="str">
            <v>08B.202</v>
          </cell>
          <cell r="B885" t="str">
            <v xml:space="preserve">SUMINISTRO, TRANSPORTE E INSTALACION SALIDA INTERRUPTOR DOBLE EN TUBERIA CONDUIT PVC 3/4", ALAMBRE NO 12 AWG. </v>
          </cell>
          <cell r="C885" t="str">
            <v>Actividad</v>
          </cell>
          <cell r="D885" t="str">
            <v>UND</v>
          </cell>
          <cell r="E885">
            <v>200938</v>
          </cell>
        </row>
        <row r="886">
          <cell r="A886" t="str">
            <v>08B.203</v>
          </cell>
          <cell r="B886" t="str">
            <v xml:space="preserve">SUMINISTRO, TRANSPORTE E INSTALACION SALIDA INTERRUPTOR DOBLE EN TUBERIA CONDUIT EMT 3/4", ALAMBRE NO 12 AWG. </v>
          </cell>
          <cell r="C886" t="str">
            <v>Actividad</v>
          </cell>
          <cell r="D886" t="str">
            <v>UND</v>
          </cell>
          <cell r="E886">
            <v>203612</v>
          </cell>
        </row>
        <row r="887">
          <cell r="A887" t="str">
            <v>08B.204</v>
          </cell>
          <cell r="B887" t="str">
            <v xml:space="preserve">SUMINISTRO, TRANSPORTE E INSTALACION SALIDA INTERRUPTOR DOBLE EN TUBERIA CONDUIT IMC 3/4", ALAMBRE NO 12 AWG. </v>
          </cell>
          <cell r="C887" t="str">
            <v>Actividad</v>
          </cell>
          <cell r="D887" t="str">
            <v>UND</v>
          </cell>
          <cell r="E887">
            <v>277873</v>
          </cell>
        </row>
        <row r="888">
          <cell r="A888" t="str">
            <v>08B.205</v>
          </cell>
          <cell r="B888" t="str">
            <v xml:space="preserve">SUMINISTRO, TRANSPORTE E INSTALACION SALIDA INTERRUPTOR DOBLE CONMUTABLE EN TUBERIA CONDUIT PVC 3/4", ALAMBRE NO 12 AWG. </v>
          </cell>
          <cell r="C888" t="str">
            <v>Actividad</v>
          </cell>
          <cell r="D888" t="str">
            <v>UND</v>
          </cell>
          <cell r="E888">
            <v>184755</v>
          </cell>
        </row>
        <row r="889">
          <cell r="A889" t="str">
            <v>08B.206</v>
          </cell>
          <cell r="B889" t="str">
            <v xml:space="preserve">SUMINISTRO, TRANSPORTE E INSTALACION SALIDA INTERRUPTOR DOBLE CONMUTABLE EN TUBERIA CONDUIT EMT 3/4", ALAMBRE NO 12 AWG. </v>
          </cell>
          <cell r="C889" t="str">
            <v>Actividad</v>
          </cell>
          <cell r="D889" t="str">
            <v>UND</v>
          </cell>
          <cell r="E889">
            <v>227711</v>
          </cell>
        </row>
        <row r="890">
          <cell r="A890" t="str">
            <v>08B.207</v>
          </cell>
          <cell r="B890" t="str">
            <v xml:space="preserve">SUMINISTRO, TRANSPORTE E INSTALACION SALIDA INTERRUPTOR DOBLE CONMUTABLE EN TUBERIA CONDUIT IMC 3/4", ALAMBRE NO 12 AWG. </v>
          </cell>
          <cell r="C890" t="str">
            <v>Actividad</v>
          </cell>
          <cell r="D890" t="str">
            <v>UND</v>
          </cell>
          <cell r="E890">
            <v>300160</v>
          </cell>
        </row>
        <row r="891">
          <cell r="A891" t="str">
            <v>08B.208</v>
          </cell>
          <cell r="B891" t="str">
            <v xml:space="preserve">SUMINISTRO, TRANSPORTE E INSTALACION SALIDA INTERRUPTOR TRIPLE EN TUBERIA CONDUIT PVC 3/4", ALAMBRE NO 12 AWG. </v>
          </cell>
          <cell r="C891" t="str">
            <v>Actividad</v>
          </cell>
          <cell r="D891" t="str">
            <v>UND</v>
          </cell>
          <cell r="E891">
            <v>214535</v>
          </cell>
        </row>
        <row r="892">
          <cell r="A892" t="str">
            <v>08B.209</v>
          </cell>
          <cell r="B892" t="str">
            <v xml:space="preserve">SUMINISTRO, TRANSPORTE E INSTALACION SALIDA INTERRUPTOR TRIPLE EN TUBERIA CONDUIT EMT 3/4", ALAMBRE NO 12 AWG. </v>
          </cell>
          <cell r="C892" t="str">
            <v>Actividad</v>
          </cell>
          <cell r="D892" t="str">
            <v>UND</v>
          </cell>
          <cell r="E892">
            <v>218377</v>
          </cell>
        </row>
        <row r="893">
          <cell r="A893" t="str">
            <v>08B.210</v>
          </cell>
          <cell r="B893" t="str">
            <v xml:space="preserve">SUMINISTRO, TRANSPORTE E INSTALACION SALIDA INTERRUPTOR TRIPLE EN TUBERIA CONDUIT IMC 3/4", ALAMBRE NO 12 AWG. </v>
          </cell>
          <cell r="C893" t="str">
            <v>Actividad</v>
          </cell>
          <cell r="D893" t="str">
            <v>UND</v>
          </cell>
          <cell r="E893">
            <v>290809</v>
          </cell>
        </row>
        <row r="894">
          <cell r="A894" t="str">
            <v>08B.211</v>
          </cell>
          <cell r="B894" t="str">
            <v xml:space="preserve">SUMINISTRO, TRANSPORTE E INSTALACION SALIDA INTERRUPTOR TRIPLE CONMUTABLE EN TUBERIA CONDUIT PVC 3/4", ALAMBRE NO 12 AWG. </v>
          </cell>
          <cell r="C894" t="str">
            <v>Actividad</v>
          </cell>
          <cell r="D894" t="str">
            <v>UND</v>
          </cell>
          <cell r="E894">
            <v>249975</v>
          </cell>
        </row>
        <row r="895">
          <cell r="A895" t="str">
            <v>08B.212</v>
          </cell>
          <cell r="B895" t="str">
            <v xml:space="preserve">SUMINISTRO, TRANSPORTE E INSTALACION SALIDA INTERRUPTOR TRIPLE CONMUTABLE EN TUBERIA CONDUIT EMT 3/4", ALAMBRE NO 12 AWG. </v>
          </cell>
          <cell r="C895" t="str">
            <v>Actividad</v>
          </cell>
          <cell r="D895" t="str">
            <v>UND</v>
          </cell>
          <cell r="E895">
            <v>253817</v>
          </cell>
        </row>
        <row r="896">
          <cell r="A896" t="str">
            <v>08B.213</v>
          </cell>
          <cell r="B896" t="str">
            <v xml:space="preserve">SUMINISTRO, TRANSPORTE E INSTALACION SALIDA INTERRUPTOR TRIPLE CONMUTABLE EN TUBERIA CONDUIT IMC 3/4", ALAMBRE NO 12 AWG. </v>
          </cell>
          <cell r="C896" t="str">
            <v>Actividad</v>
          </cell>
          <cell r="D896" t="str">
            <v>UND</v>
          </cell>
          <cell r="E896">
            <v>328078</v>
          </cell>
        </row>
        <row r="897">
          <cell r="A897" t="str">
            <v>08B.214</v>
          </cell>
          <cell r="B897" t="str">
            <v xml:space="preserve">SUMINISTRO, TRANSPORTE E INSTALACION SALIDA CONTROL VELOCIDADES VENTILADOR DE TECHO EN TUBERIA CONDUIT PVC 3/4", ALAMBRE NO 12 AWG. </v>
          </cell>
          <cell r="C897" t="str">
            <v>Actividad</v>
          </cell>
          <cell r="D897" t="str">
            <v>UND</v>
          </cell>
          <cell r="E897">
            <v>191465</v>
          </cell>
        </row>
        <row r="898">
          <cell r="A898" t="str">
            <v>08B.215</v>
          </cell>
          <cell r="B898" t="str">
            <v xml:space="preserve">SUMINISTRO, TRANSPORTE E INSTALACION SALIDA CONTROL VELOCIDADES VENTILADOR DE TECHO EN TUBERIA CONDUIT EMT 3/4", ALAMBRE NO 12 AWG. </v>
          </cell>
          <cell r="C898" t="str">
            <v>Actividad</v>
          </cell>
          <cell r="D898" t="str">
            <v>UND</v>
          </cell>
          <cell r="E898">
            <v>195307</v>
          </cell>
        </row>
        <row r="899">
          <cell r="A899" t="str">
            <v>08B.216</v>
          </cell>
          <cell r="B899" t="str">
            <v xml:space="preserve">SUMINISTRO, TRANSPORTE E INSTALACION SALIDA CONTROL VELOCIDADES VENTILADOR DE TECHO EN TUBERIA CONDUIT IMC 3/4", ALAMBRE NO 12 AWG. </v>
          </cell>
          <cell r="C899" t="str">
            <v>Actividad</v>
          </cell>
          <cell r="D899" t="str">
            <v>UND</v>
          </cell>
          <cell r="E899">
            <v>267738</v>
          </cell>
        </row>
        <row r="900">
          <cell r="A900" t="str">
            <v>08B.217</v>
          </cell>
          <cell r="B900" t="str">
            <v>SUMINISTRO, TRANSPORTE E INSTALACION TOMA INDUSTRIAL DE SOBREPONER 3P+T 250V/16A IP44; INCLUYE CLAVIJA. MARCA LEGRAND</v>
          </cell>
          <cell r="C900" t="str">
            <v>Actividad</v>
          </cell>
          <cell r="D900" t="str">
            <v>UND</v>
          </cell>
          <cell r="E900">
            <v>214800</v>
          </cell>
        </row>
        <row r="901">
          <cell r="A901" t="str">
            <v>08B.218</v>
          </cell>
          <cell r="B901" t="str">
            <v>SUMINISTRO, TRANSPORTE E INSTALACION TOMA INDUSTRIAL DE SOBREPONER 3P+N+T 250V/16A IP44; INCLUYE CLAVIJA. MARCA LEGRAND</v>
          </cell>
          <cell r="C901" t="str">
            <v>Actividad</v>
          </cell>
          <cell r="D901" t="str">
            <v>UND</v>
          </cell>
          <cell r="E901">
            <v>189775</v>
          </cell>
        </row>
        <row r="902">
          <cell r="A902" t="str">
            <v>08B.219</v>
          </cell>
          <cell r="B902" t="str">
            <v>SUMINISTRO, TRANSPORTE E INSTALACION TOMA INDUSTRIAL DE SOBREPONER 3P+T 250V/32A IP44; INCLUYE CLAVIJA. MARCA LEGRAND</v>
          </cell>
          <cell r="C902" t="str">
            <v>Actividad</v>
          </cell>
          <cell r="D902" t="str">
            <v>UND</v>
          </cell>
          <cell r="E902">
            <v>265196</v>
          </cell>
        </row>
        <row r="903">
          <cell r="A903" t="str">
            <v>08B.220</v>
          </cell>
          <cell r="B903" t="str">
            <v>SUMINISTRO, TRANSPORTE E INSTALACION TOMA INDUSTRIAL DE SOBREPONER 3P+N+T 250V/32A IP44; INCLUYE CLAVIJA. MARCA LEGRAND</v>
          </cell>
          <cell r="C903" t="str">
            <v>Actividad</v>
          </cell>
          <cell r="D903" t="str">
            <v>UND</v>
          </cell>
          <cell r="E903">
            <v>813238</v>
          </cell>
        </row>
        <row r="904">
          <cell r="A904" t="str">
            <v>08B.221</v>
          </cell>
          <cell r="B904" t="str">
            <v>SUMINISTRO, TRANSPORTE E INSTALACION TOMA INDUSTRIAL DE SOBREPONER 3P+T 250V/16A IP67; INCLUYE CLAVIJA. MARCA LEGRAND</v>
          </cell>
          <cell r="C904" t="str">
            <v>Actividad</v>
          </cell>
          <cell r="D904" t="str">
            <v>UND</v>
          </cell>
          <cell r="E904">
            <v>493673</v>
          </cell>
        </row>
        <row r="905">
          <cell r="A905" t="str">
            <v>08B.222</v>
          </cell>
          <cell r="B905" t="str">
            <v>SUMINISTRO, TRANSPORTE E INSTALACION TOMA INDUSTRIAL DE SOBREPONER 3P+N+T 250V/16A IP67; INCLUYE CLAVIJA. MARCA LEGRAND</v>
          </cell>
          <cell r="C905" t="str">
            <v>Actividad</v>
          </cell>
          <cell r="D905" t="str">
            <v>UND</v>
          </cell>
          <cell r="E905">
            <v>541896</v>
          </cell>
        </row>
        <row r="906">
          <cell r="A906" t="str">
            <v>08B.223</v>
          </cell>
          <cell r="B906" t="str">
            <v>SUMINISTRO, TRANSPORTE E INSTALACION TOMA INDUSTRIAL DE SOBREPONER 3P+T 250V/32A IP67; INCLUYE CLAVIJA. MARCA LEGRAND</v>
          </cell>
          <cell r="C906" t="str">
            <v>Actividad</v>
          </cell>
          <cell r="D906" t="str">
            <v>UND</v>
          </cell>
          <cell r="E906">
            <v>544538</v>
          </cell>
        </row>
        <row r="907">
          <cell r="A907" t="str">
            <v>08B.224</v>
          </cell>
          <cell r="B907" t="str">
            <v>SUMINISTRO, TRANSPORTE E INSTALACION TOMA INDUSTRIAL DE SOBREPONER 3P+N+T 250V/32A IP67; INCLUYE CLAVIJA. MARCA LEGRAND</v>
          </cell>
          <cell r="C907" t="str">
            <v>Actividad</v>
          </cell>
          <cell r="D907" t="str">
            <v>UND</v>
          </cell>
          <cell r="E907">
            <v>594226</v>
          </cell>
        </row>
        <row r="908">
          <cell r="A908" t="str">
            <v>08B.225</v>
          </cell>
          <cell r="B908" t="str">
            <v>SUMINISTRO, TRANSPORTE E INSTALACION TOMA INDUSTRIAL DE SOBREPONER 3P+T 250V/63A IP67; INCLUYE CLAVIJA. MARCA LEGRAND</v>
          </cell>
          <cell r="C908" t="str">
            <v>Actividad</v>
          </cell>
          <cell r="D908" t="str">
            <v>UND</v>
          </cell>
          <cell r="E908">
            <v>1166475</v>
          </cell>
        </row>
        <row r="909">
          <cell r="A909" t="str">
            <v>08B.226</v>
          </cell>
          <cell r="B909" t="str">
            <v>SUMINISTRO, TRANSPORTE E INSTALACION TOMA INDUSTRIAL DE SOBREPONER 3P+N+T 250V/63A IP67; INCLUYE CLAVIJA. MARCA LEGRAND</v>
          </cell>
          <cell r="C909" t="str">
            <v>Actividad</v>
          </cell>
          <cell r="D909" t="str">
            <v>UND</v>
          </cell>
          <cell r="E909">
            <v>1231649</v>
          </cell>
        </row>
        <row r="910">
          <cell r="A910" t="str">
            <v>08B.227</v>
          </cell>
          <cell r="B910" t="str">
            <v>SUMINISTRO, TRANSPORTE E INSTALACION TOMA CON SEGURO DE GIRO 2P+T 250V/20A IP67; INCLUYE CLAVIJA. MARCA LEGRAND</v>
          </cell>
          <cell r="C910" t="str">
            <v>Actividad</v>
          </cell>
          <cell r="D910" t="str">
            <v>UND</v>
          </cell>
          <cell r="E910">
            <v>226202</v>
          </cell>
        </row>
        <row r="911">
          <cell r="A911" t="str">
            <v>08B.228</v>
          </cell>
          <cell r="B911" t="str">
            <v>SUMINISTRO, TRANSPORTE E INSTALACION TOMA CON SEGURO DE GIRO 2P+T 250V/20A IP67; INCLUYE CLAVIJA. MARCA LEGRAND</v>
          </cell>
          <cell r="C911" t="str">
            <v>Actividad</v>
          </cell>
          <cell r="D911" t="str">
            <v>UND</v>
          </cell>
          <cell r="E911">
            <v>271986</v>
          </cell>
        </row>
        <row r="912">
          <cell r="A912" t="str">
            <v>08B.229</v>
          </cell>
          <cell r="B912" t="str">
            <v>SUMINISTRO, TRANSPORTE E INSTALACION VENTILADOR DE TECHO 3 A 5 ASPAS, KDK</v>
          </cell>
          <cell r="C912" t="str">
            <v>Actividad</v>
          </cell>
          <cell r="D912" t="str">
            <v>UND</v>
          </cell>
          <cell r="E912">
            <v>437264</v>
          </cell>
        </row>
        <row r="913">
          <cell r="A913" t="str">
            <v>08B.230</v>
          </cell>
          <cell r="B913" t="str">
            <v>SUMINISTRO, TRANSPORTE E INSTALACION VENTILADOR DE MURO</v>
          </cell>
          <cell r="C913" t="str">
            <v>Actividad</v>
          </cell>
          <cell r="D913" t="str">
            <v>UND</v>
          </cell>
          <cell r="E913">
            <v>215047</v>
          </cell>
        </row>
        <row r="914">
          <cell r="A914" t="str">
            <v>08B.231</v>
          </cell>
          <cell r="B914" t="str">
            <v>SUMINISTRO, TRANSPORTE E INSTALACION LAMPARA PARALUX 2X32W. BALASTO ELECTRONICO 2X32T8. INCLUYE 2 TUBOS FLUORESCENTE 32W T8</v>
          </cell>
          <cell r="C914" t="str">
            <v>Actividad</v>
          </cell>
          <cell r="D914" t="str">
            <v>UND</v>
          </cell>
          <cell r="E914">
            <v>289798</v>
          </cell>
        </row>
        <row r="915">
          <cell r="A915" t="str">
            <v>08B.232</v>
          </cell>
          <cell r="B915" t="str">
            <v>SUMINISTRO, TRANSPORTE E INSTALACION LAMPARA PARALUX 4X17W. BALASTO ELECTRONICO 4X17T8. INCLUYE 4 TUBOS FLUORESCENTE 17W T8</v>
          </cell>
          <cell r="C915" t="str">
            <v>Actividad</v>
          </cell>
          <cell r="D915" t="str">
            <v>UND</v>
          </cell>
          <cell r="E915">
            <v>334617</v>
          </cell>
        </row>
        <row r="916">
          <cell r="A916" t="str">
            <v>08B.233</v>
          </cell>
          <cell r="B916" t="str">
            <v>SUMINISTRO, TRANSPORTE E INSTALACION LAMPARA HERMETICA POLICARBONATO IP65, 2X32W. BALASTO ELECTRONICO 2X32T8. INCLUYE 2 TUBOS FLUORESCENTE 32W T8</v>
          </cell>
          <cell r="C916" t="str">
            <v>Actividad</v>
          </cell>
          <cell r="D916" t="str">
            <v>UND</v>
          </cell>
          <cell r="E916">
            <v>274050</v>
          </cell>
        </row>
        <row r="917">
          <cell r="A917" t="str">
            <v>08B.234</v>
          </cell>
          <cell r="B917" t="str">
            <v>SUMINISTRO, TRANSPORTE E INSTALACION LAMPARA SOBREPONER REF. FROST DE HIGH LIGHTS, 2X32W. BALASTO ELECTRONICO 2X32T8. INCLUYE 2 TUBOS FLUORESCENTE 32W T8</v>
          </cell>
          <cell r="C917" t="str">
            <v>Actividad</v>
          </cell>
          <cell r="D917" t="str">
            <v>UND</v>
          </cell>
          <cell r="E917">
            <v>566040</v>
          </cell>
        </row>
        <row r="918">
          <cell r="A918" t="str">
            <v>08B.235</v>
          </cell>
          <cell r="B918" t="str">
            <v>SUMINISTRO, TRANSPORTE E INSTALACION LUMINARIA DESCOLGAR REF. APOLO DE HIGH LIGHTS, MH70W.  INCLUYE BOMBILLERIA</v>
          </cell>
          <cell r="C918" t="str">
            <v>Actividad</v>
          </cell>
          <cell r="D918" t="str">
            <v>UND</v>
          </cell>
          <cell r="E918">
            <v>1257842</v>
          </cell>
        </row>
        <row r="919">
          <cell r="A919" t="str">
            <v>08B.236</v>
          </cell>
          <cell r="B919" t="str">
            <v>SUMINISTRO, TRANSPORTE E INSTALACION BALA HQI RECTANGULAR EQUALIZABLE MARCA HIGH LIGHTS. INCLUYE AUTOTRANSFORMADOR Y BOMBILLA MH70W</v>
          </cell>
          <cell r="C919" t="str">
            <v>Actividad</v>
          </cell>
          <cell r="D919" t="str">
            <v>UND</v>
          </cell>
          <cell r="E919">
            <v>509040</v>
          </cell>
        </row>
        <row r="920">
          <cell r="A920" t="str">
            <v>08B.237</v>
          </cell>
          <cell r="B920" t="str">
            <v>SUMINISTRO, TRANSPORTE E INSTALACION BALA MINI FC HIGH LIGHTS 1X26W. INCLUYE BOMBILLA AHORRADORA 26W. E27. ARO BLANCO REFLECTOR EN ALUMINIO BRILLADO</v>
          </cell>
          <cell r="C920" t="str">
            <v>Actividad</v>
          </cell>
          <cell r="D920" t="str">
            <v>UND</v>
          </cell>
          <cell r="E920">
            <v>132643</v>
          </cell>
        </row>
        <row r="921">
          <cell r="A921" t="str">
            <v>08B.238</v>
          </cell>
          <cell r="B921" t="str">
            <v>SUMINISTRO, TRANSPORTE E INSTALACION BALA DULUX FC HIGH LIGHTS 2X26W. ARO BLANCO Y VIDRIO DECORATIVO. INCLUYE 2 BOMBILLAS AHORRADORAS 26W. E27 Y BALASTO ELECTRONICO.</v>
          </cell>
          <cell r="C921" t="str">
            <v>Actividad</v>
          </cell>
          <cell r="D921" t="str">
            <v>UND</v>
          </cell>
          <cell r="E921">
            <v>290147</v>
          </cell>
        </row>
        <row r="922">
          <cell r="A922" t="str">
            <v>08B.239</v>
          </cell>
          <cell r="B922" t="str">
            <v>SUMINISTRO, TRANSPORTE E INSTALACION BALA HALOGENA INYECTADA CUADRADA HIGH LIGHTS. ARO ESCUALIZABLE. INCLUYE BOMBILLO DICROICO 50W Y ADAPTADOR 12V.</v>
          </cell>
          <cell r="C922" t="str">
            <v>Actividad</v>
          </cell>
          <cell r="D922" t="str">
            <v>UND</v>
          </cell>
          <cell r="E922">
            <v>116728</v>
          </cell>
        </row>
        <row r="923">
          <cell r="A923" t="str">
            <v>08B.240</v>
          </cell>
          <cell r="B923" t="str">
            <v>SUMINISTRO, TRANSPORTE E INSTALACION BALA CUADRADA FC 2X26W HIGH LIGHTS. INCLUYE 2 BOMBILLAS AHORRADORAS 26W. E27, BALASTO ELECTRONICO Y VIDRIO DECORATIVO</v>
          </cell>
          <cell r="C923" t="str">
            <v>Actividad</v>
          </cell>
          <cell r="D923" t="str">
            <v>UND</v>
          </cell>
          <cell r="E923">
            <v>299742</v>
          </cell>
        </row>
        <row r="924">
          <cell r="A924" t="str">
            <v>08B.241</v>
          </cell>
          <cell r="B924" t="str">
            <v>SUMINISTRO, TRANSPORTE E INSTALACION APLIQUE TORTUGA APTO PARA USO A LA INTEMPERIE. BOMBILLO AHORRADOR 26W E27.</v>
          </cell>
          <cell r="C924" t="str">
            <v>Actividad</v>
          </cell>
          <cell r="D924" t="str">
            <v>UND</v>
          </cell>
          <cell r="E924">
            <v>130044</v>
          </cell>
        </row>
        <row r="925">
          <cell r="A925" t="str">
            <v>08B.242</v>
          </cell>
          <cell r="B925" t="str">
            <v>SUMINISTRO, TRANSPORTE E INSTALACION APLIQUE WALLPACK SODIO 70W 208/220V. TIPO QUIMBAYA ROY ALPHA</v>
          </cell>
          <cell r="C925" t="str">
            <v>Actividad</v>
          </cell>
          <cell r="D925" t="str">
            <v>UND</v>
          </cell>
          <cell r="E925">
            <v>804293</v>
          </cell>
        </row>
        <row r="926">
          <cell r="A926" t="str">
            <v>08B.243</v>
          </cell>
          <cell r="B926" t="str">
            <v>SUMINISTRO, TRANSPORTE E INSTALACION LUMINARIA LINEAL LED SERIE SAFESITE DE 60 CM, 3500 LM, EXPLOSION PROFF CLASE 1 DIV 1 GRUPOS C Y D. REF LSC3C4D3GEX DE DAYLIGHT.</v>
          </cell>
          <cell r="C926" t="str">
            <v>Actividad</v>
          </cell>
          <cell r="D926" t="str">
            <v>UND</v>
          </cell>
          <cell r="E926">
            <v>3046207</v>
          </cell>
        </row>
        <row r="927">
          <cell r="A927" t="str">
            <v>08B.244</v>
          </cell>
          <cell r="B927" t="str">
            <v xml:space="preserve">SUMINISTRO E INSTALACION DE PROGRAMADOR HORARIO ELECTROMECANICO EN CAJA METALICA EMPOTRADA </v>
          </cell>
          <cell r="C927" t="str">
            <v>Actividad</v>
          </cell>
          <cell r="D927" t="str">
            <v>UND</v>
          </cell>
          <cell r="E927">
            <v>447423</v>
          </cell>
        </row>
        <row r="928">
          <cell r="A928" t="str">
            <v>08B.245</v>
          </cell>
          <cell r="B928" t="str">
            <v>SUMINISTRO, TRANSPORTE E INSTALACION LUMINARIA DE SOBREPONER TIPO ELM</v>
          </cell>
          <cell r="C928" t="str">
            <v>Actividad</v>
          </cell>
          <cell r="D928" t="str">
            <v>UND</v>
          </cell>
          <cell r="E928">
            <v>326289</v>
          </cell>
        </row>
        <row r="929">
          <cell r="A929" t="str">
            <v>08B.246</v>
          </cell>
          <cell r="B929" t="str">
            <v>SUMINISTRO, TRANSPORTE E INSTALACION AVISO SEÑALIZADOR SALIDA DE EMERGENCIA COLOR VERDE (NO INCLUYE DUCTO NI CABLEADO)</v>
          </cell>
          <cell r="C929" t="str">
            <v>Actividad</v>
          </cell>
          <cell r="D929" t="str">
            <v>UND</v>
          </cell>
          <cell r="E929">
            <v>170644</v>
          </cell>
        </row>
        <row r="930">
          <cell r="A930" t="str">
            <v>08B.247</v>
          </cell>
          <cell r="B930" t="str">
            <v>SUMINISTRO, TRANSPORTE E INSTALACION SUMINISTRO E INSTALACIÓN DE LUMINARIA DE EMPOTRAR TIPO BALA PANEL LED REDONDO, 14W BLANCO OPAL. 1200LM . INCLUYE DRIVER SC</v>
          </cell>
          <cell r="C930" t="str">
            <v>Actividad</v>
          </cell>
          <cell r="D930" t="str">
            <v>UND</v>
          </cell>
          <cell r="E930">
            <v>332548</v>
          </cell>
        </row>
        <row r="931">
          <cell r="A931" t="str">
            <v>08B.248</v>
          </cell>
          <cell r="B931" t="str">
            <v>SUMINISTRO E INSTALACION DE GABINETE METALICO FABRICADO EN LAMINA CR CAL 16-18, ACABADO EN PINTURA EPOXIPOLIESTER TIPO ELECTROSTATICA. INCLUYE DOBLE FONDO, PUERTA Y CHAPA. ALOJA TOTALIZADOR I HASTA 100A, BARRAJES N Y T, DIM MIN: 40X30X20CM</v>
          </cell>
          <cell r="C931" t="str">
            <v>Actividad</v>
          </cell>
          <cell r="D931" t="str">
            <v>UND</v>
          </cell>
          <cell r="E931">
            <v>477061</v>
          </cell>
        </row>
        <row r="932">
          <cell r="A932" t="str">
            <v>08B.249</v>
          </cell>
          <cell r="B932" t="str">
            <v xml:space="preserve">SUMINISTRO E INSTALACION DE CAJA METALICA INCRUSTAR TIPO LEGRAND CP-15X15 CON PUERTA Y CHAPA  </v>
          </cell>
          <cell r="C932" t="str">
            <v>Actividad</v>
          </cell>
          <cell r="D932" t="str">
            <v>UND</v>
          </cell>
          <cell r="E932">
            <v>150768</v>
          </cell>
        </row>
        <row r="933">
          <cell r="A933" t="str">
            <v>08B.250</v>
          </cell>
          <cell r="B933" t="str">
            <v xml:space="preserve">SUMINISTRO, TRANSPORTE E INSTALACION SALIDA TOMA COAXIAL TUBERIA CONDUIT EMT 3/4", ALAMBRE NO 12 AWG </v>
          </cell>
          <cell r="C933" t="str">
            <v>Actividad</v>
          </cell>
          <cell r="D933" t="str">
            <v>UND</v>
          </cell>
          <cell r="E933">
            <v>293983</v>
          </cell>
        </row>
        <row r="934">
          <cell r="A934" t="str">
            <v>08B.251</v>
          </cell>
          <cell r="B934" t="str">
            <v xml:space="preserve">SUMINISTRO, TRANSPORTE E INSTALACION SALIDA FOTOCELDA CONDUIT PVC 3/4", ALAMBRE NO 12 AWG </v>
          </cell>
          <cell r="C934" t="str">
            <v>Actividad</v>
          </cell>
          <cell r="D934" t="str">
            <v>UND</v>
          </cell>
          <cell r="E934">
            <v>81189</v>
          </cell>
        </row>
        <row r="935">
          <cell r="A935" t="str">
            <v>08B.252</v>
          </cell>
          <cell r="B935" t="str">
            <v>SUMINISTRO, TRANSPORTE E INSTALACION SALIDA TOMA TV (COAXIAL). INCLUYE CONDULINADO Y TUBERIA PVC 3/4" , APARATO. NO INCLUYE CABLEADO.PROM 16 MTS</v>
          </cell>
          <cell r="C935" t="str">
            <v>Actividad</v>
          </cell>
          <cell r="D935" t="str">
            <v>UND</v>
          </cell>
          <cell r="E935">
            <v>155451</v>
          </cell>
        </row>
        <row r="936">
          <cell r="A936" t="str">
            <v>08B.253</v>
          </cell>
          <cell r="B936" t="str">
            <v>SUMINISTRO, TRANSPORTE E INSTALACION CAJA DE PASO TIPO PLEXO LEGRAND 180X140X86MM PARA TV</v>
          </cell>
          <cell r="C936" t="str">
            <v>Actividad</v>
          </cell>
          <cell r="D936" t="str">
            <v>UND</v>
          </cell>
          <cell r="E936">
            <v>226366</v>
          </cell>
        </row>
        <row r="937">
          <cell r="A937" t="str">
            <v>08B.254</v>
          </cell>
          <cell r="B937" t="str">
            <v>SUMINISTRO, TRANSPORTE E INSTALACION SALIDA PARA UNIDAD CONDENSADORA   EN TUBERIA PVC 3/4" PROM 46MTS.INCLUYE CAJA DE PASO METALICA TIPO INTEMPERIE PARA INTERRUPTOR ATORNILLABLE. NO INCLUYE  CABLEADO.</v>
          </cell>
          <cell r="C937" t="str">
            <v>Actividad</v>
          </cell>
          <cell r="D937" t="str">
            <v>UND</v>
          </cell>
          <cell r="E937">
            <v>580742</v>
          </cell>
        </row>
        <row r="938">
          <cell r="A938" t="str">
            <v>08B.255</v>
          </cell>
          <cell r="B938" t="str">
            <v xml:space="preserve">SUMINISTRO, TRANSPORTE E INSTALACION SALIDA FOTOCELDA CONDUIT PVC 3/4", ALAMBRE NO 12 AWG </v>
          </cell>
          <cell r="C938" t="str">
            <v>Actividad</v>
          </cell>
          <cell r="D938" t="str">
            <v>UND</v>
          </cell>
          <cell r="E938">
            <v>88722</v>
          </cell>
        </row>
        <row r="939">
          <cell r="A939" t="str">
            <v>08B.256</v>
          </cell>
          <cell r="B939" t="str">
            <v>SUMINISTRO, TRANSPORTE E INSTALACION SALIDA TOMACORRIENTE GFCI DOBLE EN TUBERIA CONDUIT PVC 3/4", ALAMBRE NO 12 AWG + INCLUYE TAPA TIPO INTEMPERIE</v>
          </cell>
          <cell r="C939" t="str">
            <v>Actividad</v>
          </cell>
          <cell r="D939" t="str">
            <v>UND</v>
          </cell>
          <cell r="E939">
            <v>238118</v>
          </cell>
        </row>
        <row r="940">
          <cell r="A940" t="str">
            <v>08B.257</v>
          </cell>
          <cell r="B940" t="str">
            <v>SUMINISTRO, TRANSPORTE E INSTALACION PLAFON LOZA BLANCO. INCLUYE BOMBILLA AHORRADORA 25W/120V E27. LUZ CALIDA</v>
          </cell>
          <cell r="C940" t="str">
            <v>Actividad</v>
          </cell>
          <cell r="D940" t="str">
            <v>UND</v>
          </cell>
          <cell r="E940">
            <v>100330</v>
          </cell>
        </row>
        <row r="941">
          <cell r="A941" t="str">
            <v>08B.258</v>
          </cell>
          <cell r="B941" t="str">
            <v>SUMINISTRO, TRANSPORTE E INSTALACION APLIQUE EXTERIOR TIPO DUBLIN PHILIPS. BOMBILLO AHORRADOR 26W E27.</v>
          </cell>
          <cell r="C941" t="str">
            <v>Actividad</v>
          </cell>
          <cell r="D941" t="str">
            <v>UND</v>
          </cell>
          <cell r="E941">
            <v>129873</v>
          </cell>
        </row>
        <row r="942">
          <cell r="A942" t="str">
            <v>08B.259</v>
          </cell>
          <cell r="B942" t="str">
            <v>SUMINISTRO, TRANSPORTE E INSTALACION LUMINARIA LINEAL LED SERIE SAFESITE DE 60 CM, 3500 LM, EXPLOSION PROFF CLASE 1 DIV 1 GRUPOS C Y D. REF LSC3C4D3GEX DE DAYLIGHT.</v>
          </cell>
          <cell r="C942" t="str">
            <v>Actividad</v>
          </cell>
          <cell r="D942" t="str">
            <v>UND</v>
          </cell>
          <cell r="E942">
            <v>1471817</v>
          </cell>
        </row>
        <row r="943">
          <cell r="A943" t="str">
            <v>08B.260</v>
          </cell>
          <cell r="B943" t="str">
            <v>SUMINISTRO, TRANSPORTE E INSTALACION SELLOS CORTAFUEGO PARA TUBERIA DE 3/4"</v>
          </cell>
          <cell r="C943" t="str">
            <v>Actividad</v>
          </cell>
          <cell r="D943" t="str">
            <v>UND</v>
          </cell>
          <cell r="E943">
            <v>75066</v>
          </cell>
        </row>
        <row r="944">
          <cell r="A944" t="str">
            <v>08B.261</v>
          </cell>
          <cell r="B944" t="str">
            <v>SUMINISTRO, TRANSPORTE E INSTALACION LUZ DE OBSTRUCCIÓN TIPO LED ¿ REF. RTO-1R07-001 CONSUMO 7 VATIOS</v>
          </cell>
          <cell r="C944" t="str">
            <v>Actividad</v>
          </cell>
          <cell r="D944" t="str">
            <v>UND</v>
          </cell>
          <cell r="E944">
            <v>848004</v>
          </cell>
        </row>
        <row r="945">
          <cell r="A945" t="str">
            <v>08B.262</v>
          </cell>
          <cell r="B945" t="str">
            <v>SUMINISTRO, TRANSPORTE E INSTALACION LUMINARIA TIPO QUIMBAYA WALL PACK 70W 220V PARA EXTERIORES; INCLUYE FOTOCELDA</v>
          </cell>
          <cell r="C945" t="str">
            <v>Actividad</v>
          </cell>
          <cell r="D945" t="str">
            <v>UND</v>
          </cell>
          <cell r="E945">
            <v>601359</v>
          </cell>
        </row>
        <row r="946">
          <cell r="A946" t="str">
            <v>08B.263</v>
          </cell>
          <cell r="B946" t="str">
            <v>SUMINISTRO, TRANSPORTE E INSTALACION LUMINARIA A PRUEBA DE EXPLOSION TIPO COLGANTE ¿ REF. RTO-0W07-001 / TIPO LED</v>
          </cell>
          <cell r="C946" t="str">
            <v>Actividad</v>
          </cell>
          <cell r="D946" t="str">
            <v>UND</v>
          </cell>
          <cell r="E946">
            <v>968805</v>
          </cell>
        </row>
        <row r="947">
          <cell r="A947" t="str">
            <v>08B.264</v>
          </cell>
          <cell r="B947" t="str">
            <v xml:space="preserve">CERTIFICACIÓN RETIE DE LA INSTALACIÓN </v>
          </cell>
          <cell r="C947" t="str">
            <v>Actividad</v>
          </cell>
          <cell r="D947" t="str">
            <v>M2</v>
          </cell>
          <cell r="E947">
            <v>6763</v>
          </cell>
        </row>
        <row r="948">
          <cell r="A948" t="str">
            <v>08B.265</v>
          </cell>
          <cell r="B948" t="str">
            <v>CAJA ELECTRICA DE 4 CIRCUITOS</v>
          </cell>
          <cell r="C948" t="str">
            <v>Actividad</v>
          </cell>
          <cell r="D948" t="str">
            <v>UND</v>
          </cell>
          <cell r="E948">
            <v>178051</v>
          </cell>
        </row>
        <row r="949">
          <cell r="A949" t="str">
            <v>08B.266</v>
          </cell>
          <cell r="B949" t="str">
            <v>SUMINISTRO, TRANSPORTE E INSTALACION LUMINARIA PANEL LED DE INCRUSTAR-REF. 9PULG-24W TIPO PALNETA O SIMILAR</v>
          </cell>
          <cell r="C949" t="str">
            <v>Actividad</v>
          </cell>
          <cell r="D949" t="str">
            <v>UND</v>
          </cell>
          <cell r="E949">
            <v>175877</v>
          </cell>
        </row>
        <row r="950">
          <cell r="A950" t="str">
            <v>08B.267</v>
          </cell>
          <cell r="B950" t="str">
            <v>SUMINISTRO, TRANSPORTE E INSTALACION SALIDA PARA CAMARA DE VIDEO EN TUBERIA CONDUIT PVC 3/4", ALAMBRE NO 12 AWG</v>
          </cell>
          <cell r="C950" t="str">
            <v>Actividad</v>
          </cell>
          <cell r="D950" t="str">
            <v>UND</v>
          </cell>
          <cell r="E950">
            <v>171751</v>
          </cell>
        </row>
        <row r="951">
          <cell r="A951" t="str">
            <v>08B.268</v>
          </cell>
          <cell r="B951" t="str">
            <v>SUMINISTRO E INSTALACIÓN MEDIDOR 2F-N-100A, CABLE 2 AWG, INCLUYE CAJA HERMETICA PARA MAEDIDOR</v>
          </cell>
          <cell r="C951" t="str">
            <v>Actividad</v>
          </cell>
          <cell r="D951" t="str">
            <v>UND</v>
          </cell>
          <cell r="E951">
            <v>0</v>
          </cell>
        </row>
        <row r="952">
          <cell r="A952" t="str">
            <v>08B.269</v>
          </cell>
          <cell r="B952" t="str">
            <v>SUMINISTRO E INSTALACION MEDIDOR 2F-N-100A, INCLUYE CAJA HERMETICA PARA MEDIDOR</v>
          </cell>
          <cell r="C952" t="str">
            <v>Actividad</v>
          </cell>
          <cell r="D952" t="str">
            <v>UND</v>
          </cell>
          <cell r="E952">
            <v>606603</v>
          </cell>
        </row>
        <row r="953">
          <cell r="A953" t="str">
            <v>08B.271</v>
          </cell>
          <cell r="B953" t="str">
            <v>BANCO DE DUCTO  T- PARA CANALIZACION DE 2Ø 1 1/2" TIPO TDP- ZONA VERDE ( INCLUYE EXCAVACION, BASE EN ARENA DE PEÑA, RELLENO CON TIERRA DE LA EXCAVACION COMPACTADA EN CAPAS DE 15CM, BANDA PLASTICA, EMPRADIZACION Y RETIRO DE MATERIAL SOBRANTE DE LA EXCAVACION A BOTADERO)</v>
          </cell>
          <cell r="C953" t="str">
            <v>Actividad</v>
          </cell>
          <cell r="D953" t="str">
            <v>UND</v>
          </cell>
          <cell r="E953">
            <v>209672</v>
          </cell>
        </row>
        <row r="954">
          <cell r="A954" t="str">
            <v>08B.272</v>
          </cell>
          <cell r="B954" t="str">
            <v>CAJA DE INSPECCION PARA ALUMBRADO PUBLICO Y ACOMETIDAS EN BAJA TENSION = 0.8X 0.8 X 1.0 ( INCLUYE EXCAVACION BASE COMUN EN RECEBO COMUN, PLACA CONCRETO, LADRILLO COMUN, MARCO EN ANGULO 2 1/2 X 2 1/2 * 3/16 ", TAPA REFORAZADAEN PLATINA DE 2 1/2* 3/16" CON</v>
          </cell>
          <cell r="C954" t="str">
            <v>Actividad</v>
          </cell>
          <cell r="D954" t="str">
            <v>UND</v>
          </cell>
          <cell r="E954">
            <v>742732</v>
          </cell>
        </row>
        <row r="955">
          <cell r="A955" t="str">
            <v>08B.273</v>
          </cell>
          <cell r="B955" t="str">
            <v>TABLERO GENERAL DE BAJA TENSION</v>
          </cell>
          <cell r="C955" t="str">
            <v>Actividad</v>
          </cell>
          <cell r="D955" t="str">
            <v>UND</v>
          </cell>
          <cell r="E955">
            <v>3201929</v>
          </cell>
        </row>
        <row r="956">
          <cell r="A956" t="str">
            <v>08B.274</v>
          </cell>
          <cell r="B956" t="str">
            <v>SUMINISTRO E INSTALACION DEL SISTEMA DE PUESTA A TIERRA</v>
          </cell>
          <cell r="C956" t="str">
            <v>Actividad</v>
          </cell>
          <cell r="D956" t="str">
            <v>UND</v>
          </cell>
          <cell r="E956">
            <v>1783396</v>
          </cell>
        </row>
        <row r="957">
          <cell r="A957" t="str">
            <v>08B.275</v>
          </cell>
          <cell r="B957" t="str">
            <v>SUMINISTRO E INSTALACION DE ALIMENTADOR (3X8) (1X10) AWG, THHN; TUBERIA PVC DE 1"</v>
          </cell>
          <cell r="C957" t="str">
            <v>Actividad</v>
          </cell>
          <cell r="D957" t="str">
            <v>ML</v>
          </cell>
          <cell r="E957">
            <v>68516</v>
          </cell>
        </row>
        <row r="958">
          <cell r="A958" t="str">
            <v>08B.276</v>
          </cell>
          <cell r="B958" t="str">
            <v>SUMINISTRO E INSTALACION TABLERO DE DISTRIBUCCION MONOFASICO 2F-N+T CIRCUITOS</v>
          </cell>
          <cell r="C958" t="str">
            <v>Actividad</v>
          </cell>
          <cell r="D958" t="str">
            <v>UND</v>
          </cell>
          <cell r="E958">
            <v>610940</v>
          </cell>
        </row>
        <row r="959">
          <cell r="A959" t="str">
            <v>08B.277</v>
          </cell>
          <cell r="B959" t="str">
            <v>SUMINISTRO TABLERO RED REGULADA</v>
          </cell>
          <cell r="C959" t="str">
            <v>Actividad</v>
          </cell>
          <cell r="D959" t="str">
            <v>UND</v>
          </cell>
          <cell r="E959">
            <v>828830</v>
          </cell>
        </row>
        <row r="960">
          <cell r="A960" t="str">
            <v>08B.278</v>
          </cell>
          <cell r="B960" t="str">
            <v>SUMINISTRO E INSTALACION DE BREAKER 1X20 A</v>
          </cell>
          <cell r="C960" t="str">
            <v>Actividad</v>
          </cell>
          <cell r="D960" t="str">
            <v>UND</v>
          </cell>
          <cell r="E960">
            <v>60518</v>
          </cell>
        </row>
        <row r="961">
          <cell r="A961" t="str">
            <v>08B.279</v>
          </cell>
          <cell r="B961" t="str">
            <v>SUMINISTRO E INSTALACION SALIDA PUNTO ELECTRICO BALA LED 18W, 120 V</v>
          </cell>
          <cell r="C961" t="str">
            <v>Actividad</v>
          </cell>
          <cell r="D961" t="str">
            <v>UND</v>
          </cell>
          <cell r="E961">
            <v>75258</v>
          </cell>
        </row>
        <row r="962">
          <cell r="A962" t="str">
            <v>08B.280</v>
          </cell>
          <cell r="B962" t="str">
            <v>SUMINISTRO E INSTALACION SALIDA PUNTO ELECTRICO LUMINARIA LED CON REJILLA 30X120 T8 2X 40W ESPECULAR DE INCRUSTAR 1.5"</v>
          </cell>
          <cell r="C962" t="str">
            <v>Actividad</v>
          </cell>
          <cell r="D962" t="str">
            <v>UND</v>
          </cell>
          <cell r="E962">
            <v>424932</v>
          </cell>
        </row>
        <row r="963">
          <cell r="A963" t="str">
            <v>08B.281</v>
          </cell>
          <cell r="B963" t="str">
            <v>SUMINISTRO E INSTALACION SALIDA PUNTO ELECTRICO LUMINARIA LED CON REJILLA 60X60 T8 4X10 W-LED ESPECULAR DE INCRUSTAR 1.5"</v>
          </cell>
          <cell r="C963" t="str">
            <v>Actividad</v>
          </cell>
          <cell r="D963" t="str">
            <v>UND</v>
          </cell>
          <cell r="E963">
            <v>471246</v>
          </cell>
        </row>
        <row r="964">
          <cell r="A964" t="str">
            <v>08B.282</v>
          </cell>
          <cell r="B964" t="str">
            <v>SUMINISTRO E INSTALCION SALIDA PUNTO ELECTRICO LUMINARIA TIPO TORTUGA 20W</v>
          </cell>
          <cell r="C964" t="str">
            <v>Actividad</v>
          </cell>
          <cell r="D964" t="str">
            <v>UND</v>
          </cell>
          <cell r="E964">
            <v>111928</v>
          </cell>
        </row>
        <row r="965">
          <cell r="A965" t="str">
            <v>08B.283</v>
          </cell>
          <cell r="B965" t="str">
            <v>SUMINISTRO E INSTALACION SALIDA INTERRUPTOR  SENCILLO</v>
          </cell>
          <cell r="C965" t="str">
            <v>Actividad</v>
          </cell>
          <cell r="D965" t="str">
            <v>UND</v>
          </cell>
          <cell r="E965">
            <v>168060</v>
          </cell>
        </row>
        <row r="966">
          <cell r="A966" t="str">
            <v>08B.284</v>
          </cell>
          <cell r="B966" t="str">
            <v>SUMINISTRO E INSTALACION SALIDA INTERRUPTOR DOBLE</v>
          </cell>
          <cell r="C966" t="str">
            <v>Actividad</v>
          </cell>
          <cell r="D966" t="str">
            <v>UND</v>
          </cell>
          <cell r="E966">
            <v>179405</v>
          </cell>
        </row>
        <row r="967">
          <cell r="A967" t="str">
            <v>08B.285</v>
          </cell>
          <cell r="B967" t="str">
            <v>SUMINISTRO E INSTALCION  SALIDA INTERRUPTOR SENCILLO CONMUTABLE</v>
          </cell>
          <cell r="C967" t="str">
            <v>Actividad</v>
          </cell>
          <cell r="D967" t="str">
            <v>UND</v>
          </cell>
          <cell r="E967">
            <v>154864</v>
          </cell>
        </row>
        <row r="968">
          <cell r="A968" t="str">
            <v>08B.286</v>
          </cell>
          <cell r="B968" t="str">
            <v>SUMINISTRO E INSTALACION SALIDA INTERRUPTOR DOBLE CONMUTABLE</v>
          </cell>
          <cell r="C968" t="str">
            <v>Actividad</v>
          </cell>
          <cell r="D968" t="str">
            <v>UND</v>
          </cell>
          <cell r="E968">
            <v>111912</v>
          </cell>
        </row>
        <row r="969">
          <cell r="A969" t="str">
            <v>08B.287</v>
          </cell>
          <cell r="B969" t="str">
            <v>SUMINISTRO E INSTALACION SALIDA INTERRUPTOR TRIPLE CONMUTABALE</v>
          </cell>
          <cell r="C969" t="str">
            <v>Actividad</v>
          </cell>
          <cell r="D969" t="str">
            <v>UND</v>
          </cell>
          <cell r="E969">
            <v>111912</v>
          </cell>
        </row>
        <row r="970">
          <cell r="A970" t="str">
            <v>08B.288</v>
          </cell>
          <cell r="B970" t="str">
            <v>SUMINISTRO E INSTALACION SALIDA INTERRUPTOR CUATRO VIAS EMT 3/4"</v>
          </cell>
          <cell r="C970" t="str">
            <v>Actividad</v>
          </cell>
          <cell r="D970" t="str">
            <v>UND</v>
          </cell>
          <cell r="E970">
            <v>218932</v>
          </cell>
        </row>
        <row r="971">
          <cell r="A971" t="str">
            <v>08B.289</v>
          </cell>
          <cell r="B971" t="str">
            <v>SUMINISTRO E INSTALACION SALIDA SENSOR DE MOVIMIENTO</v>
          </cell>
          <cell r="C971" t="str">
            <v>Actividad</v>
          </cell>
          <cell r="D971" t="str">
            <v>UND</v>
          </cell>
          <cell r="E971">
            <v>163930</v>
          </cell>
        </row>
        <row r="972">
          <cell r="A972" t="str">
            <v>08B.290</v>
          </cell>
          <cell r="B972" t="str">
            <v>SUMINISTRO E INSTALACION SALIDA PUNTO TOMACORRIENTE DOBLE TIPO NORMAL. INCLUYE 12 METROS DE ALAMBRE Y 4 METROS DE TUBO</v>
          </cell>
          <cell r="C972" t="str">
            <v>Actividad</v>
          </cell>
          <cell r="D972" t="str">
            <v>UND</v>
          </cell>
          <cell r="E972">
            <v>106770</v>
          </cell>
        </row>
        <row r="973">
          <cell r="A973" t="str">
            <v>08B.291</v>
          </cell>
          <cell r="B973" t="str">
            <v>SUMINISTRO E INSTALACION SALIDA  PUNTO TOMACORRIENTE DOBLE TIPO REGULADO COLOR NARANJA</v>
          </cell>
          <cell r="C973" t="str">
            <v>Actividad</v>
          </cell>
          <cell r="D973" t="str">
            <v>UND</v>
          </cell>
          <cell r="E973">
            <v>173192</v>
          </cell>
        </row>
        <row r="974">
          <cell r="A974" t="str">
            <v>08B.292</v>
          </cell>
          <cell r="B974" t="str">
            <v>SUMINISTRO E INSTALACION SALIDA PUNTO TOMACORRIENTE GFCI</v>
          </cell>
          <cell r="C974" t="str">
            <v>Actividad</v>
          </cell>
          <cell r="D974" t="str">
            <v>UND</v>
          </cell>
          <cell r="E974">
            <v>223395</v>
          </cell>
        </row>
        <row r="975">
          <cell r="A975" t="str">
            <v>08B.293</v>
          </cell>
          <cell r="B975" t="str">
            <v>SUMINISTRO E INSTALACION SALIDA VOZ Y DATOS CAT 6A - CAT 5E</v>
          </cell>
          <cell r="C975" t="str">
            <v>Actividad</v>
          </cell>
          <cell r="D975" t="str">
            <v>UND</v>
          </cell>
          <cell r="E975">
            <v>472334</v>
          </cell>
        </row>
        <row r="976">
          <cell r="A976" t="str">
            <v>08B.294</v>
          </cell>
          <cell r="B976" t="str">
            <v>SALIDAS PUNTOS VGA</v>
          </cell>
          <cell r="C976" t="str">
            <v>Actividad</v>
          </cell>
          <cell r="D976" t="str">
            <v>UND</v>
          </cell>
          <cell r="E976">
            <v>233175</v>
          </cell>
        </row>
        <row r="977">
          <cell r="A977" t="str">
            <v>08B.295</v>
          </cell>
          <cell r="B977" t="str">
            <v>SALIDAS PUNTOS HDMI</v>
          </cell>
          <cell r="C977" t="str">
            <v>Actividad</v>
          </cell>
          <cell r="D977" t="str">
            <v>UND</v>
          </cell>
          <cell r="E977">
            <v>534493</v>
          </cell>
        </row>
        <row r="978">
          <cell r="A978" t="str">
            <v>08B.296</v>
          </cell>
          <cell r="B978" t="str">
            <v>SUMINISTRO E INSTALACION  BANDEJA PORTACABLE TIPO CABIOFIL 0.4X0.1 ACCESORIOS</v>
          </cell>
          <cell r="C978" t="str">
            <v>Actividad</v>
          </cell>
          <cell r="D978" t="str">
            <v>UND</v>
          </cell>
          <cell r="E978">
            <v>146638</v>
          </cell>
        </row>
        <row r="979">
          <cell r="A979" t="str">
            <v>08B.297</v>
          </cell>
          <cell r="B979" t="str">
            <v>SUMINISTRO E INSTALACION ADMINISTRACION CABLEADO ESTRUCTURADO CAT 6A -  CAT 5E</v>
          </cell>
          <cell r="C979" t="str">
            <v>Actividad</v>
          </cell>
          <cell r="D979" t="str">
            <v>UND</v>
          </cell>
          <cell r="E979">
            <v>6520597</v>
          </cell>
        </row>
        <row r="980">
          <cell r="A980" t="str">
            <v>08B.298</v>
          </cell>
          <cell r="B980" t="str">
            <v>SUMINISTRO E INSTALACION SWICHE 12 PUNTOS</v>
          </cell>
          <cell r="C980" t="str">
            <v>Actividad</v>
          </cell>
          <cell r="D980" t="str">
            <v>UND</v>
          </cell>
          <cell r="E980">
            <v>1935878</v>
          </cell>
        </row>
        <row r="981">
          <cell r="A981" t="str">
            <v>08B.300</v>
          </cell>
          <cell r="B981" t="str">
            <v>LEGALIZACION Y RETIE</v>
          </cell>
          <cell r="C981" t="str">
            <v>Actividad</v>
          </cell>
          <cell r="D981" t="str">
            <v>UND</v>
          </cell>
          <cell r="E981">
            <v>4854390</v>
          </cell>
        </row>
        <row r="982">
          <cell r="A982" t="str">
            <v>08B.301</v>
          </cell>
          <cell r="B982" t="str">
            <v>SUMINISTRO E INSTALACION DE BREAKER 2X20 A</v>
          </cell>
          <cell r="C982" t="str">
            <v>Actividad</v>
          </cell>
          <cell r="D982" t="str">
            <v>UND</v>
          </cell>
          <cell r="E982">
            <v>99185</v>
          </cell>
        </row>
        <row r="983">
          <cell r="A983" t="str">
            <v>08B.302</v>
          </cell>
          <cell r="B983" t="str">
            <v>SUMINISTRO, TRANSPORTE E INSTALACION DE AFLORAMIENTO TUBERIA METALICA IMC 1-1/2"</v>
          </cell>
          <cell r="C983" t="str">
            <v>Actividad</v>
          </cell>
          <cell r="D983" t="str">
            <v>UND</v>
          </cell>
          <cell r="E983">
            <v>532820</v>
          </cell>
        </row>
        <row r="984">
          <cell r="A984" t="str">
            <v>08B.303</v>
          </cell>
          <cell r="B984" t="str">
            <v>SUMINISTRO, TRANSPORTE E INSTALACION DE LUMINARIA DE SOBREPONER TIPO BALA PANEL LED REDONDO, 24W BLANCO OPAL. INCLUYE DRIVER SC</v>
          </cell>
          <cell r="C984" t="str">
            <v>Actividad</v>
          </cell>
          <cell r="D984" t="str">
            <v>UND</v>
          </cell>
          <cell r="E984">
            <v>77683</v>
          </cell>
        </row>
        <row r="985">
          <cell r="A985" t="str">
            <v>08B.304</v>
          </cell>
          <cell r="B985" t="str">
            <v>DESMONTE DE LÁMPARAS DE SOBREPONER, INCRUSTAR O SIMILAR. ALTURA &lt; 3 METROS (INCLUYE ESCALERA CERTIFICADA)</v>
          </cell>
          <cell r="C985" t="str">
            <v>Actividad</v>
          </cell>
          <cell r="D985" t="str">
            <v>UND</v>
          </cell>
          <cell r="E985">
            <v>29639</v>
          </cell>
        </row>
        <row r="986">
          <cell r="A986" t="str">
            <v>08B.305</v>
          </cell>
          <cell r="B986" t="str">
            <v>INSTALACIÓN DE LAMPARA SOBREPONER REF. FROST DE HIGH LIGHTS O SIMILAR, 2X32W. BALASTO ELECTRONICO 2X32T8. INCLUYE 2 TUBOS FLUORESCENTE 32W T8 (INCLUYE ESCALERA CERTIFICADA Y ACCESORIOS DE FIJACIÓN)</v>
          </cell>
          <cell r="C986" t="str">
            <v>Actividad</v>
          </cell>
          <cell r="D986" t="str">
            <v>UND</v>
          </cell>
          <cell r="E986">
            <v>39887</v>
          </cell>
        </row>
        <row r="987">
          <cell r="A987" t="str">
            <v>08B.306</v>
          </cell>
          <cell r="B987" t="str">
            <v>DESMONTE DE LÁMPARAS DE SOBREPONER, INCRUSTAR O SIMILAR. ALTURA &gt; 3 METROS (INCLUYE ANDAMIOS CERTIFICADOS)</v>
          </cell>
          <cell r="C987" t="str">
            <v>Actividad</v>
          </cell>
          <cell r="D987" t="str">
            <v>UND</v>
          </cell>
          <cell r="E987">
            <v>29995</v>
          </cell>
        </row>
        <row r="988">
          <cell r="A988" t="str">
            <v>08B.307</v>
          </cell>
          <cell r="B988" t="str">
            <v>DESMONTE DE INTERRUPTORES (DOBLE O SENCILLOS), TOMACORRIENTES (DOBLES O SENCILLOS), PUNTOS TELEFÓNICOS, DE DATOS O SIMILARES</v>
          </cell>
          <cell r="C988" t="str">
            <v>Actividad</v>
          </cell>
          <cell r="D988" t="str">
            <v>UND</v>
          </cell>
          <cell r="E988">
            <v>11568</v>
          </cell>
        </row>
        <row r="989">
          <cell r="A989" t="str">
            <v>08B.308</v>
          </cell>
          <cell r="B989" t="str">
            <v>SUMINISTRO, TRANSPORTE E INSTALACIÓN DE INTERRUPTOR DOBLE O SENCILLO HASTA 250V</v>
          </cell>
          <cell r="C989" t="str">
            <v>Actividad</v>
          </cell>
          <cell r="D989" t="str">
            <v>UND</v>
          </cell>
          <cell r="E989">
            <v>21450</v>
          </cell>
        </row>
        <row r="990">
          <cell r="A990" t="str">
            <v>08B.309</v>
          </cell>
          <cell r="B990" t="str">
            <v>SUMINISTRO, TRANSPORTE E INSTALACIÓN LAMPARA LED 2 X (18W - 25W) 6500 K Ó SIMILAR (INCLUYE ACCESORIOS DE FIJACIÓN E INSTALACIÓN)</v>
          </cell>
          <cell r="C990" t="str">
            <v>Actividad</v>
          </cell>
          <cell r="D990" t="str">
            <v>UND</v>
          </cell>
          <cell r="E990">
            <v>182314</v>
          </cell>
        </row>
        <row r="991">
          <cell r="A991" t="str">
            <v>08B.310</v>
          </cell>
          <cell r="B991" t="str">
            <v>SUMINISTRO, TRANSPORTE E INSTALACION DE LUMINARIA DE SOBREPONER TIPO BALA PANEL LED REDONDO, 12W BLANCO. INCLUYE ALAMBRE NO. 12 Y TUBERÍA DE PVC 1/2"  HASTA 10 MTS. INCLUYE CAJA PLÁSTICA 2X4"</v>
          </cell>
          <cell r="C991" t="str">
            <v>Actividad</v>
          </cell>
          <cell r="D991" t="str">
            <v>UND</v>
          </cell>
          <cell r="E991">
            <v>146453</v>
          </cell>
        </row>
        <row r="992">
          <cell r="A992" t="str">
            <v>08B.311</v>
          </cell>
          <cell r="B992" t="str">
            <v>DESMONTE Y RETIRO DE REDES ELÉCTRICAS PARÁSITAS. INCLUYE ANDAMIO CERTIFICADO</v>
          </cell>
          <cell r="C992" t="str">
            <v>Actividad</v>
          </cell>
          <cell r="D992" t="str">
            <v>ML</v>
          </cell>
          <cell r="E992">
            <v>10151</v>
          </cell>
        </row>
        <row r="993">
          <cell r="A993" t="str">
            <v>08B.312</v>
          </cell>
          <cell r="B993" t="str">
            <v>SUMINISTRO, TRANSPORTE E INSTALACIÓN DE TRANSFORMADOR DE 50 W A 12 W. INSTALACIÓN A TODO COSTO.</v>
          </cell>
          <cell r="C993" t="str">
            <v>Actividad</v>
          </cell>
          <cell r="D993" t="str">
            <v>UND</v>
          </cell>
          <cell r="E993">
            <v>41661</v>
          </cell>
        </row>
        <row r="994">
          <cell r="A994" t="str">
            <v>08B.313</v>
          </cell>
          <cell r="B994" t="str">
            <v>SUMINISTRO, TRANSPORTE E INSTALACIÓN DE BOMBA SUMERGIBLE MONOFASICA REF DM 20-N. INSTALACIÓN A TODO COSTO</v>
          </cell>
          <cell r="C994" t="str">
            <v>Actividad</v>
          </cell>
          <cell r="D994" t="str">
            <v>UND</v>
          </cell>
          <cell r="E994">
            <v>6995476</v>
          </cell>
        </row>
        <row r="995">
          <cell r="A995" t="str">
            <v>08B.314</v>
          </cell>
          <cell r="B995" t="str">
            <v>SUMINISTRO, TRANSPORTE E INSTALACIÓN DE SENSOR ELECTRICO TIPO FLOTADOR. INSTALACIÓN A TODO COSTO.</v>
          </cell>
          <cell r="C995" t="str">
            <v>Actividad</v>
          </cell>
          <cell r="D995" t="str">
            <v>UND</v>
          </cell>
          <cell r="E995">
            <v>233183</v>
          </cell>
        </row>
        <row r="996">
          <cell r="A996" t="str">
            <v>08B.315</v>
          </cell>
          <cell r="B996" t="str">
            <v>SUMINISTRO E INSTALACION  CABLE ENCAUCHETADO 3X14 AWG (SENSORES, CHORROS,  Y FLOTADORES). INSTALACIÒN A TODO COSTO.</v>
          </cell>
          <cell r="C996" t="str">
            <v>Actividad</v>
          </cell>
          <cell r="D996" t="str">
            <v>ML</v>
          </cell>
          <cell r="E996">
            <v>18654</v>
          </cell>
        </row>
        <row r="997">
          <cell r="A997" t="str">
            <v>08B.316</v>
          </cell>
          <cell r="B997" t="str">
            <v>SUMINISTRO E INSTALACION  CABLE ENCAUCHETADO 3X12 AWG (SENSORES, CHORROS,  Y FLOTADORES). INSTALACIÒN A TODO COSTO.</v>
          </cell>
          <cell r="C997" t="str">
            <v>Actividad</v>
          </cell>
          <cell r="D997" t="str">
            <v>ML</v>
          </cell>
          <cell r="E997">
            <v>23319</v>
          </cell>
        </row>
        <row r="998">
          <cell r="A998" t="str">
            <v>08B.317</v>
          </cell>
          <cell r="B998" t="str">
            <v>SUMINISTRO E INSTALACIÓN TABLERO ELECTRICO DE 1,20M X 0,60M X 0,30 TIPO INTEMPERIE, ANTIVANDALICO PARA ALOJAR EQUIPOS DE CONTROL Y FUERZA PARA MOTORES Y ALUMBRADO FUENTE. INCLIUYE BREAKERS. INSTALACIÓN A TODO COSTO.</v>
          </cell>
          <cell r="C998" t="str">
            <v>Actividad</v>
          </cell>
          <cell r="D998" t="str">
            <v>UND</v>
          </cell>
          <cell r="E998">
            <v>7772750</v>
          </cell>
        </row>
        <row r="999">
          <cell r="A999" t="str">
            <v>08B.318</v>
          </cell>
          <cell r="B999" t="str">
            <v>SUMINISTRO, TRANSPORTE E INSTALACION REFLECTOR DE 50W IP66 LED CUADRADO-CERRADO - ESTRIBOS - COMPLETO:  CHASIS, BOMBILLA, ARRANCADOR, FOTOCELDA, COFRE METÁLICO DE SEGURIDAD, ETC. ACCESORIOS DE FIJACION E INSTALACION; INCLUYE ACCESORIOS DE SUJECIÓN. INSTALACIÓN A TODO COSTO. TRABAJO A ALTURA MAYOR DE 10M</v>
          </cell>
          <cell r="C999" t="str">
            <v>Actividad</v>
          </cell>
          <cell r="D999" t="str">
            <v>UND</v>
          </cell>
          <cell r="E999">
            <v>322400</v>
          </cell>
        </row>
        <row r="1000">
          <cell r="A1000" t="str">
            <v>08B.319</v>
          </cell>
          <cell r="B1000" t="str">
            <v>AJUSTE E INSTALACION DE LAMPARAS DE SOBREPONER</v>
          </cell>
          <cell r="C1000" t="str">
            <v>Actividad</v>
          </cell>
          <cell r="D1000" t="str">
            <v>UND</v>
          </cell>
          <cell r="E1000">
            <v>48543</v>
          </cell>
        </row>
        <row r="1001">
          <cell r="A1001" t="str">
            <v>08B.320</v>
          </cell>
          <cell r="B1001" t="str">
            <v>SUMINISTRO, TRANSPORTE E INSTALACION EXTRACTOR TECHO BROAN O SIMILAR 5 PUL</v>
          </cell>
          <cell r="C1001" t="str">
            <v>Actividad</v>
          </cell>
          <cell r="D1001" t="str">
            <v>UND</v>
          </cell>
          <cell r="E1001">
            <v>379594</v>
          </cell>
        </row>
        <row r="1002">
          <cell r="A1002" t="str">
            <v>08B.321</v>
          </cell>
          <cell r="B1002" t="str">
            <v>SUMINISTRO, TRANSPORTE E INSTALACION EXTRACTOR TECHO BROAN O SIMILAR 6 PUL</v>
          </cell>
          <cell r="C1002" t="str">
            <v>Actividad</v>
          </cell>
          <cell r="D1002" t="str">
            <v>UND</v>
          </cell>
          <cell r="E1002">
            <v>460950</v>
          </cell>
        </row>
        <row r="1003">
          <cell r="A1003" t="str">
            <v>08B.322</v>
          </cell>
          <cell r="B1003" t="str">
            <v>SUMINISTRO, TRANSPORTE E INSTALACION SALIDA EXTRACTOR EN TECHO EN TUBERIA CONDUIT PVC 3/4", ALAMBRE NO 12 AWG</v>
          </cell>
          <cell r="C1003" t="str">
            <v>Actividad</v>
          </cell>
          <cell r="D1003" t="str">
            <v>UND</v>
          </cell>
          <cell r="E1003">
            <v>179518</v>
          </cell>
        </row>
        <row r="1004">
          <cell r="A1004" t="str">
            <v>08B.323</v>
          </cell>
          <cell r="B1004" t="str">
            <v>SUMINISTRO, TRANSPORTE E INSTALACIÓN DE CANALETA ELÉCTRICA PLÁSTICA DE 10 X 100 CM</v>
          </cell>
          <cell r="C1004" t="str">
            <v>Actividad</v>
          </cell>
          <cell r="D1004" t="str">
            <v>ML</v>
          </cell>
          <cell r="E1004">
            <v>73686</v>
          </cell>
        </row>
        <row r="1005">
          <cell r="A1005" t="str">
            <v>08B.324</v>
          </cell>
          <cell r="B1005" t="str">
            <v>SUMINISTRO, TRANSPORTE E INSTALACIÓN DE CAJA ELÉCTRICA 4X4 BLANCA CONDUIT O SIMILAR. INCLUYE ACCESORIOS DE FIJACIÓN.</v>
          </cell>
          <cell r="C1005" t="str">
            <v>Actividad</v>
          </cell>
          <cell r="D1005" t="str">
            <v>UND</v>
          </cell>
          <cell r="E1005">
            <v>33321</v>
          </cell>
        </row>
        <row r="1006">
          <cell r="A1006" t="str">
            <v>08B.325</v>
          </cell>
          <cell r="B1006" t="str">
            <v>SUMINISTRO, TRANSPORTE E INSTALACION PANEL LED REDONDO DE INCRUSTAR 18W LUZ BLANCA NEUTRA 1080 LÚMENES TIPO SYLVANA O SIMILAR</v>
          </cell>
          <cell r="C1006" t="str">
            <v>Actividad</v>
          </cell>
          <cell r="D1006" t="str">
            <v>UND</v>
          </cell>
          <cell r="E1006">
            <v>78341</v>
          </cell>
        </row>
        <row r="1007">
          <cell r="A1007" t="str">
            <v>08B.326</v>
          </cell>
          <cell r="B1007" t="str">
            <v>SUMINISTRO E INSTALACION DE BREAKER 2X50 A</v>
          </cell>
          <cell r="C1007" t="str">
            <v>Actividad</v>
          </cell>
          <cell r="D1007" t="str">
            <v>UND</v>
          </cell>
          <cell r="E1007">
            <v>72706</v>
          </cell>
        </row>
        <row r="1008">
          <cell r="A1008" t="str">
            <v>08B.327</v>
          </cell>
          <cell r="B1008" t="str">
            <v>SUMINISTRO E INSTALACION DE BREAKER 1X50 A</v>
          </cell>
          <cell r="C1008" t="str">
            <v>Actividad</v>
          </cell>
          <cell r="D1008" t="str">
            <v>UND</v>
          </cell>
          <cell r="E1008">
            <v>53980</v>
          </cell>
        </row>
        <row r="1009">
          <cell r="A1009" t="str">
            <v>08B.328</v>
          </cell>
          <cell r="B1009" t="str">
            <v>SUMINISTRO E INSTALACION DE BREAKER 1X15 A</v>
          </cell>
          <cell r="C1009" t="str">
            <v>Actividad</v>
          </cell>
          <cell r="D1009" t="str">
            <v>UND</v>
          </cell>
          <cell r="E1009">
            <v>70305</v>
          </cell>
        </row>
        <row r="1010">
          <cell r="A1010" t="str">
            <v>08B.329</v>
          </cell>
          <cell r="B1010" t="str">
            <v>SUMINISTRO, TRANSPORTE E INSTALACIÓN DE LUMINARIA LED SOLAR PARA ALUMBRADO PÚBLICO 100W MAS BRAZO. INCLUYE POSTE METÁLICO D = 100 MM E = 4,8 MM DE 6 METROS DE LARGO. INCLUYE PLACA BASE PARA ANCLAJE.</v>
          </cell>
          <cell r="C1010" t="str">
            <v>Actividad</v>
          </cell>
          <cell r="D1010" t="str">
            <v>UND</v>
          </cell>
          <cell r="E1010">
            <v>1540147</v>
          </cell>
        </row>
        <row r="1011">
          <cell r="A1011" t="str">
            <v>08B.330</v>
          </cell>
          <cell r="B1011" t="str">
            <v>SUMINISTRO, TRANSPORTE E INSTALACION DE LUMINARIA DE EMPOTRAR TIPO  PANEL LED CUADRADO 60 X 60, 48W BLANCO OPAL. INCLUYE DRIVER SC CLAVIJA Y TODOS LOS ACCESORIOS PARA SU CORRECTA INSTALACIÓN Y MONTAJE</v>
          </cell>
          <cell r="C1011" t="str">
            <v>Actividad</v>
          </cell>
          <cell r="D1011" t="str">
            <v>UND</v>
          </cell>
          <cell r="E1011">
            <v>130804</v>
          </cell>
        </row>
        <row r="1012">
          <cell r="A1012" t="str">
            <v>08B.331</v>
          </cell>
          <cell r="B1012" t="str">
            <v>CANALIZACIÓN SUBTERRANEA PVC 2X3"</v>
          </cell>
          <cell r="C1012" t="str">
            <v>Actividad</v>
          </cell>
          <cell r="D1012" t="str">
            <v>M</v>
          </cell>
          <cell r="E1012">
            <v>373436</v>
          </cell>
        </row>
        <row r="1013">
          <cell r="A1013" t="str">
            <v>08B.332</v>
          </cell>
          <cell r="B1013" t="str">
            <v>SUMINISTRO E INSTALACIÓN DE ALIMENTADOR (3X2) (1X8) AWG, HFFR LS; TUBERÍA PVC DE 1-1/2"</v>
          </cell>
          <cell r="C1013" t="str">
            <v>Actividad</v>
          </cell>
          <cell r="D1013" t="str">
            <v>M</v>
          </cell>
          <cell r="E1013">
            <v>107178</v>
          </cell>
        </row>
        <row r="1014">
          <cell r="A1014" t="str">
            <v>08B.333</v>
          </cell>
          <cell r="B1014" t="str">
            <v>SUMINISTRO, TRANSPORTE E INSTALACION SISTEMA DE PUESTA A TIERRA GENERAL CON TRES VARILAS DE COBRE 5/8"X2,4M, CABLE NO.2/0AWG (SPAT-3V).</v>
          </cell>
          <cell r="C1014" t="str">
            <v>Actividad</v>
          </cell>
          <cell r="D1014" t="str">
            <v>UND</v>
          </cell>
          <cell r="E1014">
            <v>3101880</v>
          </cell>
        </row>
        <row r="1015">
          <cell r="A1015" t="str">
            <v>08B.334</v>
          </cell>
          <cell r="B1015" t="str">
            <v>SUMINISTRO E INSTALACION DE SISTEMA DE APANTALLAMIENTO CONTRA DESCARGAS ELÉCTRICAS LATINOAMERICANO SEDE PRINCIPAL</v>
          </cell>
          <cell r="C1015" t="str">
            <v>Actividad</v>
          </cell>
          <cell r="D1015" t="str">
            <v>UND</v>
          </cell>
          <cell r="E1015">
            <v>6835918</v>
          </cell>
        </row>
        <row r="1016">
          <cell r="A1016" t="str">
            <v>08B.335</v>
          </cell>
          <cell r="B1016" t="str">
            <v>SIMINISTRO E INSTALACION TABLERO GENERAL DE BAJA TENSIÓN 2F+N+T</v>
          </cell>
          <cell r="C1016" t="str">
            <v>Actividad</v>
          </cell>
          <cell r="D1016" t="str">
            <v>UND</v>
          </cell>
          <cell r="E1016">
            <v>74297</v>
          </cell>
        </row>
        <row r="1017">
          <cell r="A1017" t="str">
            <v>08B.336</v>
          </cell>
          <cell r="B1017" t="str">
            <v>SUMINISTRO E INSTALACIÓN TABLERO DE DISTRIBUCIÓN BIFASICO 2F+N+T, 20 CIRCUITOS</v>
          </cell>
          <cell r="C1017" t="str">
            <v>Actividad</v>
          </cell>
          <cell r="D1017" t="str">
            <v>UND</v>
          </cell>
          <cell r="E1017">
            <v>1927063</v>
          </cell>
        </row>
        <row r="1018">
          <cell r="A1018" t="str">
            <v>08B.337</v>
          </cell>
          <cell r="B1018" t="str">
            <v>SUMINISTRO E INSTALACIÓN DE ALIMENTADOR (3X8+1X10) AWG Y (2X8+1X10) AWG, HFFR LS; TUBERÍA EMT DE 1"</v>
          </cell>
          <cell r="C1018" t="str">
            <v>Actividad</v>
          </cell>
          <cell r="D1018" t="str">
            <v>M</v>
          </cell>
          <cell r="E1018">
            <v>73976</v>
          </cell>
        </row>
        <row r="1019">
          <cell r="A1019" t="str">
            <v>08B.338</v>
          </cell>
          <cell r="B1019" t="str">
            <v>SUMINISTRO E INSTALACIÓN DE ALIMENTADOR (3X8) (1X10) AWG Y (3X8) (1X10) AWG, HFFR LS; TUBERÍA EMT DE 1-1/4"</v>
          </cell>
          <cell r="C1019" t="str">
            <v>Actividad</v>
          </cell>
          <cell r="D1019" t="str">
            <v>M</v>
          </cell>
          <cell r="E1019">
            <v>89438</v>
          </cell>
        </row>
        <row r="1020">
          <cell r="A1020" t="str">
            <v>08B.339</v>
          </cell>
          <cell r="B1020" t="str">
            <v>SUMINISTRO E INSTALACIÓN DE ALIMENTADOR (3X8) (1X10) AWG, HFFR LS; TUBERÍA EMT DE 3/4"</v>
          </cell>
          <cell r="C1020" t="str">
            <v>Actividad</v>
          </cell>
          <cell r="D1020" t="str">
            <v>UND</v>
          </cell>
          <cell r="E1020">
            <v>49428</v>
          </cell>
        </row>
        <row r="1021">
          <cell r="A1021" t="str">
            <v>08B.340</v>
          </cell>
          <cell r="B1021" t="str">
            <v>SUMINISTRO, E INSTALACION DE AFLORAMIENTO TUBERIA METALICA EMT 3/4"</v>
          </cell>
          <cell r="C1021" t="str">
            <v>Actividad</v>
          </cell>
          <cell r="D1021" t="str">
            <v>UND</v>
          </cell>
          <cell r="E1021">
            <v>279774</v>
          </cell>
        </row>
        <row r="1022">
          <cell r="A1022" t="str">
            <v>08B.341</v>
          </cell>
          <cell r="B1022" t="str">
            <v>SUMINISTRO E INSTALACIÓN DE ALIMENTADOR (3X8) (1X10) AWG, HFFR LS</v>
          </cell>
          <cell r="C1022" t="str">
            <v>Actividad</v>
          </cell>
          <cell r="D1022" t="str">
            <v>UND</v>
          </cell>
          <cell r="E1022">
            <v>38153</v>
          </cell>
        </row>
        <row r="1023">
          <cell r="A1023" t="str">
            <v>08B.342</v>
          </cell>
          <cell r="B1023" t="str">
            <v>SUMINISTRO E INSTALCION SALIDA PUNTO ELECTRICO LUMINARIA TIPO HONGO</v>
          </cell>
          <cell r="C1023" t="str">
            <v>Actividad</v>
          </cell>
          <cell r="D1023" t="str">
            <v>UND</v>
          </cell>
          <cell r="E1023">
            <v>181570</v>
          </cell>
        </row>
        <row r="1024">
          <cell r="A1024" t="str">
            <v>08B.407</v>
          </cell>
          <cell r="B1024" t="str">
            <v>SUMINISTRO, TRANSPORTE E INSTALACION SALIDA SENSOR ON/OFF</v>
          </cell>
          <cell r="C1024" t="str">
            <v>Actividad</v>
          </cell>
          <cell r="D1024" t="str">
            <v>UND</v>
          </cell>
          <cell r="E1024">
            <v>379492</v>
          </cell>
        </row>
        <row r="1025">
          <cell r="A1025" t="str">
            <v>08B.413</v>
          </cell>
          <cell r="B1025" t="str">
            <v>SUMINISTRO E INSTALACIÓN DE ALIMENTADOR (3X4) (1X8) AWG, HFFR LS</v>
          </cell>
          <cell r="C1025" t="str">
            <v>Actividad</v>
          </cell>
          <cell r="D1025" t="str">
            <v>M</v>
          </cell>
          <cell r="E1025">
            <v>57595</v>
          </cell>
        </row>
        <row r="1026">
          <cell r="A1026" t="str">
            <v>08B.441</v>
          </cell>
          <cell r="B1026" t="str">
            <v>CANALIZACIÓN SUBTERRANEA PVC 2X2"</v>
          </cell>
          <cell r="C1026" t="str">
            <v>Actividad</v>
          </cell>
          <cell r="D1026" t="str">
            <v>M</v>
          </cell>
          <cell r="E1026">
            <v>159251</v>
          </cell>
        </row>
        <row r="1027">
          <cell r="A1027" t="str">
            <v>08B.442</v>
          </cell>
          <cell r="B1027" t="str">
            <v>SUMINISTRO E INSTALACION DE TABLERO DE 4 CIRCUITOS 1F3H. BARRAJE PARA 75A BARRA NEUTRO Y BARRA TIERRA  CALIDAD LEGRAND, SIEMENS, SQARED O SUPERIOR DE MARCA RECONOCIDA Y HOMOLOGADA POR EL CIDET</v>
          </cell>
          <cell r="C1027" t="str">
            <v>Actividad</v>
          </cell>
          <cell r="D1027" t="str">
            <v>UND</v>
          </cell>
          <cell r="E1027">
            <v>292125</v>
          </cell>
        </row>
        <row r="1028">
          <cell r="A1028" t="str">
            <v>08B.443</v>
          </cell>
          <cell r="B1028" t="str">
            <v>SUMINISTRO E INSTALACION DE INTERRUPTOR ENCHUFABLE 1X15A. CALIDAD LEGRAND, SIEMENS, SQARED O SUPERIOR DE MARCA RECONOCIDA Y HOMOLOGADA POR EL CIDET</v>
          </cell>
          <cell r="C1028" t="str">
            <v>Actividad</v>
          </cell>
          <cell r="D1028" t="str">
            <v>UND</v>
          </cell>
          <cell r="E1028">
            <v>18568</v>
          </cell>
        </row>
        <row r="1029">
          <cell r="A1029" t="str">
            <v>08B.444</v>
          </cell>
          <cell r="B1029" t="str">
            <v>SUMINISTRO, TRANSPORTE E INSTALACIÓN SALIDA DE IILUMINACIÓN EN TUBERÍA PVC SCH40 1/2", CABLE 12 AWG HFFR LS</v>
          </cell>
          <cell r="C1029" t="str">
            <v>Actividad</v>
          </cell>
          <cell r="D1029" t="str">
            <v>UND</v>
          </cell>
          <cell r="E1029">
            <v>164438</v>
          </cell>
        </row>
        <row r="1030">
          <cell r="A1030" t="str">
            <v>08B.445</v>
          </cell>
          <cell r="B1030" t="str">
            <v>SUMINISTRO E INSTALACIÓN SALIDA DE ILUMINACIÓN EN TUBERÍA CONDUIT EMT1/2", CABLE 12 AWG</v>
          </cell>
          <cell r="C1030" t="str">
            <v>Actividad</v>
          </cell>
          <cell r="D1030" t="str">
            <v>UND</v>
          </cell>
          <cell r="E1030">
            <v>172725</v>
          </cell>
        </row>
        <row r="1031">
          <cell r="A1031" t="str">
            <v>08B.446</v>
          </cell>
          <cell r="B1031" t="str">
            <v>SUMINISTRO E INSTALACIÓN REPOTENCIALIZACION LUMINARIA LED TUBO 18W T8</v>
          </cell>
          <cell r="C1031" t="str">
            <v>Actividad</v>
          </cell>
          <cell r="D1031" t="str">
            <v>UND</v>
          </cell>
          <cell r="E1031">
            <v>116852</v>
          </cell>
        </row>
        <row r="1032">
          <cell r="A1032" t="str">
            <v>08B.447</v>
          </cell>
          <cell r="B1032" t="str">
            <v>SUMINISTRO, TRANSPORTE E INSTALACION SALIDA ILUMINACION EN TUBERIA CONDUIT PVC SCH40 1/2", CABLE N° 12 AWG</v>
          </cell>
          <cell r="C1032" t="str">
            <v>Actividad</v>
          </cell>
          <cell r="D1032" t="str">
            <v>UND</v>
          </cell>
          <cell r="E1032">
            <v>191878</v>
          </cell>
        </row>
        <row r="1033">
          <cell r="A1033" t="str">
            <v>08B.448</v>
          </cell>
          <cell r="B1033" t="str">
            <v>SUMINISTRO, TRANSPORTE E INSTALACION SALIDA ILUMINACION EN TUBERIA CONDUIT EMT 1/2", CABLE N° 12 AWG HFFR LS</v>
          </cell>
          <cell r="C1033" t="str">
            <v>Actividad</v>
          </cell>
          <cell r="D1033" t="str">
            <v>UND</v>
          </cell>
          <cell r="E1033">
            <v>226865</v>
          </cell>
        </row>
        <row r="1034">
          <cell r="A1034" t="str">
            <v>08B.449</v>
          </cell>
          <cell r="B1034" t="str">
            <v>SUMINISTRO, TRANSPORTE E INSTALACIÓN LUMINARIA LFS MARCA ILTEC O SIMILAR</v>
          </cell>
          <cell r="C1034" t="str">
            <v>Actividad</v>
          </cell>
          <cell r="D1034" t="str">
            <v>UND</v>
          </cell>
          <cell r="E1034">
            <v>359942</v>
          </cell>
        </row>
        <row r="1035">
          <cell r="A1035" t="str">
            <v>08B.450</v>
          </cell>
          <cell r="B1035" t="str">
            <v>SUMINISTRO, TRANSPORTE E INSTALACIÓN LUMINARIA CCCE 36 W MARCA ILTEC O SIMILAR</v>
          </cell>
          <cell r="C1035" t="str">
            <v>Actividad</v>
          </cell>
          <cell r="D1035" t="str">
            <v>UND</v>
          </cell>
          <cell r="E1035">
            <v>269299</v>
          </cell>
        </row>
        <row r="1036">
          <cell r="A1036" t="str">
            <v>08B.451</v>
          </cell>
          <cell r="B1036" t="str">
            <v>SUMINISTRO, TRANSPORTE E INSTALACIÓN LUMINARIA EMERGENCIA R1 - SYLVANIA O SIMILAR</v>
          </cell>
          <cell r="C1036" t="str">
            <v>Actividad</v>
          </cell>
          <cell r="D1036" t="str">
            <v>UND</v>
          </cell>
          <cell r="E1036">
            <v>178709</v>
          </cell>
        </row>
        <row r="1037">
          <cell r="A1037" t="str">
            <v>08B.452</v>
          </cell>
          <cell r="B1037" t="str">
            <v>SUMINISTRO, TRANSPORTE E INSTALACION SALIDA INTERRUPTOR SENCILLO EN TUBERIA CONDUIT EMT 1/2", CABLE N° 12 AWG HFFR LS</v>
          </cell>
          <cell r="C1037" t="str">
            <v>Actividad</v>
          </cell>
          <cell r="D1037" t="str">
            <v>UND</v>
          </cell>
          <cell r="E1037">
            <v>203209</v>
          </cell>
        </row>
        <row r="1038">
          <cell r="A1038" t="str">
            <v>08B.453</v>
          </cell>
          <cell r="B1038" t="str">
            <v>SUMINISTRO E INSTALACION SALIDA TOMACORRIENTE NORMAL DOBLE PT EN TUBERA CONDUIT EMT 1/2", CABLE 10 AWG HFFR LS</v>
          </cell>
          <cell r="C1038" t="str">
            <v>Actividad</v>
          </cell>
          <cell r="D1038" t="str">
            <v>UND</v>
          </cell>
          <cell r="E1038">
            <v>174748</v>
          </cell>
        </row>
        <row r="1039">
          <cell r="A1039" t="str">
            <v>08B.454</v>
          </cell>
          <cell r="B1039" t="str">
            <v>SUMINISTRO E INSTALACION SALIDA TOMACORRIENTE NORMAL DOBLE PT EN TUBERA CONDUIT EMT 1/2", CABLE 12 AWG HFFR LS</v>
          </cell>
          <cell r="C1039" t="str">
            <v>Actividad</v>
          </cell>
          <cell r="D1039" t="str">
            <v>UND</v>
          </cell>
          <cell r="E1039">
            <v>165588</v>
          </cell>
        </row>
        <row r="1040">
          <cell r="A1040" t="str">
            <v>08B.455</v>
          </cell>
          <cell r="B1040" t="str">
            <v>SUMINISTRO, TRANSPORTE E INSTALACIÓN LUMINARIA PANEL LED CIRCULAR SOBREPONER 12W - SYLVANIA O SIMILAR</v>
          </cell>
          <cell r="C1040" t="str">
            <v>Actividad</v>
          </cell>
          <cell r="D1040" t="str">
            <v>UND</v>
          </cell>
          <cell r="E1040">
            <v>84731</v>
          </cell>
        </row>
        <row r="1041">
          <cell r="A1041" t="str">
            <v>08B.456</v>
          </cell>
          <cell r="B1041" t="str">
            <v>SUMINISTRO, TRANSPORTE E INSTALACIÓN LUMINARIA HERMETICA 36W - SYLVANIA O SIMILAR</v>
          </cell>
          <cell r="C1041" t="str">
            <v>Actividad</v>
          </cell>
          <cell r="D1041" t="str">
            <v>UND</v>
          </cell>
          <cell r="E1041">
            <v>149154</v>
          </cell>
        </row>
        <row r="1042">
          <cell r="A1042" t="str">
            <v>08B.457</v>
          </cell>
          <cell r="B1042" t="str">
            <v>SUMINISTRO, TRANSPORTE E INSTALACIÓN PROYECTOR LED SYLVEO 150W - SYLVANIA O SIMILAR</v>
          </cell>
          <cell r="C1042" t="str">
            <v>Actividad</v>
          </cell>
          <cell r="D1042" t="str">
            <v>UND</v>
          </cell>
          <cell r="E1042">
            <v>1366257</v>
          </cell>
        </row>
        <row r="1043">
          <cell r="A1043" t="str">
            <v>08B.458</v>
          </cell>
          <cell r="B1043" t="str">
            <v>SUMINISTRO, TRANSPORTE E INSTALACION SALIDA INTERRUPTOR SENCILLO CONMUTABLE EN TUBERIA CONDUIT EMT 1/2", CABLE N° 12 AWG HFFR LS.</v>
          </cell>
          <cell r="C1043" t="str">
            <v>Actividad</v>
          </cell>
          <cell r="D1043" t="str">
            <v>UND</v>
          </cell>
          <cell r="E1043">
            <v>169845</v>
          </cell>
        </row>
        <row r="1044">
          <cell r="A1044" t="str">
            <v>08B.459</v>
          </cell>
          <cell r="B1044" t="str">
            <v>SUMINISTRO E INSTALACION SALIDA TOMACORRIENTE DOBLE PT GFCI, EN TUBERA CONDUIT EMT 1/2", CABLE 12 AWG HFFR LS</v>
          </cell>
          <cell r="C1044" t="str">
            <v>Actividad</v>
          </cell>
          <cell r="D1044" t="str">
            <v>UND</v>
          </cell>
          <cell r="E1044">
            <v>252115</v>
          </cell>
        </row>
        <row r="1045">
          <cell r="A1045" t="str">
            <v>08B.460</v>
          </cell>
          <cell r="B1045" t="str">
            <v>SUMINISTRO E INSTALACION SALIDA TOMACORRIENTE DOBLE PT GFCI, EN TUBERA CONDUIT EMT 1/2", CABLE 10 AWG HFFR LS</v>
          </cell>
          <cell r="C1045" t="str">
            <v>Actividad</v>
          </cell>
          <cell r="D1045" t="str">
            <v>UND</v>
          </cell>
          <cell r="E1045">
            <v>261275</v>
          </cell>
        </row>
        <row r="1046">
          <cell r="A1046" t="str">
            <v>08B.461</v>
          </cell>
          <cell r="B1046" t="str">
            <v>SUMINISTRO E INSTALACION SALIDA TOMACORRIENTE BIFASICO 2P+T 250V/30A EN TUBERA CONDUIT EMT 1/2", CABLE 10 AWG HFFR LS</v>
          </cell>
          <cell r="C1046" t="str">
            <v>Actividad</v>
          </cell>
          <cell r="D1046" t="str">
            <v>UND</v>
          </cell>
          <cell r="E1046">
            <v>167051</v>
          </cell>
        </row>
        <row r="1047">
          <cell r="A1047" t="str">
            <v>08B.462</v>
          </cell>
          <cell r="B1047" t="str">
            <v>SUMINISTRO E INSTALACION SALIDA TOMACORRIENTE DOBLE REGULADO, EN TUBERA CONDUIT EMT 1/2", CABLE 12 AWG HFFR LS</v>
          </cell>
          <cell r="C1047" t="str">
            <v>Actividad</v>
          </cell>
          <cell r="D1047" t="str">
            <v>UND</v>
          </cell>
          <cell r="E1047">
            <v>174085</v>
          </cell>
        </row>
        <row r="1048">
          <cell r="A1048" t="str">
            <v>08B.463</v>
          </cell>
          <cell r="B1048" t="str">
            <v>SUMINISTRO E INSTALACIÓN CAJA DE PASO 4X4"</v>
          </cell>
          <cell r="C1048" t="str">
            <v>Actividad</v>
          </cell>
          <cell r="D1048" t="str">
            <v>UND</v>
          </cell>
          <cell r="E1048">
            <v>61243</v>
          </cell>
        </row>
        <row r="1049">
          <cell r="A1049" t="str">
            <v>08B.464</v>
          </cell>
          <cell r="B1049" t="str">
            <v>SUMINITSRO E INSTALACIÓN UPS BIFASICA 6KVA - MARCA POWEST O SIMILAR</v>
          </cell>
          <cell r="C1049" t="str">
            <v>Actividad</v>
          </cell>
          <cell r="D1049" t="str">
            <v>UND</v>
          </cell>
          <cell r="E1049">
            <v>8460399</v>
          </cell>
        </row>
        <row r="1050">
          <cell r="A1050" t="str">
            <v>08B.465</v>
          </cell>
          <cell r="B1050" t="str">
            <v>SUMINISTRO E INSTALACIÓN BAJANTES EN TUBO CONDUIT EMT 3/4"</v>
          </cell>
          <cell r="C1050" t="str">
            <v>Actividad</v>
          </cell>
          <cell r="D1050" t="str">
            <v>UND</v>
          </cell>
          <cell r="E1050">
            <v>96664</v>
          </cell>
        </row>
        <row r="1051">
          <cell r="A1051" t="str">
            <v>08B.466</v>
          </cell>
          <cell r="B1051" t="str">
            <v>SUMINISTRO E INSTALACION CANALETA METALICA 12X5CM</v>
          </cell>
          <cell r="C1051" t="str">
            <v>Actividad</v>
          </cell>
          <cell r="D1051" t="str">
            <v>M</v>
          </cell>
          <cell r="E1051">
            <v>74489</v>
          </cell>
        </row>
        <row r="1052">
          <cell r="A1052" t="str">
            <v>08B.467</v>
          </cell>
          <cell r="B1052" t="str">
            <v>SUMINITSRO E INSTALACION BANDEJA CABLOFIL CF54/200 O SIMILAR</v>
          </cell>
          <cell r="C1052" t="str">
            <v>Actividad</v>
          </cell>
          <cell r="D1052" t="str">
            <v>M</v>
          </cell>
          <cell r="E1052">
            <v>93759</v>
          </cell>
        </row>
        <row r="1053">
          <cell r="A1053" t="str">
            <v>08B.468</v>
          </cell>
          <cell r="B1053" t="str">
            <v>SUMINISTRO, TRANSPORTE E INSTALACION PARCIAL TRENZADO 3X12 AWG HFFR LS CT</v>
          </cell>
          <cell r="C1053" t="str">
            <v>Actividad</v>
          </cell>
          <cell r="D1053" t="str">
            <v>M</v>
          </cell>
          <cell r="E1053">
            <v>17476</v>
          </cell>
        </row>
        <row r="1054">
          <cell r="A1054" t="str">
            <v>08B.469</v>
          </cell>
          <cell r="B1054" t="str">
            <v>LEGALIZACION Y RETIE LATINOAMERICANO SEDE PRINCIPAL</v>
          </cell>
          <cell r="C1054" t="str">
            <v>Actividad</v>
          </cell>
          <cell r="D1054" t="str">
            <v>UND</v>
          </cell>
          <cell r="E1054">
            <v>5062546</v>
          </cell>
        </row>
        <row r="1055">
          <cell r="A1055" t="str">
            <v>08B.470</v>
          </cell>
          <cell r="B1055" t="str">
            <v>SUMINISTRO E INSTALACION TOTALIZADOR 2X40A,25KA</v>
          </cell>
          <cell r="C1055" t="str">
            <v>Actividad</v>
          </cell>
          <cell r="D1055" t="str">
            <v>UND</v>
          </cell>
          <cell r="E1055">
            <v>160617</v>
          </cell>
        </row>
        <row r="1056">
          <cell r="A1056" t="str">
            <v>08B.471</v>
          </cell>
          <cell r="B1056" t="str">
            <v>SUMINISTRO E INSTALACIÓN DE ALIMENTADOR (3X4) (1X8) AWG, HFFR LS; TUBERÍA PVC DE 1-1/2"</v>
          </cell>
          <cell r="C1056" t="str">
            <v>Actividad</v>
          </cell>
          <cell r="D1056" t="str">
            <v>M</v>
          </cell>
          <cell r="E1056">
            <v>76544</v>
          </cell>
        </row>
        <row r="1057">
          <cell r="A1057" t="str">
            <v>08B.472</v>
          </cell>
          <cell r="B1057" t="str">
            <v>SUMINISTRO, TRANSPORTE E INSTALACION SISTEMA DE PUESTA A TIERRA CUATRO VARILAS DE COBRE 5/8X2,4M, CABLE NO.2/0AWG COLEGIO RURAL GRANADA</v>
          </cell>
          <cell r="C1057" t="str">
            <v>Actividad</v>
          </cell>
          <cell r="D1057" t="str">
            <v>UND</v>
          </cell>
          <cell r="E1057">
            <v>2285891</v>
          </cell>
        </row>
        <row r="1058">
          <cell r="A1058" t="str">
            <v>08B.473</v>
          </cell>
          <cell r="B1058" t="str">
            <v>SUMINISTRO E INSTALACION DE SISTEMA DE APANTALLAMIENTO CONTRA DESCARGAS ELÉCTRICAS COLEGIO RURAL GRANADA</v>
          </cell>
          <cell r="C1058" t="str">
            <v>Actividad</v>
          </cell>
          <cell r="D1058" t="str">
            <v>UND</v>
          </cell>
          <cell r="E1058">
            <v>12201162</v>
          </cell>
        </row>
        <row r="1059">
          <cell r="A1059" t="str">
            <v>08B.474</v>
          </cell>
          <cell r="B1059" t="str">
            <v>SUMINISTRO E INSTALACIÓN TABLERO DE DISTRIBUCIÓN, 20 CIRCUITOS CON PUERTA Y ESPACIO PARA TOTALIZADOR, CALIDAD LEGRAND, SIEMENS, SQUARED O SUPERIOR DE MARCA RECONOCIDA Y HOMOLOGADA POR EL CIDET</v>
          </cell>
          <cell r="C1059" t="str">
            <v>Actividad</v>
          </cell>
          <cell r="D1059" t="str">
            <v>UND</v>
          </cell>
          <cell r="E1059">
            <v>798325</v>
          </cell>
        </row>
        <row r="1060">
          <cell r="A1060" t="str">
            <v>08B.475</v>
          </cell>
          <cell r="B1060" t="str">
            <v>SUMINISTRO E INSTALACION TOTALIZADOR 2X80A,25KA</v>
          </cell>
          <cell r="C1060" t="str">
            <v>Actividad</v>
          </cell>
          <cell r="D1060" t="str">
            <v>UND</v>
          </cell>
          <cell r="E1060">
            <v>230185</v>
          </cell>
        </row>
        <row r="1061">
          <cell r="A1061" t="str">
            <v>08B.476</v>
          </cell>
          <cell r="B1061" t="str">
            <v>SUMINISTRO E INSTALACIÓN DE ALIMENTADOR (3X8) (1X10) AWG</v>
          </cell>
          <cell r="C1061" t="str">
            <v>Actividad</v>
          </cell>
          <cell r="D1061" t="str">
            <v>UND</v>
          </cell>
          <cell r="E1061">
            <v>41601</v>
          </cell>
        </row>
        <row r="1062">
          <cell r="A1062" t="str">
            <v>08B.478</v>
          </cell>
          <cell r="B1062" t="str">
            <v>SUMINISTRO E INSTALACIÓN DE ALIMENTADOR (2X8) (1X10) AWG, HFFR LS</v>
          </cell>
          <cell r="C1062" t="str">
            <v>Actividad</v>
          </cell>
          <cell r="D1062" t="str">
            <v>M</v>
          </cell>
          <cell r="E1062">
            <v>25986</v>
          </cell>
        </row>
        <row r="1063">
          <cell r="A1063" t="str">
            <v>08B.479</v>
          </cell>
          <cell r="B1063" t="str">
            <v>SUMINISTRO E INSTALACIÓN DE ALIMENTADOR (3X8) (1X10) AWG, HFFR LS</v>
          </cell>
          <cell r="C1063" t="str">
            <v>Actividad</v>
          </cell>
          <cell r="D1063" t="str">
            <v>M</v>
          </cell>
          <cell r="E1063">
            <v>31112</v>
          </cell>
        </row>
        <row r="1064">
          <cell r="A1064" t="str">
            <v>08B.480</v>
          </cell>
          <cell r="B1064" t="str">
            <v>SUMINITSRO, TRANSPORTE E INSTALACION TUBERIA CONDUIT EMT 3/4"</v>
          </cell>
          <cell r="C1064" t="str">
            <v>Actividad</v>
          </cell>
          <cell r="D1064" t="str">
            <v>M</v>
          </cell>
          <cell r="E1064">
            <v>39136</v>
          </cell>
        </row>
        <row r="1065">
          <cell r="A1065" t="str">
            <v>08B.481</v>
          </cell>
          <cell r="B1065" t="str">
            <v>SUMINISTRO, TRANSPORTE E INSTALACION TUBERIA CONDUIT PVC DB 1" EN PLACA, MURO O ZONA VERDE</v>
          </cell>
          <cell r="C1065" t="str">
            <v>Actividad</v>
          </cell>
          <cell r="D1065" t="str">
            <v>M</v>
          </cell>
          <cell r="E1065">
            <v>20582</v>
          </cell>
        </row>
        <row r="1066">
          <cell r="A1066" t="str">
            <v>08B.482</v>
          </cell>
          <cell r="B1066" t="str">
            <v>SUMINISTRO E INSTALACION SALIDA TOMACORRIENTE DOBLE REGULADO, CABLE 12 AWG HFFR LS</v>
          </cell>
          <cell r="C1066" t="str">
            <v>Actividad</v>
          </cell>
          <cell r="D1066" t="str">
            <v>UND</v>
          </cell>
          <cell r="E1066">
            <v>79215</v>
          </cell>
        </row>
        <row r="1067">
          <cell r="A1067" t="str">
            <v>08B.483</v>
          </cell>
          <cell r="B1067" t="str">
            <v>SUMINISTRO, TRANSPORTE E INSTALACION DE AFLORAMIENTO TUBERIA METALICA IMC 1"</v>
          </cell>
          <cell r="C1067" t="str">
            <v>Actividad</v>
          </cell>
          <cell r="D1067" t="str">
            <v>UND</v>
          </cell>
          <cell r="E1067">
            <v>726667</v>
          </cell>
        </row>
        <row r="1068">
          <cell r="A1068" t="str">
            <v>08B.484</v>
          </cell>
          <cell r="B1068" t="str">
            <v>LEGALIZACION Y RETIE COLEGIO RURAL GRANADA</v>
          </cell>
          <cell r="C1068" t="str">
            <v>Actividad</v>
          </cell>
          <cell r="D1068" t="str">
            <v>UND</v>
          </cell>
          <cell r="E1068">
            <v>4999695</v>
          </cell>
        </row>
        <row r="1069">
          <cell r="A1069" t="str">
            <v>08B.485</v>
          </cell>
          <cell r="B1069" t="str">
            <v>SUMINISTRO, TRANSPORTE E INSTALACION PARCIAL TRENZADO 3X10 AWG HFFR LS CT</v>
          </cell>
          <cell r="C1069" t="str">
            <v>Actividad</v>
          </cell>
          <cell r="D1069" t="str">
            <v>UND</v>
          </cell>
          <cell r="E1069">
            <v>27500</v>
          </cell>
        </row>
        <row r="1070">
          <cell r="A1070" t="str">
            <v>08B.486</v>
          </cell>
          <cell r="B1070" t="str">
            <v>SUMINISTRO, TRANSPORTE E INSTALACION SALIDA ILUMINACION EN TUBERIA CONDUIT EMT 3/4", CABLE N° 12 AWG HFFR LS</v>
          </cell>
          <cell r="C1070" t="str">
            <v>Actividad</v>
          </cell>
          <cell r="D1070" t="str">
            <v>UND</v>
          </cell>
          <cell r="E1070">
            <v>245571</v>
          </cell>
        </row>
        <row r="1071">
          <cell r="A1071" t="str">
            <v>08B.487</v>
          </cell>
          <cell r="B1071" t="str">
            <v>SUMINISTRO, TRANSPORTE E INSTALACION SALIDA INTERRUPTOR SENCILLO EN TUBERIA CONDUIT EMT 3/4", CABLE N° 12 AWG HFFR LS</v>
          </cell>
          <cell r="C1071" t="str">
            <v>Actividad</v>
          </cell>
          <cell r="D1071" t="str">
            <v>UND</v>
          </cell>
          <cell r="E1071">
            <v>218285</v>
          </cell>
        </row>
        <row r="1072">
          <cell r="A1072" t="str">
            <v>08B.488</v>
          </cell>
          <cell r="B1072" t="str">
            <v>SUMINISTRO E INSTALACION SALIDA TOMACORRIENTE NORMAL DOBLE PT EN TUBERA CONDUIT EMT 3/4", CABLE 12 AWG HFFR LS</v>
          </cell>
          <cell r="C1072" t="str">
            <v>Actividad</v>
          </cell>
          <cell r="D1072" t="str">
            <v>UND</v>
          </cell>
          <cell r="E1072">
            <v>232989</v>
          </cell>
        </row>
        <row r="1073">
          <cell r="A1073" t="str">
            <v>08B.489</v>
          </cell>
          <cell r="B1073" t="str">
            <v>SUMINISTRO, TRANSPORTE E INSTALACION SALIDA INTERRUPTOR SENCILLO CONMUTABLE EN TUBERIA CONDUIT EMT 3/4", CABLE N° 12 AWG HFFR LS.</v>
          </cell>
          <cell r="C1073" t="str">
            <v>Actividad</v>
          </cell>
          <cell r="D1073" t="str">
            <v>UND</v>
          </cell>
          <cell r="E1073">
            <v>200659</v>
          </cell>
        </row>
        <row r="1074">
          <cell r="A1074" t="str">
            <v>08B.490</v>
          </cell>
          <cell r="B1074" t="str">
            <v>SUMINISTRO E INSTALACION SALIDA TOMACORRIENTE DOBLE PT GFCI, EN TUBERA CONDUIT EMT 3/4", CABLE 12 AWG HFFR LS</v>
          </cell>
          <cell r="C1074" t="str">
            <v>Actividad</v>
          </cell>
          <cell r="D1074" t="str">
            <v>UND</v>
          </cell>
          <cell r="E1074">
            <v>268636</v>
          </cell>
        </row>
        <row r="1075">
          <cell r="A1075" t="str">
            <v>08B.491</v>
          </cell>
          <cell r="B1075" t="str">
            <v>SUMINISTRO E INSTALACION SALIDA TOMACORRIENTE DOBLE REGULADO, EN TUBERA CONDUIT EMT 3/4", CABLE 12 AWG HFFR LS</v>
          </cell>
          <cell r="C1075" t="str">
            <v>Actividad</v>
          </cell>
          <cell r="D1075" t="str">
            <v>UND</v>
          </cell>
          <cell r="E1075">
            <v>218433</v>
          </cell>
        </row>
        <row r="1076">
          <cell r="A1076" t="str">
            <v>08B.492</v>
          </cell>
          <cell r="B1076" t="str">
            <v>SUMINISTRO E INSTALACION SALIDA TOMACORRIENTE NORMAL DOBLE PT EN TUBERA CONDUIT EMT 3/4", CABLE 10 AWG HFFR LS</v>
          </cell>
          <cell r="C1076" t="str">
            <v>Actividad</v>
          </cell>
          <cell r="D1076" t="str">
            <v>UND</v>
          </cell>
          <cell r="E1076">
            <v>203598</v>
          </cell>
        </row>
        <row r="1077">
          <cell r="A1077" t="str">
            <v>08B.493</v>
          </cell>
          <cell r="B1077" t="str">
            <v>SUMINISTRO, TRANSPORTE E INSTALACION SALIDA ILUMINACION EN TUBERIA CONDUIT PVC SCH40 3/4", CABLE N° 12 AWG</v>
          </cell>
          <cell r="C1077" t="str">
            <v>Actividad</v>
          </cell>
          <cell r="D1077" t="str">
            <v>UND</v>
          </cell>
          <cell r="E1077">
            <v>169591</v>
          </cell>
        </row>
        <row r="1078">
          <cell r="A1078" t="str">
            <v>08B.494</v>
          </cell>
          <cell r="B1078" t="str">
            <v>SUMINISTRO, TRANSPORTE E INSTALACION LUMINARIA PANEL LED 18W</v>
          </cell>
          <cell r="C1078" t="str">
            <v>Actividad</v>
          </cell>
          <cell r="D1078" t="str">
            <v>UND</v>
          </cell>
          <cell r="E1078">
            <v>112125</v>
          </cell>
        </row>
        <row r="1079">
          <cell r="A1079" t="str">
            <v>08B.495</v>
          </cell>
          <cell r="B1079" t="str">
            <v>SUMINISTRO, TRANSPORTE E INSTALACION LUMINARIA IT 100 AQ LENS 36W</v>
          </cell>
          <cell r="C1079" t="str">
            <v>Actividad</v>
          </cell>
          <cell r="D1079" t="str">
            <v>UND</v>
          </cell>
          <cell r="E1079">
            <v>324271</v>
          </cell>
        </row>
        <row r="1080">
          <cell r="A1080" t="str">
            <v>08B.496</v>
          </cell>
          <cell r="B1080" t="str">
            <v>SUMINISTRO, TRANSPORTE E INSTALACION LUMINARIA ECO 36W</v>
          </cell>
          <cell r="C1080" t="str">
            <v>Actividad</v>
          </cell>
          <cell r="D1080" t="str">
            <v>UND</v>
          </cell>
          <cell r="E1080">
            <v>277601</v>
          </cell>
        </row>
        <row r="1081">
          <cell r="A1081" t="str">
            <v>08B.497</v>
          </cell>
          <cell r="B1081" t="str">
            <v>SUMINISTRO, TRANSPORTE E INSTALACION LUMINARIA IF NORMA 36W</v>
          </cell>
          <cell r="C1081" t="str">
            <v>Actividad</v>
          </cell>
          <cell r="D1081" t="str">
            <v>UND</v>
          </cell>
          <cell r="E1081">
            <v>291565</v>
          </cell>
        </row>
        <row r="1082">
          <cell r="A1082" t="str">
            <v>08B.498</v>
          </cell>
          <cell r="B1082" t="str">
            <v>SUMINISTRO, TRANSPORTE E INSTALACION LUMINARIA HIGH BAY 97W</v>
          </cell>
          <cell r="C1082" t="str">
            <v>Actividad</v>
          </cell>
          <cell r="D1082" t="str">
            <v>UND</v>
          </cell>
          <cell r="E1082">
            <v>980906</v>
          </cell>
        </row>
        <row r="1083">
          <cell r="A1083" t="str">
            <v>08B.499</v>
          </cell>
          <cell r="B1083" t="str">
            <v>SUMINISTRO, TRANSPORTE E INSTALACION LUMINARIA MINI FLOOD 200W (ESSENTIAL FLOOD HP)</v>
          </cell>
          <cell r="C1083" t="str">
            <v>Actividad</v>
          </cell>
          <cell r="D1083" t="str">
            <v>UND</v>
          </cell>
          <cell r="E1083">
            <v>830991</v>
          </cell>
        </row>
        <row r="1084">
          <cell r="A1084" t="str">
            <v>08B.500</v>
          </cell>
          <cell r="B1084" t="str">
            <v>SUMINISTRO, TRANSPORTE E INSTALACION LUMINARIA REFLECTOR ES 10W (REFLECTOR LED LQ)</v>
          </cell>
          <cell r="C1084" t="str">
            <v>Actividad</v>
          </cell>
          <cell r="D1084" t="str">
            <v>UND</v>
          </cell>
          <cell r="E1084">
            <v>128257</v>
          </cell>
        </row>
        <row r="1085">
          <cell r="A1085" t="str">
            <v>08B.501</v>
          </cell>
          <cell r="B1085" t="str">
            <v>SUMINISTRO, TRANSPORTE E INSTALACION LUMINARIA EMERGENCIA ALENA 4W</v>
          </cell>
          <cell r="C1085" t="str">
            <v>Actividad</v>
          </cell>
          <cell r="D1085" t="str">
            <v>UND</v>
          </cell>
          <cell r="E1085">
            <v>208338</v>
          </cell>
        </row>
        <row r="1086">
          <cell r="A1086" t="str">
            <v>08B.502</v>
          </cell>
          <cell r="B1086" t="str">
            <v>SUMINISTRO, TRANSPORTE E INSTALACION LUMINARIA SALIDA EMERGENCIA 2W</v>
          </cell>
          <cell r="C1086" t="str">
            <v>Actividad</v>
          </cell>
          <cell r="D1086" t="str">
            <v>UND</v>
          </cell>
          <cell r="E1086">
            <v>186944</v>
          </cell>
        </row>
        <row r="1087">
          <cell r="A1087" t="str">
            <v>08B.503</v>
          </cell>
          <cell r="B1087" t="str">
            <v>SUMINISTRO, TRANSPORTE E INSTALACION SALIDA TOMACORRIENTE NORMAL EN CANALETA METALICA, CABLE 12 AWG HFFR LS</v>
          </cell>
          <cell r="C1087" t="str">
            <v>Actividad</v>
          </cell>
          <cell r="D1087" t="str">
            <v>UND</v>
          </cell>
          <cell r="E1087">
            <v>138278</v>
          </cell>
        </row>
        <row r="1088">
          <cell r="A1088" t="str">
            <v>08B.504</v>
          </cell>
          <cell r="B1088" t="str">
            <v>SUMINISTRO, TRANSPORTE E INSTALACION SALIDA TOMACORRIENTE REGULADO EN CANALETA METALICA, CABLE 12 AWG HFFR LS</v>
          </cell>
          <cell r="C1088" t="str">
            <v>Actividad</v>
          </cell>
          <cell r="D1088" t="str">
            <v>UND</v>
          </cell>
          <cell r="E1088">
            <v>170808</v>
          </cell>
        </row>
        <row r="1089">
          <cell r="A1089" t="str">
            <v>08B.505</v>
          </cell>
          <cell r="B1089" t="str">
            <v>SUMINISTRO, TRANSPORTE E INSTALACION SALIDA INTERRUPTOR DOBLE EN TUBERIA CONDUIT EMT 3/4", CABLE NO 12 AWG HFFR LS</v>
          </cell>
          <cell r="C1089" t="str">
            <v>Actividad</v>
          </cell>
          <cell r="D1089" t="str">
            <v>UND</v>
          </cell>
          <cell r="E1089">
            <v>247659</v>
          </cell>
        </row>
        <row r="1090">
          <cell r="A1090" t="str">
            <v>08B.506</v>
          </cell>
          <cell r="B1090" t="str">
            <v>SUMINISTRO, TRANSPORTE E INSTALACION SALIDA ILUMINACION EN TUBERIA CONDUIT IMC 3/4", CABLE N° 12 AWG HFFR LS</v>
          </cell>
          <cell r="C1090" t="str">
            <v>Actividad</v>
          </cell>
          <cell r="D1090" t="str">
            <v>UND</v>
          </cell>
          <cell r="E1090">
            <v>249962</v>
          </cell>
        </row>
        <row r="1091">
          <cell r="A1091" t="str">
            <v>08B.507</v>
          </cell>
          <cell r="B1091" t="str">
            <v>SUMINISTRO, TRANSPORTE E INSTALACION SALIDA INTERRUPTOR TRIPLE EN TUBERIA CONDUIT EMT 3/4", CABLE NO 12 AWG HFFR LS</v>
          </cell>
          <cell r="C1091" t="str">
            <v>Actividad</v>
          </cell>
          <cell r="D1091" t="str">
            <v>UND</v>
          </cell>
          <cell r="E1091">
            <v>251001</v>
          </cell>
        </row>
        <row r="1092">
          <cell r="A1092" t="str">
            <v>08B.508</v>
          </cell>
          <cell r="B1092" t="str">
            <v>SUMINISTRO, TRANSPORTE E INSTALACION SALIDA SENSOR PROVOLT</v>
          </cell>
          <cell r="C1092" t="str">
            <v>Actividad</v>
          </cell>
          <cell r="D1092" t="str">
            <v>UND</v>
          </cell>
          <cell r="E1092">
            <v>2009833</v>
          </cell>
        </row>
        <row r="1093">
          <cell r="A1093" t="str">
            <v>08B.509</v>
          </cell>
          <cell r="B1093" t="str">
            <v>SUMINISTRO, TRANSPORTE E INSTALACION UPS 14KV BIFÁSICA</v>
          </cell>
          <cell r="C1093" t="str">
            <v>Actividad</v>
          </cell>
          <cell r="D1093" t="str">
            <v>UND</v>
          </cell>
          <cell r="E1093">
            <v>31030952</v>
          </cell>
        </row>
        <row r="1094">
          <cell r="A1094" t="str">
            <v>08B.510</v>
          </cell>
          <cell r="B1094" t="str">
            <v>BY PASS PARA UPS</v>
          </cell>
          <cell r="C1094" t="str">
            <v>Actividad</v>
          </cell>
          <cell r="D1094" t="str">
            <v>UND</v>
          </cell>
          <cell r="E1094">
            <v>589887</v>
          </cell>
        </row>
        <row r="1095">
          <cell r="A1095" t="str">
            <v>08B.511</v>
          </cell>
          <cell r="B1095" t="str">
            <v>SUMINISTRO, TRANSPORTE E INSTALACION ALIMENTADOR PRINCIPAL 2X250+250 KCMIL THHN, THWN, CU</v>
          </cell>
          <cell r="C1095" t="str">
            <v>Actividad</v>
          </cell>
          <cell r="D1095" t="str">
            <v>M</v>
          </cell>
          <cell r="E1095">
            <v>249517</v>
          </cell>
        </row>
        <row r="1096">
          <cell r="A1096" t="str">
            <v>08B.512</v>
          </cell>
          <cell r="B1096" t="str">
            <v>SUMINISTRO E INSTALACIÓN DE ALIMENTADOR (3X6) (1X10) AWG, HFFR LS</v>
          </cell>
          <cell r="C1096" t="str">
            <v>Actividad</v>
          </cell>
          <cell r="D1096" t="str">
            <v>M</v>
          </cell>
          <cell r="E1096">
            <v>77741</v>
          </cell>
        </row>
        <row r="1097">
          <cell r="A1097" t="str">
            <v>08B.513</v>
          </cell>
          <cell r="B1097" t="str">
            <v>SUMINISTRO, TRANSPORTE E INSTALACION DE LUMINARIA TIPO LED, 600W BLANCO. INCLUYE ALAMBRE NO. 12 Y TUBERÍA DE PVC 1/2"  HASTA 10 MTS. INCLUYE CAJA PLÁSTICA 2X4"</v>
          </cell>
          <cell r="C1097" t="str">
            <v>Actividad</v>
          </cell>
          <cell r="D1097" t="str">
            <v>UND</v>
          </cell>
          <cell r="E1097">
            <v>590043</v>
          </cell>
        </row>
        <row r="1098">
          <cell r="A1098" t="str">
            <v>08B.514</v>
          </cell>
          <cell r="B1098" t="str">
            <v>SUMINISTRO E INSTALACIÓN DE ALIMENTADOR (3X2) (1X8) AWG, HFFR LS</v>
          </cell>
          <cell r="C1098" t="str">
            <v>Actividad</v>
          </cell>
          <cell r="D1098" t="str">
            <v>M</v>
          </cell>
          <cell r="E1098">
            <v>72778</v>
          </cell>
        </row>
        <row r="1099">
          <cell r="A1099" t="str">
            <v>08B.515</v>
          </cell>
          <cell r="B1099" t="str">
            <v>SUMINISTRO, TRANSPORTE E INSTALACION ALIMENTADOR 2X4 + 1X2 + 1X8 AWG HFFR LS</v>
          </cell>
          <cell r="C1099" t="str">
            <v>Actividad</v>
          </cell>
          <cell r="D1099" t="str">
            <v>M</v>
          </cell>
          <cell r="E1099">
            <v>62656</v>
          </cell>
        </row>
        <row r="1100">
          <cell r="A1100" t="str">
            <v>08B.516</v>
          </cell>
          <cell r="B1100" t="str">
            <v>SUMINISTRO, TRANSPORTE E INSTALACION ALIMENTADOR ANTIFRAUDE/CONCENTRICO 1X8+8 PE/PVC</v>
          </cell>
          <cell r="C1100" t="str">
            <v>Actividad</v>
          </cell>
          <cell r="D1100" t="str">
            <v>M</v>
          </cell>
          <cell r="E1100">
            <v>22775</v>
          </cell>
        </row>
        <row r="1101">
          <cell r="A1101" t="str">
            <v>08B.517</v>
          </cell>
          <cell r="B1101" t="str">
            <v>SUMINISTRO, TRANSPORTE E INSTALACIÓN DE CANALETA PLÁSTICA MEDIA CAÑA CON TAPA EN ALUMINIO 60X13</v>
          </cell>
          <cell r="C1101" t="str">
            <v>Actividad</v>
          </cell>
          <cell r="D1101" t="str">
            <v>M</v>
          </cell>
          <cell r="E1101">
            <v>62322</v>
          </cell>
        </row>
        <row r="1102">
          <cell r="A1102" t="str">
            <v>08B.518</v>
          </cell>
          <cell r="B1102" t="str">
            <v>SUMINISTRO, TRANSPORTE E INSTALACION CAJA DE PASO 12X12X5CM</v>
          </cell>
          <cell r="C1102" t="str">
            <v>Actividad</v>
          </cell>
          <cell r="D1102" t="str">
            <v>UND</v>
          </cell>
          <cell r="E1102">
            <v>114166</v>
          </cell>
        </row>
        <row r="1103">
          <cell r="A1103" t="str">
            <v>08B.519</v>
          </cell>
          <cell r="B1103" t="str">
            <v>SUMINISTRO, TRANSPORTE E INSTALACION CAJA DE PASO 20X20X10CM</v>
          </cell>
          <cell r="C1103" t="str">
            <v>Actividad</v>
          </cell>
          <cell r="D1103" t="str">
            <v>UND</v>
          </cell>
          <cell r="E1103">
            <v>138978</v>
          </cell>
        </row>
        <row r="1104">
          <cell r="A1104" t="str">
            <v>08B.520</v>
          </cell>
          <cell r="B1104" t="str">
            <v>SUMINISTRO, TRANSPORTE E INSTALACION CAJA PARA TOMA EN PISO (POP UP)</v>
          </cell>
          <cell r="C1104" t="str">
            <v>Actividad</v>
          </cell>
          <cell r="D1104" t="str">
            <v>UND</v>
          </cell>
          <cell r="E1104">
            <v>399234</v>
          </cell>
        </row>
        <row r="1105">
          <cell r="A1105" t="str">
            <v>08B.521</v>
          </cell>
          <cell r="B1105" t="str">
            <v>SUMINISTRO, TRANSPORTE E INSTALACION MEDIDA DIRECTA MONOFASICA</v>
          </cell>
          <cell r="C1105" t="str">
            <v>Actividad</v>
          </cell>
          <cell r="D1105" t="str">
            <v>UND</v>
          </cell>
          <cell r="E1105">
            <v>1160661</v>
          </cell>
        </row>
        <row r="1106">
          <cell r="A1106" t="str">
            <v>08B.522</v>
          </cell>
          <cell r="B1106" t="str">
            <v>SUMINISTRO, TRANSPORTE E INSTALACION DEL SISTEMA DE PUESTA A TIERRA</v>
          </cell>
          <cell r="C1106" t="str">
            <v>Actividad</v>
          </cell>
          <cell r="D1106" t="str">
            <v>UND</v>
          </cell>
          <cell r="E1106">
            <v>2479310</v>
          </cell>
        </row>
        <row r="1107">
          <cell r="A1107" t="str">
            <v>08B.523</v>
          </cell>
          <cell r="B1107" t="str">
            <v>SUMINISTRO, TRANSPORTE E INSTALACION APANTALLAMIENTO</v>
          </cell>
          <cell r="C1107" t="str">
            <v>Actividad</v>
          </cell>
          <cell r="D1107" t="str">
            <v>UND</v>
          </cell>
          <cell r="E1107">
            <v>8964629</v>
          </cell>
        </row>
        <row r="1108">
          <cell r="A1108" t="str">
            <v>08B.524</v>
          </cell>
          <cell r="B1108" t="str">
            <v>SUMINISTRO, TRANSPORTE E INSTALACION MEDIDA SEMIDIRECTA</v>
          </cell>
          <cell r="C1108" t="str">
            <v>Actividad</v>
          </cell>
          <cell r="D1108" t="str">
            <v>UND</v>
          </cell>
          <cell r="E1108">
            <v>4061156</v>
          </cell>
        </row>
        <row r="1109">
          <cell r="A1109" t="str">
            <v>08B.525</v>
          </cell>
          <cell r="B1109" t="str">
            <v>SUMINISTRO, TRANSPORTE E INSTALACION DE TOTALIZADOR 2X63A, 25KA</v>
          </cell>
          <cell r="C1109" t="str">
            <v>Actividad</v>
          </cell>
          <cell r="D1109" t="str">
            <v>UND</v>
          </cell>
          <cell r="E1109">
            <v>259263</v>
          </cell>
        </row>
        <row r="1110">
          <cell r="A1110" t="str">
            <v>08B.526</v>
          </cell>
          <cell r="B1110" t="str">
            <v>SUMINISTRO, TRANSPORTE E INSTALACION DE TOTALIZADOR 2X80A, 25KA</v>
          </cell>
          <cell r="C1110" t="str">
            <v>Actividad</v>
          </cell>
          <cell r="D1110" t="str">
            <v>UND</v>
          </cell>
          <cell r="E1110">
            <v>308472</v>
          </cell>
        </row>
        <row r="1111">
          <cell r="A1111" t="str">
            <v>08B.527</v>
          </cell>
          <cell r="B1111" t="str">
            <v>SUMINISTRO, TRANSPORTE E INSTALACION TABLERO GENERAL DE BAJA TENSION</v>
          </cell>
          <cell r="C1111" t="str">
            <v>Actividad</v>
          </cell>
          <cell r="D1111" t="str">
            <v>UND</v>
          </cell>
          <cell r="E1111">
            <v>13165095</v>
          </cell>
        </row>
        <row r="1112">
          <cell r="A1112" t="str">
            <v>08B.528</v>
          </cell>
          <cell r="B1112" t="str">
            <v>TRAMITES ANTE EL OPERADOR DE RED</v>
          </cell>
          <cell r="C1112" t="str">
            <v>Actividad</v>
          </cell>
          <cell r="D1112" t="str">
            <v>UND</v>
          </cell>
          <cell r="E1112">
            <v>1428484</v>
          </cell>
        </row>
        <row r="1113">
          <cell r="A1113" t="str">
            <v>08B.529</v>
          </cell>
          <cell r="B1113" t="str">
            <v>LEGALIZACIÓN Y RETIE INSTITUCION EDUCATIVA CHIPRE</v>
          </cell>
          <cell r="C1113" t="str">
            <v>Actividad</v>
          </cell>
          <cell r="D1113" t="str">
            <v>UND</v>
          </cell>
          <cell r="E1113">
            <v>6765382</v>
          </cell>
        </row>
        <row r="1114">
          <cell r="A1114" t="str">
            <v>08B.530</v>
          </cell>
          <cell r="B1114" t="str">
            <v>SUMINISTRO E INSTALACION AFLORAMIENTO TUBERIA IMC 2"</v>
          </cell>
          <cell r="C1114" t="str">
            <v>Actividad</v>
          </cell>
          <cell r="D1114" t="str">
            <v>UND</v>
          </cell>
          <cell r="E1114">
            <v>1155259</v>
          </cell>
        </row>
        <row r="1115">
          <cell r="A1115" t="str">
            <v>08B.531</v>
          </cell>
          <cell r="B1115" t="str">
            <v>SUMINISTRO E INSTALACIÓN GABINETE DE DISTRIBUCION 1F+N+T</v>
          </cell>
          <cell r="C1115" t="str">
            <v>Actividad</v>
          </cell>
          <cell r="D1115" t="str">
            <v>UND</v>
          </cell>
          <cell r="E1115">
            <v>1326149</v>
          </cell>
        </row>
        <row r="1116">
          <cell r="A1116" t="str">
            <v>08B.532</v>
          </cell>
          <cell r="B1116" t="str">
            <v>SUMINISTRO, TRANSPORTE E INSTALACION SISTEMA DE PUESTA A TIERRA GENERAL CON UNA VARILA DE COBRE 5/8X2,4M, CABLE NO.2AWG (SPAT-1V).</v>
          </cell>
          <cell r="C1116" t="str">
            <v>Actividad</v>
          </cell>
          <cell r="D1116" t="str">
            <v>UND</v>
          </cell>
          <cell r="E1116">
            <v>1198992</v>
          </cell>
        </row>
        <row r="1117">
          <cell r="A1117" t="str">
            <v>08B.533</v>
          </cell>
          <cell r="B1117" t="str">
            <v>TRAMITE Y LEGALIZACIÓN</v>
          </cell>
          <cell r="C1117" t="str">
            <v>Actividad</v>
          </cell>
          <cell r="D1117" t="str">
            <v>GLB</v>
          </cell>
          <cell r="E1117">
            <v>2856969</v>
          </cell>
        </row>
        <row r="1118">
          <cell r="A1118" t="str">
            <v>08B.534</v>
          </cell>
          <cell r="B1118" t="str">
            <v>CAMBIO DE TAPA PARA TOMACORRIENTE NORMAL DOBLE</v>
          </cell>
          <cell r="C1118" t="str">
            <v>Actividad</v>
          </cell>
          <cell r="D1118" t="str">
            <v>UND</v>
          </cell>
          <cell r="E1118">
            <v>7137</v>
          </cell>
        </row>
        <row r="1119">
          <cell r="A1119" t="str">
            <v>08B.535</v>
          </cell>
          <cell r="B1119" t="str">
            <v>CAMBIO TAPA PARA INTERRUPTOR SENCILLO</v>
          </cell>
          <cell r="C1119" t="str">
            <v>Actividad</v>
          </cell>
          <cell r="D1119" t="str">
            <v>UND</v>
          </cell>
          <cell r="E1119">
            <v>7137</v>
          </cell>
        </row>
        <row r="1120">
          <cell r="A1120" t="str">
            <v>08B.536</v>
          </cell>
          <cell r="B1120" t="str">
            <v>CAMBIO TAPA PARA INTERRUPTOR DOBLE</v>
          </cell>
          <cell r="C1120" t="str">
            <v>Actividad</v>
          </cell>
          <cell r="D1120" t="str">
            <v>UND</v>
          </cell>
          <cell r="E1120">
            <v>7854</v>
          </cell>
        </row>
        <row r="1121">
          <cell r="A1121" t="str">
            <v>08B.537</v>
          </cell>
          <cell r="B1121" t="str">
            <v>SISTEMA DE PUESTA A TIERRA EN DUCTO PVC 4"</v>
          </cell>
          <cell r="C1121" t="str">
            <v>Actividad</v>
          </cell>
          <cell r="D1121" t="str">
            <v>UND</v>
          </cell>
          <cell r="E1121">
            <v>690666</v>
          </cell>
        </row>
        <row r="1122">
          <cell r="A1122" t="str">
            <v>08B.538</v>
          </cell>
          <cell r="B1122" t="str">
            <v>ADECUACION OBRA CIVIL PARA INSTALACION DE NUEVAS</v>
          </cell>
          <cell r="C1122" t="str">
            <v>Actividad</v>
          </cell>
          <cell r="D1122" t="str">
            <v>GLB</v>
          </cell>
          <cell r="E1122">
            <v>9340453</v>
          </cell>
        </row>
        <row r="1123">
          <cell r="A1123" t="str">
            <v>08B.539</v>
          </cell>
          <cell r="B1123" t="str">
            <v>SUMINISTRO E INSTALACIÓN DE TERMINALES PREMOLDEADAS PARA 15KV-  USO INTERIOR</v>
          </cell>
          <cell r="C1123" t="str">
            <v>Actividad</v>
          </cell>
          <cell r="D1123" t="str">
            <v>UND</v>
          </cell>
          <cell r="E1123">
            <v>641267</v>
          </cell>
        </row>
        <row r="1124">
          <cell r="A1124" t="str">
            <v>08B.540</v>
          </cell>
          <cell r="B1124" t="str">
            <v>SUMINISTRO E INSTALACIÓN CELDA MEDIDA</v>
          </cell>
          <cell r="C1124" t="str">
            <v>Actividad</v>
          </cell>
          <cell r="D1124" t="str">
            <v>UND</v>
          </cell>
          <cell r="E1124">
            <v>32703615</v>
          </cell>
        </row>
        <row r="1125">
          <cell r="A1125" t="str">
            <v>08B.541</v>
          </cell>
          <cell r="B1125" t="str">
            <v>SUMINISTRO E INSTALACIÓN CELDA PROTECCION CON SECCIONADOR SF6</v>
          </cell>
          <cell r="C1125" t="str">
            <v>Actividad</v>
          </cell>
          <cell r="D1125" t="str">
            <v>UND</v>
          </cell>
          <cell r="E1125">
            <v>21521411</v>
          </cell>
        </row>
        <row r="1126">
          <cell r="A1126" t="str">
            <v>08B.542</v>
          </cell>
          <cell r="B1126" t="str">
            <v>SUMINISTRO E INSTALACIÓN TRANSFORMADOR TRIFASICO 300KVA SECO TIPO H</v>
          </cell>
          <cell r="C1126" t="str">
            <v>Actividad</v>
          </cell>
          <cell r="D1126" t="str">
            <v>UND</v>
          </cell>
          <cell r="E1126">
            <v>73893097</v>
          </cell>
        </row>
        <row r="1127">
          <cell r="A1127" t="str">
            <v>08B.543</v>
          </cell>
          <cell r="B1127" t="str">
            <v>SUMINISTRO E INSTALACIÓN DE ALIMENTADOR 3X((4X300)KCMIL + (1X1/0) AWG), HFFR LS</v>
          </cell>
          <cell r="C1127" t="str">
            <v>Actividad</v>
          </cell>
          <cell r="D1127" t="str">
            <v>ML</v>
          </cell>
          <cell r="E1127">
            <v>2004823</v>
          </cell>
        </row>
        <row r="1128">
          <cell r="A1128" t="str">
            <v>08B.544</v>
          </cell>
          <cell r="B1128" t="str">
            <v>LEGALIZACION Y RETIE</v>
          </cell>
          <cell r="C1128" t="str">
            <v>Actividad</v>
          </cell>
          <cell r="D1128" t="str">
            <v>UND</v>
          </cell>
          <cell r="E1128">
            <v>12856354</v>
          </cell>
        </row>
        <row r="1129">
          <cell r="A1129" t="str">
            <v>08B.545</v>
          </cell>
          <cell r="B1129" t="str">
            <v>SUMINISTRO E INSTALACIÓN DE BARRAJE PREMOLDEADO PARA BAJA TENSIÓN SUMERGIBLE</v>
          </cell>
          <cell r="C1129" t="str">
            <v>Actividad</v>
          </cell>
          <cell r="D1129" t="str">
            <v>UND</v>
          </cell>
          <cell r="E1129">
            <v>1377290</v>
          </cell>
        </row>
        <row r="1130">
          <cell r="A1130" t="str">
            <v>08B.546</v>
          </cell>
          <cell r="B1130" t="str">
            <v>SUMINISTRO E INSTALACIÓN DE CABLE RED SUBTERRANEA 4X4/0 THHN</v>
          </cell>
          <cell r="C1130" t="str">
            <v>Actividad</v>
          </cell>
          <cell r="D1130" t="str">
            <v>ML</v>
          </cell>
          <cell r="E1130">
            <v>317324</v>
          </cell>
        </row>
        <row r="1131">
          <cell r="A1131" t="str">
            <v>08B.547</v>
          </cell>
          <cell r="B1131" t="str">
            <v>SUMINISTRO E INSTALACIÓN DE CABLE RED SUBTERRANEA 3X2/0 THHN</v>
          </cell>
          <cell r="C1131" t="str">
            <v>Actividad</v>
          </cell>
          <cell r="D1131" t="str">
            <v>ML</v>
          </cell>
          <cell r="E1131">
            <v>185584</v>
          </cell>
        </row>
        <row r="1132">
          <cell r="A1132" t="str">
            <v>08B.548</v>
          </cell>
          <cell r="B1132" t="str">
            <v>DESMONTE DE RED ELECTRICA EXISTENTE E INSTALACIÓN DE TAPAS CIEGAS INEM BLOQUE A</v>
          </cell>
          <cell r="C1132" t="str">
            <v>Actividad</v>
          </cell>
          <cell r="D1132" t="str">
            <v>GLB</v>
          </cell>
          <cell r="E1132">
            <v>3807270</v>
          </cell>
        </row>
        <row r="1133">
          <cell r="A1133" t="str">
            <v>08B.549</v>
          </cell>
          <cell r="B1133" t="str">
            <v>SUMINISTRO E INSTALACION DE SISTEMA DE APANTALLAMIENTO CONTRA DESCARGAS ELÉCTRICAS BLOQUE A</v>
          </cell>
          <cell r="C1133" t="str">
            <v>Actividad</v>
          </cell>
          <cell r="D1133" t="str">
            <v>UND</v>
          </cell>
          <cell r="E1133">
            <v>14464792</v>
          </cell>
        </row>
        <row r="1134">
          <cell r="A1134" t="str">
            <v>08B.550</v>
          </cell>
          <cell r="B1134" t="str">
            <v>SUMINISTRO E INSTALACIÓN DE ALIMENTADOR (4X2/0) (1X6) AWG, HFFR LS; TUBERÍA EMT DE 2"</v>
          </cell>
          <cell r="C1134" t="str">
            <v>Actividad</v>
          </cell>
          <cell r="D1134" t="str">
            <v>ML</v>
          </cell>
          <cell r="E1134">
            <v>296535</v>
          </cell>
        </row>
        <row r="1135">
          <cell r="A1135" t="str">
            <v>08B.551</v>
          </cell>
          <cell r="B1135" t="str">
            <v>SUMINISTRO E INSTALACIÓN DE ALIMENTADOR (4X8) (1X10) AWG, HFFR LS; TUBERIA EMT 1"</v>
          </cell>
          <cell r="C1135" t="str">
            <v>Actividad</v>
          </cell>
          <cell r="D1135" t="str">
            <v>ML</v>
          </cell>
          <cell r="E1135">
            <v>79631</v>
          </cell>
        </row>
        <row r="1136">
          <cell r="A1136" t="str">
            <v>08B.552</v>
          </cell>
          <cell r="B1136" t="str">
            <v>SUMINISTRO E INSTALACIÓN DE ALIMENTADOR (4X4) (1X8) AWG, HFFR LS; TUBERIA EMT 1-1/2"</v>
          </cell>
          <cell r="C1136" t="str">
            <v>Actividad</v>
          </cell>
          <cell r="D1136" t="str">
            <v>ML</v>
          </cell>
          <cell r="E1136">
            <v>144194</v>
          </cell>
        </row>
        <row r="1137">
          <cell r="A1137" t="str">
            <v>08B.553</v>
          </cell>
          <cell r="B1137" t="str">
            <v>SUMINISTRO E INSTALACIÓN DE ALIMENTADOR (4X2) (1X8) AWG, HFFR LS; TUBERIA EMT 1-1/2"</v>
          </cell>
          <cell r="C1137" t="str">
            <v>Actividad</v>
          </cell>
          <cell r="D1137" t="str">
            <v>ML</v>
          </cell>
          <cell r="E1137">
            <v>195322</v>
          </cell>
        </row>
        <row r="1138">
          <cell r="A1138" t="str">
            <v>08B.555</v>
          </cell>
          <cell r="B1138" t="str">
            <v>SUMINISTRO, TRANSPORTE E INSTALACIÓN LUMINARIA LED HIGH BAY GC350 100W</v>
          </cell>
          <cell r="C1138" t="str">
            <v>Actividad</v>
          </cell>
          <cell r="D1138" t="str">
            <v>UND</v>
          </cell>
          <cell r="E1138">
            <v>819278</v>
          </cell>
        </row>
        <row r="1139">
          <cell r="A1139" t="str">
            <v>08B.556</v>
          </cell>
          <cell r="B1139" t="str">
            <v>SUMINISTRO, TRANSPORTE E INSTALACIÓN LUMINARIA TORTUGA LED 12W</v>
          </cell>
          <cell r="C1139" t="str">
            <v>Actividad</v>
          </cell>
          <cell r="D1139" t="str">
            <v>UND</v>
          </cell>
          <cell r="E1139">
            <v>76711</v>
          </cell>
        </row>
        <row r="1140">
          <cell r="A1140" t="str">
            <v>08B.557</v>
          </cell>
          <cell r="B1140" t="str">
            <v>SUMINISTRO, TRANSPORTE E INSTALACION SALIDA INTERRUPTOR SENCILLO CONMUTABLE EN TUBERIA CONDUIT EMT 3/4", CABLE N° 12 AWG HFFR LS</v>
          </cell>
          <cell r="C1140" t="str">
            <v>Actividad</v>
          </cell>
          <cell r="D1140" t="str">
            <v>UND</v>
          </cell>
          <cell r="E1140">
            <v>219030</v>
          </cell>
        </row>
        <row r="1141">
          <cell r="A1141" t="str">
            <v>08B.558</v>
          </cell>
          <cell r="B1141" t="str">
            <v>SUMINISTRO, TRANSPORTE E INSTALACION SALIDA INTERRUPTOR CONMUTABLE DOBLE EN TUBERIA CONDUIT EMT 3/4", CABLE N° 12 AWG HFFR LS</v>
          </cell>
          <cell r="C1141" t="str">
            <v>Actividad</v>
          </cell>
          <cell r="D1141" t="str">
            <v>UND</v>
          </cell>
          <cell r="E1141">
            <v>236561</v>
          </cell>
        </row>
        <row r="1142">
          <cell r="A1142" t="str">
            <v>08B.559</v>
          </cell>
          <cell r="B1142" t="str">
            <v>SUMINISTRO E INSTALACIÓN CAJA DE PASO RAWELT 4X4"</v>
          </cell>
          <cell r="C1142" t="str">
            <v>Actividad</v>
          </cell>
          <cell r="D1142" t="str">
            <v>UND</v>
          </cell>
          <cell r="E1142">
            <v>131095</v>
          </cell>
        </row>
        <row r="1143">
          <cell r="A1143" t="str">
            <v>08B.560</v>
          </cell>
          <cell r="B1143" t="str">
            <v>SUMINISTRO E INSTALACIÓN DE UPS TRIFÁSICA 30KVA INCLUYE BANCO DE BATERIAS Y BYPASS</v>
          </cell>
          <cell r="C1143" t="str">
            <v>Actividad</v>
          </cell>
          <cell r="D1143" t="str">
            <v>UND</v>
          </cell>
          <cell r="E1143">
            <v>35883512</v>
          </cell>
        </row>
        <row r="1144">
          <cell r="A1144" t="str">
            <v>08B.561</v>
          </cell>
          <cell r="B1144" t="str">
            <v>DESMONTE DE RED ELECTRICA EXISTENTE E INSTALACIÓN DE TAPAS CIEGAS INEM BLOQUE B</v>
          </cell>
          <cell r="C1144" t="str">
            <v>Actividad</v>
          </cell>
          <cell r="D1144" t="str">
            <v>GLB</v>
          </cell>
          <cell r="E1144">
            <v>1981253</v>
          </cell>
        </row>
        <row r="1145">
          <cell r="A1145" t="str">
            <v>08B.562</v>
          </cell>
          <cell r="B1145" t="str">
            <v>SUMINISTRO E INSTALACION DE SISTEMA DE APANTALLAMIENTO CONTRA DESCARGAS ELÉCTRICAS INEM BLOQUE B</v>
          </cell>
          <cell r="C1145" t="str">
            <v>Actividad</v>
          </cell>
          <cell r="D1145" t="str">
            <v>UND</v>
          </cell>
          <cell r="E1145">
            <v>9071026</v>
          </cell>
        </row>
        <row r="1146">
          <cell r="A1146" t="str">
            <v>08B.563</v>
          </cell>
          <cell r="B1146" t="str">
            <v>SUMINISTRO E INSTALACIÓN DE ALIMENTADOR (4X3/0) (1X4) AWG, HFFR LS; TUBERÍA EMT DE 2"</v>
          </cell>
          <cell r="C1146" t="str">
            <v>Actividad</v>
          </cell>
          <cell r="D1146" t="str">
            <v>ML</v>
          </cell>
          <cell r="E1146">
            <v>404270</v>
          </cell>
        </row>
        <row r="1147">
          <cell r="A1147" t="str">
            <v>08B.564</v>
          </cell>
          <cell r="B1147" t="str">
            <v>SUMINISTRO E INSTALACIÓN DE ALIMENTADOR (4X6) (1X8) AWG, HFFR LS; TUBERIA EMT 1"</v>
          </cell>
          <cell r="C1147" t="str">
            <v>Actividad</v>
          </cell>
          <cell r="D1147" t="str">
            <v>ML</v>
          </cell>
          <cell r="E1147">
            <v>106400</v>
          </cell>
        </row>
        <row r="1148">
          <cell r="A1148" t="str">
            <v>08B.565</v>
          </cell>
          <cell r="B1148" t="str">
            <v>DESMONTE DE RED ELECTRICA EXISTENTE E INSTALACIÓN DE TAPAS CIEGAS INEM BLOQUE C</v>
          </cell>
          <cell r="C1148" t="str">
            <v>Actividad</v>
          </cell>
          <cell r="D1148" t="str">
            <v>GLB</v>
          </cell>
          <cell r="E1148">
            <v>2038449</v>
          </cell>
        </row>
        <row r="1149">
          <cell r="A1149" t="str">
            <v>08B.566</v>
          </cell>
          <cell r="B1149" t="str">
            <v>SUMINISTRO E INSTALACION DE SISTEMA DE APANTALLAMIENTO CONTRA DESCARGAS ELÉCTRICAS INEM BLOQUE C</v>
          </cell>
          <cell r="C1149" t="str">
            <v>Actividad</v>
          </cell>
          <cell r="D1149" t="str">
            <v>UND</v>
          </cell>
          <cell r="E1149">
            <v>4731215</v>
          </cell>
        </row>
        <row r="1150">
          <cell r="A1150" t="str">
            <v>08B.567</v>
          </cell>
          <cell r="B1150" t="str">
            <v>SUMINISTRO E INSTALACIÓN DE ALIMENTADOR (3X4) (1X8) AWG, HFFR LS; TUBERIA EMT 1-1/2"</v>
          </cell>
          <cell r="C1150" t="str">
            <v>Actividad</v>
          </cell>
          <cell r="D1150" t="str">
            <v>ML</v>
          </cell>
          <cell r="E1150">
            <v>123796</v>
          </cell>
        </row>
        <row r="1151">
          <cell r="A1151" t="str">
            <v>08B.568</v>
          </cell>
          <cell r="B1151" t="str">
            <v>SUMINISTRO E INSTALACIÓN DE ALIMENTADOR (3X6) (1X8) AWG, HFFR LS; TUBERIA EMT 1"</v>
          </cell>
          <cell r="C1151" t="str">
            <v>Actividad</v>
          </cell>
          <cell r="D1151" t="str">
            <v>ML</v>
          </cell>
          <cell r="E1151">
            <v>87772</v>
          </cell>
        </row>
        <row r="1152">
          <cell r="A1152" t="str">
            <v>08B.569</v>
          </cell>
          <cell r="B1152" t="str">
            <v>SUMINISTRO E INSTALACIÓN DE ALIMENTADOR (3X8) (1X10) AWG, HFFR LS; TUBERIA EMT 1"</v>
          </cell>
          <cell r="C1152" t="str">
            <v>Actividad</v>
          </cell>
          <cell r="D1152" t="str">
            <v>ML</v>
          </cell>
          <cell r="E1152">
            <v>78460</v>
          </cell>
        </row>
        <row r="1153">
          <cell r="A1153" t="str">
            <v>08B.570</v>
          </cell>
          <cell r="B1153" t="str">
            <v>DESMONTE DE RED ELECTRICA EXISTENTE E INSTALACIÓN DE TAPAS CIEGAS BLOQUE D</v>
          </cell>
          <cell r="C1153" t="str">
            <v>Actividad</v>
          </cell>
          <cell r="D1153" t="str">
            <v>GLB</v>
          </cell>
          <cell r="E1153">
            <v>2056564</v>
          </cell>
        </row>
        <row r="1154">
          <cell r="A1154" t="str">
            <v>08B.571</v>
          </cell>
          <cell r="B1154" t="str">
            <v>SUMINISTRO E INSTALACION DE SISTEMA DE APANTALLAMIENTO CONTRA DESCARGAS ELÉCTRICAS INEM BLOQUE D</v>
          </cell>
          <cell r="C1154" t="str">
            <v>Actividad</v>
          </cell>
          <cell r="D1154" t="str">
            <v>UND</v>
          </cell>
          <cell r="E1154">
            <v>7721374</v>
          </cell>
        </row>
        <row r="1155">
          <cell r="A1155" t="str">
            <v>08B.572</v>
          </cell>
          <cell r="B1155" t="str">
            <v>SUMINISTRO E INSTALACIÓN DE ALIMENTADOR (3X2) (1X8) AWG, HFFR LS; TUBERIA EMT 1-1/2"</v>
          </cell>
          <cell r="C1155" t="str">
            <v>Actividad</v>
          </cell>
          <cell r="D1155" t="str">
            <v>ML</v>
          </cell>
          <cell r="E1155">
            <v>146162</v>
          </cell>
        </row>
        <row r="1156">
          <cell r="A1156" t="str">
            <v>08B.573</v>
          </cell>
          <cell r="B1156" t="str">
            <v>DESMONTE DE RED ELECTRICA EXISTENTE E INSTALACIÓN DE TAPAS CIEGAS INEM BLOQUE E</v>
          </cell>
          <cell r="C1156" t="str">
            <v>Actividad</v>
          </cell>
          <cell r="D1156" t="str">
            <v>GLB</v>
          </cell>
          <cell r="E1156">
            <v>3466945</v>
          </cell>
        </row>
        <row r="1157">
          <cell r="A1157" t="str">
            <v>08B.574</v>
          </cell>
          <cell r="B1157" t="str">
            <v>SUMINISTRO E INSTALACION DE SISTEMA DE APANTALLAMIENTO CONTRA DESCARGAS ELÉCTRICAS INEM BLOQUE E</v>
          </cell>
          <cell r="C1157" t="str">
            <v>Actividad</v>
          </cell>
          <cell r="D1157" t="str">
            <v>UND</v>
          </cell>
          <cell r="E1157">
            <v>10344198</v>
          </cell>
        </row>
        <row r="1158">
          <cell r="A1158" t="str">
            <v>08B.575</v>
          </cell>
          <cell r="B1158" t="str">
            <v>SUMINISTRO E INSTALACIÓN DE UPS TRIFÁSICA 15KVA INCLUYE BANCO DE BATERIAS Y BYPASS</v>
          </cell>
          <cell r="C1158" t="str">
            <v>Actividad</v>
          </cell>
          <cell r="D1158" t="str">
            <v>UND</v>
          </cell>
          <cell r="E1158">
            <v>24619293</v>
          </cell>
        </row>
        <row r="1159">
          <cell r="A1159" t="str">
            <v>08B.831</v>
          </cell>
          <cell r="B1159" t="str">
            <v>SUMINISTRO TRANSPORTE E INSTALACION ACOMETIDA (3X4) AWG, HFFR LS</v>
          </cell>
          <cell r="C1159" t="str">
            <v>Actividad</v>
          </cell>
          <cell r="D1159" t="str">
            <v>M</v>
          </cell>
          <cell r="E1159">
            <v>67229</v>
          </cell>
        </row>
        <row r="1160">
          <cell r="A1160" t="str">
            <v>08B.832</v>
          </cell>
          <cell r="B1160" t="str">
            <v>SUMINISTRO, TRANSPORTE E INSTALACION BALA DE PISO LED 3W ACERO INOXIDABLE IP65</v>
          </cell>
          <cell r="C1160" t="str">
            <v>Actividad</v>
          </cell>
          <cell r="D1160" t="str">
            <v>UND</v>
          </cell>
          <cell r="E1160">
            <v>127581</v>
          </cell>
        </row>
        <row r="1161">
          <cell r="A1161" t="str">
            <v>08B.833</v>
          </cell>
          <cell r="B1161" t="str">
            <v>SUMINISTRO, TRANSPORTE E INSTALACION ACOMETIDA CABLE DE ALUMINIO AISLADO NO 4 AWG SERIE 8000 THHN METRO (TRES CABLES X ML).</v>
          </cell>
          <cell r="C1161" t="str">
            <v>Actividad</v>
          </cell>
          <cell r="D1161" t="str">
            <v>ML</v>
          </cell>
          <cell r="E1161">
            <v>27196</v>
          </cell>
        </row>
        <row r="1162">
          <cell r="A1162" t="str">
            <v>08B.834</v>
          </cell>
          <cell r="B1162" t="str">
            <v>SUMINISTRO, TRANSPORTE E INSTALACIÓN LUMINARIA LED HERMÉTICA MÓDULO ANTI POLVO DE 36 W DE SOBREPONER MARCA SYLVANIA O SIMILAR.</v>
          </cell>
          <cell r="C1162" t="str">
            <v>Actividad</v>
          </cell>
          <cell r="D1162" t="str">
            <v>UND</v>
          </cell>
          <cell r="E1162">
            <v>139198</v>
          </cell>
        </row>
        <row r="1163">
          <cell r="A1163" t="str">
            <v>08B.835</v>
          </cell>
          <cell r="B1163" t="str">
            <v>SUMINISTRO, TRANSPORTE E INSTALACIÓN PROYECTOR LED SYLVEO 300W - SYLVANIA O SIMILAR</v>
          </cell>
          <cell r="C1163" t="str">
            <v>Actividad</v>
          </cell>
          <cell r="D1163" t="str">
            <v>UND</v>
          </cell>
          <cell r="E1163">
            <v>1799882</v>
          </cell>
        </row>
        <row r="1164">
          <cell r="A1164" t="str">
            <v>08B.836</v>
          </cell>
          <cell r="B1164" t="str">
            <v>SUMINISTRO, TRANSPORTE E INSTALACION DE CABLE TRENZADO DE 3X12 LHFR LS</v>
          </cell>
          <cell r="C1164" t="str">
            <v>Actividad</v>
          </cell>
          <cell r="D1164" t="str">
            <v>ML</v>
          </cell>
          <cell r="E1164">
            <v>21638</v>
          </cell>
        </row>
        <row r="1165">
          <cell r="A1165" t="str">
            <v>08B.837</v>
          </cell>
          <cell r="B1165" t="str">
            <v>SUMINISTRO, TRANSPORTE E INSTALACIÓN DE RED AEREA EN CABLE MULTIPLEX 2X4 + 1X4 ACSR</v>
          </cell>
          <cell r="C1165" t="str">
            <v>Actividad</v>
          </cell>
          <cell r="D1165" t="str">
            <v>ML</v>
          </cell>
          <cell r="E1165">
            <v>36345</v>
          </cell>
        </row>
        <row r="1166">
          <cell r="A1166" t="str">
            <v>08B.838</v>
          </cell>
          <cell r="B1166" t="str">
            <v>SUMINISTRO, TRANSPORTE E INSTALACION DE RED ELECTRICA EN 3 # 12 THHN (NO INCLUYE DUCTO)</v>
          </cell>
          <cell r="C1166" t="str">
            <v>Actividad</v>
          </cell>
          <cell r="D1166" t="str">
            <v>ML</v>
          </cell>
          <cell r="E1166">
            <v>20769</v>
          </cell>
        </row>
        <row r="1167">
          <cell r="A1167" t="str">
            <v>08B.839</v>
          </cell>
          <cell r="B1167" t="str">
            <v>SUMINISTRO, TRANSPORTE E INSTALACION DE BAJANTE EN TUBERIA IMC DE 1/2". INCLUYE CAPACTE Y ELEMENTOS DE FIJACION</v>
          </cell>
          <cell r="C1167" t="str">
            <v>Actividad</v>
          </cell>
          <cell r="D1167" t="str">
            <v>ML</v>
          </cell>
          <cell r="E1167">
            <v>41568</v>
          </cell>
        </row>
        <row r="1168">
          <cell r="A1168" t="str">
            <v>08B.840</v>
          </cell>
          <cell r="B1168" t="str">
            <v>SUMINISTRO, TRANSPORTE E INSTALACION DE BREAKER 1 X 30 AMP</v>
          </cell>
          <cell r="C1168" t="str">
            <v>Actividad</v>
          </cell>
          <cell r="D1168" t="str">
            <v>UND</v>
          </cell>
          <cell r="E1168">
            <v>51563</v>
          </cell>
        </row>
        <row r="1169">
          <cell r="A1169" t="str">
            <v>08B.841</v>
          </cell>
          <cell r="B1169" t="str">
            <v>DESMONTE DE LA RED ELÉCTRICA EXISTENTE, INCLUYENDO RETIRO DE TUBERÍAS, LUMINARIAS, TOMACORRIENTES, INTERRUPTORES Y TABLEROS DE DISTRIBUCIÓN Y DISPOSICIÓN FINAL SEGÚN NORMATIVAS VIGENTES. IDENTIFICACIÓN Y SEPARACIÓN DE ELEMENTOS REUTILIZABLES O DESECHABLES. MANEJO Y DISPOSICIÓN DE RESIDUOS ELÉCTRICOS CONFORME A NORMATIVAS AMBIENTALES. (MEDIDO EN M2 EN PLANTA DE EDIFICACIÓN)</v>
          </cell>
          <cell r="C1169" t="str">
            <v>Actividad</v>
          </cell>
          <cell r="D1169" t="str">
            <v>M2</v>
          </cell>
          <cell r="E1169">
            <v>11090</v>
          </cell>
        </row>
        <row r="1170">
          <cell r="A1170" t="str">
            <v>08B.842</v>
          </cell>
          <cell r="B1170" t="str">
            <v>SUMINISTRO, TRANSPORTE E INSTALACION DE SALIDA COMPLETA PVC PARA TIMBRE (HASTA 10.M)</v>
          </cell>
          <cell r="C1170" t="str">
            <v>Actividad</v>
          </cell>
          <cell r="D1170" t="str">
            <v>UND</v>
          </cell>
          <cell r="E1170">
            <v>88195</v>
          </cell>
        </row>
        <row r="1171">
          <cell r="A1171" t="str">
            <v>08B.843</v>
          </cell>
          <cell r="B1171" t="str">
            <v>SUMINISTRO, TRANSPORTE E INSTALACION DE LUMINARIA PANEL LED RECTANGULAR DE 40W DE INCRUSTAR</v>
          </cell>
          <cell r="C1171" t="str">
            <v>Actividad</v>
          </cell>
          <cell r="D1171" t="str">
            <v>UND</v>
          </cell>
          <cell r="E1171">
            <v>165627</v>
          </cell>
        </row>
        <row r="1172">
          <cell r="A1172" t="str">
            <v>08B.844</v>
          </cell>
          <cell r="B1172" t="str">
            <v>SUMINISTRO E INSTALACIÓN BREAKER TOTALIZADOR 3X40A</v>
          </cell>
          <cell r="C1172" t="str">
            <v>Actividad</v>
          </cell>
          <cell r="D1172" t="str">
            <v>Und</v>
          </cell>
          <cell r="E1172">
            <v>437178</v>
          </cell>
        </row>
        <row r="1173">
          <cell r="A1173" t="str">
            <v>08B.845</v>
          </cell>
          <cell r="B1173" t="str">
            <v>SUMINISTRO E INSTALACIÓN DE ACOMETIDA A TR EN CABLE DE COBRE HFFRLS 3#8(F)+1#8(N)+1#8(T), POR BANDEJA EXISTENTE</v>
          </cell>
          <cell r="C1173" t="str">
            <v>Actividad</v>
          </cell>
          <cell r="D1173" t="str">
            <v>ML</v>
          </cell>
          <cell r="E1173">
            <v>57668</v>
          </cell>
        </row>
        <row r="1174">
          <cell r="A1174" t="str">
            <v>08B.846</v>
          </cell>
          <cell r="B1174" t="str">
            <v>SUMINISTRO E INSTALACIÓN TABLERO TRIFÁSICO DE 24 CTOS. CON ESPACIO PARA TOTALIZADOR (TN)</v>
          </cell>
          <cell r="C1174" t="str">
            <v>Actividad</v>
          </cell>
          <cell r="D1174" t="str">
            <v>Und</v>
          </cell>
          <cell r="E1174">
            <v>695419</v>
          </cell>
        </row>
        <row r="1175">
          <cell r="A1175" t="str">
            <v>08B.847</v>
          </cell>
          <cell r="B1175" t="str">
            <v>SUMINISTRO E INSTALACIÓN BREAKER ENCHUFABLE 1X20 A</v>
          </cell>
          <cell r="C1175" t="str">
            <v>Actividad</v>
          </cell>
          <cell r="D1175" t="str">
            <v>Und</v>
          </cell>
          <cell r="E1175">
            <v>56231</v>
          </cell>
        </row>
        <row r="1176">
          <cell r="A1176" t="str">
            <v>08B.848</v>
          </cell>
          <cell r="B1176" t="str">
            <v>SUMINISTRO E INSTALACIÓN BREAKER ENCHUFABLE 2X20A</v>
          </cell>
          <cell r="C1176" t="str">
            <v>Actividad</v>
          </cell>
          <cell r="D1176" t="str">
            <v>Und</v>
          </cell>
          <cell r="E1176">
            <v>118806</v>
          </cell>
        </row>
        <row r="1177">
          <cell r="A1177" t="str">
            <v>08B.849</v>
          </cell>
          <cell r="B1177" t="str">
            <v>SUMINISTRO E INSTALACIÓN SALIDA ALUMBRADO CON TUBERÍA PVC SCH40 Y CABLE #12 HFFRLS</v>
          </cell>
          <cell r="C1177" t="str">
            <v>Actividad</v>
          </cell>
          <cell r="D1177" t="str">
            <v>Und</v>
          </cell>
          <cell r="E1177">
            <v>131226</v>
          </cell>
        </row>
        <row r="1178">
          <cell r="A1178" t="str">
            <v>08B.850</v>
          </cell>
          <cell r="B1178" t="str">
            <v>SUMINISTRO E INSTALACIÓN SALIDA CON SENSOR DE MOVIMIENTO DE TECHO PARA ALUMBRADO CON TUBERÍA SCH40 Y CABLE #12 HFFRLS</v>
          </cell>
          <cell r="C1178" t="str">
            <v>Actividad</v>
          </cell>
          <cell r="D1178" t="str">
            <v>Und</v>
          </cell>
          <cell r="E1178">
            <v>186022</v>
          </cell>
        </row>
        <row r="1179">
          <cell r="A1179" t="str">
            <v>08B.851</v>
          </cell>
          <cell r="B1179" t="str">
            <v>SUMINISTRO E INSTALACIÓN SALIDA INTERRUPTOR SENCILLO CON TUBERÍA PVC SCH40 Y CABLE #12 HFFRLS</v>
          </cell>
          <cell r="C1179" t="str">
            <v>Actividad</v>
          </cell>
          <cell r="D1179" t="str">
            <v>Und</v>
          </cell>
          <cell r="E1179">
            <v>135394</v>
          </cell>
        </row>
        <row r="1180">
          <cell r="A1180" t="str">
            <v>08B.852</v>
          </cell>
          <cell r="B1180" t="str">
            <v>SUMINISTRO E INSTALACIÓN SALIDA INTERRUPTOR SENCILLO CON CABLE #12 LIBRE DE HALÓGENOS Y TUBERÍA PVC 1/2"</v>
          </cell>
          <cell r="C1180" t="str">
            <v>Actividad</v>
          </cell>
          <cell r="D1180" t="str">
            <v>Und</v>
          </cell>
          <cell r="E1180">
            <v>152462</v>
          </cell>
        </row>
        <row r="1181">
          <cell r="A1181" t="str">
            <v>08B.853</v>
          </cell>
          <cell r="B1181" t="str">
            <v>SUMINISTRO E INSTALACIÓN SALIDA INTERRUPTOR DOBLE CON TUBERÍA PVC SCH40 Y CABLE #12 HFFRLS</v>
          </cell>
          <cell r="C1181" t="str">
            <v>Actividad</v>
          </cell>
          <cell r="D1181" t="str">
            <v>Und</v>
          </cell>
          <cell r="E1181">
            <v>153901</v>
          </cell>
        </row>
        <row r="1182">
          <cell r="A1182" t="str">
            <v>08B.854</v>
          </cell>
          <cell r="B1182" t="str">
            <v>SUMINISTRO E INSTALACIÓN SALIDA INTERRUPTOR DOBLE CON CABLE #12 LIBRE DE HALÓGENOS Y TUBERÍA PVC 1/2"</v>
          </cell>
          <cell r="C1182" t="str">
            <v>Actividad</v>
          </cell>
          <cell r="D1182" t="str">
            <v>Und</v>
          </cell>
          <cell r="E1182">
            <v>168620</v>
          </cell>
        </row>
        <row r="1183">
          <cell r="A1183" t="str">
            <v>08B.855</v>
          </cell>
          <cell r="B1183" t="str">
            <v>SUMINISTRO E INSTALACIÓN SALIDA INTERRUPTOR TRIPLE CON TUBERÍA PVC SCH40 Y CABLE #12 HFFRLS</v>
          </cell>
          <cell r="C1183" t="str">
            <v>Actividad</v>
          </cell>
          <cell r="D1183" t="str">
            <v>Und</v>
          </cell>
          <cell r="E1183">
            <v>173401</v>
          </cell>
        </row>
        <row r="1184">
          <cell r="A1184" t="str">
            <v>08B.856</v>
          </cell>
          <cell r="B1184" t="str">
            <v>SUMINISTRO E INSTALACIÓN SALIDA INTERRUPTOR CONMUTABLE SENCILLO, CON CABLE #12 LIBRE DE HALÓGENOS Y TUBERÍA PVC 1/2"</v>
          </cell>
          <cell r="C1184" t="str">
            <v>Actividad</v>
          </cell>
          <cell r="D1184" t="str">
            <v>Und</v>
          </cell>
          <cell r="E1184">
            <v>180601</v>
          </cell>
        </row>
        <row r="1185">
          <cell r="A1185" t="str">
            <v>08B.857</v>
          </cell>
          <cell r="B1185" t="str">
            <v>SUMINISTRO E INSTALACIÓN SALIDA INTERRUPTOR CONMUTABLE DOBLE, CON CABLE #12 LIBRE DE HALÓGENOS Y TUBERÍA PVC 1/2" SCH40</v>
          </cell>
          <cell r="C1185" t="str">
            <v>Actividad</v>
          </cell>
          <cell r="D1185" t="str">
            <v>Und</v>
          </cell>
          <cell r="E1185">
            <v>185986</v>
          </cell>
        </row>
        <row r="1186">
          <cell r="A1186" t="str">
            <v>08B.858</v>
          </cell>
          <cell r="B1186" t="str">
            <v>SUMINISTRO E INSTALACIÓN SALIDA INTERRUPTOR CONMUTABLE DOBLE, CON CABLE #12 LIBRE DE HALÓGENOS Y TUBERÍA PVC 1/2"</v>
          </cell>
          <cell r="C1186" t="str">
            <v>Actividad</v>
          </cell>
          <cell r="D1186" t="str">
            <v>Und</v>
          </cell>
          <cell r="E1186">
            <v>203054</v>
          </cell>
        </row>
        <row r="1187">
          <cell r="A1187" t="str">
            <v>08B.859</v>
          </cell>
          <cell r="B1187" t="str">
            <v>SUMINISTRO E INSTALACIÓN SALIDA INTERRUPTOR CONMUTABLE TRIPLE, CON CABLE #12 LIBRE DE HALÓGENOS Y TUBERÍA PVC 1/2"</v>
          </cell>
          <cell r="C1187" t="str">
            <v>Actividad</v>
          </cell>
          <cell r="D1187" t="str">
            <v>Und</v>
          </cell>
          <cell r="E1187">
            <v>219212</v>
          </cell>
        </row>
        <row r="1188">
          <cell r="A1188" t="str">
            <v>08B.860</v>
          </cell>
          <cell r="B1188" t="str">
            <v>SUMINISTRO E INSTALACIÓN SALIDA TOMACORRIENTE DOBLE CON CABLE #12 LIBRE DE HALÓGENOS Y TUBERÍA PVC 1/2"</v>
          </cell>
          <cell r="C1188" t="str">
            <v>Actividad</v>
          </cell>
          <cell r="D1188" t="str">
            <v>Und</v>
          </cell>
          <cell r="E1188">
            <v>152860</v>
          </cell>
        </row>
        <row r="1189">
          <cell r="A1189" t="str">
            <v>08B.861</v>
          </cell>
          <cell r="B1189" t="str">
            <v>SUMINISTRO E INSTALACIÓN SALIDA TOMACORRIENTE DOBLE TIPO GFCI CON CABLE #12 LIBRE DE HALÓGENOS Y TUBERÍA PVC 1/2"</v>
          </cell>
          <cell r="C1189" t="str">
            <v>Actividad</v>
          </cell>
          <cell r="D1189" t="str">
            <v>Und</v>
          </cell>
          <cell r="E1189">
            <v>248551</v>
          </cell>
        </row>
        <row r="1190">
          <cell r="A1190" t="str">
            <v>08B.862</v>
          </cell>
          <cell r="B1190" t="str">
            <v>SUMINISTRO E INSTALACIÓN SALIDA TOMACORRIENTE 220V PARA AA CON CABLE #12 LIBRE DE HALÓGENOS Y TUBERÍA PVC 1/2" SCH40</v>
          </cell>
          <cell r="C1190" t="str">
            <v>Actividad</v>
          </cell>
          <cell r="D1190" t="str">
            <v>Und</v>
          </cell>
          <cell r="E1190">
            <v>300468</v>
          </cell>
        </row>
        <row r="1191">
          <cell r="A1191" t="str">
            <v>08B.863</v>
          </cell>
          <cell r="B1191" t="str">
            <v>SUMINISTRO E INSTALACIÓN SALIDA TOMACORRIENTE DOBLE TIPO CHASIS AISLADO, CON CABLE #12 Y TUBERÍA PVC 1/2"</v>
          </cell>
          <cell r="C1191" t="str">
            <v>Actividad</v>
          </cell>
          <cell r="D1191" t="str">
            <v>Und</v>
          </cell>
          <cell r="E1191">
            <v>198348</v>
          </cell>
        </row>
        <row r="1192">
          <cell r="A1192" t="str">
            <v>08B.864</v>
          </cell>
          <cell r="B1192" t="str">
            <v>ACOMETIDAS A CTOS DE ILUMINACIÓN Y TOMACORRIENTES CON CABLE 3#12 LIBRE DE HALÓGENOS</v>
          </cell>
          <cell r="C1192" t="str">
            <v>Actividad</v>
          </cell>
          <cell r="D1192" t="str">
            <v>Und</v>
          </cell>
          <cell r="E1192">
            <v>10812</v>
          </cell>
        </row>
        <row r="1193">
          <cell r="A1193" t="str">
            <v>08B.865</v>
          </cell>
          <cell r="B1193" t="str">
            <v>SUMINISTRO E INSTALACIÓN SALIDA SONIDO CON TUBERÍA PVC SCH40 1/2" (SIN CABLEAR)</v>
          </cell>
          <cell r="C1193" t="str">
            <v>Actividad</v>
          </cell>
          <cell r="D1193" t="str">
            <v>Und</v>
          </cell>
          <cell r="E1193">
            <v>67970</v>
          </cell>
        </row>
        <row r="1194">
          <cell r="A1194" t="str">
            <v>08B.866</v>
          </cell>
          <cell r="B1194" t="str">
            <v xml:space="preserve">SUMINISTRO E INSTALACIÓN PANEL LED REDONDO 12W DE INCRUSTAR, 4000K, TIPO P24628 Ó SIMILAR </v>
          </cell>
          <cell r="C1194" t="str">
            <v>Actividad</v>
          </cell>
          <cell r="D1194" t="str">
            <v>Und</v>
          </cell>
          <cell r="E1194">
            <v>167933</v>
          </cell>
        </row>
        <row r="1195">
          <cell r="A1195" t="str">
            <v>08B.867</v>
          </cell>
          <cell r="B1195" t="str">
            <v xml:space="preserve">SUMINISTRO E INSTALACIÓN PANEL LED REDONDO 35W DE INCRUSTAR, 4000K, TIPO P40094 Ó SIMILAR </v>
          </cell>
          <cell r="C1195" t="str">
            <v>Actividad</v>
          </cell>
          <cell r="D1195" t="str">
            <v>Und</v>
          </cell>
          <cell r="E1195">
            <v>188733</v>
          </cell>
        </row>
        <row r="1196">
          <cell r="A1196" t="str">
            <v>08B.868</v>
          </cell>
          <cell r="B1196" t="str">
            <v>SUMINISTRO E INSTALACIÓN APLIQUE LED DECORATIVO 12W, 4000K, TIPO AP3 Ó SIMILAR</v>
          </cell>
          <cell r="C1196" t="str">
            <v>Actividad</v>
          </cell>
          <cell r="D1196" t="str">
            <v>Und</v>
          </cell>
          <cell r="E1196">
            <v>181232</v>
          </cell>
        </row>
        <row r="1197">
          <cell r="A1197" t="str">
            <v>08B.869</v>
          </cell>
          <cell r="B1197" t="str">
            <v>SUMINISTRO E INSTALACIÓN PANEL LED 60X60 CMS, 40W DE INCRUSTAR, 4000K, TIPO P27930 Ó SIMILAR</v>
          </cell>
          <cell r="C1197" t="str">
            <v>Actividad</v>
          </cell>
          <cell r="D1197" t="str">
            <v>Und</v>
          </cell>
          <cell r="E1197">
            <v>141712</v>
          </cell>
        </row>
        <row r="1198">
          <cell r="A1198" t="str">
            <v>08B.870</v>
          </cell>
          <cell r="B1198" t="str">
            <v>SUMINISTRO E INSTALACIÓN PANEL LED RECTANGULAR 40W DE INCRUSTAR, 4000K, TIPO P27916 Ó SIMILAR</v>
          </cell>
          <cell r="C1198" t="str">
            <v>Actividad</v>
          </cell>
          <cell r="D1198" t="str">
            <v>Und</v>
          </cell>
          <cell r="E1198">
            <v>214512</v>
          </cell>
        </row>
        <row r="1199">
          <cell r="A1199" t="str">
            <v>08B.871</v>
          </cell>
          <cell r="B1199" t="str">
            <v>SUMINISTRO E INSTALACIÓN LÁMPARA DE EMERGENCIA TIPO DOWNLIGHT 4.5W 6K</v>
          </cell>
          <cell r="C1199" t="str">
            <v>Actividad</v>
          </cell>
          <cell r="D1199" t="str">
            <v>Und</v>
          </cell>
          <cell r="E1199">
            <v>190592</v>
          </cell>
        </row>
        <row r="1200">
          <cell r="A1200" t="str">
            <v>08B.872</v>
          </cell>
          <cell r="B1200" t="str">
            <v>SUMINISTRO E INSTALACIÓN AVISO DE SALIDA LUMINOSO</v>
          </cell>
          <cell r="C1200" t="str">
            <v>Actividad</v>
          </cell>
          <cell r="D1200" t="str">
            <v>Und</v>
          </cell>
          <cell r="E1200">
            <v>157312</v>
          </cell>
        </row>
        <row r="1201">
          <cell r="A1201" t="str">
            <v>08B.873</v>
          </cell>
          <cell r="B1201" t="str">
            <v>SUMINISTRO E INSTALACIÓN CINTA LED TIPO INTERIOR, 3000K, TIPO STR800 Ó SIMILAR. INCLUYE PERFIL DE ALUMINIO DE INCRUSTAR 16.7X6.5 MM, CON DIFUSOR EN POLICARBONATO, TIPO ECO1707-17 Ó SIMILAR</v>
          </cell>
          <cell r="C1201" t="str">
            <v>Actividad</v>
          </cell>
          <cell r="D1201" t="str">
            <v>Und</v>
          </cell>
          <cell r="E1201">
            <v>112592</v>
          </cell>
        </row>
        <row r="1202">
          <cell r="A1202" t="str">
            <v>08B.875</v>
          </cell>
          <cell r="B1202" t="str">
            <v>SUMINISTRO E INSTALACIÓN CANALETA PLÁSTICA 100X45 MM CON DIVISOR</v>
          </cell>
          <cell r="C1202" t="str">
            <v>Actividad</v>
          </cell>
          <cell r="D1202" t="str">
            <v>ML</v>
          </cell>
          <cell r="E1202">
            <v>56074</v>
          </cell>
        </row>
        <row r="1203">
          <cell r="A1203" t="str">
            <v>08B.876</v>
          </cell>
          <cell r="B1203" t="str">
            <v>SUMINISTRO E INSTALACIÓN TUBERÍA PVC SCH40 1/2"</v>
          </cell>
          <cell r="C1203" t="str">
            <v>Actividad</v>
          </cell>
          <cell r="D1203" t="str">
            <v>ML</v>
          </cell>
          <cell r="E1203">
            <v>4797</v>
          </cell>
        </row>
        <row r="1204">
          <cell r="A1204" t="str">
            <v>08B.877</v>
          </cell>
          <cell r="B1204" t="str">
            <v>SUMINISTRO E INSTALACIÓN TUBERÍA PVC SCH40 3/4"</v>
          </cell>
          <cell r="C1204" t="str">
            <v>Actividad</v>
          </cell>
          <cell r="D1204" t="str">
            <v>ML</v>
          </cell>
          <cell r="E1204">
            <v>7508</v>
          </cell>
        </row>
        <row r="1205">
          <cell r="A1205" t="str">
            <v>08B.878</v>
          </cell>
          <cell r="B1205" t="str">
            <v>SUMINISTRO E INSTALACIÓN TUBERÍA PVC SCH40 1"</v>
          </cell>
          <cell r="C1205" t="str">
            <v>Actividad</v>
          </cell>
          <cell r="D1205" t="str">
            <v>ML</v>
          </cell>
          <cell r="E1205">
            <v>9113</v>
          </cell>
        </row>
        <row r="1206">
          <cell r="A1206" t="str">
            <v>08B.879</v>
          </cell>
          <cell r="B1206" t="str">
            <v>SUMINISTRO E INSTALACIÓN TUBERÍA PVC SCH40 1 1/2"</v>
          </cell>
          <cell r="C1206" t="str">
            <v>Actividad</v>
          </cell>
          <cell r="D1206" t="str">
            <v>ML</v>
          </cell>
          <cell r="E1206">
            <v>14126</v>
          </cell>
        </row>
        <row r="1207">
          <cell r="A1207" t="str">
            <v>08B.880</v>
          </cell>
          <cell r="B1207" t="str">
            <v>SUMINISTRO E INSTALACIÓN TUBERÍA PVC SCH40 2"</v>
          </cell>
          <cell r="C1207" t="str">
            <v>Actividad</v>
          </cell>
          <cell r="D1207" t="str">
            <v>ML</v>
          </cell>
          <cell r="E1207">
            <v>18218</v>
          </cell>
        </row>
        <row r="1208">
          <cell r="A1208" t="str">
            <v>08B.881</v>
          </cell>
          <cell r="B1208" t="str">
            <v>SUMINISTRO E INSTALACIÓN CABLE UTP CAT. 6A 4P</v>
          </cell>
          <cell r="C1208" t="str">
            <v>Actividad</v>
          </cell>
          <cell r="D1208" t="str">
            <v>ML</v>
          </cell>
          <cell r="E1208">
            <v>8239</v>
          </cell>
        </row>
        <row r="1209">
          <cell r="A1209" t="str">
            <v>08B.882</v>
          </cell>
          <cell r="B1209" t="str">
            <v>SUMINISTRO E INSTALACIÓN TOMA RJ45 DOBLE CAT. 6A</v>
          </cell>
          <cell r="C1209" t="str">
            <v>Actividad</v>
          </cell>
          <cell r="D1209" t="str">
            <v>Und</v>
          </cell>
          <cell r="E1209">
            <v>110152</v>
          </cell>
        </row>
        <row r="1210">
          <cell r="A1210" t="str">
            <v>08B.883</v>
          </cell>
          <cell r="B1210" t="str">
            <v>SUMINISTRO E INSTALACIÓN TOMA RJ45 SENCILLO CAT. 6A</v>
          </cell>
          <cell r="C1210" t="str">
            <v>Actividad</v>
          </cell>
          <cell r="D1210" t="str">
            <v>Und</v>
          </cell>
          <cell r="E1210">
            <v>66077</v>
          </cell>
        </row>
        <row r="1211">
          <cell r="A1211" t="str">
            <v>08B.884</v>
          </cell>
          <cell r="B1211" t="str">
            <v>SUMINISTRO E INSTALACIÓN HERRAJE ANGULADO 48 PTOS</v>
          </cell>
          <cell r="C1211" t="str">
            <v>Actividad</v>
          </cell>
          <cell r="D1211" t="str">
            <v>Und</v>
          </cell>
          <cell r="E1211">
            <v>460359</v>
          </cell>
        </row>
        <row r="1212">
          <cell r="A1212" t="str">
            <v>08B.885</v>
          </cell>
          <cell r="B1212" t="str">
            <v>SUMINISTRO E INSTALACIÓN HERRAJE ANGULADO 24 PTOS</v>
          </cell>
          <cell r="C1212" t="str">
            <v>Actividad</v>
          </cell>
          <cell r="D1212" t="str">
            <v>Und</v>
          </cell>
          <cell r="E1212">
            <v>460359</v>
          </cell>
        </row>
        <row r="1213">
          <cell r="A1213" t="str">
            <v>08B.886</v>
          </cell>
          <cell r="B1213" t="str">
            <v>SUMINISTRO E INSTALACIÓN JACK RJ45 CAT. 6A (EN RACK)</v>
          </cell>
          <cell r="C1213" t="str">
            <v>Actividad</v>
          </cell>
          <cell r="D1213" t="str">
            <v>Und</v>
          </cell>
          <cell r="E1213">
            <v>45913</v>
          </cell>
        </row>
        <row r="1214">
          <cell r="A1214" t="str">
            <v>08B.887</v>
          </cell>
          <cell r="B1214" t="str">
            <v>SUMINISTRO E INSTALACIÓN PATCH CORD RJ45 30 CM CAT. 6A</v>
          </cell>
          <cell r="C1214" t="str">
            <v>Actividad</v>
          </cell>
          <cell r="D1214" t="str">
            <v>Und</v>
          </cell>
          <cell r="E1214">
            <v>27943</v>
          </cell>
        </row>
        <row r="1215">
          <cell r="A1215" t="str">
            <v>08B.888</v>
          </cell>
          <cell r="B1215" t="str">
            <v>SUMINISTRO E INSTALACIÓN ORGANIZADOR HORIZONTAL 2RU</v>
          </cell>
          <cell r="C1215" t="str">
            <v>Actividad</v>
          </cell>
          <cell r="D1215" t="str">
            <v>Und</v>
          </cell>
          <cell r="E1215">
            <v>375804</v>
          </cell>
        </row>
        <row r="1216">
          <cell r="A1216" t="str">
            <v>08B.889</v>
          </cell>
          <cell r="B1216" t="str">
            <v>CERTIFICACION SALIDA DATOS</v>
          </cell>
          <cell r="C1216" t="str">
            <v>Actividad</v>
          </cell>
          <cell r="D1216" t="str">
            <v>Und</v>
          </cell>
          <cell r="E1216">
            <v>19124</v>
          </cell>
        </row>
        <row r="1217">
          <cell r="A1217" t="str">
            <v>08B.890</v>
          </cell>
          <cell r="B1217" t="str">
            <v>SUMINISTRO E INSTALACIÓN DE ACOMETIDA A T2 EN CABLE DE COBRE HFFRLS 3#6(F)+1#6(N)+1#8(T), CON TUBERÍA EMT 1"</v>
          </cell>
          <cell r="C1217" t="str">
            <v>Actividad</v>
          </cell>
          <cell r="D1217" t="str">
            <v>ML</v>
          </cell>
          <cell r="E1217">
            <v>114897</v>
          </cell>
        </row>
        <row r="1218">
          <cell r="A1218" t="str">
            <v>08B.891</v>
          </cell>
          <cell r="B1218" t="str">
            <v>SUMINISTRO E INSTALACIÓN SALIDA TOMACORRIENTE CON TUBERÍA PVC SCH40 Y CABLE #12 HFFRLS</v>
          </cell>
          <cell r="C1218" t="str">
            <v>Actividad</v>
          </cell>
          <cell r="D1218" t="str">
            <v>Und</v>
          </cell>
          <cell r="E1218">
            <v>135792</v>
          </cell>
        </row>
        <row r="1219">
          <cell r="A1219" t="str">
            <v>08B.892</v>
          </cell>
          <cell r="B1219" t="str">
            <v>SUMINISTRO E INSTALACIÓN APLIQUE LED TIPO WALL PACK P24107-36</v>
          </cell>
          <cell r="C1219" t="str">
            <v>Actividad</v>
          </cell>
          <cell r="D1219" t="str">
            <v>Und</v>
          </cell>
          <cell r="E1219">
            <v>469403</v>
          </cell>
        </row>
        <row r="1220">
          <cell r="A1220" t="str">
            <v>08B.893</v>
          </cell>
          <cell r="B1220" t="str">
            <v xml:space="preserve">SUMINISTRO E INSTALACIÓN DE 6 SPOT RIEL TIPO 60YS390MVN AVOIR TECNOLITE. INCLUYE RIEL DE 3M </v>
          </cell>
          <cell r="C1220" t="str">
            <v>Actividad</v>
          </cell>
          <cell r="D1220" t="str">
            <v>Und</v>
          </cell>
          <cell r="E1220">
            <v>947179</v>
          </cell>
        </row>
        <row r="1221">
          <cell r="A1221" t="str">
            <v>08B.894</v>
          </cell>
          <cell r="B1221" t="str">
            <v>SUMINISTRO E INSTALACIÓN DE SALIDA DE AUDIO CON CONECTOR CANON HEMBRA NEUTRIK, TIPO CHASIS. INCLUYE TUBERÍA EMT 1"</v>
          </cell>
          <cell r="C1221" t="str">
            <v>Actividad</v>
          </cell>
          <cell r="D1221" t="str">
            <v>Und</v>
          </cell>
          <cell r="E1221">
            <v>215236</v>
          </cell>
        </row>
        <row r="1222">
          <cell r="A1222" t="str">
            <v>08B.895</v>
          </cell>
          <cell r="B1222" t="str">
            <v>SUMINISTRO E INSTALACIÓN CABLE DE AUDIO XLR 2X14</v>
          </cell>
          <cell r="C1222" t="str">
            <v>Actividad</v>
          </cell>
          <cell r="D1222" t="str">
            <v>ML</v>
          </cell>
          <cell r="E1222">
            <v>8789</v>
          </cell>
        </row>
        <row r="1223">
          <cell r="A1223" t="str">
            <v>08B.896</v>
          </cell>
          <cell r="B1223" t="str">
            <v>SUMINISTRO E INSTALACIÓN DE ACOMETIDA A TABLERO T3 EN CABLE DE COBRE HFFRLS 3#8(F)+1#8(N)+1#8(T), CON TUBERÍA EMT 1".</v>
          </cell>
          <cell r="C1223" t="str">
            <v>Actividad</v>
          </cell>
          <cell r="D1223" t="str">
            <v>ML</v>
          </cell>
          <cell r="E1223">
            <v>89001</v>
          </cell>
        </row>
        <row r="1224">
          <cell r="A1224" t="str">
            <v>08B.897</v>
          </cell>
          <cell r="B1224" t="str">
            <v>SUMINISTRO E INSTALACIÓN SALIDA TELEFÓNICA CON TUBERÍA EMT 3/4" (SIN CABLEAR)</v>
          </cell>
          <cell r="C1224" t="str">
            <v>Actividad</v>
          </cell>
          <cell r="D1224" t="str">
            <v>Und</v>
          </cell>
          <cell r="E1224">
            <v>172407</v>
          </cell>
        </row>
        <row r="1225">
          <cell r="A1225" t="str">
            <v>08B.898</v>
          </cell>
          <cell r="B1225" t="str">
            <v>SUMINISTRO E INSTALACIÓN LUMINARIA TIPO HIGH BAY FORTE LENS L06 610X400X100 COLGAR</v>
          </cell>
          <cell r="C1225" t="str">
            <v>Actividad</v>
          </cell>
          <cell r="D1225" t="str">
            <v>Und</v>
          </cell>
          <cell r="E1225">
            <v>814813</v>
          </cell>
        </row>
        <row r="1226">
          <cell r="A1226" t="str">
            <v>08B.899</v>
          </cell>
          <cell r="B1226" t="str">
            <v>SUMINISTRO E INSTALACIÓN LUMINARIA TIPO ATENEA 2.5 LT OPTIX 60 LENS E18 1140X58X72 COLGAR</v>
          </cell>
          <cell r="C1226" t="str">
            <v>Actividad</v>
          </cell>
          <cell r="D1226" t="str">
            <v>Und</v>
          </cell>
          <cell r="E1226">
            <v>752413</v>
          </cell>
        </row>
        <row r="1227">
          <cell r="A1227" t="str">
            <v>08B.900</v>
          </cell>
          <cell r="B1227" t="str">
            <v>SUMINISTRO E INSTALACIÓN APLIQUE LED TIPO WALL PACK P24107-36</v>
          </cell>
          <cell r="C1227" t="str">
            <v>Actividad</v>
          </cell>
          <cell r="D1227" t="str">
            <v>Und</v>
          </cell>
          <cell r="E1227">
            <v>469403</v>
          </cell>
        </row>
        <row r="1228">
          <cell r="A1228" t="str">
            <v>08B.901</v>
          </cell>
          <cell r="B1228" t="str">
            <v>SUMINISTRO E INSTALACIÓN DE ACOMETIDA ELÉCTRICA CON CONDUCTOR 3X#6 + 1X#6 (N) + 1X#10 (PE) THWN EN TUBERIA PVC DE 1”</v>
          </cell>
          <cell r="C1228" t="str">
            <v>Actividad</v>
          </cell>
          <cell r="D1228" t="str">
            <v>ML</v>
          </cell>
          <cell r="E1228">
            <v>77326</v>
          </cell>
        </row>
        <row r="1229">
          <cell r="A1229" t="str">
            <v>08B.902</v>
          </cell>
          <cell r="B1229" t="str">
            <v>SUMINISTRO, TRANSPORTE E INSTALACIÓN ALIMENTADOR RED AÉREA DE BAJA TENSIÓN EN CABLE DE ALUMINIO TRIPLEX 2X4+4. INCLUYE PERCHAS DE 1 PUESTO Y AISLADORES DE YO-YO</v>
          </cell>
          <cell r="C1229" t="str">
            <v>Actividad</v>
          </cell>
          <cell r="D1229" t="str">
            <v>ML</v>
          </cell>
          <cell r="E1229">
            <v>61705</v>
          </cell>
        </row>
        <row r="1230">
          <cell r="A1230" t="str">
            <v>08B.903</v>
          </cell>
          <cell r="B1230" t="str">
            <v>SUMINISTRO, TRANSPORTE E INSTALACIÓN DE BAJANTE EN POSTE CON TUBERÍA IMC 1". INCLUYE CAPACETE.</v>
          </cell>
          <cell r="C1230" t="str">
            <v>Actividad</v>
          </cell>
          <cell r="D1230" t="str">
            <v>ML</v>
          </cell>
          <cell r="E1230">
            <v>73865</v>
          </cell>
        </row>
        <row r="1231">
          <cell r="A1231" t="str">
            <v>08B.904</v>
          </cell>
          <cell r="B1231" t="str">
            <v>SUMINISTRO E INSTALACIÓN DE CABLE DE COBRE ANTIFRAUDE 2X8+8 DESDE RED AÉREA HASTA MEDIDORES. INCLUYE CONECTORES TIPO PIERCING.</v>
          </cell>
          <cell r="C1231" t="str">
            <v>Actividad</v>
          </cell>
          <cell r="D1231" t="str">
            <v>ML</v>
          </cell>
          <cell r="E1231">
            <v>66854</v>
          </cell>
        </row>
        <row r="1232">
          <cell r="A1232" t="str">
            <v>08B.905</v>
          </cell>
          <cell r="B1232" t="str">
            <v>SUMINISTRO, TRANSPORTE E INSTALACIÓN DE CONTADOR TRIFILAR CON CAJA HERMÉTICA. INCLUYE PUESTA A TIERRA Y BREAKER 2X40A.</v>
          </cell>
          <cell r="C1232" t="str">
            <v>Actividad</v>
          </cell>
          <cell r="D1232" t="str">
            <v>UND</v>
          </cell>
          <cell r="E1232">
            <v>925422</v>
          </cell>
        </row>
        <row r="1233">
          <cell r="A1233" t="str">
            <v>08B.906</v>
          </cell>
          <cell r="B1233" t="str">
            <v>SUMINISTRO E INSTALACIÓN DE CANALIZACIÓN CON TUBERÍA PVC 2X1”</v>
          </cell>
          <cell r="C1233" t="str">
            <v>Actividad</v>
          </cell>
          <cell r="D1233" t="str">
            <v>ML</v>
          </cell>
          <cell r="E1233">
            <v>26335</v>
          </cell>
        </row>
        <row r="1234">
          <cell r="A1234" t="str">
            <v>08B.907</v>
          </cell>
          <cell r="B1234" t="str">
            <v>SUMINISTRO, TRANSPORTE E INSTALACIÓN DE CÁMARA DE INSPECCIÓN ELÉCTRICA 60X60X60 CM E=15 EN CONCRETO DE 28 MPA (INCLUYE TAPA Y RELLENO EN GRAVILLA) - NORMA EPM</v>
          </cell>
          <cell r="C1234" t="str">
            <v>Actividad</v>
          </cell>
          <cell r="D1234" t="str">
            <v>UND</v>
          </cell>
          <cell r="E1234">
            <v>823586</v>
          </cell>
        </row>
        <row r="1235">
          <cell r="A1235" t="str">
            <v>08B.908</v>
          </cell>
          <cell r="B1235" t="str">
            <v>SUMINISTRO, TRANSPORTE E INSTALACIÓN DE CÁMARA DE INSPECCIÓN ELÉCTRICA 40X40X60 CM E=15 EN CONCRETO DE 28 MPA (INCLUYE TAPA Y RELLENO EN GRAVILLA) - NORMA EPM</v>
          </cell>
          <cell r="C1235" t="str">
            <v>Actividad</v>
          </cell>
          <cell r="D1235" t="str">
            <v>UND</v>
          </cell>
          <cell r="E1235">
            <v>648398</v>
          </cell>
        </row>
        <row r="1236">
          <cell r="A1236" t="str">
            <v>08B.909</v>
          </cell>
          <cell r="B1236" t="str">
            <v>SUMINISTRO, TRANSPORTE E INSTALACIÓN DE ACOMETIDA A TABLERO CON CABLE 2#8+1#8+1#8 THHN, TUBERÍA PVC 1”</v>
          </cell>
          <cell r="C1236" t="str">
            <v>Actividad</v>
          </cell>
          <cell r="D1236" t="str">
            <v>ML</v>
          </cell>
          <cell r="E1236">
            <v>50922</v>
          </cell>
        </row>
        <row r="1237">
          <cell r="A1237" t="str">
            <v>08B.910</v>
          </cell>
          <cell r="B1237" t="str">
            <v>SUMINISTRO, TRANSPORTE E INSTALACIÓN DE CANALIZACIÓN ELECTRICA CON TUBERÍA CONDUIT 2 x 3/4"</v>
          </cell>
          <cell r="C1237" t="str">
            <v>Actividad</v>
          </cell>
          <cell r="D1237" t="str">
            <v>ML</v>
          </cell>
          <cell r="E1237">
            <v>22526</v>
          </cell>
        </row>
        <row r="1238">
          <cell r="A1238" t="str">
            <v>08B.911</v>
          </cell>
          <cell r="B1238" t="str">
            <v>SUMINISTRO, TRANSPORTE E INSTALACIÓN DE CRUCETA GALVANIZADA DE 1 M PARA SOPORTE PROYECTORES. INCLUYE HERRAJES DE FIJACIÓN.</v>
          </cell>
          <cell r="C1238" t="str">
            <v>Actividad</v>
          </cell>
          <cell r="D1238" t="str">
            <v>UND</v>
          </cell>
          <cell r="E1238">
            <v>123697</v>
          </cell>
        </row>
        <row r="1239">
          <cell r="A1239" t="str">
            <v>08B.912</v>
          </cell>
          <cell r="B1239" t="str">
            <v>SUMINISTRO, TRANSPORTE E INSTALACIÓN DE SALIDA ALUMBRADO CON TUBERÍA PVC 1/2" SCH40 Y CABLE #14 LIBRE DE HALÓGENOS (HASTA 6,0M DE LONG)</v>
          </cell>
          <cell r="C1239" t="str">
            <v>Actividad</v>
          </cell>
          <cell r="D1239" t="str">
            <v>UND</v>
          </cell>
          <cell r="E1239">
            <v>207485</v>
          </cell>
        </row>
        <row r="1240">
          <cell r="A1240" t="str">
            <v>08B.913</v>
          </cell>
          <cell r="B1240" t="str">
            <v>SUMINISTRO, TRANSPORTE E INSTALACIÓN DE BREAKER ENCHUFABLE 2X40A</v>
          </cell>
          <cell r="C1240" t="str">
            <v>Actividad</v>
          </cell>
          <cell r="D1240" t="str">
            <v>UND</v>
          </cell>
          <cell r="E1240">
            <v>67226</v>
          </cell>
        </row>
        <row r="1241">
          <cell r="A1241" t="str">
            <v>08B.914</v>
          </cell>
          <cell r="B1241" t="str">
            <v>SALIDA CON SENSOR DE MOVIMIENTO PARA ILUMINACIÓN, INCLUYE TUBERÍA PVC 1/2" SCH40 Y CABLE #14 LIBRE DE HALÓGENOS.</v>
          </cell>
          <cell r="C1241" t="str">
            <v>Actividad</v>
          </cell>
          <cell r="D1241" t="str">
            <v>UND</v>
          </cell>
          <cell r="E1241">
            <v>80450</v>
          </cell>
        </row>
        <row r="1242">
          <cell r="A1242" t="str">
            <v>08B.915</v>
          </cell>
          <cell r="B1242" t="str">
            <v>SALIDA TOMACORRIENTE TIPO CHASIS AISLADO CON TUBERÍA PVC 1/2" Y CABLE #12 LIBRE DE HALÓGENOS</v>
          </cell>
          <cell r="C1242" t="str">
            <v>Actividad</v>
          </cell>
          <cell r="D1242" t="str">
            <v>UND</v>
          </cell>
          <cell r="E1242">
            <v>57420</v>
          </cell>
        </row>
        <row r="1243">
          <cell r="A1243" t="str">
            <v>08B.916</v>
          </cell>
          <cell r="B1243" t="str">
            <v>SUMINISTRO, TRANSPORTE E INSTALACION DE ACOMETIDAS PARCIALES CON CABLE 3#14 LIBRE DE HALÓGENOS</v>
          </cell>
          <cell r="C1243" t="str">
            <v>Actividad</v>
          </cell>
          <cell r="D1243" t="str">
            <v>ML</v>
          </cell>
          <cell r="E1243">
            <v>34473</v>
          </cell>
        </row>
        <row r="1244">
          <cell r="A1244" t="str">
            <v>08B.917</v>
          </cell>
          <cell r="B1244" t="str">
            <v>SUMINISTRO, TRANSPORTE E INSTALACION DE ACOMETIDAS PARCIALES CON CABLE 3#12 LIBRE DE HALÓGENOS</v>
          </cell>
          <cell r="C1244" t="str">
            <v>Actividad</v>
          </cell>
          <cell r="D1244" t="str">
            <v>ML</v>
          </cell>
          <cell r="E1244">
            <v>35913</v>
          </cell>
        </row>
        <row r="1245">
          <cell r="A1245" t="str">
            <v>08B.918</v>
          </cell>
          <cell r="B1245" t="str">
            <v>SUMINISTRO, TRANSPORTE E INSTALACIÓN DE UPS BIFÁSICA 2 KVA ON LINE, TIPO AMERICAN POWER Ó SIMILAR</v>
          </cell>
          <cell r="C1245" t="str">
            <v>Actividad</v>
          </cell>
          <cell r="D1245" t="str">
            <v>UND</v>
          </cell>
          <cell r="E1245">
            <v>2284891</v>
          </cell>
        </row>
        <row r="1246">
          <cell r="A1246" t="str">
            <v>08B.919</v>
          </cell>
          <cell r="B1246" t="str">
            <v>SUMINISTRO, TRANSPORTE E INSTALACIÓN DE RACK DATOS DE SOBREPONER 28X38X38</v>
          </cell>
          <cell r="C1246" t="str">
            <v>Actividad</v>
          </cell>
          <cell r="D1246" t="str">
            <v>UND</v>
          </cell>
          <cell r="E1246">
            <v>232604</v>
          </cell>
        </row>
        <row r="1247">
          <cell r="A1247" t="str">
            <v>08B.920</v>
          </cell>
          <cell r="B1247" t="str">
            <v>SUMINISTRO, TRANSPORTE E INSTALACION ADMINISTRACION CABLEADO PATCH PANEL EQUIPADO 24 PTOS CAT.  -  CAT 6A</v>
          </cell>
          <cell r="C1247" t="str">
            <v>Actividad</v>
          </cell>
          <cell r="D1247" t="str">
            <v>UND</v>
          </cell>
          <cell r="E1247">
            <v>1017622</v>
          </cell>
        </row>
        <row r="1248">
          <cell r="A1248" t="str">
            <v>08B.921</v>
          </cell>
          <cell r="B1248" t="str">
            <v>SUMINISTRO, TRANSPORTE E INSTALACIÓN PATCH CORD 3' (1M) CAT. 6A</v>
          </cell>
          <cell r="C1248" t="str">
            <v>Actividad</v>
          </cell>
          <cell r="D1248" t="str">
            <v>UND</v>
          </cell>
          <cell r="E1248">
            <v>30299</v>
          </cell>
        </row>
        <row r="1249">
          <cell r="A1249" t="str">
            <v>08B.922</v>
          </cell>
          <cell r="B1249" t="str">
            <v>SUMINISTRO, TRANSPORTE E INSTALACIÓN PATCH  CORD 5' (1,5M) CAT 6A</v>
          </cell>
          <cell r="C1249" t="str">
            <v>Actividad</v>
          </cell>
          <cell r="D1249" t="str">
            <v>UND</v>
          </cell>
          <cell r="E1249">
            <v>32691</v>
          </cell>
        </row>
        <row r="1250">
          <cell r="A1250" t="str">
            <v>08B.923</v>
          </cell>
          <cell r="B1250" t="str">
            <v>SUMINISTRO, TRANSPORTE E INSTALACIÓN DE ACOMETIDA ELÉCTRICA EN CABLE DE AL HFFR LS SERIE 8000 EN 3(2Nº250MCM(F))+2Nº250MCM(N)+1Nº4/0(T) AWG</v>
          </cell>
          <cell r="C1250" t="str">
            <v>Actividad</v>
          </cell>
          <cell r="D1250" t="str">
            <v>ML</v>
          </cell>
          <cell r="E1250">
            <v>401437</v>
          </cell>
        </row>
        <row r="1251">
          <cell r="A1251" t="str">
            <v>08B.924</v>
          </cell>
          <cell r="B1251" t="str">
            <v>SUMINISTRO, TRANSPORTE E INSTALACION DE BANDEJA PORTACABLE TIPO DUCTO DE 0,20X0,05X2,4M</v>
          </cell>
          <cell r="C1251" t="str">
            <v>Actividad</v>
          </cell>
          <cell r="D1251" t="str">
            <v>UND</v>
          </cell>
          <cell r="E1251">
            <v>195368</v>
          </cell>
        </row>
        <row r="1252">
          <cell r="A1252" t="str">
            <v>08B.925</v>
          </cell>
          <cell r="B1252" t="str">
            <v>SUMINISTRO, TRANSPORTE E INSTALACION DE BREAKER INDUSTRIAL AJUSTABLE 3x350-500A, 70 kA</v>
          </cell>
          <cell r="C1252" t="str">
            <v>Actividad</v>
          </cell>
          <cell r="D1252" t="str">
            <v>UND</v>
          </cell>
          <cell r="E1252">
            <v>3795982</v>
          </cell>
        </row>
        <row r="1253">
          <cell r="A1253" t="str">
            <v>08B.926</v>
          </cell>
          <cell r="B1253" t="str">
            <v>SUMINISTRO E INSTALACION DE TABLERO DE FABRICACIÓN ESPECIAL DOBLE FONDO IP66 3F5H, CON PUERTA Y ESPACIO PARA TOTALIZADOR, BARRAJE PARA 200A BARRA NEUTRO Y BARRA TIERRA  CALIDAD LEGRAND, SIEMENS, SQARED O SUPERIOR DE MARCA RECONOCIDA Y HOMOLOGADA POR EL CIDET.</v>
          </cell>
          <cell r="C1253" t="str">
            <v>Actividad</v>
          </cell>
          <cell r="D1253" t="str">
            <v>UND</v>
          </cell>
          <cell r="E1253">
            <v>1273739</v>
          </cell>
        </row>
        <row r="1254">
          <cell r="A1254" t="str">
            <v>08B.927</v>
          </cell>
          <cell r="B1254" t="str">
            <v>SUMINISTRO, TRANSPORTE E INSTALACION DE BREAKER INDUSTRIAL 3x160A</v>
          </cell>
          <cell r="C1254" t="str">
            <v>Actividad</v>
          </cell>
          <cell r="D1254" t="str">
            <v>UND</v>
          </cell>
          <cell r="E1254">
            <v>1370234</v>
          </cell>
        </row>
        <row r="1255">
          <cell r="A1255" t="str">
            <v>08B.928</v>
          </cell>
          <cell r="B1255" t="str">
            <v xml:space="preserve">SUMINISTRO, TRANSPORTE E INSTALACION SALIDA TOMACORRIENTE REGULADA DOBLE PT  EN TUBERIA CONDUIT EMT 3/4", ALAMBRE NO 12 AWG </v>
          </cell>
          <cell r="C1255" t="str">
            <v>Actividad</v>
          </cell>
          <cell r="D1255" t="str">
            <v>UND</v>
          </cell>
          <cell r="E1255">
            <v>225490</v>
          </cell>
        </row>
        <row r="1256">
          <cell r="A1256" t="str">
            <v>08B.929</v>
          </cell>
          <cell r="B1256" t="str">
            <v>SUMINISTRO, TRANSPORTE E INSTALACION FIBRA ÓPTICA SINGLE MODE</v>
          </cell>
          <cell r="C1256" t="str">
            <v>Actividad</v>
          </cell>
          <cell r="D1256" t="str">
            <v>ML</v>
          </cell>
          <cell r="E1256">
            <v>72152</v>
          </cell>
        </row>
        <row r="1257">
          <cell r="A1257" t="str">
            <v>08B.930</v>
          </cell>
          <cell r="B1257" t="str">
            <v>SUMINISTRO, TRANSPORTE E INSTALACION DE SISTEMA DE MALLA DE PUESTA A TIERRA COMPUESTO POR TRES VARILAS DE COBRE DE 5/8" x 2,40M</v>
          </cell>
          <cell r="C1257" t="str">
            <v>Actividad</v>
          </cell>
          <cell r="D1257" t="str">
            <v>UND</v>
          </cell>
          <cell r="E1257">
            <v>4097360</v>
          </cell>
        </row>
        <row r="1258">
          <cell r="A1258" t="str">
            <v>08B.931</v>
          </cell>
          <cell r="B1258" t="str">
            <v>SUMINISTRO, TRANSPORTE E INSTALACION CABLE Cu DESNUDO 2/0 PARA SISTEMA DE MALLA A TIERRA (L=30m)</v>
          </cell>
          <cell r="C1258" t="str">
            <v>Actividad</v>
          </cell>
          <cell r="D1258" t="str">
            <v>UND</v>
          </cell>
          <cell r="E1258">
            <v>1508602</v>
          </cell>
        </row>
        <row r="1259">
          <cell r="A1259" t="str">
            <v>08B.932</v>
          </cell>
          <cell r="B1259" t="str">
            <v>SUMINISTRO,TRANSPORTE E INSTALACION DE TUBERIA CONDUIT PVC DB 2".</v>
          </cell>
          <cell r="C1259" t="str">
            <v>Actividad</v>
          </cell>
          <cell r="D1259" t="str">
            <v>ML</v>
          </cell>
          <cell r="E1259">
            <v>30133</v>
          </cell>
        </row>
        <row r="1260">
          <cell r="A1260" t="str">
            <v>08B.933</v>
          </cell>
          <cell r="B1260" t="str">
            <v>SUMINISTRO, TRANSPORE E INSTALACION DE TUBERIA CONDUIT PVC 3/4".</v>
          </cell>
          <cell r="C1260" t="str">
            <v>Actividad</v>
          </cell>
          <cell r="D1260" t="str">
            <v>ML</v>
          </cell>
          <cell r="E1260">
            <v>21408</v>
          </cell>
        </row>
        <row r="1261">
          <cell r="A1261" t="str">
            <v>08B.934</v>
          </cell>
          <cell r="B1261" t="str">
            <v>SUMINISTRO, TRANSPORTE E INSTALACION DE TUBERIA CONDUIT PVC 1_1/2".</v>
          </cell>
          <cell r="C1261" t="str">
            <v>Actividad</v>
          </cell>
          <cell r="D1261" t="str">
            <v>ML</v>
          </cell>
          <cell r="E1261">
            <v>33552</v>
          </cell>
        </row>
        <row r="1262">
          <cell r="A1262" t="str">
            <v>08B.935</v>
          </cell>
          <cell r="B1262" t="str">
            <v>SUMINISTRO, TRANSPORTE E INSTALACION CIRCUITO RAMAL EN CABLE Cu 3Nº12 THHN-AWG</v>
          </cell>
          <cell r="C1262" t="str">
            <v>Actividad</v>
          </cell>
          <cell r="D1262" t="str">
            <v>ML</v>
          </cell>
          <cell r="E1262">
            <v>38995</v>
          </cell>
        </row>
        <row r="1263">
          <cell r="A1263" t="str">
            <v>08B.936</v>
          </cell>
          <cell r="B1263" t="str">
            <v>SUMINISTRO, TRANSPORTE E INSTALACION CIRCUITO RAMAL EN CABLE Cu 3Nº10 THHN-AWG LIBRE DE HALOGENOS</v>
          </cell>
          <cell r="C1263" t="str">
            <v>Actividad</v>
          </cell>
          <cell r="D1263" t="str">
            <v>ML</v>
          </cell>
          <cell r="E1263">
            <v>43519</v>
          </cell>
        </row>
        <row r="1264">
          <cell r="A1264" t="str">
            <v>08B.937</v>
          </cell>
          <cell r="B1264" t="str">
            <v>SUMINISTRO, TRANSPORTE E INSTALACION ACOMETIDA EN CABLE Cu 3Nº6(F)+1Nº6(N)+1Nº6(T) THWN-AWG</v>
          </cell>
          <cell r="C1264" t="str">
            <v>Actividad</v>
          </cell>
          <cell r="D1264" t="str">
            <v>ML</v>
          </cell>
          <cell r="E1264">
            <v>110310</v>
          </cell>
        </row>
        <row r="1265">
          <cell r="A1265" t="str">
            <v>08B.938</v>
          </cell>
          <cell r="B1265" t="str">
            <v>SUMINISTRO, TRANSPORTE E INSTALACION DE ACOMETIDA EN CABLE Cu 3Nº4(F)+1Nº4(N)+1N4(T) THWN-AWG</v>
          </cell>
          <cell r="C1265" t="str">
            <v>Actividad</v>
          </cell>
          <cell r="D1265" t="str">
            <v>ML</v>
          </cell>
          <cell r="E1265">
            <v>116809</v>
          </cell>
        </row>
        <row r="1266">
          <cell r="A1266" t="str">
            <v>08B.939</v>
          </cell>
          <cell r="B1266" t="str">
            <v>SUMINISTRO, TRANSPORTE E INSTALACION ESTRUCTURA NC-RA2-749 PARA RED COMPACTA 13.2 kV</v>
          </cell>
          <cell r="C1266" t="str">
            <v>Actividad</v>
          </cell>
          <cell r="D1266" t="str">
            <v>UND</v>
          </cell>
          <cell r="E1266">
            <v>1758130</v>
          </cell>
        </row>
        <row r="1267">
          <cell r="A1267" t="str">
            <v>08B.940</v>
          </cell>
          <cell r="B1267" t="str">
            <v>SUMINISTRO, TRANSPORTE E INSTALACIÓN TABLERO ELECTRICO DE 0,70M X 0,60M X 0,25 TIPO INTEMPERIE PARA ALOJAR EQUIPOS DE CONTROL PARA ALUMBRADO FUENTE. INCLUYE CONTACTORES, BREAKERS TIPO RIEL (1x20 Y 2x20) Y PULSADORES PARA ENCENDIDO Y APAGADO DE LUMINARIAS (4 On, 4 Off)</v>
          </cell>
          <cell r="C1267" t="str">
            <v>Actividad</v>
          </cell>
          <cell r="D1267" t="str">
            <v>UND</v>
          </cell>
          <cell r="E1267">
            <v>4584498</v>
          </cell>
        </row>
        <row r="1268">
          <cell r="A1268" t="str">
            <v>08B.941</v>
          </cell>
          <cell r="B1268" t="str">
            <v>SUMINISTRO, TRANSPORTE E INSTALACIÓN DE MEDIDOR TRIFÁSICO, NEUTRO INCORPORADO, 208/120 CL1, EN CAJA DE POLICARBONATO. INCLUYE PIN DE CORTE</v>
          </cell>
          <cell r="C1268" t="str">
            <v>Actividad</v>
          </cell>
          <cell r="D1268" t="str">
            <v>UND</v>
          </cell>
          <cell r="E1268">
            <v>583068</v>
          </cell>
        </row>
        <row r="1269">
          <cell r="A1269" t="str">
            <v>08B.942</v>
          </cell>
          <cell r="B1269" t="str">
            <v>SUMINISTRO, TRANSPORTE E INSTALACIÓN BORNA TERMINAL PARA CABLE 4</v>
          </cell>
          <cell r="C1269" t="str">
            <v>Actividad</v>
          </cell>
          <cell r="D1269" t="str">
            <v>UND</v>
          </cell>
          <cell r="E1269">
            <v>25782</v>
          </cell>
        </row>
        <row r="1270">
          <cell r="A1270" t="str">
            <v>08B.943</v>
          </cell>
          <cell r="B1270" t="str">
            <v>SUMINISTRO, TRANSPORTE E INSTALACIÓN BORNA TERMINAL PARA CABLE 6</v>
          </cell>
          <cell r="C1270" t="str">
            <v>Actividad</v>
          </cell>
          <cell r="D1270" t="str">
            <v>UND</v>
          </cell>
          <cell r="E1270">
            <v>18276</v>
          </cell>
        </row>
        <row r="1271">
          <cell r="A1271" t="str">
            <v>08B.944</v>
          </cell>
          <cell r="B1271" t="str">
            <v>SUMINISTRO, TRANSPORTE E INSTALACIÓN HIGH BAY DE COLGAR 100W</v>
          </cell>
          <cell r="C1271" t="str">
            <v>Actividad</v>
          </cell>
          <cell r="D1271" t="str">
            <v>UND</v>
          </cell>
          <cell r="E1271">
            <v>516915</v>
          </cell>
        </row>
        <row r="1272">
          <cell r="A1272" t="str">
            <v>08B.945</v>
          </cell>
          <cell r="B1272" t="str">
            <v>SUMINISTRO, TRANSPORTE E INSTALACIÓN PROYECTOR LED SYLVEO 400W - SYLVANIA O SIMILAR</v>
          </cell>
          <cell r="C1272" t="str">
            <v>Actividad</v>
          </cell>
          <cell r="D1272" t="str">
            <v>UND</v>
          </cell>
          <cell r="E1272">
            <v>2421770</v>
          </cell>
        </row>
        <row r="1273">
          <cell r="A1273" t="str">
            <v>08B.946</v>
          </cell>
          <cell r="B1273" t="str">
            <v xml:space="preserve">SUMINISTRO, TRANSPORTE E INSTALACION SALIDA FOTOCELDA CONDUIT PVC 3/4", CABLE NO 10 AWG </v>
          </cell>
          <cell r="C1273" t="str">
            <v>Actividad</v>
          </cell>
          <cell r="D1273" t="str">
            <v>UND</v>
          </cell>
          <cell r="E1273">
            <v>83651</v>
          </cell>
        </row>
        <row r="1274">
          <cell r="A1274" t="str">
            <v>08B.947</v>
          </cell>
          <cell r="B1274" t="str">
            <v>SUMINISTRO, TRANSPROTE E INSTALACIÓN DE REFLECTOR LED 200 W, IP65</v>
          </cell>
          <cell r="C1274" t="str">
            <v>Actividad</v>
          </cell>
          <cell r="D1274" t="str">
            <v>UND</v>
          </cell>
          <cell r="E1274">
            <v>250103</v>
          </cell>
        </row>
        <row r="1275">
          <cell r="A1275" t="str">
            <v>08B.948</v>
          </cell>
          <cell r="B1275" t="str">
            <v>SUMINISTRO, TRANSPORTE E INSTALACIÓN DE TUBO LED 18 W DE SOBREPONER</v>
          </cell>
          <cell r="C1275" t="str">
            <v>Actividad</v>
          </cell>
          <cell r="D1275" t="str">
            <v>UND</v>
          </cell>
          <cell r="E1275">
            <v>54304</v>
          </cell>
        </row>
        <row r="1276">
          <cell r="A1276" t="str">
            <v>08B.949</v>
          </cell>
          <cell r="B1276" t="str">
            <v>SUMINISTRO, TRANSPORTE E INSTALACION CAJA DE PASO 15X15X5CM</v>
          </cell>
          <cell r="C1276" t="str">
            <v>Actividad</v>
          </cell>
          <cell r="D1276" t="str">
            <v>UND</v>
          </cell>
          <cell r="E1276">
            <v>27400</v>
          </cell>
        </row>
        <row r="1277">
          <cell r="A1277" t="str">
            <v>08B.950</v>
          </cell>
          <cell r="B1277" t="str">
            <v>SUMINISTRO, TRANSPORTE E INSTALACION SALIDA TOMACORRIENTE BIFASICO 2P+T 250V/30A EN TUBERA CONDUIT PVC 3/4", CABLE 10 AWG HFFR LS</v>
          </cell>
          <cell r="C1277" t="str">
            <v>Actividad</v>
          </cell>
          <cell r="D1277" t="str">
            <v>UND</v>
          </cell>
          <cell r="E1277">
            <v>185454</v>
          </cell>
        </row>
        <row r="1278">
          <cell r="A1278" t="str">
            <v>08B.951</v>
          </cell>
          <cell r="B1278" t="str">
            <v>SUMINISTRO, TRANSPORTE E INSTALACIÓN DE ALIMENTADOR ELÉCTRICO BIFÁSICO EN CABLE Cu 4Nº10</v>
          </cell>
          <cell r="C1278" t="str">
            <v>Actividad</v>
          </cell>
          <cell r="D1278" t="str">
            <v>ML</v>
          </cell>
          <cell r="E1278">
            <v>42652</v>
          </cell>
        </row>
        <row r="1279">
          <cell r="A1279" t="str">
            <v>08B.952</v>
          </cell>
          <cell r="B1279" t="str">
            <v>SUMINISTRO, TRANSPORTE E INSTALACION RED ECOLÓGICA EN MEDIA TENSIÓN HASTA 15KV, EN CABLE 4Nº2 AWG ACSR</v>
          </cell>
          <cell r="C1279" t="str">
            <v>Actividad</v>
          </cell>
          <cell r="D1279" t="str">
            <v>ML</v>
          </cell>
          <cell r="E1279">
            <v>103612</v>
          </cell>
        </row>
        <row r="1280">
          <cell r="A1280" t="str">
            <v>08B.953</v>
          </cell>
          <cell r="B1280" t="str">
            <v>SUMINISTRO, TRANSPORTE E INSTALACIÓN DE ESPACIADOR POLIGONAL POLIMÉRICO 15 kV 10 kA CABLE CUBIERTO</v>
          </cell>
          <cell r="C1280" t="str">
            <v>Actividad</v>
          </cell>
          <cell r="D1280" t="str">
            <v>UND</v>
          </cell>
          <cell r="E1280">
            <v>100560</v>
          </cell>
        </row>
        <row r="1281">
          <cell r="A1281" t="str">
            <v>08B.954</v>
          </cell>
          <cell r="B1281" t="str">
            <v>DESMONTE DE RED TRENZADA MONOFÁSICA EXISTENTE Y REINSTALACIÓN EN POSTE DE CONCRETO DE 8m.</v>
          </cell>
          <cell r="C1281" t="str">
            <v>Actividad</v>
          </cell>
          <cell r="D1281" t="str">
            <v>UND</v>
          </cell>
          <cell r="E1281">
            <v>867034</v>
          </cell>
        </row>
        <row r="1282">
          <cell r="A1282" t="str">
            <v>08B.955</v>
          </cell>
          <cell r="B1282" t="str">
            <v>DESMONTE Y REINSTALACIÓN MEDIDOR MONOFÁSICO EXISTENTE. INCLUYE SUMINISTRO E INSTALACIÓN DE CAJA PARA MEDIDOR, PIN DE CORTE 1x30Amp Y PUESTA A TIERRA</v>
          </cell>
          <cell r="C1282" t="str">
            <v>Actividad</v>
          </cell>
          <cell r="D1282" t="str">
            <v>UND</v>
          </cell>
          <cell r="E1282">
            <v>535940</v>
          </cell>
        </row>
        <row r="1283">
          <cell r="A1283" t="str">
            <v>08B.956</v>
          </cell>
          <cell r="B1283" t="str">
            <v>SUMINISTRO, TRANSPORTE E INSTALACIÓN DE ACOMETIDA A TG EN CABLE DE COBRE THHN 1#8(F)+1#8(N)+1#8(T),CON TUBERÍA PVC 1"</v>
          </cell>
          <cell r="C1283" t="str">
            <v>Actividad</v>
          </cell>
          <cell r="D1283" t="str">
            <v>ML</v>
          </cell>
          <cell r="E1283">
            <v>44375</v>
          </cell>
        </row>
        <row r="1284">
          <cell r="A1284" t="str">
            <v>08B.957</v>
          </cell>
          <cell r="B1284" t="str">
            <v>SUMINISTRO, TRANSPORTE E INSTALACIÓN DE BREAKER ENCHUFABLE 2X32A 120-240V 10kA</v>
          </cell>
          <cell r="C1284" t="str">
            <v>Actividad</v>
          </cell>
          <cell r="D1284" t="str">
            <v>UND</v>
          </cell>
          <cell r="E1284">
            <v>67919</v>
          </cell>
        </row>
        <row r="1285">
          <cell r="A1285" t="str">
            <v>08B.958</v>
          </cell>
          <cell r="B1285" t="str">
            <v>SUMINISTRO E INSTALACION DE ACOMETIDA GENERAL  2#4+1#4+1#8 THHN. INCLUYE CONECTORES TIPO PIERCING A RED EXTERIOR, EN TUBERIA CONDUIT PVC 1".</v>
          </cell>
          <cell r="C1285" t="str">
            <v>Actividad</v>
          </cell>
          <cell r="D1285" t="str">
            <v>ML</v>
          </cell>
          <cell r="E1285">
            <v>99735</v>
          </cell>
        </row>
        <row r="1286">
          <cell r="A1286" t="str">
            <v>08B.959</v>
          </cell>
          <cell r="B1286" t="str">
            <v>SUMINITRO TRANSPORTE E INSTALACION CAJA DE ENTRADA COMUNICACIONES 30X30X15</v>
          </cell>
          <cell r="C1286" t="str">
            <v>Actividad</v>
          </cell>
          <cell r="D1286" t="str">
            <v>UND</v>
          </cell>
          <cell r="E1286">
            <v>86680</v>
          </cell>
        </row>
        <row r="1287">
          <cell r="A1287" t="str">
            <v>08B.960</v>
          </cell>
          <cell r="B1287" t="str">
            <v>SUMINISTRO, TRANSPORTE E INSTALACIÓN DE RACK DATOS DE SOBREPONER 60X53</v>
          </cell>
          <cell r="C1287" t="str">
            <v>Actividad</v>
          </cell>
          <cell r="D1287" t="str">
            <v>UND</v>
          </cell>
          <cell r="E1287">
            <v>509400</v>
          </cell>
        </row>
        <row r="1288">
          <cell r="A1288" t="str">
            <v>08B.961</v>
          </cell>
          <cell r="B1288" t="str">
            <v>SUMINISTRO, TRANSPORTE E INSTALACIÓN DE UPS BIFÁSICA 4 KVA ON LINE, TIPO AMERICAN POWER Ó SIMILAR</v>
          </cell>
          <cell r="C1288" t="str">
            <v>Actividad</v>
          </cell>
          <cell r="D1288" t="str">
            <v>UND</v>
          </cell>
          <cell r="E1288">
            <v>6651693</v>
          </cell>
        </row>
        <row r="1289">
          <cell r="A1289" t="str">
            <v>08B.962</v>
          </cell>
          <cell r="B1289" t="str">
            <v>SUMINISTRO, TRANSPORTE E INSTALACION ACOMETIDA ELECTRICA 2F(2#8 + 1#10) - NO INCLUYE DUCTOS</v>
          </cell>
          <cell r="C1289" t="str">
            <v>Actividad</v>
          </cell>
          <cell r="D1289" t="str">
            <v>ML</v>
          </cell>
          <cell r="E1289">
            <v>38041</v>
          </cell>
        </row>
        <row r="1290">
          <cell r="A1290" t="str">
            <v>08B.963</v>
          </cell>
          <cell r="B1290" t="str">
            <v>SUMINISTRO, TRANSPORTE E INSTALACION SALIDA ILUMINACION EN TUBERIA CONDUIT EMT 3/4", CABLE N° 12 AWG HFFR LS - CON CAJA METALICA 12X12 TAPA LISA</v>
          </cell>
          <cell r="C1290" t="str">
            <v>Actividad</v>
          </cell>
          <cell r="D1290" t="str">
            <v>UND</v>
          </cell>
          <cell r="E1290">
            <v>197663</v>
          </cell>
        </row>
        <row r="1291">
          <cell r="A1291" t="str">
            <v>08B.964</v>
          </cell>
          <cell r="B1291" t="str">
            <v>SUMINISTRO, TRANSPORTE E INSTALACION DUCTO PARA CAMBIO DE ACOMETIDA SUBTERRÁNEA A AÉREO DESDE TUBO PVC DE  1" A TUBO IMC DE 1". HASTA 6,0M DE LONG.</v>
          </cell>
          <cell r="C1291" t="str">
            <v>Actividad</v>
          </cell>
          <cell r="D1291" t="str">
            <v>UND</v>
          </cell>
          <cell r="E1291">
            <v>331978</v>
          </cell>
        </row>
        <row r="1292">
          <cell r="A1292" t="str">
            <v>08B.965</v>
          </cell>
          <cell r="B1292" t="str">
            <v>SUMINISTRO, TRANSPORTE E INSTALACIÓN CAJA DE PASO PARA DERIVACIÓN CIRCUITOS DE ILUMINACIÓN Y TOMAS</v>
          </cell>
          <cell r="C1292" t="str">
            <v>Actividad</v>
          </cell>
          <cell r="D1292" t="str">
            <v>UND</v>
          </cell>
          <cell r="E1292">
            <v>59460</v>
          </cell>
        </row>
        <row r="1293">
          <cell r="A1293" t="str">
            <v>08B.966</v>
          </cell>
          <cell r="B1293" t="str">
            <v>SUMINISTRO, TRANSPORTE E INSTALACIÓN REFLECTOR LED 30W, 120-240V, 4000K</v>
          </cell>
          <cell r="C1293" t="str">
            <v>Actividad</v>
          </cell>
          <cell r="D1293" t="str">
            <v>UND</v>
          </cell>
          <cell r="E1293">
            <v>110819</v>
          </cell>
        </row>
        <row r="1294">
          <cell r="A1294" t="str">
            <v>08B.967</v>
          </cell>
          <cell r="B1294" t="str">
            <v>SUMINISTRO E INSTALACIÓN DE BARRAJE PREMOLDEADO PARA BAJA TENSIÓN SUMERGIBLE</v>
          </cell>
          <cell r="C1294" t="str">
            <v>Actividad</v>
          </cell>
          <cell r="D1294" t="str">
            <v>UND</v>
          </cell>
          <cell r="E1294">
            <v>549948</v>
          </cell>
        </row>
        <row r="1295">
          <cell r="A1295" t="str">
            <v>08B.968</v>
          </cell>
          <cell r="B1295" t="str">
            <v>SUMINISTRO, TRANSPORTE E INSTALACIÓN DE CANALIZACIÓN PARA ACOMETIDA EN BT HASTA MEDIDOR. INCLUYE (2) TUBO IMC RIGID 3/4", (1) CAPACETE GALVANIZADO DE 3/4", (2) HEBILLAS DE ACERO INOXIDABLE 5/8", (2) MTS DE CINTA DE ACERO INOXIDABLE 5/8"x0.03", (2) CONECTORES TIPO PIERCING DERIVACIÓN 2-8, (2) BOQUILLAS GALVANIZADAS DE 3/4".</v>
          </cell>
          <cell r="C1295" t="str">
            <v>Actividad</v>
          </cell>
          <cell r="D1295" t="str">
            <v>UND</v>
          </cell>
          <cell r="E1295">
            <v>274049</v>
          </cell>
        </row>
        <row r="1296">
          <cell r="A1296" t="str">
            <v>08B.969</v>
          </cell>
          <cell r="B1296" t="str">
            <v>SUMINISTRO E INSTALACIÓN PANEL LED 60X60 CMS, 40W DE INCRUSTAR, 4000K, TIPO P27930 Ó SIMILAR</v>
          </cell>
          <cell r="C1296" t="str">
            <v>Actividad</v>
          </cell>
          <cell r="D1296" t="str">
            <v>UND</v>
          </cell>
          <cell r="E1296">
            <v>139167</v>
          </cell>
        </row>
        <row r="1297">
          <cell r="A1297" t="str">
            <v>08B.970</v>
          </cell>
          <cell r="B1297" t="str">
            <v xml:space="preserve">SUMINISTRO E INSTALACIÓN PANEL LED REDONDO 12W DE INCRUSTAR, 4000K, TIPO P24628 Ó SIMILAR </v>
          </cell>
          <cell r="C1297" t="str">
            <v>Actividad</v>
          </cell>
          <cell r="D1297" t="str">
            <v>UND</v>
          </cell>
          <cell r="E1297">
            <v>91899</v>
          </cell>
        </row>
        <row r="1298">
          <cell r="A1298" t="str">
            <v>08B.971</v>
          </cell>
          <cell r="B1298" t="str">
            <v>SUMINISTRO, TRANSPORTE E INSTALACIÓN DE LLAVE CONMUTABLE MANUAL PARA UPS DE 3x32AMP. (INCLUYE CAJA METALICA)</v>
          </cell>
          <cell r="C1298" t="str">
            <v>Actividad</v>
          </cell>
          <cell r="D1298" t="str">
            <v>UND</v>
          </cell>
          <cell r="E1298">
            <v>327688</v>
          </cell>
        </row>
        <row r="1299">
          <cell r="A1299" t="str">
            <v>08B.972</v>
          </cell>
          <cell r="B1299" t="str">
            <v>SUMINISTRO, TRANSPORTE E INSTALACION SALIDA INTERRUPTOR SENCILLO CONMUTABLE EN TUBERIA PVC SCH40 1/2", CABLE N° 12 AWG HFFR LS. (HASTA 1,0M)</v>
          </cell>
          <cell r="C1299" t="str">
            <v>Actividad</v>
          </cell>
          <cell r="D1299" t="str">
            <v>ML</v>
          </cell>
          <cell r="E1299">
            <v>42011</v>
          </cell>
        </row>
        <row r="1300">
          <cell r="A1300" t="str">
            <v>08B.973</v>
          </cell>
          <cell r="B1300" t="str">
            <v>SUMINISTRO E INSTALACIÓN SALIDA INTERRUPTOR CONMUTABLE SENCILLO, CON CABLE #12 LIBRE DE HALÓGENOS Y TUBERÍA SCH40 1/2" (HASTA 1,0M)</v>
          </cell>
          <cell r="C1300" t="str">
            <v>Actividad</v>
          </cell>
          <cell r="D1300" t="str">
            <v>UND</v>
          </cell>
          <cell r="E1300">
            <v>104272</v>
          </cell>
        </row>
        <row r="1301">
          <cell r="A1301" t="str">
            <v>08B.974</v>
          </cell>
          <cell r="B1301" t="str">
            <v>SUMINISTRO E INSTALACION SALIDA TOMACORRIENTE NORMAL DOBLE PT EN TUBERA PVC SCH 40 1/2", CABLE 12 AWG HFFR LS (HASTA 1,0M)</v>
          </cell>
          <cell r="C1301" t="str">
            <v>Actividad</v>
          </cell>
          <cell r="D1301" t="str">
            <v>UND</v>
          </cell>
          <cell r="E1301">
            <v>103557</v>
          </cell>
        </row>
        <row r="1302">
          <cell r="A1302" t="str">
            <v>08B.975</v>
          </cell>
          <cell r="B1302" t="str">
            <v>SUMINISTRO, TRANSPORTE E INSTALACIÓN TABLERO ELECTRICO DE 0,50M X 0,30M X 0,20M IP 65 USO INTERIOR. INCLUYE TOTALIZADOR PRINCIPAL 3x60A(1), TOTALIZADOR INDUSTRIAL 3x40A(1), RIEL DIN OMEGA, BARRA NEUTRO Y BARRA TIERRA.</v>
          </cell>
          <cell r="C1302" t="str">
            <v>Actividad</v>
          </cell>
          <cell r="D1302" t="str">
            <v>UND</v>
          </cell>
          <cell r="E1302">
            <v>1540165</v>
          </cell>
        </row>
        <row r="1303">
          <cell r="A1303" t="str">
            <v>08B.976</v>
          </cell>
          <cell r="B1303" t="str">
            <v>SUMINISTRO E INSTALACION DE BREAKER DE RIEL MONOPOLAR 1X20A, 6kA. CALIDAD LEGRAND, SIEMENS, SQARED O SUPERIOR DE MARCA RECONOCIDA Y HOMOLOGADA POR EL CIDET</v>
          </cell>
          <cell r="C1303" t="str">
            <v>Actividad</v>
          </cell>
          <cell r="D1303" t="str">
            <v>UND</v>
          </cell>
          <cell r="E1303">
            <v>26032</v>
          </cell>
        </row>
        <row r="1304">
          <cell r="A1304" t="str">
            <v>08B.977</v>
          </cell>
          <cell r="B1304" t="str">
            <v>SUMINISTRO, TRANSPORTE E INSTALACION GABINETE METÁLICO 30X25X20 DE USO INTERIOR PARA DISTRIBUCIÓN DE CIRCUITOS FOSO ASCENSOR. INCLUYE BREAKER TOTALIZADOR 3X40(1), BARRA DE COBRE PARA NEUTRO, BARRA DE COBRE PARA TIERRA, RIEL DIN PARA PROTECCIONES</v>
          </cell>
          <cell r="C1304" t="str">
            <v>Actividad</v>
          </cell>
          <cell r="D1304" t="str">
            <v>UND</v>
          </cell>
          <cell r="E1304">
            <v>888268</v>
          </cell>
        </row>
        <row r="1305">
          <cell r="A1305" t="str">
            <v>08B.978</v>
          </cell>
          <cell r="B1305" t="str">
            <v xml:space="preserve">SUMINISTRO, TRANSPORTE E INSTALACION ACOMETIDA PARA ASCENSOR EN CABLE Cu 3Nº8(F)+1Nº8(N)+1Nº10(T) AWG HFFR LS </v>
          </cell>
          <cell r="C1305" t="str">
            <v>Actividad</v>
          </cell>
          <cell r="D1305" t="str">
            <v>UND</v>
          </cell>
          <cell r="E1305">
            <v>69198</v>
          </cell>
        </row>
        <row r="1306">
          <cell r="A1306" t="str">
            <v>08B.979</v>
          </cell>
          <cell r="B1306" t="str">
            <v>SUMINISTRO, TRANSPORTE E INSTALACION SALIDA INTERRUPTOR SENCILLO CONMUTABLE EN TUBERIA PVC SCH40 1/2", CABLE N° 12 AWG HFFR LS.</v>
          </cell>
          <cell r="C1306" t="str">
            <v>Actividad</v>
          </cell>
          <cell r="D1306" t="str">
            <v>UND</v>
          </cell>
          <cell r="E1306">
            <v>104272</v>
          </cell>
        </row>
        <row r="1307">
          <cell r="A1307" t="str">
            <v>08B.980</v>
          </cell>
          <cell r="B1307" t="str">
            <v>SUMINISTRO E INSTALACION SALIDA TOMACORRIENTE NORMAL DOBLE PT EN TUBERA PVC SCH 40 1/2", CABLE 12 AWG HFFR LS</v>
          </cell>
          <cell r="C1307" t="str">
            <v>Actividad</v>
          </cell>
          <cell r="D1307" t="str">
            <v>UND</v>
          </cell>
          <cell r="E1307">
            <v>103557</v>
          </cell>
        </row>
        <row r="1308">
          <cell r="A1308" t="str">
            <v>08B.981</v>
          </cell>
          <cell r="B1308" t="str">
            <v>SUMINISTRO E INSTALACIÓN SALIDA TOMACORRIENTE DOBLE TIPO GFCI CON CABLE #12 LIBRE DE HALÓGENOS Y TUBERÍA PVC SCH40 1/2"</v>
          </cell>
          <cell r="C1308" t="str">
            <v>Actividad</v>
          </cell>
          <cell r="D1308" t="str">
            <v>UND</v>
          </cell>
          <cell r="E1308">
            <v>178867</v>
          </cell>
        </row>
        <row r="1309">
          <cell r="A1309" t="str">
            <v>08B.982</v>
          </cell>
          <cell r="B1309" t="str">
            <v>SUMINISTRO, TRANSPORTE E INSTALACION GABINETE METÁLICO 30X30X15 PARA DISTRIBUCIÓN DE CIRCUITOS POR PISO</v>
          </cell>
          <cell r="C1309" t="str">
            <v>Actividad</v>
          </cell>
          <cell r="D1309" t="str">
            <v>UND</v>
          </cell>
          <cell r="E1309">
            <v>83682</v>
          </cell>
        </row>
        <row r="1310">
          <cell r="A1310" t="str">
            <v>08B.983</v>
          </cell>
          <cell r="B1310" t="str">
            <v>SUMINISTRO E INSTALACIÓN DE ACOMETIDA EN CABLE DE COBRE 3Nº12 AWG LSZH</v>
          </cell>
          <cell r="C1310" t="str">
            <v>Actividad</v>
          </cell>
          <cell r="D1310" t="str">
            <v>UND</v>
          </cell>
          <cell r="E1310">
            <v>39393</v>
          </cell>
        </row>
        <row r="1311">
          <cell r="A1311" t="str">
            <v>08B.984</v>
          </cell>
          <cell r="B1311" t="str">
            <v>SUMINISTRO E INSTALACION MEDIDOR ELECTRÓNICO TRIFÁSICO 208/120V, 5-100A, INCLUYE CAJA HERMETICA PARA MEDIDOR</v>
          </cell>
          <cell r="C1311" t="str">
            <v>Actividad</v>
          </cell>
          <cell r="D1311" t="str">
            <v>UND</v>
          </cell>
          <cell r="E1311">
            <v>682404</v>
          </cell>
        </row>
        <row r="1312">
          <cell r="A1312" t="str">
            <v>08B.985</v>
          </cell>
          <cell r="B1312" t="str">
            <v>SUMINISTRO, TRANSPORTE E INSTALACION POSTE DE CONCRETO DE 8 M.  510 KG.  HOMOLOGADO - (INCLUYE PINTURA ACRILICA Y GRUA).</v>
          </cell>
          <cell r="C1312" t="str">
            <v>Actividad</v>
          </cell>
          <cell r="D1312" t="str">
            <v>UND</v>
          </cell>
          <cell r="E1312">
            <v>1468593</v>
          </cell>
        </row>
        <row r="1313">
          <cell r="A1313" t="str">
            <v>08B.986</v>
          </cell>
          <cell r="B1313" t="str">
            <v>SUMINISTRO, TRANSPORTE E INSTALACIÓN RED TRENZADA CABLE CUADRUPLEX 3X4+4</v>
          </cell>
          <cell r="C1313" t="str">
            <v>Actividad</v>
          </cell>
          <cell r="D1313" t="str">
            <v>ML</v>
          </cell>
          <cell r="E1313">
            <v>43877</v>
          </cell>
        </row>
        <row r="1314">
          <cell r="A1314" t="str">
            <v>08B.987</v>
          </cell>
          <cell r="B1314" t="str">
            <v>SUMINISTRO E INSTALACIÓN DE LUMINARIA LED 40W SPRING DECORATIVA, MONTAJE VERTICAL , INCLUYE: LUMINARIA, POSTE METÁLICO 3 MTS PINTURA HORNEADA, FOTOCELDA, CAJA PLÁSTICA 4"X4", ADPATADOR PVC 3/4", CURVA PVC 3/4", CÓDIGO DE COLORES Y ACCESORIOS.</v>
          </cell>
          <cell r="C1314" t="str">
            <v>Actividad</v>
          </cell>
          <cell r="D1314" t="str">
            <v>UND</v>
          </cell>
          <cell r="E1314">
            <v>1989653</v>
          </cell>
        </row>
        <row r="1315">
          <cell r="A1315" t="str">
            <v>08B.988</v>
          </cell>
          <cell r="B1315" t="str">
            <v>SUMINISTRO E INSTALACIÓN DE SALIDA PARA TOMACORRIENTE DOBLE CON POLO A TIERRA, INCLUYE: TOMACORRIENTE, CAJA 4"X4" CON SUPLEMENTO, ADAPTADOR TERMINAL DE PVC SCH40 1/2", CURVA DE PVC SCH40 1/2", CÓDIGO DE COLORES Y ACCESORIOS. SIN CANALIZAR NI CABLEAR.</v>
          </cell>
          <cell r="C1315" t="str">
            <v>Actividad</v>
          </cell>
          <cell r="D1315" t="str">
            <v>UND</v>
          </cell>
          <cell r="E1315">
            <v>136094</v>
          </cell>
        </row>
        <row r="1316">
          <cell r="A1316" t="str">
            <v>08B.989</v>
          </cell>
          <cell r="B1316" t="str">
            <v>SUMINISTRO E INSTALACIÓN DE SALIDA PARA TOMACORRIENTE DOBLE CON POLO A TIERRA Y TAPA PROTECCIÓN INFANTIL, INCLUYE: TOMACORRIENTE CON TAPA, CAJA 4"X4" CON SUPLEMENTO, ADAPTADOR TERMINAL DE PVC SCH40 1/2", CURVA DE PVC SCH40 1/2", CÓDIGO DE COLORES Y ACCESORIOS. SIN CANALIZAR NI CABLEAR.</v>
          </cell>
          <cell r="C1316" t="str">
            <v>Actividad</v>
          </cell>
          <cell r="D1316" t="str">
            <v>UND</v>
          </cell>
          <cell r="E1316">
            <v>116308</v>
          </cell>
        </row>
        <row r="1317">
          <cell r="A1317" t="str">
            <v>08B.990</v>
          </cell>
          <cell r="B1317" t="str">
            <v>SUMINISTRO E INSTALACIÓN DE CIRCUITO RAMAL MONOFÁSICO SIN CANALIZAR EN CABLE DE COBRE LSZH  3XN° 12 AWG, INCLUYE: CABLE DE COBRE LSZH 3XN° 12, CÓDIGO DE COLORES Y ACCESORIOS DE FIJACIÓN.</v>
          </cell>
          <cell r="C1317" t="str">
            <v>Actividad</v>
          </cell>
          <cell r="D1317" t="str">
            <v>ML</v>
          </cell>
          <cell r="E1317">
            <v>18201</v>
          </cell>
        </row>
        <row r="1318">
          <cell r="A1318" t="str">
            <v>08B.991</v>
          </cell>
          <cell r="B1318" t="str">
            <v>SUMINISTRO E INSTALACIÓN DE GABINETE METÁLICO CON PUERTA, CHAPA Y CERRADURA, FABRICADO EN LÁMINA DIMENSIONES 30 X 30 X 12 CM, INCLUYE: GABINETE Y ACCESORIOS DE FIJACIÓN.</v>
          </cell>
          <cell r="C1318" t="str">
            <v>Actividad</v>
          </cell>
          <cell r="D1318" t="str">
            <v>UND</v>
          </cell>
          <cell r="E1318">
            <v>119478</v>
          </cell>
        </row>
        <row r="1319">
          <cell r="A1319" t="str">
            <v>08B.992</v>
          </cell>
          <cell r="B1319" t="str">
            <v>SUMINISTRO E INSTALACIÓN DE TAPA TRAPEZOIDAL TROQUEL DOBLE PARA SALIDAS (TOMA ELÉCTRICO REGULADO Y DATOS) PARA CANALETA 12 X 5 CM, INCLUYE: TROQUEL Y ACCESORIOS DE FIJACIÓN.</v>
          </cell>
          <cell r="C1319" t="str">
            <v>Actividad</v>
          </cell>
          <cell r="D1319" t="str">
            <v>UND</v>
          </cell>
          <cell r="E1319">
            <v>39013</v>
          </cell>
        </row>
        <row r="1320">
          <cell r="A1320" t="str">
            <v>08B.993</v>
          </cell>
          <cell r="B1320" t="str">
            <v>SUMINISTRO E INSTALACIÓN DE CANALETA METÁLICA 12 X 5 CM, CON DIVISIÓN Y TAPA ATORNILLABLE, INCLUYE: CANALETA, CABLE DE COBRE N° 10 AWG PARA PUESTA A TIERRA Y ACCESORIOS DE FIJACIÓN.</v>
          </cell>
          <cell r="C1320" t="str">
            <v>Actividad</v>
          </cell>
          <cell r="D1320" t="str">
            <v>UND</v>
          </cell>
          <cell r="E1320">
            <v>54344</v>
          </cell>
        </row>
        <row r="1321">
          <cell r="A1321" t="str">
            <v>08B.994</v>
          </cell>
          <cell r="B1321" t="str">
            <v>SUMINISTRO E INSTALACIÓN CABLE UTP CAT. 6A 4P</v>
          </cell>
          <cell r="C1321" t="str">
            <v>Actividad</v>
          </cell>
          <cell r="D1321" t="str">
            <v>ML</v>
          </cell>
          <cell r="E1321">
            <v>8759</v>
          </cell>
        </row>
        <row r="1322">
          <cell r="A1322" t="str">
            <v>08B.995</v>
          </cell>
          <cell r="B1322" t="str">
            <v>SUMINISTRO E INSTALACIÓN DE CENTRO DE CABLEADO PARA DATOS CATEGORÍA 6A / CLASE EA EN AULA SISTEMAS, INCLUYE: GABINETE O RACK CERRADO 24 UR,  DOS (2) HERRAJES PATCH PANEL CAT 6A MARCA PANDUIT DE 24 PUERTOS, VEINTISEIS (26) JACK'S CAT 6A BLINDADO MARCA PANDUIT, VEINTISEIS (26)  PATCH CORD 1M CAT 6A MARCA PANDUIT, DOS (2) ORGANIZADOR HORIZONTAL, UN (1) MULTITOMAS 6 SALIDAS PARA RACK, UN (1) KIT DE VENTILACIÓN Y ACCESORIOS DE FIJACIÓN Y ROTULADO.</v>
          </cell>
          <cell r="C1322" t="str">
            <v>Actividad</v>
          </cell>
          <cell r="D1322" t="str">
            <v>UND</v>
          </cell>
          <cell r="E1322">
            <v>5686480</v>
          </cell>
        </row>
        <row r="1323">
          <cell r="A1323" t="str">
            <v>08B.996</v>
          </cell>
          <cell r="B1323" t="str">
            <v>SUMINISTRO, INSTALACIÓN Y PUESTA EN MARCHA DE UPS ONLINE BIFÁSICA DE 10 KVA, INCLUYE: UPS 10 KVA, FP 0.8, ON LINE PURE SINE WAVE UPS, CON LCD DISPLAY, ENTRADA 240 VAC Y SELECTOR DE 3 POSICIONES. AUTONOMÍA 15 MIN A PLENA CARGA.</v>
          </cell>
          <cell r="C1323" t="str">
            <v>Actividad</v>
          </cell>
          <cell r="D1323" t="str">
            <v>UND</v>
          </cell>
          <cell r="E1323">
            <v>12106393</v>
          </cell>
        </row>
        <row r="1324">
          <cell r="A1324" t="str">
            <v>08B.997</v>
          </cell>
          <cell r="B1324" t="str">
            <v>SUMINISTRO E INSTALACIÓN DE SALIDA PARA TOMACORRIENTE DOBLE CON POLO A TIERRA AISLADO LEVITON, COLOR NARANJA, INCLUYE: TOMACORRIENTE COLOR NARANJA, TAPA Y ACCESORIOS DE FIJACIÓN Y ROTULADO. SIN CABLEAR NI CANALIZACIÓN.</v>
          </cell>
          <cell r="C1324" t="str">
            <v>Actividad</v>
          </cell>
          <cell r="D1324" t="str">
            <v>UND</v>
          </cell>
          <cell r="E1324">
            <v>43035</v>
          </cell>
        </row>
        <row r="1325">
          <cell r="A1325" t="str">
            <v>08B.998</v>
          </cell>
          <cell r="B1325" t="str">
            <v>SUMINISTRO E INSTALACIÓN DE MEDIDOR TRIFILAR NEUTRO INCORPORADO 5/100 A - 220 V PARA MEDIDA DIRECTA, INCLUYE:  MEDIDOR, CAJA USO INTEMPERIE, PROTECCIÓN, PUESTA A TIERRA Y ACCESORIOS DE FIJACIÓN.</v>
          </cell>
          <cell r="C1325" t="str">
            <v>Actividad</v>
          </cell>
          <cell r="D1325" t="str">
            <v>UND</v>
          </cell>
          <cell r="E1325">
            <v>1261447</v>
          </cell>
        </row>
        <row r="1326">
          <cell r="A1326" t="str">
            <v>08B.999</v>
          </cell>
          <cell r="B1326" t="str">
            <v>Suministro e instalación de afloramiento BT en Tubería eléctrica tipo IMC de 1.1/2" sin cablear, incluye: Adaptador terminal IMC 1.1/2", curva de IMC 1.1/2", unión IMC 1.1/2", tubería IMC 1.1/2", Capacete 1.1/2", cámara en concreto CS274 y accesorios de fijación.</v>
          </cell>
          <cell r="C1326" t="str">
            <v>Actividad</v>
          </cell>
          <cell r="D1326" t="str">
            <v>UND</v>
          </cell>
          <cell r="E1326">
            <v>1717605</v>
          </cell>
        </row>
        <row r="1327">
          <cell r="A1327" t="str">
            <v>08B.1000</v>
          </cell>
          <cell r="B1327" t="str">
            <v>SUMINISTRO E INSTALACIÓN DE ESTRUCTURA DE FINAL BT, INCLUYE: POSTE 8 MTS X 510 KGF, CÁMARA EN CONCRETO CS276, AISLADOR TENSOR, VIENTO, MUERTO EN CONCRETO, CRUCETERIA, HERRAJERIA, Y ACCESORIOS.</v>
          </cell>
          <cell r="C1327" t="str">
            <v>Actividad</v>
          </cell>
          <cell r="D1327" t="str">
            <v>UND</v>
          </cell>
          <cell r="E1327">
            <v>3117850</v>
          </cell>
        </row>
        <row r="1328">
          <cell r="A1328" t="str">
            <v>08B.1001</v>
          </cell>
          <cell r="B1328" t="str">
            <v xml:space="preserve">SUMINISTRO, TRANSPORTE E INSTALACION SALIDA ILUMINACION EN TUBERIA CONDUIT EMT 3/4", ALAMBRE NO 12 AWG </v>
          </cell>
          <cell r="C1328" t="str">
            <v>Actividad</v>
          </cell>
          <cell r="D1328" t="str">
            <v>UND</v>
          </cell>
          <cell r="E1328">
            <v>182298</v>
          </cell>
        </row>
        <row r="1329">
          <cell r="A1329" t="str">
            <v>08B.1002</v>
          </cell>
          <cell r="B1329" t="str">
            <v>SUMINISTRO E INSTALACION SALIDA TIPO HDMI CON TUBERIA PVC 1"</v>
          </cell>
          <cell r="C1329" t="str">
            <v>Actividad</v>
          </cell>
          <cell r="D1329" t="str">
            <v>UND</v>
          </cell>
          <cell r="E1329">
            <v>536984</v>
          </cell>
        </row>
        <row r="1330">
          <cell r="A1330" t="str">
            <v>08B.1003</v>
          </cell>
          <cell r="B1330" t="str">
            <v>SUMINISTRO, TRANSPORTE E INSTALACION DE ACOMETIDAS PARCIALES CON CABLE 3#14 LIBRE DE HALÓGENOS</v>
          </cell>
          <cell r="C1330" t="str">
            <v>Actividad</v>
          </cell>
          <cell r="D1330" t="str">
            <v>ML</v>
          </cell>
          <cell r="E1330">
            <v>36930</v>
          </cell>
        </row>
        <row r="1331">
          <cell r="A1331" t="str">
            <v>08B.1004</v>
          </cell>
          <cell r="B1331" t="str">
            <v>SUMINISTRO, TRANSPORTE E INSTALACION DE ACOMETIDAS PARCIALES CON CABLE 3#12 LIBRE DE HALÓGENOS</v>
          </cell>
          <cell r="C1331" t="str">
            <v>Actividad</v>
          </cell>
          <cell r="D1331" t="str">
            <v>ML</v>
          </cell>
          <cell r="E1331">
            <v>37012</v>
          </cell>
        </row>
        <row r="1332">
          <cell r="A1332" t="str">
            <v>08B.1005</v>
          </cell>
          <cell r="B1332" t="str">
            <v>SUMINISTRO E INSTALACION DE BREAKER 2X32 A DE INCRUSTAR</v>
          </cell>
          <cell r="C1332" t="str">
            <v>Actividad</v>
          </cell>
          <cell r="D1332" t="str">
            <v>UND</v>
          </cell>
          <cell r="E1332">
            <v>101564</v>
          </cell>
        </row>
        <row r="1333">
          <cell r="A1333" t="str">
            <v>08B.1006</v>
          </cell>
          <cell r="B1333" t="str">
            <v>SUMINISTRO, TRANSPORTE E INSTALACION ACOMETIDA 2F3H AL RHH/RHW/USE-2 EN CABLE 2X4AWG (F) + 4AWG (T). NO INCLUYE CONDULINADO.</v>
          </cell>
          <cell r="C1333" t="str">
            <v>Actividad</v>
          </cell>
          <cell r="D1333" t="str">
            <v>ML</v>
          </cell>
          <cell r="E1333">
            <v>26357</v>
          </cell>
        </row>
        <row r="1334">
          <cell r="A1334" t="str">
            <v>08B.1007</v>
          </cell>
          <cell r="B1334" t="str">
            <v>SUMINISTRO E INSTALACION SALIDA TOMACORRIENTE NORMAL DOBLE PT EN TUBERA CONDUIT EMT 1/2", CABLE 12 AWG HFFR LS. INCLUYE 1M DE TUBERÍA Y CABLE 3X12</v>
          </cell>
          <cell r="C1334" t="str">
            <v>Actividad</v>
          </cell>
          <cell r="D1334" t="str">
            <v>UND</v>
          </cell>
          <cell r="E1334">
            <v>109665</v>
          </cell>
        </row>
        <row r="1335">
          <cell r="A1335" t="str">
            <v>08B.1008</v>
          </cell>
          <cell r="B1335" t="str">
            <v>SUMINISTRO, TRANSPORTE E INSTALACION SALIDA ILUMINACION EN TUBERIA CONDUIT EMT 1/2", CABLE N° 12 AWG HFFR LS. INCLUYE 1M DE TUBERIA, CABLE 3X12 Y ENCAUCHETADO 3X14</v>
          </cell>
          <cell r="C1335" t="str">
            <v>Actividad</v>
          </cell>
          <cell r="D1335" t="str">
            <v>UND</v>
          </cell>
          <cell r="E1335">
            <v>183289</v>
          </cell>
        </row>
        <row r="1336">
          <cell r="A1336" t="str">
            <v>08B.1009</v>
          </cell>
          <cell r="B1336" t="str">
            <v>SUMINISTRO, TRANSPORTE E INSTALACION SALIDA INTERRUPTOR SENCILLO EN TUBERIA CONDUIT EMT 1/2", CABLE N° 12 AWG HFFR LS. INCLUYE 1M DE TUBERÍA Y CABLE 3X12</v>
          </cell>
          <cell r="C1336" t="str">
            <v>Actividad</v>
          </cell>
          <cell r="D1336" t="str">
            <v>UND</v>
          </cell>
          <cell r="E1336">
            <v>119333</v>
          </cell>
        </row>
        <row r="1337">
          <cell r="A1337" t="str">
            <v>08B.1010</v>
          </cell>
          <cell r="B1337" t="str">
            <v>SUMINISTRO, TRANSPORTE E INSTALACION SALIDA INTERRUPTOR DOBLE EN TUBERIA CONDUIT EMT 1/2", CABLE NO 12 AWG HFFR LS. INCLUYE 1M DE TUBERÍA Y CABLE 3X12</v>
          </cell>
          <cell r="C1337" t="str">
            <v>Actividad</v>
          </cell>
          <cell r="D1337" t="str">
            <v>UND</v>
          </cell>
          <cell r="E1337">
            <v>147539</v>
          </cell>
        </row>
        <row r="1338">
          <cell r="A1338" t="str">
            <v>08B.1011</v>
          </cell>
          <cell r="B1338" t="str">
            <v>SUMINISTRO, TRANSPORTE E INSTALACION LUMINARIA PANEL LED 30W REDONDO MARCA SYLVANIA O SUPERIOR 4000°K/6500°K</v>
          </cell>
          <cell r="C1338" t="str">
            <v>Actividad</v>
          </cell>
          <cell r="D1338" t="str">
            <v>UND</v>
          </cell>
          <cell r="E1338">
            <v>99672</v>
          </cell>
        </row>
        <row r="1339">
          <cell r="A1339" t="str">
            <v>08B.1012</v>
          </cell>
          <cell r="B1339" t="str">
            <v>SUMINISTRO, TRANSPORTE E INSTALACION LUMINARIA PANEL LED 18W REDONDO DE SOBREPONER 4000°K LUZ BLANCA NEUTRA</v>
          </cell>
          <cell r="C1339" t="str">
            <v>Actividad</v>
          </cell>
          <cell r="D1339" t="str">
            <v>UND</v>
          </cell>
          <cell r="E1339">
            <v>85731</v>
          </cell>
        </row>
        <row r="1340">
          <cell r="A1340" t="str">
            <v>08B.1013</v>
          </cell>
          <cell r="B1340" t="str">
            <v>SUMINISTRO, TRANSPORTE E INSTALACION SALIDA ILUMINACION EN PISO EN TUBERIA CONDUIT PVC 1/2", CABLE N° 14 AWG</v>
          </cell>
          <cell r="C1340" t="str">
            <v>Actividad</v>
          </cell>
          <cell r="D1340" t="str">
            <v>UND</v>
          </cell>
          <cell r="E1340">
            <v>65701</v>
          </cell>
        </row>
        <row r="1341">
          <cell r="A1341" t="str">
            <v>08B.1014</v>
          </cell>
          <cell r="B1341" t="str">
            <v>SUMINISTRO, TRANSPORTE E INSTALACION CIRCUITO RAMAL EN CABLE Cu 3Nº14 THHN-AWG</v>
          </cell>
          <cell r="C1341" t="str">
            <v>Actividad</v>
          </cell>
          <cell r="D1341" t="str">
            <v>ML</v>
          </cell>
          <cell r="E1341">
            <v>36499</v>
          </cell>
        </row>
        <row r="1342">
          <cell r="A1342" t="str">
            <v>08B.1015</v>
          </cell>
          <cell r="B1342" t="str">
            <v xml:space="preserve">SUMINISTRO, TRANSPORTE E INSTALACION SALIDA FOTOCELDA CONDUIT PVC 1/2", CABLE NO 14 AWG </v>
          </cell>
          <cell r="C1342" t="str">
            <v>Actividad</v>
          </cell>
          <cell r="D1342" t="str">
            <v>UND</v>
          </cell>
          <cell r="E1342">
            <v>59910</v>
          </cell>
        </row>
        <row r="1343">
          <cell r="A1343" t="str">
            <v>08B.1016</v>
          </cell>
          <cell r="B1343" t="str">
            <v>SUMINISTRO, TRANSPORTE E INSTALACIÓN DE CANALIZACIÓN PARA ACOMETIDA EN BT HASTA MEDIDOR. INCLUYE (2) TUBO IMC RIGID 1", (1) CAPACETE GALVANIZADO DE 1", (2) HEBILLAS DE ACERO INOXIDABLE 5/8", (2) MTS DE CINTA DE ACERO INOXIDABLE 5/8"x0.03", (2) CONECTORES TIPO PIERCING DERIVACIÓN 2-8, (2) BOQUILLAS GALVANIZADAS DE 1".</v>
          </cell>
          <cell r="C1343" t="str">
            <v>Actividad</v>
          </cell>
          <cell r="D1343" t="str">
            <v>UND</v>
          </cell>
          <cell r="E1343">
            <v>337064</v>
          </cell>
        </row>
        <row r="1344">
          <cell r="A1344" t="str">
            <v>08B.1017</v>
          </cell>
          <cell r="B1344" t="str">
            <v>SUMINISTRO E INSTALACIÓN DE ESTRUCTURA DE FINAL BT, INCLUYE: POSTE 8 MTS X 510 KGF, AISLADOR TENSOR, VIENTO, MUERTO EN CONCRETO, HERRAJERIA Y ACCESORIOS.</v>
          </cell>
          <cell r="C1344" t="str">
            <v>Actividad</v>
          </cell>
          <cell r="D1344" t="str">
            <v>UND</v>
          </cell>
          <cell r="E1344">
            <v>1439615</v>
          </cell>
        </row>
        <row r="1345">
          <cell r="A1345" t="str">
            <v>08B.1018</v>
          </cell>
          <cell r="B1345" t="str">
            <v>SUMINISTRO E INSTALACIÓN DE BARRERA VEHICULAR HIKVISION DS TMG520 INCLUYE BRAZO DE 3MTS</v>
          </cell>
          <cell r="C1345" t="str">
            <v>Actividad</v>
          </cell>
          <cell r="D1345" t="str">
            <v>UND</v>
          </cell>
          <cell r="E1345">
            <v>8523060</v>
          </cell>
        </row>
        <row r="1346">
          <cell r="A1346" t="str">
            <v>08B.1019</v>
          </cell>
          <cell r="B1346" t="str">
            <v>SUMINISTRO, TRANSPORTE E INSTALACIÓN BORNA TERMINAL PARA CABLE 8</v>
          </cell>
          <cell r="C1346" t="str">
            <v>Actividad</v>
          </cell>
          <cell r="D1346" t="str">
            <v>UND</v>
          </cell>
          <cell r="E1346">
            <v>18276</v>
          </cell>
        </row>
        <row r="1347">
          <cell r="A1347" t="str">
            <v>08B.1020</v>
          </cell>
          <cell r="B1347" t="str">
            <v>SUMINISTRO, TRANSPORTE E INSTALACION ACOMETIDA ELECTRICA EN CABLE Cu 2F(2#8 + 1#10) AWG HFFR LS - NO INCLUYE DUCTOS</v>
          </cell>
          <cell r="C1347" t="str">
            <v>Actividad</v>
          </cell>
          <cell r="D1347" t="str">
            <v>ML</v>
          </cell>
          <cell r="E1347">
            <v>48893</v>
          </cell>
        </row>
        <row r="1348">
          <cell r="A1348" t="str">
            <v>08B.1021</v>
          </cell>
          <cell r="B1348" t="str">
            <v>SUMINISTRO E INSTALACION SALIDA TOMACORRIENTE BIFASICO 2P+T 250V/50A EN TUBERA CONDUIT EMT 1/2", CABLE 2x8+1x10 AWG HFFR LS</v>
          </cell>
          <cell r="C1348" t="str">
            <v>Actividad</v>
          </cell>
          <cell r="D1348" t="str">
            <v>UND</v>
          </cell>
          <cell r="E1348">
            <v>265337</v>
          </cell>
        </row>
        <row r="1349">
          <cell r="A1349" t="str">
            <v>08B.1022</v>
          </cell>
          <cell r="B1349" t="str">
            <v>SUMINISTRO E INSTALACION SALIDA PDU PARA RACK 8 SALIDAS NORMA NEMA 5 15P, 120V EN TUBERA CONDUIT EMT 3/4", CABLE 12 AWG HFFR LS</v>
          </cell>
          <cell r="C1349" t="str">
            <v>Actividad</v>
          </cell>
          <cell r="D1349" t="str">
            <v>UND</v>
          </cell>
          <cell r="E1349">
            <v>211279</v>
          </cell>
        </row>
        <row r="1350">
          <cell r="A1350" t="str">
            <v>08B.1023</v>
          </cell>
          <cell r="B1350" t="str">
            <v>SUMINISTRO E INSTALACION CONECTOR SPEAKON NEUTRIK MACHO NL4FXX-W-S ORIGINAL PARA AMPLIFICADOR LINUS12C</v>
          </cell>
          <cell r="C1350" t="str">
            <v>Actividad</v>
          </cell>
          <cell r="D1350" t="str">
            <v>UND</v>
          </cell>
          <cell r="E1350">
            <v>104481</v>
          </cell>
        </row>
        <row r="1351">
          <cell r="A1351" t="str">
            <v>08B.1024</v>
          </cell>
          <cell r="B1351" t="str">
            <v>SUMINISTRO E INSTALACIÓN DE CABLE DE COBRE ANTIFRAUDE 2X8+8 DESDE BARRAJE SUMERGIBLE HASTA MEDIDORES.</v>
          </cell>
          <cell r="C1351" t="str">
            <v>Actividad</v>
          </cell>
          <cell r="D1351" t="str">
            <v>ML</v>
          </cell>
          <cell r="E1351">
            <v>60723</v>
          </cell>
        </row>
        <row r="1352">
          <cell r="A1352" t="str">
            <v>08B.1025</v>
          </cell>
          <cell r="B1352" t="str">
            <v>SUMINISTRO TRANSPORTE E INSTALACION DE TABLERO DE 4 CIRCUITOS 2F4H, CON PUERTA. BARRAJE PARA 75A BARRA NEUTRO Y BARRA TIERRA  CALIDAD LEGRAND, SIEMENS, SQARED O SUPERIOR DE MARCA RECONOCIDA Y HOMOLOGADA POR EL CIDET</v>
          </cell>
          <cell r="C1352" t="str">
            <v>Actividad</v>
          </cell>
          <cell r="D1352" t="str">
            <v>UND</v>
          </cell>
          <cell r="E1352">
            <v>412600</v>
          </cell>
        </row>
        <row r="1353">
          <cell r="A1353" t="str">
            <v>08B.1026</v>
          </cell>
          <cell r="B1353" t="str">
            <v>SUMINISTRO, TRANSPORTE E INSTALACION SALIDA TOMACORRIENTE GFCI DOBLE EN TUBERIA CONDUIT PVC 3/4", CABLE ENCAUCHETADO 3x14 AWG. INCLUYE CAJA ESTANCA IP65 DE 160x135x70mm Y PRENSAESTOPA</v>
          </cell>
          <cell r="C1353" t="str">
            <v>Actividad</v>
          </cell>
          <cell r="D1353" t="str">
            <v>UND</v>
          </cell>
          <cell r="E1353">
            <v>129642</v>
          </cell>
        </row>
        <row r="1354">
          <cell r="A1354" t="str">
            <v>08B.1027</v>
          </cell>
          <cell r="B1354" t="str">
            <v>SUMINISTRO E INSTALACIÓN SALIDA INTERRUPTOR SENCILLO CON TUBERÍA PVC SCH40 Y CABLE #14 HFFRLS</v>
          </cell>
          <cell r="C1354" t="str">
            <v>Actividad</v>
          </cell>
          <cell r="D1354" t="str">
            <v>Und</v>
          </cell>
          <cell r="E1354">
            <v>93740</v>
          </cell>
        </row>
        <row r="1355">
          <cell r="A1355" t="str">
            <v>08B.1028</v>
          </cell>
          <cell r="B1355" t="str">
            <v>SUMINISTRO, TRANSPORTE E INSTALACION LUMINARIA TIPO BALA DE INCRUSTAR H-520/3W/30 DIJON 3000K COLOR SATINADO</v>
          </cell>
          <cell r="C1355" t="str">
            <v>Actividad</v>
          </cell>
          <cell r="D1355" t="str">
            <v>UND</v>
          </cell>
          <cell r="E1355">
            <v>85731</v>
          </cell>
        </row>
        <row r="1356">
          <cell r="A1356" t="str">
            <v>08B.1029</v>
          </cell>
          <cell r="B1356" t="str">
            <v>SUMINISTRO, TRANSPORTE E INSTALACION LUMINARIA TIPO APLIQUE LED CONTRAHUELLA.</v>
          </cell>
          <cell r="C1356" t="str">
            <v>Actividad</v>
          </cell>
          <cell r="D1356" t="str">
            <v>UND</v>
          </cell>
          <cell r="E1356">
            <v>85731</v>
          </cell>
        </row>
        <row r="1357">
          <cell r="A1357" t="str">
            <v>08B.1030</v>
          </cell>
          <cell r="B1357" t="str">
            <v>SUMINISTRO, TRANSPORTE E INSTALACIÓN REFLECTOR LED 30W, 120-240V, 4000K</v>
          </cell>
          <cell r="C1357" t="str">
            <v>Actividad</v>
          </cell>
          <cell r="D1357" t="str">
            <v>UND</v>
          </cell>
          <cell r="E1357">
            <v>110819</v>
          </cell>
        </row>
        <row r="1358">
          <cell r="A1358" t="str">
            <v>08B.1031</v>
          </cell>
          <cell r="B1358" t="str">
            <v>DESMONTE DE RED MEDIA TENSIÓN CABLE 3N°2 ACSR</v>
          </cell>
          <cell r="C1358" t="str">
            <v>Actividad</v>
          </cell>
          <cell r="D1358" t="str">
            <v>ML</v>
          </cell>
          <cell r="E1358">
            <v>24563</v>
          </cell>
        </row>
        <row r="1359">
          <cell r="A1359" t="str">
            <v>08B.1032</v>
          </cell>
          <cell r="B1359" t="str">
            <v>DESMONTE, TRASLADO Y REINSTALACIÓN DE ESTRUCTURA PRIMARIA EXISTENTE CON POSTE DE CONCRETO DE 12 M.  750 KG.  HOMOLOGADO (INCLUYE GRUA).</v>
          </cell>
          <cell r="C1359" t="str">
            <v>Actividad</v>
          </cell>
          <cell r="D1359" t="str">
            <v>UND</v>
          </cell>
          <cell r="E1359">
            <v>827952</v>
          </cell>
        </row>
        <row r="1360">
          <cell r="A1360" t="str">
            <v>08B.1033</v>
          </cell>
          <cell r="B1360" t="str">
            <v>ADECUACIÓN DE BAJANTE ACOMETIDA PRIMARIA EXISTENTE. INCLUYE ADECUACIÓN DE HERRAJES, DPS PRIMARIOS Y RECONEXIÓN DE CABLE XLPE EXISTENTE</v>
          </cell>
          <cell r="C1360" t="str">
            <v>Actividad</v>
          </cell>
          <cell r="D1360" t="str">
            <v>UND</v>
          </cell>
          <cell r="E1360">
            <v>443860</v>
          </cell>
        </row>
        <row r="1361">
          <cell r="A1361" t="str">
            <v>08B.1034</v>
          </cell>
          <cell r="B1361" t="str">
            <v>DESMONTE POSTES DE CONCRETO 10M EXISTENTES</v>
          </cell>
          <cell r="C1361" t="str">
            <v>Actividad</v>
          </cell>
          <cell r="D1361" t="str">
            <v>UND</v>
          </cell>
          <cell r="E1361">
            <v>822986</v>
          </cell>
        </row>
        <row r="1362">
          <cell r="A1362" t="str">
            <v>08B.1035</v>
          </cell>
          <cell r="B1362" t="str">
            <v>SUMINISTRO E INSTALACIÓN DE CABLE DE COBRE ANTIFRAUDE 3X4+4 DESDE RED AÉREA HASTA MEDIDORES. INCLUYE CONECTORES TIPO PIERCING, TUBO IMC DE 1 1/2" Y CAPACETE.</v>
          </cell>
          <cell r="C1362" t="str">
            <v>Actividad</v>
          </cell>
          <cell r="D1362" t="str">
            <v>UND</v>
          </cell>
          <cell r="E1362">
            <v>993866</v>
          </cell>
        </row>
        <row r="1363">
          <cell r="A1363" t="str">
            <v>08B.1036</v>
          </cell>
          <cell r="B1363" t="str">
            <v>SUMINISTRO E INSTALACION DE INTERRUPTOR ENCHUFABLE 3X80A. CALIDAD LEGRAND, SIEMENS, SQARED O SUPERIOR DE MARCA RECONOCIDA Y HOMOLOGADA POR EL CIDET</v>
          </cell>
          <cell r="C1363" t="str">
            <v>Actividad</v>
          </cell>
          <cell r="D1363" t="str">
            <v>UND</v>
          </cell>
          <cell r="E1363">
            <v>166309</v>
          </cell>
        </row>
        <row r="1364">
          <cell r="A1364" t="str">
            <v>08B.1037</v>
          </cell>
          <cell r="B1364" t="str">
            <v>SUMINISTRO, TRANSPORTE E INSTALACION DE ACOMETIDA EN CABLE Cu 3Nº4(F)+1Nº4(N)+1N8(T) THHN-AWG</v>
          </cell>
          <cell r="C1364" t="str">
            <v>Actividad</v>
          </cell>
          <cell r="D1364" t="str">
            <v>ML</v>
          </cell>
          <cell r="E1364">
            <v>107860</v>
          </cell>
        </row>
        <row r="1365">
          <cell r="A1365" t="str">
            <v>08B.1038</v>
          </cell>
          <cell r="B1365" t="str">
            <v>SUMINISTRO, TRANSPORTE E INSTALACION DE ACOMETIDA EN CABLE Cu 3Nº6(F)+1Nº6(N)+1N8(T) THHN-AWG, EN TUBERÍA PVC 1"</v>
          </cell>
          <cell r="C1365" t="str">
            <v>Actividad</v>
          </cell>
          <cell r="D1365" t="str">
            <v>ML</v>
          </cell>
          <cell r="E1365">
            <v>84943</v>
          </cell>
        </row>
        <row r="1366">
          <cell r="A1366" t="str">
            <v>08B.1039</v>
          </cell>
          <cell r="B1366" t="str">
            <v>SUMINISTRO, TRANSPORTE E INSTALACION SALIDA TOMACORRIENTE NORMAL DOBLE PT EN TUBERIA CONDUIT PVC 3/4". INCLUYE APARATO</v>
          </cell>
          <cell r="C1366" t="str">
            <v>Actividad</v>
          </cell>
          <cell r="D1366" t="str">
            <v>UND</v>
          </cell>
          <cell r="E1366">
            <v>65159</v>
          </cell>
        </row>
        <row r="1367">
          <cell r="A1367" t="str">
            <v>08B.1040</v>
          </cell>
          <cell r="B1367" t="str">
            <v>SUMINISTRO E INSTALACIÓN SALIDA TOMACORRIENTE 220V EN TUBERÍA PVC 3/4". INCLUYE APARATO</v>
          </cell>
          <cell r="C1367" t="str">
            <v>Actividad</v>
          </cell>
          <cell r="D1367" t="str">
            <v>UND</v>
          </cell>
          <cell r="E1367">
            <v>126182</v>
          </cell>
        </row>
        <row r="1368">
          <cell r="A1368" t="str">
            <v>08B.1041</v>
          </cell>
          <cell r="B1368" t="str">
            <v>SUMINISTRO, TRANSPORTE E INSTALACION LUMINARIA SYLFLOOD 400W, 5000K, P23707 SYLVANIA O SUPERIOR.</v>
          </cell>
          <cell r="C1368" t="str">
            <v>Actividad</v>
          </cell>
          <cell r="D1368" t="str">
            <v>UND</v>
          </cell>
          <cell r="E1368">
            <v>2209500</v>
          </cell>
        </row>
        <row r="1369">
          <cell r="A1369" t="str">
            <v>08B.1042</v>
          </cell>
          <cell r="B1369" t="str">
            <v>SUMINISTRO, TRANSPORTE E INSTALACION LUMINARIA SYLFLOOD 200W, 5000K, P2410636 SYLVANIA O SUPERIOR.</v>
          </cell>
          <cell r="C1369" t="str">
            <v>Actividad</v>
          </cell>
          <cell r="D1369" t="str">
            <v>UND</v>
          </cell>
          <cell r="E1369">
            <v>833793</v>
          </cell>
        </row>
        <row r="1370">
          <cell r="A1370" t="str">
            <v>08B.1043</v>
          </cell>
          <cell r="B1370" t="str">
            <v>SUMINISTRO, TRANSPORTE E INSTALACIÓN DE DPS TRIFÁSICO TIPO 1+2, In 20kA, Imax 40kA, V. 150-440V</v>
          </cell>
          <cell r="C1370" t="str">
            <v>Actividad</v>
          </cell>
          <cell r="D1370" t="str">
            <v>UND</v>
          </cell>
          <cell r="E1370">
            <v>3192616</v>
          </cell>
        </row>
        <row r="1371">
          <cell r="A1371" t="str">
            <v>08B.1044</v>
          </cell>
          <cell r="B1371" t="str">
            <v>SUMINISTRO, TRANSPORTE E INSTALACION SISTEMA DE PUESTA A TIERRA PARA SIPRA CON SEIS VARILLAS DE COBRE 5/8X2,4M, CABLE NO.1/0AWG.</v>
          </cell>
          <cell r="C1371" t="str">
            <v>Actividad</v>
          </cell>
          <cell r="D1371" t="str">
            <v>UND</v>
          </cell>
          <cell r="E1371">
            <v>8154079</v>
          </cell>
        </row>
        <row r="1372">
          <cell r="A1372" t="str">
            <v>08B.1045</v>
          </cell>
          <cell r="B1372" t="str">
            <v>SUMINISTRO, TRANSPORTE E INSTALACION ACOMETIDA 3F5H CU THHN/THWN EN CABLE 3X6AWG + 6AWG (N) + 6 AWG (T). NO INCLUYE CONDULINADO.</v>
          </cell>
          <cell r="C1372" t="str">
            <v>Actividad</v>
          </cell>
          <cell r="D1372" t="str">
            <v>ML</v>
          </cell>
          <cell r="E1372">
            <v>67799</v>
          </cell>
        </row>
        <row r="1373">
          <cell r="A1373" t="str">
            <v>08B.1046</v>
          </cell>
          <cell r="B1373" t="str">
            <v>SUMINISTRO, TRANSPORTE E INSTALACION ACOMETIDA 3F5H CU THHN/THWN EN CABLE 3X8AWG + 8AWG (N) + DESNUDO 8 AWG. NO INCLUYE CONDULINADO.</v>
          </cell>
          <cell r="C1373" t="str">
            <v>Actividad</v>
          </cell>
          <cell r="D1373" t="str">
            <v>ML</v>
          </cell>
          <cell r="E1373">
            <v>41935</v>
          </cell>
        </row>
        <row r="1374">
          <cell r="A1374" t="str">
            <v>08B.1047</v>
          </cell>
          <cell r="B1374" t="str">
            <v>SUMINISTRO, TRANSPORTE E INSTALACION AVISO SEÑALIZADOR SALIDA DE EMERGENCIA COLOR VERDE</v>
          </cell>
          <cell r="C1374" t="str">
            <v>Actividad</v>
          </cell>
          <cell r="D1374" t="str">
            <v>UND</v>
          </cell>
          <cell r="E1374">
            <v>171832</v>
          </cell>
        </row>
        <row r="1375">
          <cell r="A1375" t="str">
            <v>009</v>
          </cell>
          <cell r="B1375" t="str">
            <v>REVOQUES-RESANES</v>
          </cell>
          <cell r="C1375" t="str">
            <v>Capitulo</v>
          </cell>
          <cell r="D1375"/>
          <cell r="E1375" t="str">
            <v>--</v>
          </cell>
        </row>
        <row r="1376">
          <cell r="A1376" t="str">
            <v>009.001</v>
          </cell>
          <cell r="B1376" t="str">
            <v>SUMINISTRO,TRANSPORTE E INSTALACION REVOQUE LISO MUROS   1:3  INTERIOR  ( INCLUYE FILOS Y DILATACIONES )</v>
          </cell>
          <cell r="C1376" t="str">
            <v>Actividad</v>
          </cell>
          <cell r="D1376" t="str">
            <v>M2</v>
          </cell>
          <cell r="E1376">
            <v>36948</v>
          </cell>
        </row>
        <row r="1377">
          <cell r="A1377" t="str">
            <v>009.002</v>
          </cell>
          <cell r="B1377" t="str">
            <v>SUMINISTRO,TRANSPORTE E INSTALACION REVOQUE LISO MUROS   1:3  INTERIOR  ( INCLUYE FILOS Y DILATACIONES ). ANCHO &lt; 0.50 M.</v>
          </cell>
          <cell r="C1377" t="str">
            <v>Actividad</v>
          </cell>
          <cell r="D1377" t="str">
            <v>ML</v>
          </cell>
          <cell r="E1377">
            <v>23670</v>
          </cell>
        </row>
        <row r="1378">
          <cell r="A1378" t="str">
            <v>009.003</v>
          </cell>
          <cell r="B1378" t="str">
            <v>SUMINISTRO,TRANSPORTE E INSTALACION REVOQUE LISO MUROS   1:3  INTERIOR  ALTURA &gt; 3 M.( INCLUYE FILOS Y DILATACIONES )</v>
          </cell>
          <cell r="C1378" t="str">
            <v>Actividad</v>
          </cell>
          <cell r="D1378" t="str">
            <v>M2</v>
          </cell>
          <cell r="E1378">
            <v>44979</v>
          </cell>
        </row>
        <row r="1379">
          <cell r="A1379" t="str">
            <v>009.004</v>
          </cell>
          <cell r="B1379" t="str">
            <v>SUMINISTRO,TRANSPORTE E INSTALACION REVOQUE LISO MUROS   1:3  INTERIOR  ALTURA &gt; 3 M. ( INCLUYE FILOS Y DILATACIONES ). ANCHO &lt; 0.50 M</v>
          </cell>
          <cell r="C1379" t="str">
            <v>Actividad</v>
          </cell>
          <cell r="D1379" t="str">
            <v>ML</v>
          </cell>
          <cell r="E1379">
            <v>25863</v>
          </cell>
        </row>
        <row r="1380">
          <cell r="A1380" t="str">
            <v>009.005</v>
          </cell>
          <cell r="B1380" t="str">
            <v>SUMINISTRO,TRANSPORTE E INSTALACION REVOQUE LISO MUROS 1:3  IMPERMEABILIZADO (INCLUYE FILOS Y DILATACIONES) PARA ALTURAS MENORES A 3 METROS</v>
          </cell>
          <cell r="C1380" t="str">
            <v>Actividad</v>
          </cell>
          <cell r="D1380" t="str">
            <v>M2</v>
          </cell>
          <cell r="E1380">
            <v>42375</v>
          </cell>
        </row>
        <row r="1381">
          <cell r="A1381" t="str">
            <v>009.006</v>
          </cell>
          <cell r="B1381" t="str">
            <v>SUMINISTRO,TRANSPORTE E INSTALACION REVOQUE LISO MUROS 1:3  IMPERMEABILIZADO (INCLUYE FILOS Y DILATACIONES) ANCHO &lt; 0.50 M.</v>
          </cell>
          <cell r="C1381" t="str">
            <v>Actividad</v>
          </cell>
          <cell r="D1381" t="str">
            <v>ML</v>
          </cell>
          <cell r="E1381">
            <v>24582</v>
          </cell>
        </row>
        <row r="1382">
          <cell r="A1382" t="str">
            <v>009.007</v>
          </cell>
          <cell r="B1382" t="str">
            <v>SUMINISTRO,TRANSPORTE E INSTALACION REVOQUE LISO MUROS 1:3  IMPERMEABILIZADO  ALTURA &gt; 3M. (INCLUYE FILOS Y DILATACIONES)</v>
          </cell>
          <cell r="C1382" t="str">
            <v>Actividad</v>
          </cell>
          <cell r="D1382" t="str">
            <v>M2</v>
          </cell>
          <cell r="E1382">
            <v>49729</v>
          </cell>
        </row>
        <row r="1383">
          <cell r="A1383" t="str">
            <v>009.008</v>
          </cell>
          <cell r="B1383" t="str">
            <v>SUMINISTRO,TRANSPORTE E INSTALACION REVOQUE LISO MUROS 1:3  IMPERMEABILIZADO  ALTURA &gt; 3M. (INCLUYE FILOS Y DILATACIONES) ANCHO &lt; 0.50 M.</v>
          </cell>
          <cell r="C1383" t="str">
            <v>Actividad</v>
          </cell>
          <cell r="D1383" t="str">
            <v>ML</v>
          </cell>
          <cell r="E1383">
            <v>26887</v>
          </cell>
        </row>
        <row r="1384">
          <cell r="A1384" t="str">
            <v>009.009</v>
          </cell>
          <cell r="B1384" t="str">
            <v>SUMINISTRO,TRANSPORTE E INSTALACION REVOQUE LISO BAJO PLACAS 1:3 (INCLUYE FILOS Y DILATACIONES)</v>
          </cell>
          <cell r="C1384" t="str">
            <v>Actividad</v>
          </cell>
          <cell r="D1384" t="str">
            <v>M2</v>
          </cell>
          <cell r="E1384">
            <v>40057</v>
          </cell>
        </row>
        <row r="1385">
          <cell r="A1385" t="str">
            <v>009.010</v>
          </cell>
          <cell r="B1385" t="str">
            <v>SUMINISTRO,TRANSPORTE E INSTALACION REVOQUE LISO BAJO PLACAS 1:3 IMPERMEABILIZADO (INCLUYE FILOS Y DILATACIONES)</v>
          </cell>
          <cell r="C1385" t="str">
            <v>Actividad</v>
          </cell>
          <cell r="D1385" t="str">
            <v>M2</v>
          </cell>
          <cell r="E1385">
            <v>41408</v>
          </cell>
        </row>
        <row r="1386">
          <cell r="A1386" t="str">
            <v>009.011</v>
          </cell>
          <cell r="B1386" t="str">
            <v>SUMINISTRO,TRANSPORTE E INSTALACION REVOQUE LISO COLUMNAS Y VIGAS UNA (1) CARA 1:3 (INCLUYE FILOS Y DILATACIONES)</v>
          </cell>
          <cell r="C1386" t="str">
            <v>Actividad</v>
          </cell>
          <cell r="D1386" t="str">
            <v>ML</v>
          </cell>
          <cell r="E1386">
            <v>21495</v>
          </cell>
        </row>
        <row r="1387">
          <cell r="A1387" t="str">
            <v>009.012</v>
          </cell>
          <cell r="B1387" t="str">
            <v>SUMINISTRO,TRANSPORTE E INSTALACION REVOQUE LISO COLUMNAS Y VIGAS AEREAS UNA (1) CARA 1:3 IMPERMEABILIZADO (INCLUYE FILOS Y DILATACIONES)</v>
          </cell>
          <cell r="C1387" t="str">
            <v>Actividad</v>
          </cell>
          <cell r="D1387" t="str">
            <v>ML</v>
          </cell>
          <cell r="E1387">
            <v>26960</v>
          </cell>
        </row>
        <row r="1388">
          <cell r="A1388" t="str">
            <v>009.013</v>
          </cell>
          <cell r="B1388" t="str">
            <v>SUMINISTRO,TRANSPORTE E INSTALACION REVOQUE LISO COLUMNAS Y VIGAS UNA (1) CARA 1:3 ALTURA &gt; 3 M. (INCLUYE FILOS Y DILATACIONES)</v>
          </cell>
          <cell r="C1388" t="str">
            <v>Actividad</v>
          </cell>
          <cell r="D1388" t="str">
            <v>ML</v>
          </cell>
          <cell r="E1388">
            <v>23515</v>
          </cell>
        </row>
        <row r="1389">
          <cell r="A1389" t="str">
            <v>009.014</v>
          </cell>
          <cell r="B1389" t="str">
            <v>SUMINISTRO,TRANSPORTE E INSTALACION REVOQUE LISO COLUMNAS Y VIGAS AEREAS UNA (1) CARA 1:3 ALTURA &gt; 3M. IMPERMEABILIZADO (INCLUYE FILOS Y DILATACIONES)</v>
          </cell>
          <cell r="C1389" t="str">
            <v>Actividad</v>
          </cell>
          <cell r="D1389" t="str">
            <v>ML</v>
          </cell>
          <cell r="E1389">
            <v>25040</v>
          </cell>
        </row>
        <row r="1390">
          <cell r="A1390" t="str">
            <v>009.015</v>
          </cell>
          <cell r="B1390" t="str">
            <v>SUMINISTRO,TRANSPORTE E INSTALACION REVOQUE LISO MUROS 1:3  EXTERIOR CON DILATACIONES 5 CM. CADA 62.5 CM. (INCLUYE FILOS Y DILATACIONES HASTA ALTURA 3 M.)</v>
          </cell>
          <cell r="C1390" t="str">
            <v>Actividad</v>
          </cell>
          <cell r="D1390" t="str">
            <v>M2</v>
          </cell>
          <cell r="E1390">
            <v>41673</v>
          </cell>
        </row>
        <row r="1391">
          <cell r="A1391" t="str">
            <v>009.016</v>
          </cell>
          <cell r="B1391" t="str">
            <v>SUMINISTRO,TRANSPORTE E INSTALACION REVOQUE LISO MUROS   1:4  INTERIOR  ( INCLUYE FILOS Y DILATACIONES )</v>
          </cell>
          <cell r="C1391" t="str">
            <v>Actividad</v>
          </cell>
          <cell r="D1391" t="str">
            <v>M2</v>
          </cell>
          <cell r="E1391">
            <v>31943</v>
          </cell>
        </row>
        <row r="1392">
          <cell r="A1392" t="str">
            <v>009.017</v>
          </cell>
          <cell r="B1392" t="str">
            <v>SUMINISTRO TRANSPORTE E INSTALACION DE LAMINA DE FIBROCEMENTO E=8 MM SOBRE MURO EXISTENTE (REVOQUE EN SECO)</v>
          </cell>
          <cell r="C1392" t="str">
            <v>Actividad</v>
          </cell>
          <cell r="D1392" t="str">
            <v>M2</v>
          </cell>
          <cell r="E1392">
            <v>75760</v>
          </cell>
        </row>
        <row r="1393">
          <cell r="A1393" t="str">
            <v>009.018</v>
          </cell>
          <cell r="B1393" t="str">
            <v>SUMINISTRO, TRANSPORTE E INSTALACIÓN DE REVOQUE PARA INTERIORES EN YESO PROYECTADO, INCLUYE(ESTUCO Y PINTURA)</v>
          </cell>
          <cell r="C1393" t="str">
            <v>Actividad</v>
          </cell>
          <cell r="D1393" t="str">
            <v>M2</v>
          </cell>
          <cell r="E1393">
            <v>65194</v>
          </cell>
        </row>
        <row r="1394">
          <cell r="A1394" t="str">
            <v>009.019</v>
          </cell>
          <cell r="B1394" t="str">
            <v>SUMINISTRO, TRANSPORTE E INSTALACIÓN DE REVOQUE EN YESO PROYECTADO PARA EXTERIORES INCLUYE (ESTUCO, PIGMENTACIÓN Y MONOCAPA)</v>
          </cell>
          <cell r="C1394" t="str">
            <v>Actividad</v>
          </cell>
          <cell r="D1394" t="str">
            <v>M2</v>
          </cell>
          <cell r="E1394">
            <v>78964</v>
          </cell>
        </row>
        <row r="1395">
          <cell r="A1395" t="str">
            <v>009.020</v>
          </cell>
          <cell r="B1395" t="str">
            <v>SUMINISTRO, TRANSPORTE E INSTALACIÓN DE REVOQUE LISO (INCLUYE ESTERILLA) PARA ESTRUCTURAS EN BAHAREQUE ALTURA &lt; 3 MTS. INCLUYE MALLA DE GALLINERO</v>
          </cell>
          <cell r="C1395" t="str">
            <v>Actividad</v>
          </cell>
          <cell r="D1395" t="str">
            <v>M2</v>
          </cell>
          <cell r="E1395">
            <v>45237</v>
          </cell>
        </row>
        <row r="1396">
          <cell r="A1396" t="str">
            <v>009.021</v>
          </cell>
          <cell r="B1396" t="str">
            <v>SUMINISTRO, TRANSPORTE E INSTALACIÓN DE REVOQUE LISO (INCLUYE ESTERILLA) PARA ESTRUCTURAS EN BAHAREQUE ALTURA &gt; 3 MTS. INCLUYE MALLA DE VENA</v>
          </cell>
          <cell r="C1396" t="str">
            <v>Actividad</v>
          </cell>
          <cell r="D1396" t="str">
            <v>M2</v>
          </cell>
          <cell r="E1396">
            <v>63680</v>
          </cell>
        </row>
        <row r="1397">
          <cell r="A1397" t="str">
            <v>009.022</v>
          </cell>
          <cell r="B1397" t="str">
            <v>SUMINISTRO, TRANSPORTE E INSTALACION CARTERA VENTANAS EN MORTERO 1:3 ANCHO 15-20 CMS.</v>
          </cell>
          <cell r="C1397" t="str">
            <v>Actividad</v>
          </cell>
          <cell r="D1397" t="str">
            <v>ML</v>
          </cell>
          <cell r="E1397">
            <v>31794</v>
          </cell>
        </row>
        <row r="1398">
          <cell r="A1398" t="str">
            <v>009.023</v>
          </cell>
          <cell r="B1398" t="str">
            <v>REGATA PARA INSTALACIÓN DE TUBERÍA, EN MUROS DE MAMPOSTERÍA. &lt; 30 CM. INCLUYE CORTE CON DISCO.</v>
          </cell>
          <cell r="C1398" t="str">
            <v>Actividad</v>
          </cell>
          <cell r="D1398" t="str">
            <v>ML</v>
          </cell>
          <cell r="E1398">
            <v>9665</v>
          </cell>
        </row>
        <row r="1399">
          <cell r="A1399" t="str">
            <v>009.024</v>
          </cell>
          <cell r="B1399" t="str">
            <v>SUMINISTRO,TRANSPORTE E INSTALACION REVOQUE LISO MUROS 1:3  IMPERMEABILIZADO (INCLUYE FILOS Y DILATACIONES) PARA ALTURAS MAYORES A 3 METROS</v>
          </cell>
          <cell r="C1399" t="str">
            <v>Actividad</v>
          </cell>
          <cell r="D1399" t="str">
            <v>M2</v>
          </cell>
          <cell r="E1399">
            <v>50953</v>
          </cell>
        </row>
        <row r="1400">
          <cell r="A1400" t="str">
            <v>009.025</v>
          </cell>
          <cell r="B1400" t="str">
            <v>REPARACION MUROS (INCLUYE RESANE Y PINTURA)</v>
          </cell>
          <cell r="C1400" t="str">
            <v>Actividad</v>
          </cell>
          <cell r="D1400" t="str">
            <v>M2</v>
          </cell>
          <cell r="E1400">
            <v>5138</v>
          </cell>
        </row>
        <row r="1401">
          <cell r="A1401" t="str">
            <v>009.026</v>
          </cell>
          <cell r="B1401" t="str">
            <v>SUMINISTRO, TRANSPORTE E INSTALACION SIKA MONOTOP 123 SOBRE MURO, FILOS Y DILATACIONES EN AREAS DE INTERVENCION PARA CONTROL DE HUMEDAD).</v>
          </cell>
          <cell r="C1401" t="str">
            <v>Actividad</v>
          </cell>
          <cell r="D1401" t="str">
            <v>M2</v>
          </cell>
          <cell r="E1401">
            <v>35061</v>
          </cell>
        </row>
        <row r="1402">
          <cell r="A1402" t="str">
            <v>009.027</v>
          </cell>
          <cell r="B1402" t="str">
            <v>SUMINISTRO, TRANSPORTE E INSTALACION DE IGOL IMPRIMANTE + IGOL DENSO SOBRE MURO, FILOS Y DILATACIONES EN AREAS DE INTERVENCION PARA CONTROL DE HUMEDAD).</v>
          </cell>
          <cell r="C1402" t="str">
            <v>Actividad</v>
          </cell>
          <cell r="D1402" t="str">
            <v>M2</v>
          </cell>
          <cell r="E1402">
            <v>66961</v>
          </cell>
        </row>
        <row r="1403">
          <cell r="A1403" t="str">
            <v>009.028</v>
          </cell>
          <cell r="B1403" t="str">
            <v>SUMINISTRO, TRANSPORTE E INSTALACION DE PUENTE DE ADHERENCIA PARA REVOQUES</v>
          </cell>
          <cell r="C1403" t="str">
            <v>Actividad</v>
          </cell>
          <cell r="D1403" t="str">
            <v>M2</v>
          </cell>
          <cell r="E1403">
            <v>7283</v>
          </cell>
        </row>
        <row r="1404">
          <cell r="A1404" t="str">
            <v>009.029</v>
          </cell>
          <cell r="B1404" t="str">
            <v>REGATA PARA INSTALACIÓN DE TUBERÍA EN PLACA DE CONCRETO &lt; 30 CM. INCLUYE CORTE CON DISCO.</v>
          </cell>
          <cell r="C1404" t="str">
            <v>Actividad</v>
          </cell>
          <cell r="D1404" t="str">
            <v>ML</v>
          </cell>
          <cell r="E1404">
            <v>14587</v>
          </cell>
        </row>
        <row r="1405">
          <cell r="A1405" t="str">
            <v>010</v>
          </cell>
          <cell r="B1405" t="str">
            <v>CUBIERTAS</v>
          </cell>
          <cell r="C1405" t="str">
            <v>Capitulo</v>
          </cell>
          <cell r="D1405"/>
          <cell r="E1405" t="str">
            <v>--</v>
          </cell>
        </row>
        <row r="1406">
          <cell r="A1406" t="str">
            <v>010.007</v>
          </cell>
          <cell r="B1406" t="str">
            <v>SUMINISTRO, TRANSPORTE E INSTALACION IMPERMEABILIZACION FIBER GLASS P-3  CON REFUERZO EN POLIESTER . (REMATES, EMULSIÓN ASFALTICA)</v>
          </cell>
          <cell r="C1406" t="str">
            <v>Actividad</v>
          </cell>
          <cell r="D1406" t="str">
            <v>M2</v>
          </cell>
          <cell r="E1406">
            <v>75461</v>
          </cell>
        </row>
        <row r="1407">
          <cell r="A1407" t="str">
            <v>010.008</v>
          </cell>
          <cell r="B1407" t="str">
            <v>SUMINISTRO, TRANSPORTE E INSTALACION TEJA TERMOACUSTICA  TIPO CINDURIB A=0.88 M. E=0.35 MM. O SIMILAR. COLOR VERDE, AZUL O ROJO SEGÚN DISEÑO. (INCLUYE INSTALACIÓN, GANCHOS DE FIJACIÓN Y EL SUMINISTRO DE TODOS LOS ACCESORIOS REQUERIDOS PARA EL CORRECTO MONTAJE.)</v>
          </cell>
          <cell r="C1407" t="str">
            <v>Actividad</v>
          </cell>
          <cell r="D1407" t="str">
            <v>M2</v>
          </cell>
          <cell r="E1407">
            <v>98296</v>
          </cell>
        </row>
        <row r="1408">
          <cell r="A1408" t="str">
            <v>010.009</v>
          </cell>
          <cell r="B1408" t="str">
            <v>SUMINISTRO, TRANSPORTE E INSTALACION TEJA TERMOACUSTICA  TIPO CINDULIT A=0.88 M. E=0.35 MM. O SIMILAR. COLOR VERDE, AZUL O ROJO SEGÚN DISEÑO. (INCLUYE INSTALACIÓN, GANCHOS DE FIJACIÓN Y EL SUMINISTRO DE TODOS LOS ACCESORIOS REQUERIDOS PARA EL CORRECTO MONTAJE.)</v>
          </cell>
          <cell r="C1408" t="str">
            <v>Actividad</v>
          </cell>
          <cell r="D1408" t="str">
            <v>M2</v>
          </cell>
          <cell r="E1408">
            <v>87297</v>
          </cell>
        </row>
        <row r="1409">
          <cell r="A1409" t="str">
            <v>010.010</v>
          </cell>
          <cell r="B1409" t="str">
            <v>SUMINISTRO, TRANSPORTE E INSTALACION TEJA TRASLUCIDA CINDURIB A=0.88 M. O SIMILAR. CRISTAL O OPAL SEGÚN DISEÑO. (INCLUYE INSTALACIÓN, GANCHOS DE FIJACIÓN Y EL SUMINISTRO DE TODOS LOS ACCESORIOS REQUERIDOS PARA EL CORRECTO MONTAJE.)</v>
          </cell>
          <cell r="C1409" t="str">
            <v>Actividad</v>
          </cell>
          <cell r="D1409" t="str">
            <v>M2</v>
          </cell>
          <cell r="E1409">
            <v>226769</v>
          </cell>
        </row>
        <row r="1410">
          <cell r="A1410" t="str">
            <v>010.011</v>
          </cell>
          <cell r="B1410" t="str">
            <v>SUMINISTRO, TRANSPORTE E INSTALACION CABALLETE LISO TEJA TERMOACUSTICA CINDULIT / CINDURIB O SIMILAR. COLOR SEGÚN DISEÑO (INCLUYE INSTALACIÓN, GANCHOS DE FIJACIÓN Y EL SUMINISTRO DE TODOS LOS ACCESORIOS REQUERIDOS PARA EL CORRECTO MONTAJE.)</v>
          </cell>
          <cell r="C1410" t="str">
            <v>Actividad</v>
          </cell>
          <cell r="D1410" t="str">
            <v>ML</v>
          </cell>
          <cell r="E1410">
            <v>65445</v>
          </cell>
        </row>
        <row r="1411">
          <cell r="A1411" t="str">
            <v>010.012</v>
          </cell>
          <cell r="B1411" t="str">
            <v>SUMINISTRO, TRANSPORTE E INSTALACION LIMAHOYA LISA TEJA TERMOACUSTICA CINDULIT / CINDURIB O SIMILAR. COLORSEGÚN DISEÑO. (INCLUYE INSTALACIÓN, GANCHOS DE FIJACIÓN Y EL SUMINISTRO DE TODOS LOS ACCESORIOS REQUERIDOS PARA EL CORRECTO MONTAJE.)</v>
          </cell>
          <cell r="C1411" t="str">
            <v>Actividad</v>
          </cell>
          <cell r="D1411" t="str">
            <v>ML</v>
          </cell>
          <cell r="E1411">
            <v>67551</v>
          </cell>
        </row>
        <row r="1412">
          <cell r="A1412" t="str">
            <v>010.013</v>
          </cell>
          <cell r="B1412" t="str">
            <v>SUMINISTRO, TRANSPORTE E INSTALACION IMPERMEABILIZACION TIPO MANTO MORTER PLAS AL-80 DE 3.5 MM CON FOIL DE ALUMINIO O SIMILAR. INCLUYE (CANALES Y/O CUBIERTAS PLANAS, INCLUYE MEDIA CAÑAS, REMATES, PINTURA BITUMINOSA)</v>
          </cell>
          <cell r="C1412" t="str">
            <v>Actividad</v>
          </cell>
          <cell r="D1412" t="str">
            <v>M2</v>
          </cell>
          <cell r="E1412">
            <v>52599</v>
          </cell>
        </row>
        <row r="1413">
          <cell r="A1413" t="str">
            <v>010.014</v>
          </cell>
          <cell r="B1413" t="str">
            <v>SUMINISTRO, TRANSPORTE E INSTALACION IMPERMEABILIZACION TIPO MANTO MORTER PLAS AL-300 DE 3 MM CON FOIL DE ALUMINIO O SIMILAR. INCLUYE (CANALES Y/O CUBIERTAS PLANAS, INCLUYE MEDIA CAÑAS, REMATES, PINTURA BITUMINOSA)</v>
          </cell>
          <cell r="C1413" t="str">
            <v>Actividad</v>
          </cell>
          <cell r="D1413" t="str">
            <v>M2</v>
          </cell>
          <cell r="E1413">
            <v>49696</v>
          </cell>
        </row>
        <row r="1414">
          <cell r="A1414" t="str">
            <v>010.015</v>
          </cell>
          <cell r="B1414" t="str">
            <v>SUMINISTRO, TRANSPORTE E INSTALACION MEDIA CAÑA EN MORTERO 1:3 H=20 CM (TERMINADO ALLANADO EN CEMENTO)</v>
          </cell>
          <cell r="C1414" t="str">
            <v>Actividad</v>
          </cell>
          <cell r="D1414" t="str">
            <v>ML</v>
          </cell>
          <cell r="E1414">
            <v>25956</v>
          </cell>
        </row>
        <row r="1415">
          <cell r="A1415" t="str">
            <v>010.017</v>
          </cell>
          <cell r="B1415" t="str">
            <v>SUMINISTRO, TRANSPORTE E INSTALACION FLANCHE EN LAMINA GALVANIZADA CAL .22 D/ 0.30 M. (INCLUYE ESMALTE + ANCLAJE A MURO + SIKAFLEX)</v>
          </cell>
          <cell r="C1415" t="str">
            <v>Actividad</v>
          </cell>
          <cell r="D1415" t="str">
            <v>ML</v>
          </cell>
          <cell r="E1415">
            <v>29590</v>
          </cell>
        </row>
        <row r="1416">
          <cell r="A1416" t="str">
            <v>010.018</v>
          </cell>
          <cell r="B1416" t="str">
            <v>SUMINISTRO, TRANSPORTE E INSTALACION FLANCHE EN LAMINA GALVANIZADA CAL .22 D/ 0.50 M. (INCLUYE ESMALTE + ANCLAJE A MURO + SIKAFLEX)</v>
          </cell>
          <cell r="C1416" t="str">
            <v>Actividad</v>
          </cell>
          <cell r="D1416" t="str">
            <v>ML</v>
          </cell>
          <cell r="E1416">
            <v>35970</v>
          </cell>
        </row>
        <row r="1417">
          <cell r="A1417" t="str">
            <v>010.019</v>
          </cell>
          <cell r="B1417" t="str">
            <v>SUMINISTRO, TRANSPORTE E INSTALACION CANAL EN LAMINA GALVANIZADA CAL .22 D/ 0.60 M. (SUMINISTRO E INSTALACIÓN CON WASH PRIMER + ESMALTE + ANCLAJE A MURO + SILICONA)</v>
          </cell>
          <cell r="C1417" t="str">
            <v>Actividad</v>
          </cell>
          <cell r="D1417" t="str">
            <v>ML</v>
          </cell>
          <cell r="E1417">
            <v>91398</v>
          </cell>
        </row>
        <row r="1418">
          <cell r="A1418" t="str">
            <v>010.020</v>
          </cell>
          <cell r="B1418" t="str">
            <v>SUMINISTRO, TRANSPORTE E INSTALACION CANAL EN LAMINA GALVANIZADA CAL .22 D/ 0.82 M. (SUMINISTRO E INSTALACIÓN CON WASH PRIMER + ESMALTE + ANCLAJE A MURO + SILICONA)</v>
          </cell>
          <cell r="C1418" t="str">
            <v>Actividad</v>
          </cell>
          <cell r="D1418" t="str">
            <v>ML</v>
          </cell>
          <cell r="E1418">
            <v>110412</v>
          </cell>
        </row>
        <row r="1419">
          <cell r="A1419" t="str">
            <v>010.022</v>
          </cell>
          <cell r="B1419" t="str">
            <v>SUMINISTRO, TRANSPORTE E INSTALACION FACHADA F MULTIPANEL 300FS TIPO HUNTER DOUGLAS ALUZINC 0,6 MM Y ALUMINIO 0,7 MM. O SIMILAR. INCLUYE ELEMENTOS DE FIJACIÓN, ASI COMO EL SUMINISTRO DE TODOS LOS ACCESORIOS REQUERIDOS PARA EL CORRECTO MONTAJE SOBRE MURO</v>
          </cell>
          <cell r="C1419" t="str">
            <v>Actividad</v>
          </cell>
          <cell r="D1419" t="str">
            <v>M2</v>
          </cell>
          <cell r="E1419">
            <v>551187</v>
          </cell>
        </row>
        <row r="1420">
          <cell r="A1420" t="str">
            <v>010.023</v>
          </cell>
          <cell r="B1420" t="str">
            <v>SUMINISTRO, TRANSPORTE E INSTALACION FLANCHE EN LAMINA GALVANIZADA CAL .20 D/ 1.00 M. (INCLUYE ESMALTE + ANCLAJE A MURO + SIKAFLEX)</v>
          </cell>
          <cell r="C1420" t="str">
            <v>Actividad</v>
          </cell>
          <cell r="D1420" t="str">
            <v>ML</v>
          </cell>
          <cell r="E1420">
            <v>73134</v>
          </cell>
        </row>
        <row r="1421">
          <cell r="A1421" t="str">
            <v>010.024</v>
          </cell>
          <cell r="B1421" t="str">
            <v>SUMINISTRO, TRANSPORTE E INSTALACION CANAL EN LAMINA GALVANIZADA CAL .20 D/ 1.00 M. (SUMINISTRO E INSTALACIÓN CON WASH PRIMER + ESMALTE + ANCLAJE A MURO + SILICONA)</v>
          </cell>
          <cell r="C1421" t="str">
            <v>Actividad</v>
          </cell>
          <cell r="D1421" t="str">
            <v>ML</v>
          </cell>
          <cell r="E1421">
            <v>166859</v>
          </cell>
        </row>
        <row r="1422">
          <cell r="A1422" t="str">
            <v>010.025</v>
          </cell>
          <cell r="B1422" t="str">
            <v>REINSTALACIÓN DE TEJAS ZINC Y CUARTON DE MADERA</v>
          </cell>
          <cell r="C1422" t="str">
            <v>Actividad</v>
          </cell>
          <cell r="D1422" t="str">
            <v>M2</v>
          </cell>
          <cell r="E1422">
            <v>22684</v>
          </cell>
        </row>
        <row r="1423">
          <cell r="A1423" t="str">
            <v>010.026</v>
          </cell>
          <cell r="B1423" t="str">
            <v>RECORRIDO DE CUBIERTA (INC. GANCHOS, AMARRAS Y SIKAFLEX)</v>
          </cell>
          <cell r="C1423" t="str">
            <v>Actividad</v>
          </cell>
          <cell r="D1423" t="str">
            <v>M2</v>
          </cell>
          <cell r="E1423">
            <v>21802</v>
          </cell>
        </row>
        <row r="1424">
          <cell r="A1424" t="str">
            <v>010.027</v>
          </cell>
          <cell r="B1424" t="str">
            <v>SUMINISTRO TRANSPORTE E INSTALACION DE TEJA ONDULADA TRASLUCIDA AJOVER</v>
          </cell>
          <cell r="C1424" t="str">
            <v>Actividad</v>
          </cell>
          <cell r="D1424" t="str">
            <v>M2</v>
          </cell>
          <cell r="E1424">
            <v>63367</v>
          </cell>
        </row>
        <row r="1425">
          <cell r="A1425" t="str">
            <v>010.028</v>
          </cell>
          <cell r="B1425" t="str">
            <v>SUMINISTRO, TRANSPORTE E INSTALACION DE TEJA TRAPEZOIDAL TERMOACUSTICA AJOVER COLOR TERRACOTA</v>
          </cell>
          <cell r="C1425" t="str">
            <v>Actividad</v>
          </cell>
          <cell r="D1425" t="str">
            <v>M2</v>
          </cell>
          <cell r="E1425">
            <v>99132</v>
          </cell>
        </row>
        <row r="1426">
          <cell r="A1426" t="str">
            <v>010.029</v>
          </cell>
          <cell r="B1426" t="str">
            <v>SUMINISTRO TRANSPORTE, E INSTLACION DE TEJA DE BARRO PARA CUBIERTA TIPO COLONIAL. (INCLUYE TODOS LOS ELEMENTOS Y ACCESORIOS NECESARIOS PARA SU CORRECTA INSTALACION. ALMACENAMIENTO EN SITIO QUE DISPONGA EL INTERVENTOR. LOS MATERIALES QUE NO PUEDAN SER REUTILIZABLES A CRITERIO DE LA ENTIDAD CONTRATANTE ESTARAN A CARGO DEL CONTRATISTA PARA EL CARGUE, RETIRO Y DISPOSICION DE ESCOMBROS.)</v>
          </cell>
          <cell r="C1426" t="str">
            <v>Actividad</v>
          </cell>
          <cell r="D1426" t="str">
            <v>M2</v>
          </cell>
          <cell r="E1426">
            <v>60720</v>
          </cell>
        </row>
        <row r="1427">
          <cell r="A1427" t="str">
            <v>010.030</v>
          </cell>
          <cell r="B1427" t="str">
            <v>SUMINISTRO, TRANSPORTE E INSTALACION TEJA ONDULADA FIBROCEMENTO PERFIL 7 CON TUBO DE SALIDA UNIVERSAL</v>
          </cell>
          <cell r="C1427" t="str">
            <v>Actividad</v>
          </cell>
          <cell r="D1427" t="str">
            <v>M2</v>
          </cell>
          <cell r="E1427">
            <v>167049</v>
          </cell>
        </row>
        <row r="1428">
          <cell r="A1428" t="str">
            <v>010.031</v>
          </cell>
          <cell r="B1428" t="str">
            <v>SUMINISTRO, TRANSPORTE E INSTALACION CABALLETE FIBROCEMENTO DE VENTILACION PARA TEJAS PERFIL 7</v>
          </cell>
          <cell r="C1428" t="str">
            <v>Actividad</v>
          </cell>
          <cell r="D1428" t="str">
            <v>ML</v>
          </cell>
          <cell r="E1428">
            <v>79762</v>
          </cell>
        </row>
        <row r="1429">
          <cell r="A1429" t="str">
            <v>010.032</v>
          </cell>
          <cell r="B1429" t="str">
            <v>SUMINISTRO, TRANSPORTE E INSTALACION TEJA VENTILACION #6 PERFIL 7</v>
          </cell>
          <cell r="C1429" t="str">
            <v>Actividad</v>
          </cell>
          <cell r="D1429" t="str">
            <v>M2</v>
          </cell>
          <cell r="E1429">
            <v>147348</v>
          </cell>
        </row>
        <row r="1430">
          <cell r="A1430" t="str">
            <v>010.033</v>
          </cell>
          <cell r="B1430" t="str">
            <v>SUMINISTRO, TRANSPORTE E INSTALACION DE TEJA TERMOACÚSTICA UPVC DE 2.0MM (INCLUYE CAPOTE, ARENDELA DE NEOPRENO, TAPA Y TORNILLO DE 3"</v>
          </cell>
          <cell r="C1430" t="str">
            <v>Actividad</v>
          </cell>
          <cell r="D1430" t="str">
            <v>M2</v>
          </cell>
          <cell r="E1430">
            <v>80014</v>
          </cell>
        </row>
        <row r="1431">
          <cell r="A1431" t="str">
            <v>010.034</v>
          </cell>
          <cell r="B1431" t="str">
            <v>SUMINISTRO, TRANSPORTE E INSTALACION DE ESTRUCTURA Y LONA PARA CUBRIR TODA EL AREA DEL TEATRINO (INCLUYE PLATAFORMA Y ESCALAS DE ACCESO).</v>
          </cell>
          <cell r="C1431" t="str">
            <v>Actividad</v>
          </cell>
          <cell r="D1431" t="str">
            <v>GLB</v>
          </cell>
          <cell r="E1431">
            <v>15600000</v>
          </cell>
        </row>
        <row r="1432">
          <cell r="A1432" t="str">
            <v>010.035</v>
          </cell>
          <cell r="B1432" t="str">
            <v xml:space="preserve">SUMINISTRO Y CONSTRUCCIÓN DEL CONJUNTO DE CUBIERTA, INCLUYE SUMINISTRO E INSTALACIÓN DE ALFARDAS EN GUADUA SEPARADAS CADA 0,30 M, SUMINISTRO E INSTALACIÓN DE CORREAS EN MADERA ESTRUCTURAL CHANUL SECCIÓN 0,05X0,10, SUMINISTRO E INSTALACIÓN DE CUMBRERAS EN MADERA ESTRUCTURAL CHANUL SECCIÓN 0,05X0,10, SUMINISTRO E INSTALACIÓN DE LATA DE GUADUA INMUNIZADA SEPARADA CADA 0,20M FIJADAS A ALFARDAS CON PUNTILLA DE 2", SUMINISTRO E INSTALACIÓN DE LIMATESAS EN MADERA ESTRUCTURAL CHANUL SECCIÓN 0,05X0,20 EMPACHADAS EMPLEANDO PERNOS EN VARILLA ROSCADA DE 3/8", SUMINISTRO E INSTALACIÓN DE ESTRUCTURA DE LIMAHOYA EN MADERA ESTRUCTURAL CHANUL SECCIÓN 0,10X0,10. INCLUYE TODOS LOS ELEMENTOS Y ACCESORIOS NECESARIOS PARA SU CORRECTA INSTALACIÓN. INCLUYE INMUNIZACIÓN DE LA MADERA </v>
          </cell>
          <cell r="C1432" t="str">
            <v>Actividad</v>
          </cell>
          <cell r="D1432" t="str">
            <v>M2</v>
          </cell>
          <cell r="E1432">
            <v>361065</v>
          </cell>
        </row>
        <row r="1433">
          <cell r="A1433" t="str">
            <v>010.036</v>
          </cell>
          <cell r="B1433" t="str">
            <v>SUMINISTRO, TRANSPORTE E INSTALACION DE CABALLETE UPVC 2,0MM. (Incluye kit de fijación con arandela de neopreno)</v>
          </cell>
          <cell r="C1433" t="str">
            <v>Actividad</v>
          </cell>
          <cell r="D1433" t="str">
            <v>ML</v>
          </cell>
          <cell r="E1433">
            <v>79506</v>
          </cell>
        </row>
        <row r="1434">
          <cell r="A1434" t="str">
            <v>010.037</v>
          </cell>
          <cell r="B1434" t="str">
            <v>SUMINISTRO, TRANSPORTE E INSTALACION TEJA CUBIERTA ARQUITECTONICA POLICARBONATO OPALIZADA PARA UPVC  5.9x1.13m o similar. (Incluye instalación, ganchos de fijación y el suministro de todos los accesorios requeridos para el correcto montaje.)</v>
          </cell>
          <cell r="C1434" t="str">
            <v>Actividad</v>
          </cell>
          <cell r="D1434" t="str">
            <v>M2</v>
          </cell>
          <cell r="E1434">
            <v>125342</v>
          </cell>
        </row>
        <row r="1435">
          <cell r="A1435" t="str">
            <v>010.038</v>
          </cell>
          <cell r="B1435" t="str">
            <v>SUMINISTRO LONA SATTLER BLACKOUT IMPORTADA DE AUSTRIA, 780G/M2, RETARDANCIA AL FUEGO NORMAS EU 13501, USA NFPA-701. RESISTENCIA A LA TRACCIÓN 3000N/2800N/5CM. PROTECCIÓN UV</v>
          </cell>
          <cell r="C1435" t="str">
            <v>Actividad</v>
          </cell>
          <cell r="D1435" t="str">
            <v>M2</v>
          </cell>
          <cell r="E1435">
            <v>104000</v>
          </cell>
        </row>
        <row r="1436">
          <cell r="A1436" t="str">
            <v>010.039</v>
          </cell>
          <cell r="B1436" t="str">
            <v>SUMINISTRO, TRANSPORTE E INSTALACION DE TEJA TERMOACÚSTICA UPVC DE 3.0MM (INCLUYE CAPOTE, ARANDELA DE NEOPRENO, TAPA Y TORNILLO, Y DEMÁS ACCESORIOS PARA SU CORRECTA INSTALACIÓN Y FIJACIÓN. INCLUYE DESPERDICIO POR DESPIECE)</v>
          </cell>
          <cell r="C1436" t="str">
            <v>Actividad</v>
          </cell>
          <cell r="D1436" t="str">
            <v>M2</v>
          </cell>
          <cell r="E1436">
            <v>103015</v>
          </cell>
        </row>
        <row r="1437">
          <cell r="A1437" t="str">
            <v>010.040</v>
          </cell>
          <cell r="B1437" t="str">
            <v>SUMINISTRO, TRANSPORTE E INSTALACION DE TEJA EN POLICARBONATO INVERTIDO MACIZO DE 1,0MM (INCLUYE KIT DE FIJACIÓN CON TORNILLO Y EMPAQUE, Y DEMÁS ELEMENTOS PARA SU CORRECTA INSTALACIÓN Y FIJACIÓN) INCLUYE DESPERDICIO POR DESPIECE)</v>
          </cell>
          <cell r="C1437" t="str">
            <v>Actividad</v>
          </cell>
          <cell r="D1437" t="str">
            <v>M2</v>
          </cell>
          <cell r="E1437">
            <v>137335</v>
          </cell>
        </row>
        <row r="1438">
          <cell r="A1438" t="str">
            <v>011</v>
          </cell>
          <cell r="B1438" t="str">
            <v>CIELO RASOS</v>
          </cell>
          <cell r="C1438" t="str">
            <v>Capitulo</v>
          </cell>
          <cell r="D1438"/>
          <cell r="E1438" t="str">
            <v>--</v>
          </cell>
        </row>
        <row r="1439">
          <cell r="A1439" t="str">
            <v>011.001</v>
          </cell>
          <cell r="B1439" t="str">
            <v xml:space="preserve">SUMINISTRO, TRANSPORTE E INSTALACIÓN A TODO COSTO DE CIELO RASO EN SUPERBOARD 6 MM JUNTA PERDIDA, UNA MANO DE VINILO Y DOS MANOS DE ACRILTEX. INCLUYE PERFILERÍA, ANCLAJES, DILATACION Z EN PERIMETRO, Y TODO LO NECESARIO PARA SU CORRECTA INSTALACIÓN. </v>
          </cell>
          <cell r="C1439" t="str">
            <v>Actividad</v>
          </cell>
          <cell r="D1439" t="str">
            <v>M2</v>
          </cell>
          <cell r="E1439">
            <v>89343</v>
          </cell>
        </row>
        <row r="1440">
          <cell r="A1440" t="str">
            <v>011.002</v>
          </cell>
          <cell r="B1440" t="str">
            <v>SUMINISTRO, TRANSPORTE E INSTALACION CIELO RASO 6 MM. SUPERBOARD SUSPENDIDO JUNTA PERDIDA (PERFILERIA CAL. 26) INCLUYE TRES (3) MANOS DE PINTURA, ANCHO DE 0-0,6 M</v>
          </cell>
          <cell r="C1440" t="str">
            <v>Actividad</v>
          </cell>
          <cell r="D1440" t="str">
            <v>ML</v>
          </cell>
          <cell r="E1440">
            <v>72069</v>
          </cell>
        </row>
        <row r="1441">
          <cell r="A1441" t="str">
            <v>011.003</v>
          </cell>
          <cell r="B1441" t="str">
            <v>SUMINISTRO, TRANSPORTE E INSTALACIÓN A TODO COSTO DE CIELO RASO EN SUPERBOARD 8 MM JUNTA PERDIDA PINTADO Y TERMINADO. INCLUYE PERFILERÍA, ANCLAJES Y TODO LO NECESARIO PARA SU CORRECTA INSTALACIÓN</v>
          </cell>
          <cell r="C1441" t="str">
            <v>Actividad</v>
          </cell>
          <cell r="D1441" t="str">
            <v>M2</v>
          </cell>
          <cell r="E1441">
            <v>95294</v>
          </cell>
        </row>
        <row r="1442">
          <cell r="A1442" t="str">
            <v>011.004</v>
          </cell>
          <cell r="B1442" t="str">
            <v>SUMINISTRO, TRANSPORTE E INSTALACION CIELO RASO 8 MM. SUPERBOARD SUSPENDIDO JUNTA PERDIDA (PERFILERIA CAL. 24) INCLUYE MASILLADO TOTAL  Y TRES (3) MANOS DE PINTURA. (ÍTEM INCOMPLETO)</v>
          </cell>
          <cell r="C1442" t="str">
            <v>Actividad</v>
          </cell>
          <cell r="D1442" t="str">
            <v>ML</v>
          </cell>
          <cell r="E1442">
            <v>76830</v>
          </cell>
        </row>
        <row r="1443">
          <cell r="A1443" t="str">
            <v>011.005</v>
          </cell>
          <cell r="B1443" t="str">
            <v xml:space="preserve">SUMINISTRO, TRANSPORTE E INSTALACION CIELO RASO SUSPENDIDO DRYWALL JUNTA PERDIDA DE 0-0,6M (PERFILERIA METÁLICA CL. 26. ESTRUCTURA CADA 40 CMS.) INCLUYE TRES (3) MANOS DE PINTURA </v>
          </cell>
          <cell r="C1443" t="str">
            <v>Actividad</v>
          </cell>
          <cell r="D1443" t="str">
            <v>M2</v>
          </cell>
          <cell r="E1443">
            <v>91958</v>
          </cell>
        </row>
        <row r="1444">
          <cell r="A1444" t="str">
            <v>011.006</v>
          </cell>
          <cell r="B1444" t="str">
            <v xml:space="preserve">SUMINISTRO, TRANSPORTE E INSTALACION CIELO RASO SUSPENDIDO DRYWALL JUNTA PERDIDA DE 0-0,6M (PERFILERIA METÁLICA CL. 26. ESTRUCTURA CADA 40 CMS.) INCLUYE TRES (3) MANOS DE PINTURA </v>
          </cell>
          <cell r="C1444" t="str">
            <v>Actividad</v>
          </cell>
          <cell r="D1444" t="str">
            <v>ML</v>
          </cell>
          <cell r="E1444">
            <v>73089</v>
          </cell>
        </row>
        <row r="1445">
          <cell r="A1445" t="str">
            <v>011.007</v>
          </cell>
          <cell r="B1445" t="str">
            <v>SUMINISTRO, TRANSPORTE E INSTALACION CIELO RASO SUSPENDIDO DRYWALL R.H. (RESISTENTE A LA HUMEDAD) JUNTA PERDIDA (PERFILERIA METÁLICA CL. 26. ESTRUCTURA CADA 40 CMS.) INCLUYE TRES (3) MANOS DE PINTURA.</v>
          </cell>
          <cell r="C1445" t="str">
            <v>Actividad</v>
          </cell>
          <cell r="D1445" t="str">
            <v>M2</v>
          </cell>
          <cell r="E1445">
            <v>103005</v>
          </cell>
        </row>
        <row r="1446">
          <cell r="A1446" t="str">
            <v>011.008</v>
          </cell>
          <cell r="B1446" t="str">
            <v>SUMINISTRO, TRANSPORTE E INSTALACION CIELO RASO SUSPENDIDO DRYWALL R.H. (RESISTENTE A LA HUMEDAD) JUNTA PERDIDA (PERFILERIA METÁLICA CL. 26. ESTRUCTURA CADA 40 CMS.) INCLUYE TRES (3) MANOS DE PINTURA.</v>
          </cell>
          <cell r="C1446" t="str">
            <v>Actividad</v>
          </cell>
          <cell r="D1446" t="str">
            <v>ML</v>
          </cell>
          <cell r="E1446">
            <v>83768</v>
          </cell>
        </row>
        <row r="1447">
          <cell r="A1447" t="str">
            <v>011.009</v>
          </cell>
          <cell r="B1447" t="str">
            <v>SUMINISTRO, TRANSPORTE E INSTALACIÓN DE CIELO RASO EN LÁMINAS DE PVC A TODO COSTO. INCLUYE ESTRUCTURA METÁLICA, PERIMETRALES Y HASTA 2 CAJAS DE INSPECCION DE 0.60 X 0.60 CADA 30 M2. TEXTURA SEGÚN DISEÑO</v>
          </cell>
          <cell r="C1447" t="str">
            <v>Actividad</v>
          </cell>
          <cell r="D1447" t="str">
            <v>M2</v>
          </cell>
          <cell r="E1447">
            <v>82946</v>
          </cell>
        </row>
        <row r="1448">
          <cell r="A1448" t="str">
            <v>011.010</v>
          </cell>
          <cell r="B1448" t="str">
            <v>REINSTALACION DE CIELO RASO EN ESTRUCTURA EXISTENTE INCLUYE PINTURA</v>
          </cell>
          <cell r="C1448" t="str">
            <v>Actividad</v>
          </cell>
          <cell r="D1448" t="str">
            <v>M2</v>
          </cell>
          <cell r="E1448">
            <v>23282</v>
          </cell>
        </row>
        <row r="1449">
          <cell r="A1449" t="str">
            <v>011.011</v>
          </cell>
          <cell r="B1449" t="str">
            <v>APERTURA EN CIELO RASO PARA INSPECCION O INSTALACION DE LUMINARIAS. INCLUYE TEE EN ALUMINIO BLANCO DE 1" - HASTA 75X75CM</v>
          </cell>
          <cell r="C1449" t="str">
            <v>Actividad</v>
          </cell>
          <cell r="D1449" t="str">
            <v>UND</v>
          </cell>
          <cell r="E1449">
            <v>35954</v>
          </cell>
        </row>
        <row r="1450">
          <cell r="A1450" t="str">
            <v>011.012</v>
          </cell>
          <cell r="B1450" t="str">
            <v>SUMINISTRO, TRANSPORTE E INSTALACION DE DILATACION EN U DE 6.00MM PARA CIELO RASO SUSPENDIDO</v>
          </cell>
          <cell r="C1450" t="str">
            <v>Actividad</v>
          </cell>
          <cell r="D1450" t="str">
            <v>ML</v>
          </cell>
          <cell r="E1450">
            <v>7252</v>
          </cell>
        </row>
        <row r="1451">
          <cell r="A1451" t="str">
            <v>011.013</v>
          </cell>
          <cell r="B1451" t="str">
            <v>SUMINISTRO, TRANSPORTE E INSTALACION DE MOLDURA EN MADERA CHOIBÁ DE 8CM PARA CIELO RASOS</v>
          </cell>
          <cell r="C1451" t="str">
            <v>Actividad</v>
          </cell>
          <cell r="D1451" t="str">
            <v>ML</v>
          </cell>
          <cell r="E1451">
            <v>12441</v>
          </cell>
        </row>
        <row r="1452">
          <cell r="A1452" t="str">
            <v>011.014</v>
          </cell>
          <cell r="B1452" t="str">
            <v>SUMINISTRO, TRANSPORTE E INSTALACION DE MOLDURA EN MADERA CHOIBÁ DE 4CM PARA CIELO RASOS</v>
          </cell>
          <cell r="C1452" t="str">
            <v>Actividad</v>
          </cell>
          <cell r="D1452" t="str">
            <v>ML</v>
          </cell>
          <cell r="E1452">
            <v>7971</v>
          </cell>
        </row>
        <row r="1453">
          <cell r="A1453" t="str">
            <v>011.015</v>
          </cell>
          <cell r="B1453" t="str">
            <v>SUMINISTRO, TRANSPORTE E INSTALACIÓN DE CIELO RASO ACUSTICO SEGÚN ESTUDIO Y DISEÑO</v>
          </cell>
          <cell r="C1453" t="str">
            <v>Actividad</v>
          </cell>
          <cell r="D1453" t="str">
            <v>M2</v>
          </cell>
          <cell r="E1453">
            <v>213250</v>
          </cell>
        </row>
        <row r="1454">
          <cell r="A1454" t="str">
            <v>011.016</v>
          </cell>
          <cell r="B1454" t="str">
            <v>CORTE DE SUPERBOARD EN CIELORASO PARA ORIFICIO DE LUMINARIA EMPOTRADA</v>
          </cell>
          <cell r="C1454" t="str">
            <v>Actividad</v>
          </cell>
          <cell r="D1454" t="str">
            <v>UND</v>
          </cell>
          <cell r="E1454">
            <v>4941</v>
          </cell>
        </row>
        <row r="1455">
          <cell r="A1455" t="str">
            <v>011.017</v>
          </cell>
          <cell r="B1455" t="str">
            <v>SUMINISTRO, TRANSPORTE E INSTALACIÓN LÁMINA DE FIBROCEMENTO SOBRE ESTRUCTURA EXISTENTE. INCLUYE SELLO, MASILLADO Y 3 MANOS DE PINTURA</v>
          </cell>
          <cell r="C1455" t="str">
            <v>Actividad</v>
          </cell>
          <cell r="D1455" t="str">
            <v>M2</v>
          </cell>
          <cell r="E1455">
            <v>57206</v>
          </cell>
        </row>
        <row r="1456">
          <cell r="A1456" t="str">
            <v>011.018</v>
          </cell>
          <cell r="B1456" t="str">
            <v>SUMINISTRO, TRANSPORTE E INSTALACIÓN A TODO COSTO DE CIELO RASO EN SUPERBOARD 4 MM TEXTURIZADO MODULADO 0,60 X 0,60 PINTADO Y TERMINADO. INCLUYE PERFILERÍA, ANCLAJES Y TODO LO NECESARIO PARA SU CORRECTA INSTALACIÓN</v>
          </cell>
          <cell r="C1456" t="str">
            <v>Actividad</v>
          </cell>
          <cell r="D1456" t="str">
            <v>M2</v>
          </cell>
          <cell r="E1456">
            <v>73525</v>
          </cell>
        </row>
        <row r="1457">
          <cell r="A1457" t="str">
            <v>011.019</v>
          </cell>
          <cell r="B1457" t="str">
            <v>SUMINISTRO, TRANSPORTE E INSTALACIÓN A TODO COSTO DE CIELO RASO EN  FIBRA MINERAL MODULADO 0,61 X 0,61. INCLUYE PERFILERÍA, ANCLAJES Y TODO LO NECESARIO PARA SU CORRECTA INSTALACIÓN</v>
          </cell>
          <cell r="C1457" t="str">
            <v>Actividad</v>
          </cell>
          <cell r="D1457" t="str">
            <v>M2</v>
          </cell>
          <cell r="E1457">
            <v>109699</v>
          </cell>
        </row>
        <row r="1458">
          <cell r="A1458" t="str">
            <v>011.020</v>
          </cell>
          <cell r="B1458" t="str">
            <v>SUMINISTRO E INSTALACION MARCO PARA LUMINARIA EN ALUMINIO PARA LAMPARA  60X60 EN CIELOS DE SISTEMA LIVIANO, INCLUYE APERTURA DE LA PERFORACIÓN</v>
          </cell>
          <cell r="C1458" t="str">
            <v>Actividad</v>
          </cell>
          <cell r="D1458" t="str">
            <v>UND</v>
          </cell>
          <cell r="E1458">
            <v>41216</v>
          </cell>
        </row>
        <row r="1459">
          <cell r="A1459" t="str">
            <v>012</v>
          </cell>
          <cell r="B1459" t="str">
            <v>PISOS - ACABADOS</v>
          </cell>
          <cell r="C1459" t="str">
            <v>Capitulo</v>
          </cell>
          <cell r="D1459"/>
          <cell r="E1459" t="str">
            <v>--</v>
          </cell>
        </row>
        <row r="1460">
          <cell r="A1460" t="str">
            <v>012.001</v>
          </cell>
          <cell r="B1460" t="str">
            <v>SUMINISTRO, TRANSPORTE E INSTALACION  ALISTADO PISOS MORTERO 1:3  E= 0.03 MTS</v>
          </cell>
          <cell r="C1460" t="str">
            <v>Actividad</v>
          </cell>
          <cell r="D1460" t="str">
            <v>M2</v>
          </cell>
          <cell r="E1460">
            <v>33377</v>
          </cell>
        </row>
        <row r="1461">
          <cell r="A1461" t="str">
            <v>012.002</v>
          </cell>
          <cell r="B1461" t="str">
            <v>SUMINISTRO, TRANSPORTE E INSTALACION  ALISTADO PISOS MORTERO 1:3  IMPERMEABILIZADO E= 0.03 MTS</v>
          </cell>
          <cell r="C1461" t="str">
            <v>Actividad</v>
          </cell>
          <cell r="D1461" t="str">
            <v>M2</v>
          </cell>
          <cell r="E1461">
            <v>36853</v>
          </cell>
        </row>
        <row r="1462">
          <cell r="A1462" t="str">
            <v>012.003</v>
          </cell>
          <cell r="B1462" t="str">
            <v>SUMINISTRO, TRANSPORTE E INSTALACION ALISTADO PISOS MORTERO 1:3  E= 0.04 MTS</v>
          </cell>
          <cell r="C1462" t="str">
            <v>Actividad</v>
          </cell>
          <cell r="D1462" t="str">
            <v>M2</v>
          </cell>
          <cell r="E1462">
            <v>40094</v>
          </cell>
        </row>
        <row r="1463">
          <cell r="A1463" t="str">
            <v>012.004</v>
          </cell>
          <cell r="B1463" t="str">
            <v>SUMINISTRO, TRANSPORTE E INSTALACION  ALISTADO PISOS MORTERO 1:3  IMPERMEABILIZADO E= 0.04 MTS</v>
          </cell>
          <cell r="C1463" t="str">
            <v>Actividad</v>
          </cell>
          <cell r="D1463" t="str">
            <v>M2</v>
          </cell>
          <cell r="E1463">
            <v>46821</v>
          </cell>
        </row>
        <row r="1464">
          <cell r="A1464" t="str">
            <v>012.005</v>
          </cell>
          <cell r="B1464" t="str">
            <v>SUMINISTRO, TRANSPORTE E INSTALACION ENDURECEDOR COLOR. LOSA EN CONCRETO (TIPO ROCKTOP DE TOXEMENT O SIMILAR.)ACABADO CON ALLANADORA MECANICA</v>
          </cell>
          <cell r="C1464" t="str">
            <v>Actividad</v>
          </cell>
          <cell r="D1464" t="str">
            <v>M2</v>
          </cell>
          <cell r="E1464">
            <v>47587</v>
          </cell>
        </row>
        <row r="1465">
          <cell r="A1465" t="str">
            <v>012.006</v>
          </cell>
          <cell r="B1465" t="str">
            <v>SUMINISTRO, TRANSPORTE E INSTALACION CERAMICA PISO POMPEI TIPO ALFA O SIMILAR. COLOR CORAL O SHELL SEGÚN DISEÑO. INCLUYE MORTERO DE PEGA Y/O NIVELACIÓN</v>
          </cell>
          <cell r="C1465" t="str">
            <v>Actividad</v>
          </cell>
          <cell r="D1465" t="str">
            <v>M2</v>
          </cell>
          <cell r="E1465">
            <v>77342</v>
          </cell>
        </row>
        <row r="1466">
          <cell r="A1466" t="str">
            <v>012.007</v>
          </cell>
          <cell r="B1466" t="str">
            <v>SUMINISTRO, TRANSPORTE E INSTALACION CERAMICA PISO ANTIQUE TIPO ALFA O SIMILAR. COLOR BEIGE O BLANCO SEGÚN DISEÑO (INCLUYE BOQUILLA.). INCLUYE MORTERO DE PEGA Y/O NIVELACIÓN.</v>
          </cell>
          <cell r="C1466" t="str">
            <v>Actividad</v>
          </cell>
          <cell r="D1466" t="str">
            <v>M2</v>
          </cell>
          <cell r="E1466">
            <v>79183</v>
          </cell>
        </row>
        <row r="1467">
          <cell r="A1467" t="str">
            <v>012.008</v>
          </cell>
          <cell r="B1467" t="str">
            <v>SUMINISTRO, TRANSPORTE E INSTALACION CERAMICA PISO STONE TIPO ALFA O SIMILAR. COLOR BLANCO O CAFÉ SEGÚN DISEÑO (INCLUYE BOQUILLA.). INCLUYE MORTERO DE PEGA Y/O NIVELACIÓN</v>
          </cell>
          <cell r="C1467" t="str">
            <v>Actividad</v>
          </cell>
          <cell r="D1467" t="str">
            <v>M2</v>
          </cell>
          <cell r="E1467">
            <v>77342</v>
          </cell>
        </row>
        <row r="1468">
          <cell r="A1468" t="str">
            <v>012.009</v>
          </cell>
          <cell r="B1468" t="str">
            <v>SUMINISTRO, TRANSPORTE E INSTALACION CERAMICA PISO COLOR SEGUN DISEÑO HASTA $40.000 X M2 (INCLUYE BOQUILLA.)</v>
          </cell>
          <cell r="C1468" t="str">
            <v>Actividad</v>
          </cell>
          <cell r="D1468" t="str">
            <v>M2</v>
          </cell>
          <cell r="E1468">
            <v>76131</v>
          </cell>
        </row>
        <row r="1469">
          <cell r="A1469" t="str">
            <v>012.010</v>
          </cell>
          <cell r="B1469" t="str">
            <v>SUMINISTRO, TRANSPORTE E INSTALACION BALDOSA GRANO DE MARMOL PCL 5  PERLATO CLARO TERRAZO TIPO ALFA O SIMILAR. (INCLUYE DESTRONCADA, PULIDA, BRILLADA, MORTERO DE NIVELACIÓN Y DILATACIÓN EN PVC).</v>
          </cell>
          <cell r="C1469" t="str">
            <v>Actividad</v>
          </cell>
          <cell r="D1469" t="str">
            <v>M2</v>
          </cell>
          <cell r="E1469">
            <v>172432</v>
          </cell>
        </row>
        <row r="1470">
          <cell r="A1470" t="str">
            <v>012.011</v>
          </cell>
          <cell r="B1470" t="str">
            <v>SUMINISTRO, TRANSPORTE E INSTALACION BALDOSA GRANO DE MARMOL VILLA DE LEYVA  30 X 30 CM. TIPO ALFA O SIMILAR. FONDO CAFÉ (INCLUYE DESTRONCADA, PULIDA, BRILLADA, MORTERO DE NIVELACIÓN Y DILATACIÓN EN PVC.</v>
          </cell>
          <cell r="C1470" t="str">
            <v>Actividad</v>
          </cell>
          <cell r="D1470" t="str">
            <v>M2</v>
          </cell>
          <cell r="E1470">
            <v>171851</v>
          </cell>
        </row>
        <row r="1471">
          <cell r="A1471" t="str">
            <v>012.012</v>
          </cell>
          <cell r="B1471" t="str">
            <v>SUMINISTRO, TRANSPORTE E INSTALACION BALDOSA GRANO DE MARMOL P5  PAYANDE  30 X 30 CM. TIPO ALFA O SIMILAR. FONDO BLANCO (INCLUYE DESTRONCADA, PULIDA, BRILLADA, MORTERO DE NIVELACIÓN Y DILATACIÓN EN PVC)</v>
          </cell>
          <cell r="C1471" t="str">
            <v>Actividad</v>
          </cell>
          <cell r="D1471" t="str">
            <v>M2</v>
          </cell>
          <cell r="E1471">
            <v>169520</v>
          </cell>
        </row>
        <row r="1472">
          <cell r="A1472" t="str">
            <v>012.013</v>
          </cell>
          <cell r="B1472" t="str">
            <v>SUMINISTRO, TRANSPORTE E INSTALACION BALDOSA GRANO DE MARMOL BH5  BLANCO HUILA  30 X 30 CM. TIPO ALFA O SIMILAR. FONDO BLANCO (INCLUYE DESTRONCADA, PULIDA, BRILLADA, MORTERO DE NIVELACIÓN Y DILATACIÓN EN PVC)</v>
          </cell>
          <cell r="C1472" t="str">
            <v>Actividad</v>
          </cell>
          <cell r="D1472" t="str">
            <v>M2</v>
          </cell>
          <cell r="E1472">
            <v>169576</v>
          </cell>
        </row>
        <row r="1473">
          <cell r="A1473" t="str">
            <v>012.014</v>
          </cell>
          <cell r="B1473" t="str">
            <v>SUMINISTRO, TRANSPORTE E INSTALACION GRANITO FUNDIDO EN SITIO (INCLUYE DESTRONQUE, PULIDA Y BRILLADA, DILATACION PVC)</v>
          </cell>
          <cell r="C1473" t="str">
            <v>Actividad</v>
          </cell>
          <cell r="D1473" t="str">
            <v>M2</v>
          </cell>
          <cell r="E1473">
            <v>98072</v>
          </cell>
        </row>
        <row r="1474">
          <cell r="A1474" t="str">
            <v>012.015</v>
          </cell>
          <cell r="B1474" t="str">
            <v>SUMINISTRO, TRANSPORTE E INSTALACION PORCELANATTO CONSTELLAZIONE BRILLANTE GRIS O NEGRO 38.2 X 38.2 CM. TIPO ALFA O SIMILAR. (INCLUYE BOQUILLA.)</v>
          </cell>
          <cell r="C1474" t="str">
            <v>Actividad</v>
          </cell>
          <cell r="D1474" t="str">
            <v>M2</v>
          </cell>
          <cell r="E1474">
            <v>186796</v>
          </cell>
        </row>
        <row r="1475">
          <cell r="A1475" t="str">
            <v>012.016</v>
          </cell>
          <cell r="B1475" t="str">
            <v>SUMINISTRO, TRANSPORTE E INSTALACION PORCELANATTO CONSTELLAZIONE MATE GRIS O NEGRO 50 X 50 CM. TIPO ALFA O SIMILAR. (INCLUYE BOQUILLA.)</v>
          </cell>
          <cell r="C1475" t="str">
            <v>Actividad</v>
          </cell>
          <cell r="D1475" t="str">
            <v>M2</v>
          </cell>
          <cell r="E1475">
            <v>196810</v>
          </cell>
        </row>
        <row r="1476">
          <cell r="A1476" t="str">
            <v>012.017</v>
          </cell>
          <cell r="B1476" t="str">
            <v>SUMINISTRO, TRANSPORTE E INSTALACION PORCELANATTO CONSTELLAZIONE BRILLANTE BLANCO 38.2 X 38.2 CM. TIPO ALFA O SIMILAR. (INCLUYE BOQUILLA.)</v>
          </cell>
          <cell r="C1476" t="str">
            <v>Actividad</v>
          </cell>
          <cell r="D1476" t="str">
            <v>M2</v>
          </cell>
          <cell r="E1476">
            <v>148417</v>
          </cell>
        </row>
        <row r="1477">
          <cell r="A1477" t="str">
            <v>012.018</v>
          </cell>
          <cell r="B1477" t="str">
            <v>SUMINISTRO, TRANSPORTE E INSTALACION PORCELANATTO CONSTELLAZIONE MATE BLANCO  38.2 X 38.2 CM. TIPO ALFA O SIMILAR. (INCLUYE BOQUILLA.)</v>
          </cell>
          <cell r="C1477" t="str">
            <v>Actividad</v>
          </cell>
          <cell r="D1477" t="str">
            <v>M2</v>
          </cell>
          <cell r="E1477">
            <v>160162</v>
          </cell>
        </row>
        <row r="1478">
          <cell r="A1478" t="str">
            <v>012.019</v>
          </cell>
          <cell r="B1478" t="str">
            <v>SUMINISTRO, TRANSPORTE E INSTALACION PORCELANATTO BRILLANTE LISBOA  50 X 50 CM. TIPO ALFA O SIMILAR. COLOR BEIGE CON BETAS (INCLUYE BOQUILLA.)</v>
          </cell>
          <cell r="C1478" t="str">
            <v>Actividad</v>
          </cell>
          <cell r="D1478" t="str">
            <v>M2</v>
          </cell>
          <cell r="E1478">
            <v>139800</v>
          </cell>
        </row>
        <row r="1479">
          <cell r="A1479" t="str">
            <v>012.020</v>
          </cell>
          <cell r="B1479" t="str">
            <v>SUMINISTRO, TRANSPORTE E INSTALACION GRES PORCELANICO CONCRET GRIS HOLZTEK O SIMILAR 60X60. COLOR  (INCLUYE MORTERO 1:4 DE NIVELACIÓN E=4,0CM, BOQUILLA Y PEGANTE)</v>
          </cell>
          <cell r="C1479" t="str">
            <v>Actividad</v>
          </cell>
          <cell r="D1479" t="str">
            <v>M2</v>
          </cell>
          <cell r="E1479">
            <v>108654</v>
          </cell>
        </row>
        <row r="1480">
          <cell r="A1480" t="str">
            <v>012.021</v>
          </cell>
          <cell r="B1480" t="str">
            <v>SUMINISTRO, TRANSPORTE E INSTALACION TABLON DE GRES TRADICION LISO 30 X 30 CM. TIPO ALFA O SIMILAR. COLOR MOCCA (INCLUYE BOQUILLA COLOR.)</v>
          </cell>
          <cell r="C1480" t="str">
            <v>Actividad</v>
          </cell>
          <cell r="D1480" t="str">
            <v>M2</v>
          </cell>
          <cell r="E1480">
            <v>89636</v>
          </cell>
        </row>
        <row r="1481">
          <cell r="A1481" t="str">
            <v>012.022</v>
          </cell>
          <cell r="B1481" t="str">
            <v>SUMINISTRO, TRANSPORTE E INSTALACION TABLON DE GRES TRADICION GRAFILADO 30 X 30 CM. TIPO ALFA O SIMILAR. COLORES ROJO (INCLUYE BOQUILLA COLOR Y MORTERO DE NIVELACIÓN.)</v>
          </cell>
          <cell r="C1481" t="str">
            <v>Actividad</v>
          </cell>
          <cell r="D1481" t="str">
            <v>M2</v>
          </cell>
          <cell r="E1481">
            <v>100638</v>
          </cell>
        </row>
        <row r="1482">
          <cell r="A1482" t="str">
            <v>012.023</v>
          </cell>
          <cell r="B1482" t="str">
            <v>SUMINISTRO, TRANSPORTE E INSTALACION TABLON DE GRES LATINO LISO 20 X 20 CM. TIPO ALFA O SIMILAR. COLORES ROJO, SALMÓN O SAHARA SEGÚN DISEÑO. (INCLUYE BOQUILLA COLOR Y MORTERO DE NIVELACIÓN.)</v>
          </cell>
          <cell r="C1482" t="str">
            <v>Actividad</v>
          </cell>
          <cell r="D1482" t="str">
            <v>M2</v>
          </cell>
          <cell r="E1482">
            <v>86172</v>
          </cell>
        </row>
        <row r="1483">
          <cell r="A1483" t="str">
            <v>012.024</v>
          </cell>
          <cell r="B1483" t="str">
            <v>SUMINISTRO, TRANSPORTE E INSTALACION TABLON DE GRES LATINO PIRAMIDAL 20 X 20 CM. TIPO ALFA O SIMILAR. COLORES ROJO O SAHARA SEGÚN DISEÑO. (INCLUYE BOQUILLA COLOR Y MORTERO DE NIVELACIÓN.)</v>
          </cell>
          <cell r="C1483" t="str">
            <v>Actividad</v>
          </cell>
          <cell r="D1483" t="str">
            <v>M2</v>
          </cell>
          <cell r="E1483">
            <v>77472</v>
          </cell>
        </row>
        <row r="1484">
          <cell r="A1484" t="str">
            <v>012.025</v>
          </cell>
          <cell r="B1484" t="str">
            <v>SUMINISTRO, TRANSPORTE E INSTALACION TABLON DE GRES TUNEZ LISO 15 X 15 CM. TIPO ALFA O SIMILAR. COLORES ROJO, SALMÓN O SAHARA SEGÚN DISEÑO. (INCLUYE BOQUILLA COLOR Y MORTERO DE NIVELACIÓN.)</v>
          </cell>
          <cell r="C1484" t="str">
            <v>Actividad</v>
          </cell>
          <cell r="D1484" t="str">
            <v>M2</v>
          </cell>
          <cell r="E1484">
            <v>86172</v>
          </cell>
        </row>
        <row r="1485">
          <cell r="A1485" t="str">
            <v>012.026</v>
          </cell>
          <cell r="B1485" t="str">
            <v>SUMINISTRO, TRANSPORTE E INSTALACION TABLON DE GRES TUNEZ ABRASIVO 15 X 15 CM. TIPO ALFA O SIMILAR. COLORES ROJO, SALMÓN O SAHARA SEGÚN DISEÑO. (INCLUYE BOQUILLA COLOR Y MORTERO DE NIVELACIÓN.)</v>
          </cell>
          <cell r="C1485" t="str">
            <v>Actividad</v>
          </cell>
          <cell r="D1485" t="str">
            <v>M2</v>
          </cell>
          <cell r="E1485">
            <v>73769</v>
          </cell>
        </row>
        <row r="1486">
          <cell r="A1486" t="str">
            <v>012.027</v>
          </cell>
          <cell r="B1486" t="str">
            <v>SUMINISTRO, TRANSPORTE E INSTALACION TABLON DE GRES PORTAL LISO 30 X 15 CM. TIPO ALFA O SIMILAR. COLORES ROJO, SALMÓN O SAHARA SEGÚN DISEÑO. (INCLUYE BOQUILLA COLOR Y MORTERO DE NIVELACIÓN.)</v>
          </cell>
          <cell r="C1486" t="str">
            <v>Actividad</v>
          </cell>
          <cell r="D1486" t="str">
            <v>M2</v>
          </cell>
          <cell r="E1486">
            <v>82108</v>
          </cell>
        </row>
        <row r="1487">
          <cell r="A1487" t="str">
            <v>012.028</v>
          </cell>
          <cell r="B1487" t="str">
            <v>SUMINISTRO, TRANSPORTE E INSTALACION GRAVILLA LAVADA Nº2  (INCLUYE DILATACIÓN PVC)</v>
          </cell>
          <cell r="C1487" t="str">
            <v>Actividad</v>
          </cell>
          <cell r="D1487" t="str">
            <v>M2</v>
          </cell>
          <cell r="E1487">
            <v>60612</v>
          </cell>
        </row>
        <row r="1488">
          <cell r="A1488" t="str">
            <v>012.029</v>
          </cell>
          <cell r="B1488" t="str">
            <v>SUMINISTRO, TRANSPORTE E INSTALACION GUARDAESCOBA EN GRES PORCELANICO CONCRET GRIS O SIMILAR H = 10 CM.(INCLUYE BOQUILLA, MORTERO DE PEGA)</v>
          </cell>
          <cell r="C1488" t="str">
            <v>Actividad</v>
          </cell>
          <cell r="D1488" t="str">
            <v>ML</v>
          </cell>
          <cell r="E1488">
            <v>19703</v>
          </cell>
        </row>
        <row r="1489">
          <cell r="A1489" t="str">
            <v>012.030</v>
          </cell>
          <cell r="B1489" t="str">
            <v>SUMINISTRO, TRANSPORTE E INSTALACION GUARDAESCOBA H=10CM EN CERAMICA SEGÚN DISEÑO HASTA 40,000 X M2(INCLUYE PEGANTE Y BOQUILLA)</v>
          </cell>
          <cell r="C1489" t="str">
            <v>Actividad</v>
          </cell>
          <cell r="D1489" t="str">
            <v>ML</v>
          </cell>
          <cell r="E1489">
            <v>18643</v>
          </cell>
        </row>
        <row r="1490">
          <cell r="A1490" t="str">
            <v>012.031</v>
          </cell>
          <cell r="B1490" t="str">
            <v>SUMINISTRO, TRANSPORTE E INSTALACION GUARDAESCOBA H=10CM EN CERAMICA SEGÚN DISEÑO HASTA 50,000 X M2(INCLUYE PEGANTE Y BOQUILLA)</v>
          </cell>
          <cell r="C1490" t="str">
            <v>Actividad</v>
          </cell>
          <cell r="D1490" t="str">
            <v>ML</v>
          </cell>
          <cell r="E1490">
            <v>19714</v>
          </cell>
        </row>
        <row r="1491">
          <cell r="A1491" t="str">
            <v>012.032</v>
          </cell>
          <cell r="B1491" t="str">
            <v>SUMINISTRO, TRANSPORTE E INSTALACION GUARDAESCOBA CERAMICA TIPO STONE H = 10 CM. TIPO ALFA O SIMILAR. COLOR BLANCO O CAFÉ SEGÚN DISEÑO (INCLUYE BOQUILLA.). INCLUYE MORTERO DE PEGA.</v>
          </cell>
          <cell r="C1491" t="str">
            <v>Actividad</v>
          </cell>
          <cell r="D1491" t="str">
            <v>ML</v>
          </cell>
          <cell r="E1491">
            <v>18452</v>
          </cell>
        </row>
        <row r="1492">
          <cell r="A1492" t="str">
            <v>012.033</v>
          </cell>
          <cell r="B1492" t="str">
            <v>SUMINISTRO, TRANSPORTE E INSTALACION GUARDAESCOBA CERAMICA ECOCERAMICA H= 10 CM. TIPO ALFA O SIMILAR. COLOR BLANCO (INCLUYE BOQUILLA.). INCLUYE MORTERO DE PEGA.</v>
          </cell>
          <cell r="C1492" t="str">
            <v>Actividad</v>
          </cell>
          <cell r="D1492" t="str">
            <v>ML</v>
          </cell>
          <cell r="E1492">
            <v>18327</v>
          </cell>
        </row>
        <row r="1493">
          <cell r="A1493" t="str">
            <v>012.034</v>
          </cell>
          <cell r="B1493" t="str">
            <v>SUMINISTRO, TRANSPORTE E INSTALACION GUARDAESCOBA RECTO BALDOSA GRANO DE MARMOL PCL 5 PERLATO CLARO 30 X 7.2 CM. TIPO ALFA O SIMILAR. FONDO CREMA. (INCLUYE BOQUILLA.)</v>
          </cell>
          <cell r="C1493" t="str">
            <v>Actividad</v>
          </cell>
          <cell r="D1493" t="str">
            <v>ML</v>
          </cell>
          <cell r="E1493">
            <v>38951</v>
          </cell>
        </row>
        <row r="1494">
          <cell r="A1494" t="str">
            <v>012.036</v>
          </cell>
          <cell r="B1494" t="str">
            <v>SUMINISTRO, TRANSPORTE E INSTALACION GUARDAESCOBA RECTO BALDOSA GRANO DE MARMOL P5  PAYANDE  30 X 7.2 CM. TIPO ALFA O SIMILAR. FONDO BLANCO (INCLUYE BOQUILLA.)</v>
          </cell>
          <cell r="C1494" t="str">
            <v>Actividad</v>
          </cell>
          <cell r="D1494" t="str">
            <v>ML</v>
          </cell>
          <cell r="E1494">
            <v>36904</v>
          </cell>
        </row>
        <row r="1495">
          <cell r="A1495" t="str">
            <v>012.037</v>
          </cell>
          <cell r="B1495" t="str">
            <v>SUMINISTRO, TRANSPORTE E INSTALACION GUARDAESCOBA RECTO BALDOSA GRANO DE MARMOL BH5  BLANCO HUILA  30 X 7.2 CM. TIPO ALFA O SIMILAR. FONDO BLANCO (INCLUYE BOQUILLA.)</v>
          </cell>
          <cell r="C1495" t="str">
            <v>Actividad</v>
          </cell>
          <cell r="D1495" t="str">
            <v>ML</v>
          </cell>
          <cell r="E1495">
            <v>39673</v>
          </cell>
        </row>
        <row r="1496">
          <cell r="A1496" t="str">
            <v>012.038</v>
          </cell>
          <cell r="B1496" t="str">
            <v>SUMINISTRO, TRANSPORTE E INSTALACION GUARDAESCOBA MEDIA CAÑA GRANITO FUNDIDO EN SITIO H HASTA = 15 CM. ( INCLUYE PULIMIENTO)</v>
          </cell>
          <cell r="C1496" t="str">
            <v>Actividad</v>
          </cell>
          <cell r="D1496" t="str">
            <v>ML</v>
          </cell>
          <cell r="E1496">
            <v>36411</v>
          </cell>
        </row>
        <row r="1497">
          <cell r="A1497" t="str">
            <v>012.039</v>
          </cell>
          <cell r="B1497" t="str">
            <v>SUMINISTRO, TRANSPORTE E INSTALACION GUARDAESCOBA PORCELANATTO CONSTELLAZIONE BRILLANTE GRIS O NEGRO  H=10 CM. TIPO ALFA O SIMILAR. (INCLUYE BOQUILLA.)</v>
          </cell>
          <cell r="C1497" t="str">
            <v>Actividad</v>
          </cell>
          <cell r="D1497" t="str">
            <v>ML</v>
          </cell>
          <cell r="E1497">
            <v>32000</v>
          </cell>
        </row>
        <row r="1498">
          <cell r="A1498" t="str">
            <v>012.040</v>
          </cell>
          <cell r="B1498" t="str">
            <v>SUMINISTRO, TRANSPORTE E INSTALACION GUARDAESCOBA PORCELANATTO MATE GRIS O NEGRO  H=10 CM. TIPO ALFA O SIMILAR. (INCLUYE BOQUILLA.)</v>
          </cell>
          <cell r="C1498" t="str">
            <v>Actividad</v>
          </cell>
          <cell r="D1498" t="str">
            <v>ML</v>
          </cell>
          <cell r="E1498">
            <v>33159</v>
          </cell>
        </row>
        <row r="1499">
          <cell r="A1499" t="str">
            <v>012.041</v>
          </cell>
          <cell r="B1499" t="str">
            <v>SUMINISTRO, TRANSPORTE E INSTALACION GUARDAESCOBA PORCELANATTO CONSTELLAZIONE  BRILLANTE  BLANCO  H=10 CM. TIPO ALFA O SIMILAR. (INCLUYE BOQUILLA.)</v>
          </cell>
          <cell r="C1499" t="str">
            <v>Actividad</v>
          </cell>
          <cell r="D1499" t="str">
            <v>ML</v>
          </cell>
          <cell r="E1499">
            <v>26676</v>
          </cell>
        </row>
        <row r="1500">
          <cell r="A1500" t="str">
            <v>012.042</v>
          </cell>
          <cell r="B1500" t="str">
            <v>SUMINISTRO, TRANSPORTE E INSTALACION GUARDAESCOBA PORCELANATTO CONSTELLAZIONE  MATE  BLANCO  H=10 CM. TIPO ALFA O SIMILAR. (INCLUYE BOQUILLA.)</v>
          </cell>
          <cell r="C1500" t="str">
            <v>Actividad</v>
          </cell>
          <cell r="D1500" t="str">
            <v>ML</v>
          </cell>
          <cell r="E1500">
            <v>28068</v>
          </cell>
        </row>
        <row r="1501">
          <cell r="A1501" t="str">
            <v>012.043</v>
          </cell>
          <cell r="B1501" t="str">
            <v>SUMINISTRO, TRANSPORTE E INSTALACION GUARDAESCOBA PORCELANATTO BRILLANTE LISBOA  H=10 CM. TIPO ALFA O SIMILAR. COLOR BEIGE CON BETAS (INCLUYE BOQUILLA.)</v>
          </cell>
          <cell r="C1501" t="str">
            <v>Actividad</v>
          </cell>
          <cell r="D1501" t="str">
            <v>ML</v>
          </cell>
          <cell r="E1501">
            <v>23468</v>
          </cell>
        </row>
        <row r="1502">
          <cell r="A1502" t="str">
            <v>012.045</v>
          </cell>
          <cell r="B1502" t="str">
            <v>SUMINISTRO, TRANSPORTE E INSTALACION GUARDAESCOBA TABLON DE GRES TRADICION LISO H=10 CM. TIPO ALFA O SIMILAR. COLOR MOCCA (INCLUYE BOQUILLA COLOR Y MORTERO DE PEGA.)</v>
          </cell>
          <cell r="C1502" t="str">
            <v>Actividad</v>
          </cell>
          <cell r="D1502" t="str">
            <v>ML</v>
          </cell>
          <cell r="E1502">
            <v>24469</v>
          </cell>
        </row>
        <row r="1503">
          <cell r="A1503" t="str">
            <v>012.046</v>
          </cell>
          <cell r="B1503" t="str">
            <v>SUMINISTRO, TRANSPORTE E INSTALACION GUARDAESCOBA TABLON DE GRES LATINO LISO H=10 CM. TIPO ALFA O SIMILAR. COLORES ROJO, SALMÓN O SAHARA (INCLUYE BOQUILLA COLOR Y MORTERO DE PEGA.)</v>
          </cell>
          <cell r="C1503" t="str">
            <v>Actividad</v>
          </cell>
          <cell r="D1503" t="str">
            <v>ML</v>
          </cell>
          <cell r="E1503">
            <v>24109</v>
          </cell>
        </row>
        <row r="1504">
          <cell r="A1504" t="str">
            <v>012.047</v>
          </cell>
          <cell r="B1504" t="str">
            <v>SUMINISTRO, TRANSPORTE E INSTALACION GUARDAESCOBA TABLON DE GRES PORTAL LISO H=10 CM. TIPO ALFA O SIMILAR. COLORES ROJO, SALMÓN O SAHARA SEGÚN DISEÑO. (INCLUYE BOQUILLA COLOR Y MORTERO DE NIVELACIÓN.)</v>
          </cell>
          <cell r="C1504" t="str">
            <v>Actividad</v>
          </cell>
          <cell r="D1504" t="str">
            <v>ML</v>
          </cell>
          <cell r="E1504">
            <v>23712</v>
          </cell>
        </row>
        <row r="1505">
          <cell r="A1505" t="str">
            <v>012.048</v>
          </cell>
          <cell r="B1505" t="str">
            <v>SUMINISTRO, TRANSPORTE E INSTALACION GUARDAESCOBA TABLON DE GRES PORTAL LISO H=7.5 CM. TIPO ALFA O SIMILAR. COLORES ROJO, SALMÓN O SAHARA SEGÚN DISEÑO. (INCLUYE BOQUILLA COLOR Y MORTERO DE NIVELACIÓN.)</v>
          </cell>
          <cell r="C1505" t="str">
            <v>Actividad</v>
          </cell>
          <cell r="D1505" t="str">
            <v>ML</v>
          </cell>
          <cell r="E1505">
            <v>22093</v>
          </cell>
        </row>
        <row r="1506">
          <cell r="A1506" t="str">
            <v>012.049</v>
          </cell>
          <cell r="B1506" t="str">
            <v>SUMINISTRO, TRANSPORTE E INSTALACION GUARDAESCOBA MEDIA CAÑA EN GRAVILLA LAVADA Nº2  H=15 CM.</v>
          </cell>
          <cell r="C1506" t="str">
            <v>Actividad</v>
          </cell>
          <cell r="D1506" t="str">
            <v>ML</v>
          </cell>
          <cell r="E1506">
            <v>25247</v>
          </cell>
        </row>
        <row r="1507">
          <cell r="A1507" t="str">
            <v>012.051</v>
          </cell>
          <cell r="B1507" t="str">
            <v>SUMINISTRO, TRANSPORTE E INSTALACION BOCAPUERTA EN GRANITO FUNDIDO EN SITIO (INCLUYE DESTRONCADA, PULIDA Y BRILLADA + DILATACIONES PVC Y MORTERO DE NIVELACIÓN)</v>
          </cell>
          <cell r="C1507" t="str">
            <v>Actividad</v>
          </cell>
          <cell r="D1507" t="str">
            <v>ML</v>
          </cell>
          <cell r="E1507">
            <v>46620</v>
          </cell>
        </row>
        <row r="1508">
          <cell r="A1508" t="str">
            <v>012.052</v>
          </cell>
          <cell r="B1508" t="str">
            <v xml:space="preserve">SUMINISTRO, TRANSPORTE E INSTALACION BOCAPUERTA GRAVILLA LAVADA Nº2  (INCLUYE DILATACIÓN EN BRONCE) </v>
          </cell>
          <cell r="C1508" t="str">
            <v>Actividad</v>
          </cell>
          <cell r="D1508" t="str">
            <v>ML</v>
          </cell>
          <cell r="E1508">
            <v>35301</v>
          </cell>
        </row>
        <row r="1509">
          <cell r="A1509" t="str">
            <v>012.053</v>
          </cell>
          <cell r="B1509" t="str">
            <v>SUMINISTRO, TRANSPORTE E INSTALACION CERAMICA PISO PIEDRACID NEGRO TIPO ALFA O SIMILAR. COLOR NEGRO SEGÚN DISEÑO (INCLUYE BOQUILLA.). INCLUYE MORTERO DE PEGA.</v>
          </cell>
          <cell r="C1509" t="str">
            <v>Actividad</v>
          </cell>
          <cell r="D1509" t="str">
            <v>M2</v>
          </cell>
          <cell r="E1509">
            <v>79560</v>
          </cell>
        </row>
        <row r="1510">
          <cell r="A1510" t="str">
            <v>012.054</v>
          </cell>
          <cell r="B1510" t="str">
            <v>SUMINISTRO, TRANSPORTE E INSTALACION GUARDAESCOBA CERAMICA PISO PIEDRACID NEGRO H = 0,10. TIPO ALFA O SIMILAR. COLOR NEGRO SEGÚN DISEÑO (INCLUYE BOQUILLA.). INCLUYE MORTERO DE PEGA.</v>
          </cell>
          <cell r="C1510" t="str">
            <v>Actividad</v>
          </cell>
          <cell r="D1510" t="str">
            <v>ML</v>
          </cell>
          <cell r="E1510">
            <v>22788</v>
          </cell>
        </row>
        <row r="1511">
          <cell r="A1511" t="str">
            <v>012.055</v>
          </cell>
          <cell r="B1511" t="str">
            <v>SUMINISTRO, TRANSPORTE E INSTALACION PORCELANATO ARTICO BLANCO 46,1X46,1  TIPO CORONA O SIMILAR. COLOR BLANCO  (INCLUYE BOQUILLA.)</v>
          </cell>
          <cell r="C1511" t="str">
            <v>Actividad</v>
          </cell>
          <cell r="D1511" t="str">
            <v>M2</v>
          </cell>
          <cell r="E1511">
            <v>126095</v>
          </cell>
        </row>
        <row r="1512">
          <cell r="A1512" t="str">
            <v>012.056</v>
          </cell>
          <cell r="B1512" t="str">
            <v>SUMINISTRO, TRANSPORTE E INSTALACION GUARDAESCOBA CERAMICA PISO TIPO 1 CM. TIPO CORONA O SIMILAR. COLOR BLANCO  (INCLUYE BOQUILLA.). INCLUYE MORTERO DE PEGA.</v>
          </cell>
          <cell r="C1512" t="str">
            <v>Actividad</v>
          </cell>
          <cell r="D1512" t="str">
            <v>ML</v>
          </cell>
          <cell r="E1512">
            <v>25124</v>
          </cell>
        </row>
        <row r="1513">
          <cell r="A1513" t="str">
            <v>012.057</v>
          </cell>
          <cell r="B1513" t="str">
            <v>SUMINISTRO, TRANSPORTE E INSTALACION CERAMICA PISO PIEDRACID DESERTSTONE TIPO ALFA O SIMILAR. COLOR  (INCLUYE BOQUILLA). INCLUYE MORTERO DE PEGA Y/O NIVELACIÓN</v>
          </cell>
          <cell r="C1513" t="str">
            <v>Actividad</v>
          </cell>
          <cell r="D1513" t="str">
            <v>M2</v>
          </cell>
          <cell r="E1513">
            <v>82315</v>
          </cell>
        </row>
        <row r="1514">
          <cell r="A1514" t="str">
            <v>012.058</v>
          </cell>
          <cell r="B1514" t="str">
            <v>SUMINISTRO, TRANSPORTE E INSTALACION CERAMICA PISO PIEDRACID CAYONRED TIPO ALFA O SIMILAR. COLOR  (INCLUYE BOQUILLA). INCLUYE MORTERO DE PEGA Y/O NIVELACIÓN.</v>
          </cell>
          <cell r="C1514" t="str">
            <v>Actividad</v>
          </cell>
          <cell r="D1514" t="str">
            <v>M2</v>
          </cell>
          <cell r="E1514">
            <v>98570</v>
          </cell>
        </row>
        <row r="1515">
          <cell r="A1515" t="str">
            <v>012.059</v>
          </cell>
          <cell r="B1515" t="str">
            <v>SUMINISTRO, TRANSPORTE E INSTALACION GUARDAESCOBA CERAMICA PISO PIEDRACID CAYONRED 45X45 H = 0,10. TIPO ALFA O SIMILAR. COLOR  (INCLUYE BOQUILLA). INCLUYE MORTERO DE PEGA Y/O NIVELACIÓN</v>
          </cell>
          <cell r="C1515" t="str">
            <v>Actividad</v>
          </cell>
          <cell r="D1515" t="str">
            <v>ML</v>
          </cell>
          <cell r="E1515">
            <v>26173</v>
          </cell>
        </row>
        <row r="1516">
          <cell r="A1516" t="str">
            <v>012.060</v>
          </cell>
          <cell r="B1516" t="str">
            <v>SUMINISTRO, TRANSPORTE E INSTALACION LOSETA INDUSTRIAL 24,5X12  COLOR SAHARA. TIPO ALFA O SIMILAR. SEGÚN DISEÑO. (INCLUYE BOQUILLA COLOR Y MORTERO DE NIVELACIÓN.)</v>
          </cell>
          <cell r="C1516" t="str">
            <v>Actividad</v>
          </cell>
          <cell r="D1516" t="str">
            <v>M2</v>
          </cell>
          <cell r="E1516">
            <v>133626</v>
          </cell>
        </row>
        <row r="1517">
          <cell r="A1517" t="str">
            <v>012.061</v>
          </cell>
          <cell r="B1517" t="str">
            <v>SUMINISTRO, TRANSPORTE E INSTALACION GUARDAESCOBA 1/4 FORMATO 26 X 6 CM MOORE O SIMILAR (INCLUYE MORTERO DE PEGA E=0.04 M Y BOQUILLA COLOR).</v>
          </cell>
          <cell r="C1517" t="str">
            <v>Actividad</v>
          </cell>
          <cell r="D1517" t="str">
            <v>ML</v>
          </cell>
          <cell r="E1517">
            <v>57630</v>
          </cell>
        </row>
        <row r="1518">
          <cell r="A1518" t="str">
            <v>012.062</v>
          </cell>
          <cell r="B1518" t="str">
            <v>SUMINISTRO, TRANSPORTE E INSTALACION PELDAÑO ESCALERA ACCESO ( PIEZA ESPECIAL EN "L" MOORE Ó SÍMILAR)</v>
          </cell>
          <cell r="C1518" t="str">
            <v>Actividad</v>
          </cell>
          <cell r="D1518" t="str">
            <v>ML</v>
          </cell>
          <cell r="E1518">
            <v>110674</v>
          </cell>
        </row>
        <row r="1519">
          <cell r="A1519" t="str">
            <v>012.063</v>
          </cell>
          <cell r="B1519" t="str">
            <v>SUMINISTRO, TRANSPORTE E INSTALACION CANAL DUCHA GRAVILLA LAVADA Y REJILLA MINI CELL  INCLUYE  NIVELACION Y AFINADO</v>
          </cell>
          <cell r="C1519" t="str">
            <v>Actividad</v>
          </cell>
          <cell r="D1519" t="str">
            <v>ML</v>
          </cell>
          <cell r="E1519">
            <v>168914</v>
          </cell>
        </row>
        <row r="1520">
          <cell r="A1520" t="str">
            <v>012.064</v>
          </cell>
          <cell r="B1520" t="str">
            <v>SUMINISTRO, TRANSPORTE E INSTALACION CERAMICA PISO INCLUYE MORTERO, CERAMICA HASTA $33.000/M2 (ÍTEM INCOMPLETO)</v>
          </cell>
          <cell r="C1520" t="str">
            <v>Actividad</v>
          </cell>
          <cell r="D1520" t="str">
            <v>M2</v>
          </cell>
          <cell r="E1520">
            <v>117691</v>
          </cell>
        </row>
        <row r="1521">
          <cell r="A1521" t="str">
            <v>012.065</v>
          </cell>
          <cell r="B1521" t="str">
            <v>SUMINISTRO, TRANSPORTE E INSTALACION PISOS EN TABLILLA DE ZAPAN Y  VIGUETA DE CHANUL</v>
          </cell>
          <cell r="C1521" t="str">
            <v>Actividad</v>
          </cell>
          <cell r="D1521" t="str">
            <v>M2</v>
          </cell>
          <cell r="E1521">
            <v>170026</v>
          </cell>
        </row>
        <row r="1522">
          <cell r="A1522" t="str">
            <v>012.066</v>
          </cell>
          <cell r="B1522" t="str">
            <v>SUMINISTRO, TRANSPORTE E INSTALACION PISOS EN TABLILLA CHANUL Y  VIGUETA DE CHANUL</v>
          </cell>
          <cell r="C1522" t="str">
            <v>Actividad</v>
          </cell>
          <cell r="D1522" t="str">
            <v>M2</v>
          </cell>
          <cell r="E1522">
            <v>115750</v>
          </cell>
        </row>
        <row r="1523">
          <cell r="A1523" t="str">
            <v>012.067</v>
          </cell>
          <cell r="B1523" t="str">
            <v>SUMINISTRO E INSTALACIÓN DE ACABADO DE ESCALAS EN GRANITO LAVADO Y  TERRAZO P5B GRIS PAYANDÉ GRANO NO5, INCLUYE MORTERO 1:3 ACABADO BRILLADO NO CRISTALIZADO. (HUELLA + CONTRAHUELLA)</v>
          </cell>
          <cell r="C1523" t="str">
            <v>Actividad</v>
          </cell>
          <cell r="D1523" t="str">
            <v>ML</v>
          </cell>
          <cell r="E1523">
            <v>210840</v>
          </cell>
        </row>
        <row r="1524">
          <cell r="A1524" t="str">
            <v>012.068</v>
          </cell>
          <cell r="B1524" t="str">
            <v>SUMINISTRO TRANSPORTE E INSTALACION DE FRANJA EN GRANITO LAVADO ANCHO HASTA 15CMS</v>
          </cell>
          <cell r="C1524" t="str">
            <v>Actividad</v>
          </cell>
          <cell r="D1524" t="str">
            <v>ML</v>
          </cell>
          <cell r="E1524">
            <v>53589</v>
          </cell>
        </row>
        <row r="1525">
          <cell r="A1525" t="str">
            <v>012.069</v>
          </cell>
          <cell r="B1525" t="str">
            <v>SUMINISTRO TRANSPORTE E INSTALACION DE BOCAPUERTA EN TERRAZO (INCLUYE PULIDA Y BRILLADA). INCLUYE MORTERO DE PEGA Y/O NIVELACIÓN</v>
          </cell>
          <cell r="C1525" t="str">
            <v>Actividad</v>
          </cell>
          <cell r="D1525" t="str">
            <v>ML</v>
          </cell>
          <cell r="E1525">
            <v>68712</v>
          </cell>
        </row>
        <row r="1526">
          <cell r="A1526" t="str">
            <v>012.070</v>
          </cell>
          <cell r="B1526" t="str">
            <v>SUMINISTRO, TRANSPORTE E INSTALACION CERAMICA PISO GRANILLA TIPO ALFA O SIMILAR. COLOR SEGÚN DISEÑO. INCLUYE MORTERO DE PEGA Y/O NIVELACIÓN</v>
          </cell>
          <cell r="C1526" t="str">
            <v>Actividad</v>
          </cell>
          <cell r="D1526" t="str">
            <v>M2</v>
          </cell>
          <cell r="E1526">
            <v>106152</v>
          </cell>
        </row>
        <row r="1527">
          <cell r="A1527" t="str">
            <v>012.071</v>
          </cell>
          <cell r="B1527" t="str">
            <v>SUMINISTRO E INSTALACIÓN DE ACABADO DE RAMPA EN GRANITO LAVADO FUNDIDO EN SITIO GRANO NO5 CON ANCHO MAX 1,1M</v>
          </cell>
          <cell r="C1527" t="str">
            <v>Actividad</v>
          </cell>
          <cell r="D1527" t="str">
            <v>ML</v>
          </cell>
          <cell r="E1527">
            <v>145156</v>
          </cell>
        </row>
        <row r="1528">
          <cell r="A1528" t="str">
            <v>012.072</v>
          </cell>
          <cell r="B1528" t="str">
            <v>PISO PORCELANATO 56,6 X 56,6 CM.</v>
          </cell>
          <cell r="C1528" t="str">
            <v>Actividad</v>
          </cell>
          <cell r="D1528" t="str">
            <v>M2</v>
          </cell>
          <cell r="E1528">
            <v>147741</v>
          </cell>
        </row>
        <row r="1529">
          <cell r="A1529" t="str">
            <v>012.073</v>
          </cell>
          <cell r="B1529" t="str">
            <v>PINTURA SIKAFLOOR REF. 2430</v>
          </cell>
          <cell r="C1529" t="str">
            <v>Actividad</v>
          </cell>
          <cell r="D1529" t="str">
            <v>M2</v>
          </cell>
          <cell r="E1529">
            <v>61744</v>
          </cell>
        </row>
        <row r="1530">
          <cell r="A1530" t="str">
            <v>012.074</v>
          </cell>
          <cell r="B1530" t="str">
            <v>SUMINISTRO, TRANSPORTE E INSTALACION PISO CERÁMICO DUROPISO (COLOR SEGÚN DISEÑO). TIPO CORONA O SIMILAR. (INCLUYE DESTRONCADA, PULIDA, BRILLADA, MORTERO DE NIVELACIÓN Y DILATACIONES.)</v>
          </cell>
          <cell r="C1530" t="str">
            <v>Actividad</v>
          </cell>
          <cell r="D1530" t="str">
            <v>M2</v>
          </cell>
          <cell r="E1530">
            <v>166431</v>
          </cell>
        </row>
        <row r="1531">
          <cell r="A1531" t="str">
            <v>012.075</v>
          </cell>
          <cell r="B1531" t="str">
            <v>PULIDA Y BRILLADA BALDOSA GRANO DE MARMOL P5  PAYANDE  30 X 30 CM. TIPO ALFA O SIMILAR. FONDO BLANCO</v>
          </cell>
          <cell r="C1531" t="str">
            <v>Actividad</v>
          </cell>
          <cell r="D1531" t="str">
            <v>M2</v>
          </cell>
          <cell r="E1531">
            <v>37035</v>
          </cell>
        </row>
        <row r="1532">
          <cell r="A1532" t="str">
            <v>012.076</v>
          </cell>
          <cell r="B1532" t="str">
            <v>SUMINISTRO, TRANSPORTE E INSTALACIÓN DE MEDIA CAÑA EN PVC DE 9 CM JUNTA PERDIDA. INCLUYE ESQUINEROS Y DEMÁS ACCESORIOS PARA SU CORRECTA INSTALACIÓN</v>
          </cell>
          <cell r="C1532" t="str">
            <v>Actividad</v>
          </cell>
          <cell r="D1532" t="str">
            <v>ML</v>
          </cell>
          <cell r="E1532">
            <v>46803</v>
          </cell>
        </row>
        <row r="1533">
          <cell r="A1533" t="str">
            <v>012.077</v>
          </cell>
          <cell r="B1533" t="str">
            <v>SUMINISTRO, TRANSPORTE E INSTALACION BALDOSA GRANO TRADICIONAL PAYANDE TERRAZO. TIPO ALFA O SIMILAR. FONDO BLANCO (INCLUYE DESTRONCADA, PULIDA, BRILLADA, MORTERO DE NIVELACIÓN Y DILATACIÓN EN PVC.)</v>
          </cell>
          <cell r="C1533" t="str">
            <v>Actividad</v>
          </cell>
          <cell r="D1533" t="str">
            <v>M2</v>
          </cell>
          <cell r="E1533">
            <v>201298</v>
          </cell>
        </row>
        <row r="1534">
          <cell r="A1534" t="str">
            <v>012.078</v>
          </cell>
          <cell r="B1534" t="str">
            <v>SUMINISTRO, TRANSPORTE E INSTALACIÓN DE CINTA-ANTIDESLIZANTE COLOR NEGRA 48MM, PARA PISOS, ESCALAS, RAMPAS Y ACCESOS INCLUYE ( TODOS LOS ACCESORIOS PARA SU CORRECTA INSTALACION,SEGÚN DISEÑO)</v>
          </cell>
          <cell r="C1534" t="str">
            <v>Actividad</v>
          </cell>
          <cell r="D1534" t="str">
            <v>ML</v>
          </cell>
          <cell r="E1534">
            <v>22180</v>
          </cell>
        </row>
        <row r="1535">
          <cell r="A1535" t="str">
            <v>012.079</v>
          </cell>
          <cell r="B1535" t="str">
            <v>SUMINISTRO, TRANSPORTE E INSTALACION PISO CERÁMICO CORONA MIKONOS TECNOLOGIA ARD ALTA RESISTENCIA AL DESLIZAMIENTO COLOR BLANCO O SIMILAR. (INCLUYE DESTRONCADA, PULIDA, BRILLADA, MORTERO DE NIVELACIÓN Y DILATACIONES)</v>
          </cell>
          <cell r="C1535" t="str">
            <v>Actividad</v>
          </cell>
          <cell r="D1535" t="str">
            <v>M2</v>
          </cell>
          <cell r="E1535">
            <v>96628</v>
          </cell>
        </row>
        <row r="1536">
          <cell r="A1536" t="str">
            <v>012.080</v>
          </cell>
          <cell r="B1536" t="str">
            <v>SUMINISTRO, TRANSPORTE E INSTALACIÓN PISO EN TABLA DE ALGARROBO 18X1,8 MM Y CUARTÓN DE CHANUL 8X4 CM CADA 35 CM SELLADO CON BARNIZ MARINO. INCLUYE PLATINA ANGULAR DE ACERO DE 1 1/12 X 1/8". INCLUYE PULIDA DE PISO CON LIJA</v>
          </cell>
          <cell r="C1536" t="str">
            <v>Actividad</v>
          </cell>
          <cell r="D1536" t="str">
            <v>M2</v>
          </cell>
          <cell r="E1536">
            <v>328347</v>
          </cell>
        </row>
        <row r="1537">
          <cell r="A1537" t="str">
            <v>012.081</v>
          </cell>
          <cell r="B1537" t="str">
            <v>SUMINISTRO, TRANSPORTE E INSTALACION CERÁMICA DE PISO TIPO NACIONAL. ALFA O SIMILAR. (INCLUYE MORTERO DE NIVELACIÓN Y DILATACIÓN EN PVC)</v>
          </cell>
          <cell r="C1537" t="str">
            <v>Actividad</v>
          </cell>
          <cell r="D1537" t="str">
            <v>M2</v>
          </cell>
          <cell r="E1537">
            <v>174312</v>
          </cell>
        </row>
        <row r="1538">
          <cell r="A1538" t="str">
            <v>012.082</v>
          </cell>
          <cell r="B1538" t="str">
            <v>SUMINISTRO, TRANSPORTE E INSTALACION GRES PORCELANICO CONCRET GRIS HOLZTEK O SIMILAR 60X60. COLOR  (INCLUYE MORTERO 1:4 DE NIVELACIÓN E=4,0CM, BOQUILLA Y PEGANTE)</v>
          </cell>
          <cell r="C1538" t="str">
            <v>Actividad</v>
          </cell>
          <cell r="D1538" t="str">
            <v>M2</v>
          </cell>
          <cell r="E1538">
            <v>96628</v>
          </cell>
        </row>
        <row r="1539">
          <cell r="A1539" t="str">
            <v>012.083</v>
          </cell>
          <cell r="B1539" t="str">
            <v>SUMINISTRO, TRANSPORTE E INSTALACIÓN DE RECUBRIMIENTO ACRÍLICO SINTÉTICO ACRYTECH STEGASS SOBRE PLACAS DE CONCRETO. INCLUYE UNA CAPA DE ACRILYC RESURFER CON ARENA DE CUARZO, UNA CAPA DE ACRYTECH COLOR CON ARENA DE CUARZO Y UNA CAPA DE ACRYTECH COLOR SIN ARENA DE CUARZO. INCLUYE LIMPIEZA Y SELLO ELÁSTICO DE JUNTAS, TRATAMIENTO DE SUPERFICIE, DEMARCACIÓN DE LINEAS PERIMETRALES, CENTRALES Y DEMÁS).</v>
          </cell>
          <cell r="C1539" t="str">
            <v>Actividad</v>
          </cell>
          <cell r="D1539" t="str">
            <v>M2</v>
          </cell>
          <cell r="E1539">
            <v>107733</v>
          </cell>
        </row>
        <row r="1540">
          <cell r="A1540" t="str">
            <v>012.084</v>
          </cell>
          <cell r="B1540" t="str">
            <v>SUMINISTRO, TRANSPORTE E INSTALACIÓN DE RECUBRIMIENTO EN GRAVILLA LAVADA NO 2 PARA ESCALERAS (INC. HUELLA Y CONTRAHUELLA)</v>
          </cell>
          <cell r="C1540" t="str">
            <v>Actividad</v>
          </cell>
          <cell r="D1540" t="str">
            <v>ML</v>
          </cell>
          <cell r="E1540">
            <v>48272</v>
          </cell>
        </row>
        <row r="1541">
          <cell r="A1541" t="str">
            <v>012.085</v>
          </cell>
          <cell r="B1541" t="str">
            <v>PULIDA Y BRILLADA DE PLACAS EN CONCRETO Y PISOS EN TERRAZO CON DESTRONCADORA</v>
          </cell>
          <cell r="C1541" t="str">
            <v>Actividad</v>
          </cell>
          <cell r="D1541" t="str">
            <v>M2</v>
          </cell>
          <cell r="E1541">
            <v>52840</v>
          </cell>
        </row>
        <row r="1542">
          <cell r="A1542" t="str">
            <v>012.086</v>
          </cell>
          <cell r="B1542" t="str">
            <v>SUMINISTRO,   TRANSPORTE  E INSTALACION DE TRATAMIENTO CON ACIDO, TRATAMIENTO  DE JUNTAS   PARA   LIMPIEZA   DE CONCRETO,  CAPA  PLEXIBOND PRIMER COATING E INSTALACION DE RECUBRIMIENTO SINTETICO PLEXIPAVE INCLUYE DEMARCACION (MICROFUTBOL BALONCESTO Y VOLEIBOL)</v>
          </cell>
          <cell r="C1542" t="str">
            <v>Actividad</v>
          </cell>
          <cell r="D1542" t="str">
            <v>M2</v>
          </cell>
          <cell r="E1542">
            <v>112551</v>
          </cell>
        </row>
        <row r="1543">
          <cell r="A1543" t="str">
            <v>012.087</v>
          </cell>
          <cell r="B1543" t="str">
            <v>SUMINISTRO, TRANSPORTE E INSTALACION MORTERO 1:3 PARA SOBREESPESORES DE REVOQUE EN MUROS  O MORTERO DE PISOS</v>
          </cell>
          <cell r="C1543" t="str">
            <v>Actividad</v>
          </cell>
          <cell r="D1543" t="str">
            <v>M3</v>
          </cell>
          <cell r="E1543">
            <v>677095</v>
          </cell>
        </row>
        <row r="1544">
          <cell r="A1544" t="str">
            <v>012.088</v>
          </cell>
          <cell r="B1544" t="str">
            <v>SUMINISTRO E INSTALACION PISO HOMOGENEO  VINILICO EN ROLLO, 2 MM DE ESPESOR, ANCHO ROLLO 2MT, COLOR SEGÚN DISEÑO, ALTO TRAFICO INCLUYE PREPARACION DE SUPERFICIE CON MASTICO, SOLDADURA PARA JUNTAS, ADHESIVO/PEGANTE, PARA AREAS</v>
          </cell>
          <cell r="C1544" t="str">
            <v>Actividad</v>
          </cell>
          <cell r="D1544" t="str">
            <v>M2</v>
          </cell>
          <cell r="E1544">
            <v>216748</v>
          </cell>
        </row>
        <row r="1545">
          <cell r="A1545" t="str">
            <v>012.089</v>
          </cell>
          <cell r="B1545" t="str">
            <v>SUMINISTRO E INSTALACION GUARDAESCOBA PVC H:8CM E=2MM, COLOR SEGÚN DISEÑO INCLUYE PEGANTE</v>
          </cell>
          <cell r="C1545" t="str">
            <v>Actividad</v>
          </cell>
          <cell r="D1545" t="str">
            <v>ML</v>
          </cell>
          <cell r="E1545">
            <v>16765</v>
          </cell>
        </row>
        <row r="1546">
          <cell r="A1546" t="str">
            <v>012.090</v>
          </cell>
          <cell r="B1546" t="str">
            <v>SUMINISTRO, TRANSPORTE E INSTALACION GUARDAESCOBA EN MADECOR RH COLOR SEGÚN DISEÑO</v>
          </cell>
          <cell r="C1546" t="str">
            <v>Actividad</v>
          </cell>
          <cell r="D1546" t="str">
            <v>ML</v>
          </cell>
          <cell r="E1546">
            <v>27170</v>
          </cell>
        </row>
        <row r="1547">
          <cell r="A1547" t="str">
            <v>012.091</v>
          </cell>
          <cell r="B1547" t="str">
            <v>SUMINISTRO E INSTALACION PISO SPC MALIBU CLICK, 4 MM DE ESPESOR, TRAFICO 31, PARA OFICINAS</v>
          </cell>
          <cell r="C1547" t="str">
            <v>Actividad</v>
          </cell>
          <cell r="D1547" t="str">
            <v>M2</v>
          </cell>
          <cell r="E1547">
            <v>123194</v>
          </cell>
        </row>
        <row r="1548">
          <cell r="A1548" t="str">
            <v>012.092</v>
          </cell>
          <cell r="B1548" t="str">
            <v>SUMINISTRO TRANSPORTE E INSTALACION PISO TECNICO 600X600MM,  ACABADO FINAL PISO LVT DECOTILE CONCRETO ELEMENT DTE6244, INCLUYE ADHESIVO Y MORTERO</v>
          </cell>
          <cell r="C1548" t="str">
            <v>Actividad</v>
          </cell>
          <cell r="D1548" t="str">
            <v>M2</v>
          </cell>
          <cell r="E1548">
            <v>953844</v>
          </cell>
        </row>
        <row r="1549">
          <cell r="A1549" t="str">
            <v>012.093</v>
          </cell>
          <cell r="B1549" t="str">
            <v>SUMINISTRO, TRANSPORTE E INSTALACION DE MARMOL ROYAL DORADO E=2.0CM (INCLUYE PEGANTE Y BOQUILLA)</v>
          </cell>
          <cell r="C1549" t="str">
            <v>Actividad</v>
          </cell>
          <cell r="D1549" t="str">
            <v>M2</v>
          </cell>
          <cell r="E1549">
            <v>606359</v>
          </cell>
        </row>
        <row r="1550">
          <cell r="A1550" t="str">
            <v>012.094</v>
          </cell>
          <cell r="B1550" t="str">
            <v>LAVADO, LIMPIEZA Y MANTENIMIENTO DE SUPERFICIES EN MARMOL ROYAL DORADO (INCLUYE PULIDA, RESANE, SELLADOR IMPERMEABLE)</v>
          </cell>
          <cell r="C1550" t="str">
            <v>Actividad</v>
          </cell>
          <cell r="D1550" t="str">
            <v>M2</v>
          </cell>
          <cell r="E1550">
            <v>49414</v>
          </cell>
        </row>
        <row r="1551">
          <cell r="A1551" t="str">
            <v>012.095</v>
          </cell>
          <cell r="B1551" t="str">
            <v>SUMINISTRO, TRANSPORTE E INSTALACIÓN DE LAMINA DE FIBROCEMENTO DE 20MM PARA ENTREPISO SOBRE ESTRUCTURA METÁLICA (NO INCLUIDA)</v>
          </cell>
          <cell r="C1551" t="str">
            <v>Actividad</v>
          </cell>
          <cell r="D1551" t="str">
            <v>M2</v>
          </cell>
          <cell r="E1551">
            <v>113232</v>
          </cell>
        </row>
        <row r="1552">
          <cell r="A1552" t="str">
            <v>012.096</v>
          </cell>
          <cell r="B1552" t="str">
            <v>SUMINISTRO, TRANSPORTE E INSTALACION DE PISO EN VINILO SPC (HASTA 65.000 x m2)</v>
          </cell>
          <cell r="C1552" t="str">
            <v>Actividad</v>
          </cell>
          <cell r="D1552" t="str">
            <v>M2</v>
          </cell>
          <cell r="E1552">
            <v>92719</v>
          </cell>
        </row>
        <row r="1553">
          <cell r="A1553" t="str">
            <v>012.097</v>
          </cell>
          <cell r="B1553" t="str">
            <v>SUMINISTRO, TRANSPORTE E INSTALACION PORCELANATO PARA PISO ESTILO NEUTRO NOVU-B 60*60 BLANCO  (INCLUYE BOQUILLA.)</v>
          </cell>
          <cell r="C1553" t="str">
            <v>Actividad</v>
          </cell>
          <cell r="D1553" t="str">
            <v>M2</v>
          </cell>
          <cell r="E1553">
            <v>105624</v>
          </cell>
        </row>
        <row r="1554">
          <cell r="A1554" t="str">
            <v>012.098</v>
          </cell>
          <cell r="B1554" t="str">
            <v xml:space="preserve">SUMINISTRO, TRANSPORTE E INSTALACION ENCHAPE PISO BAÑO Petra Tortora 60x60cm Tipo CORONA o SIMILAR. Color Café/Marrón. (Incluye mortero de nivelación, boquilla y pegante) </v>
          </cell>
          <cell r="C1554" t="str">
            <v>Actividad</v>
          </cell>
          <cell r="D1554" t="str">
            <v>M2</v>
          </cell>
          <cell r="E1554">
            <v>83099</v>
          </cell>
        </row>
        <row r="1555">
          <cell r="A1555" t="str">
            <v>012.099</v>
          </cell>
          <cell r="B1555" t="str">
            <v>SUMINISTRO, TRANSPORTE E INSTALACION GUARDAESCOBA  Porcelanato Estilo Neutro Novu 80x160 Tipo Decorceramica o SIMILAR. Color Perla (INCLUYE BOQUILLA). INCLUYE MORTERO DE PEGA Y/O NIVELACIÓN</v>
          </cell>
          <cell r="C1555" t="str">
            <v>Actividad</v>
          </cell>
          <cell r="D1555" t="str">
            <v>ML</v>
          </cell>
          <cell r="E1555">
            <v>29216</v>
          </cell>
        </row>
        <row r="1556">
          <cell r="A1556" t="str">
            <v>012.100</v>
          </cell>
          <cell r="B1556" t="str">
            <v xml:space="preserve">SUMINISTRO, TRANSPORTE E INSTALACION BORDILLO BASE PARA INSTALACION DE DIVISION DE BAÑO  H = ENTRE 0,07 Y 0,10M Y A= ENTRE 0,9 Y 0,10M ENCHAPADO </v>
          </cell>
          <cell r="C1556" t="str">
            <v>Actividad</v>
          </cell>
          <cell r="D1556" t="str">
            <v>ML</v>
          </cell>
          <cell r="E1556">
            <v>94043</v>
          </cell>
        </row>
        <row r="1557">
          <cell r="A1557" t="str">
            <v>012.101</v>
          </cell>
          <cell r="B1557" t="str">
            <v>SUMINISTRO, TRANSPORTE E INSTALACIÓN DE PISO CON AISLAMIENTO ACUSTICO SEGÚN ESTUDIO Y DISEÑO</v>
          </cell>
          <cell r="C1557" t="str">
            <v>Actividad</v>
          </cell>
          <cell r="D1557" t="str">
            <v>M2</v>
          </cell>
          <cell r="E1557">
            <v>928510</v>
          </cell>
        </row>
        <row r="1558">
          <cell r="A1558" t="str">
            <v>012.102</v>
          </cell>
          <cell r="B1558" t="str">
            <v>SUMINISTRO, TRANSPORTE E INSTALACION PORCELANATO PARA PISO GRIS 60*60. (HASTA 70,000 X m2) INCLUYE PEGANTE Y BOQUILLA.</v>
          </cell>
          <cell r="C1558" t="str">
            <v>Actividad</v>
          </cell>
          <cell r="D1558" t="str">
            <v>M2</v>
          </cell>
          <cell r="E1558">
            <v>117084</v>
          </cell>
        </row>
        <row r="1559">
          <cell r="A1559" t="str">
            <v>012.103</v>
          </cell>
          <cell r="B1559" t="str">
            <v>SUMINISTRO, TRANSPORTE E INSTALACION PORCELANATO PARA PISO GRIS 60*120. (HASTA 120,000 X m2) INCLUYE PEGANTE Y BOQUILLA.</v>
          </cell>
          <cell r="C1559" t="str">
            <v>Actividad</v>
          </cell>
          <cell r="D1559" t="str">
            <v>M2</v>
          </cell>
          <cell r="E1559">
            <v>172724</v>
          </cell>
        </row>
        <row r="1560">
          <cell r="A1560" t="str">
            <v>012.104</v>
          </cell>
          <cell r="B1560" t="str">
            <v>SUMINISTRO, TRANSPORTE E INSTALACION CERAMICA PISO COLOR HASTA $50.000 X M2 (INCLUYE BOQUILLA.)</v>
          </cell>
          <cell r="C1560" t="str">
            <v>Actividad</v>
          </cell>
          <cell r="D1560" t="str">
            <v>M2</v>
          </cell>
          <cell r="E1560">
            <v>87051</v>
          </cell>
        </row>
        <row r="1561">
          <cell r="A1561" t="str">
            <v>012.105</v>
          </cell>
          <cell r="B1561" t="str">
            <v>SUMINISTRO, TRANSPORTE E INSTALACIÓN A TODO COSTO DE MORTERO AUTONIVELANTE HASTA 5,00MM DE ESPESOR PARA PISOS VINILICOS</v>
          </cell>
          <cell r="C1561" t="str">
            <v>Actividad</v>
          </cell>
          <cell r="D1561" t="str">
            <v>M2</v>
          </cell>
          <cell r="E1561">
            <v>69151</v>
          </cell>
        </row>
        <row r="1562">
          <cell r="A1562" t="str">
            <v>012.106</v>
          </cell>
          <cell r="B1562" t="str">
            <v>SUMINISTRO, TRANSPORTE E INSTALACION GUARDAESCOBA EN PVC RECUBIERTO</v>
          </cell>
          <cell r="C1562" t="str">
            <v>Actividad</v>
          </cell>
          <cell r="D1562" t="str">
            <v>ML</v>
          </cell>
          <cell r="E1562">
            <v>31869</v>
          </cell>
        </row>
        <row r="1563">
          <cell r="A1563" t="str">
            <v>013</v>
          </cell>
          <cell r="B1563" t="str">
            <v>ENCHAPES Y ACCESORIOS</v>
          </cell>
          <cell r="C1563" t="str">
            <v>Capitulo</v>
          </cell>
          <cell r="D1563"/>
          <cell r="E1563" t="str">
            <v>--</v>
          </cell>
        </row>
        <row r="1564">
          <cell r="A1564" t="str">
            <v>013.001</v>
          </cell>
          <cell r="B1564" t="str">
            <v>SUMINISTRO, TRANSPORTE E INSTALACION CERAMICA PARED POMPEI TIPO ALFA O SIMILAR. COLOR CORAL O SHELL SEGÚN DISEÑO (INCLUYE BOQUILLA COLOR Y WIN.)</v>
          </cell>
          <cell r="C1564" t="str">
            <v>Actividad</v>
          </cell>
          <cell r="D1564" t="str">
            <v>M2</v>
          </cell>
          <cell r="E1564">
            <v>87368</v>
          </cell>
        </row>
        <row r="1565">
          <cell r="A1565" t="str">
            <v>013.002</v>
          </cell>
          <cell r="B1565" t="str">
            <v>SUMINISTRO, TRANSPORTE E INSTALACION CERAMICA PARED COLOR SEGÚN DISEÑO HASTA $40.000 X M2. SEGÚN DISEÑO (INCLUYE BOQUILLA COLOR Y WIN.)</v>
          </cell>
          <cell r="C1565" t="str">
            <v>Actividad</v>
          </cell>
          <cell r="D1565" t="str">
            <v>M2</v>
          </cell>
          <cell r="E1565">
            <v>82440</v>
          </cell>
        </row>
        <row r="1566">
          <cell r="A1566" t="str">
            <v>013.003</v>
          </cell>
          <cell r="B1566" t="str">
            <v>SUMINISTRO, TRANSPORTE E INSTALACION CERAMICA PARED ANTIQUE 15X15 CM ANCHO &lt; 0,50. TIPO ALFA O SIMILAR. COLOR BEIGE O BLANCO SEGÚN DISEÑO (INCLUYE BOQUILLA COLOR Y WIN.)</v>
          </cell>
          <cell r="C1566" t="str">
            <v>Actividad</v>
          </cell>
          <cell r="D1566" t="str">
            <v>ML</v>
          </cell>
          <cell r="E1566">
            <v>46639</v>
          </cell>
        </row>
        <row r="1567">
          <cell r="A1567" t="str">
            <v>013.004</v>
          </cell>
          <cell r="B1567" t="str">
            <v>SUMINISTRO, TRANSPORTE E INSTALACION CERAMICA PARED STONE TIPO ALFA O SIMILAR. COLOR BLANCO O CAFÉ SEGÚN DISEÑO (INCLUYE BOQUILLA COLOR Y WIN.)</v>
          </cell>
          <cell r="C1567" t="str">
            <v>Actividad</v>
          </cell>
          <cell r="D1567" t="str">
            <v>M2</v>
          </cell>
          <cell r="E1567">
            <v>86259</v>
          </cell>
        </row>
        <row r="1568">
          <cell r="A1568" t="str">
            <v>013.005</v>
          </cell>
          <cell r="B1568" t="str">
            <v>SUMINISTRO, TRANSPORTE E INSTALACION CERAMICA PARED FERRARA 20.3X30.5 CM. TIPO ALFA O SIMILAR. COLOR BLANCO INSTALADO A 90° (INCLUYE BOQUILLA COLOR Y WIN)</v>
          </cell>
          <cell r="C1568" t="str">
            <v>Actividad</v>
          </cell>
          <cell r="D1568" t="str">
            <v>M2</v>
          </cell>
          <cell r="E1568">
            <v>80958</v>
          </cell>
        </row>
        <row r="1569">
          <cell r="A1569" t="str">
            <v>013.006</v>
          </cell>
          <cell r="B1569" t="str">
            <v>SUMINISTRO, TRANSPORTE E INSTALACION CENEFA TIPO ROMANICO  GRIS DORADO ROYAL 22 X 6 CM. TIPO ALFA O SIMILAR. (INCLUYE BOLILLO SUPERIOR)</v>
          </cell>
          <cell r="C1569" t="str">
            <v>Actividad</v>
          </cell>
          <cell r="D1569" t="str">
            <v>ML</v>
          </cell>
          <cell r="E1569">
            <v>64002</v>
          </cell>
        </row>
        <row r="1570">
          <cell r="A1570" t="str">
            <v>013.007</v>
          </cell>
          <cell r="B1570" t="str">
            <v>SUMINISTRO, TRANSPORTE E INSTALACION CENEFA MALLA SQUARE MESH POMPEI MOCCA 30.5 X 5 CM. -  H=5 CM TIPO ALFA O SIMILAR.</v>
          </cell>
          <cell r="C1570" t="str">
            <v>Actividad</v>
          </cell>
          <cell r="D1570" t="str">
            <v>ML</v>
          </cell>
          <cell r="E1570">
            <v>33311</v>
          </cell>
        </row>
        <row r="1571">
          <cell r="A1571" t="str">
            <v>013.008</v>
          </cell>
          <cell r="B1571" t="str">
            <v>SUMINISTRO, TRANSPORTE E INSTALACION CENEFA MALLA SQUARE MESH POMPEI MOCCA 30.5 X 10 CM.  -  H=10 CM. TIPO ALFA O SIMILAR.</v>
          </cell>
          <cell r="C1571" t="str">
            <v>Actividad</v>
          </cell>
          <cell r="D1571" t="str">
            <v>ML</v>
          </cell>
          <cell r="E1571">
            <v>43695</v>
          </cell>
        </row>
        <row r="1572">
          <cell r="A1572" t="str">
            <v>013.009</v>
          </cell>
          <cell r="B1572" t="str">
            <v>SUMINISTRO, TRANSPORTE E INSTALACION CENEFA ROMANICA POMPEI AGA/CORAL ALPES TABACO.  -   TIPO ALFA O SIMILAR.</v>
          </cell>
          <cell r="C1572" t="str">
            <v>Actividad</v>
          </cell>
          <cell r="D1572" t="str">
            <v>ML</v>
          </cell>
          <cell r="E1572">
            <v>87279</v>
          </cell>
        </row>
        <row r="1573">
          <cell r="A1573" t="str">
            <v>013.010</v>
          </cell>
          <cell r="B1573" t="str">
            <v>SUMINISTRO, TRANSPORTE E INSTALACION MESON EN MARMOL CAFE PINTO ANCHO:0.60 M.  INSTALADO SOBRE MUEBLE BAÑO  PULIDO Y BRILLADO).</v>
          </cell>
          <cell r="C1573" t="str">
            <v>Actividad</v>
          </cell>
          <cell r="D1573" t="str">
            <v>ML</v>
          </cell>
          <cell r="E1573">
            <v>495201</v>
          </cell>
        </row>
        <row r="1574">
          <cell r="A1574" t="str">
            <v>013.011</v>
          </cell>
          <cell r="B1574" t="str">
            <v>SUMINISTRO, TRANSPORTE E INSTALACION MESON EN MARMOL NEGRO CARACOL  ANCHO:0.60 M.  INSTALADO SOBRE MUEBLE BAÑO  PULIDO Y BRILLADO).</v>
          </cell>
          <cell r="C1574" t="str">
            <v>Actividad</v>
          </cell>
          <cell r="D1574" t="str">
            <v>ML</v>
          </cell>
          <cell r="E1574">
            <v>594234</v>
          </cell>
        </row>
        <row r="1575">
          <cell r="A1575" t="str">
            <v>013.012</v>
          </cell>
          <cell r="B1575" t="str">
            <v>SUMINISTRO, TRANSPORTE E INSTALACION MESON EN MARMOL SAN GIL  ANCHO:0.60 M.  INSTALADO SOBRE MUEBLE BAÑO  PULIDO Y BRILLADO).</v>
          </cell>
          <cell r="C1575" t="str">
            <v>Actividad</v>
          </cell>
          <cell r="D1575" t="str">
            <v>ML</v>
          </cell>
          <cell r="E1575">
            <v>594234</v>
          </cell>
        </row>
        <row r="1576">
          <cell r="A1576" t="str">
            <v>013.013</v>
          </cell>
          <cell r="B1576" t="str">
            <v>SUMINISTRO, TRANSPORTE E INSTALACION MESON EN MARMOL VILLA DE LEYVA  ANCHO=0.60 M.  INSTALADO CON SOPORTES EN MURO DE LADRILLO FAROL (PANDERETA). INCLUYE, PULIDA Y BRILLADO.</v>
          </cell>
          <cell r="C1576" t="str">
            <v>Actividad</v>
          </cell>
          <cell r="D1576" t="str">
            <v>ML</v>
          </cell>
          <cell r="E1576">
            <v>650213</v>
          </cell>
        </row>
        <row r="1577">
          <cell r="A1577" t="str">
            <v>013.014</v>
          </cell>
          <cell r="B1577" t="str">
            <v>SUMINISTRO, TRANSPORTE E INSTALACION MESON EN MARMOL CAFE PINTA  ANCHO=0.60 M.  INSTALADO CON SOPORTES EN MURO DE LADRILLO FAROL (PANDERETA). INCLUYE, PULIDA Y BRILLADO.</v>
          </cell>
          <cell r="C1577" t="str">
            <v>Actividad</v>
          </cell>
          <cell r="D1577" t="str">
            <v>ML</v>
          </cell>
          <cell r="E1577">
            <v>609854</v>
          </cell>
        </row>
        <row r="1578">
          <cell r="A1578" t="str">
            <v>013.015</v>
          </cell>
          <cell r="B1578" t="str">
            <v>SUMINISTRO, TRANSPORTE E INSTALACION MESON EN MARMOL NEGRO CARACOL  ANCHO=0.60 M.  INSTALADO CON SOPORTES EN MURO DE LADRILLO FAROL (PANDERETA). INCLUYE, PULIDA Y BRILLADO.</v>
          </cell>
          <cell r="C1578" t="str">
            <v>Actividad</v>
          </cell>
          <cell r="D1578" t="str">
            <v>ML</v>
          </cell>
          <cell r="E1578">
            <v>710780</v>
          </cell>
        </row>
        <row r="1579">
          <cell r="A1579" t="str">
            <v>013.016</v>
          </cell>
          <cell r="B1579" t="str">
            <v>SUMINISTRO, TRANSPORTE E INSTALACION MESON EN MARMOL NEGRO SAN GIL  ANCHO:0.60 M.  INSTALADO CON SOPORTES EN MURO DE LADRILLO FAROL (PANDERETA). INCLUYE, PULIDA Y BRILLADO.</v>
          </cell>
          <cell r="C1579" t="str">
            <v>Actividad</v>
          </cell>
          <cell r="D1579" t="str">
            <v>ML</v>
          </cell>
          <cell r="E1579">
            <v>710780</v>
          </cell>
        </row>
        <row r="1580">
          <cell r="A1580" t="str">
            <v>013.017</v>
          </cell>
          <cell r="B1580" t="str">
            <v>SUMINISTRO, TRANSPORTE E INSTALACION PIRLAN DUCHA MAMPOSTERIA H=22 X 10 CM. ENCHAPADO CERAMICA CORONA (INCLUYE CERAMICA, WIN Y ALFACOLOR)</v>
          </cell>
          <cell r="C1580" t="str">
            <v>Actividad</v>
          </cell>
          <cell r="D1580" t="str">
            <v>ML</v>
          </cell>
          <cell r="E1580">
            <v>118782</v>
          </cell>
        </row>
        <row r="1581">
          <cell r="A1581" t="str">
            <v>013.018</v>
          </cell>
          <cell r="B1581" t="str">
            <v>SUMINISTRO, TRANSPORTE E INSTALACION PIRLAN DUCHA MAMPOSTERIA H=22 X 10 CM. ENCHAPADO CERAMICA ANTIQUE (INCLUYE CERAMICA, WIN Y ALFACOLOR)</v>
          </cell>
          <cell r="C1581" t="str">
            <v>Actividad</v>
          </cell>
          <cell r="D1581" t="str">
            <v>ML</v>
          </cell>
          <cell r="E1581">
            <v>136299</v>
          </cell>
        </row>
        <row r="1582">
          <cell r="A1582" t="str">
            <v>013.019</v>
          </cell>
          <cell r="B1582" t="str">
            <v>SUMINISTRO, TRANSPORTE E INSTALACION PIRLAN DUCHA MAMPOSTERIA H=22 X 10 CM. ENCHAPADO CERAMICA STONE (INCLUYE CERAMICA, WIN Y ALFACOLOR)</v>
          </cell>
          <cell r="C1582" t="str">
            <v>Actividad</v>
          </cell>
          <cell r="D1582" t="str">
            <v>ML</v>
          </cell>
          <cell r="E1582">
            <v>135583</v>
          </cell>
        </row>
        <row r="1583">
          <cell r="A1583" t="str">
            <v>013.020</v>
          </cell>
          <cell r="B1583" t="str">
            <v>SUMINISTRO, TRANSPORTE E INSTALACION PIRLAN DUCHA MAMPOSTERIA H=22 X 10 CM. ENCHAPADO CERAMICA FERRARA (INCLUYE CERAMICA, WIN Y ALFACOLOR)</v>
          </cell>
          <cell r="C1583" t="str">
            <v>Actividad</v>
          </cell>
          <cell r="D1583" t="str">
            <v>ML</v>
          </cell>
          <cell r="E1583">
            <v>132702</v>
          </cell>
        </row>
        <row r="1584">
          <cell r="A1584" t="str">
            <v>013.021</v>
          </cell>
          <cell r="B1584" t="str">
            <v>SUMINISTRO, TRANSPORTE E INSTALACION INCRUSTACIONES PORCELANA - JUEGO INCRUSTACIONES X 6 UND  ELITE  REF. 06610100-1 O TIPO CORONA O SIMILAR. (PAPELERA, JABONERA LAVAMANOS, 2 GANCHOS, CEPILLERA, JABONERA DUCHA Y TOALLERO).</v>
          </cell>
          <cell r="C1584" t="str">
            <v>Actividad</v>
          </cell>
          <cell r="D1584" t="str">
            <v>UND</v>
          </cell>
          <cell r="E1584">
            <v>159671</v>
          </cell>
        </row>
        <row r="1585">
          <cell r="A1585" t="str">
            <v>013.022</v>
          </cell>
          <cell r="B1585" t="str">
            <v>SUMINISTRO, TRANSPORTE E INSTALACION INCRUSTACIONES PORCELANA - JUEGO INCRUSTACIONES X 6 UND ESPACIO REF. 04400100-1 TIPO CORONA O SIMILAR (PAPELERA, JABONERA LAVAMANOS, 2 GANCHOS, CEPILLERA, JABONERA DUCHA Y TOALLERO).</v>
          </cell>
          <cell r="C1585" t="str">
            <v>Actividad</v>
          </cell>
          <cell r="D1585" t="str">
            <v>UND</v>
          </cell>
          <cell r="E1585">
            <v>241597</v>
          </cell>
        </row>
        <row r="1586">
          <cell r="A1586" t="str">
            <v>013.023</v>
          </cell>
          <cell r="B1586" t="str">
            <v>SUMINISTRO, TRANSPORTE E INSTALACION INCRUSTACIONES PORCELANA - PAPELERA REF. -1 TIPO CORONA O SIMILAR.</v>
          </cell>
          <cell r="C1586" t="str">
            <v>Actividad</v>
          </cell>
          <cell r="D1586" t="str">
            <v>UND</v>
          </cell>
          <cell r="E1586">
            <v>51605</v>
          </cell>
        </row>
        <row r="1587">
          <cell r="A1587" t="str">
            <v>013.024</v>
          </cell>
          <cell r="B1587" t="str">
            <v>SUMINISTRO, TRANSPORTE E INSTALACION INCRUSTACIONES PORCELANA - JABONERA LAVAMANOS ELITE REF. 06130100-1 TIPO CORONA O SIMILAR.</v>
          </cell>
          <cell r="C1587" t="str">
            <v>Actividad</v>
          </cell>
          <cell r="D1587" t="str">
            <v>UND</v>
          </cell>
          <cell r="E1587">
            <v>47425</v>
          </cell>
        </row>
        <row r="1588">
          <cell r="A1588" t="str">
            <v>013.025</v>
          </cell>
          <cell r="B1588" t="str">
            <v>SUMINISTRO, TRANSPORTE E INSTALACION INCRUSTACIONES PORCELANA - GANCHOS ELITE REF. 06170100-1 TIPO CORONA O SIMILAR.</v>
          </cell>
          <cell r="C1588" t="str">
            <v>Actividad</v>
          </cell>
          <cell r="D1588" t="str">
            <v>UND</v>
          </cell>
          <cell r="E1588">
            <v>27548</v>
          </cell>
        </row>
        <row r="1589">
          <cell r="A1589" t="str">
            <v>013.026</v>
          </cell>
          <cell r="B1589" t="str">
            <v>SUMINISTRO, TRANSPORTE E INSTALACION INCRUSTACIONES PORCELANA - CEPILLERO  ELITE REF. 04250100-1 TIPO CORONA O SIMILAR.</v>
          </cell>
          <cell r="C1589" t="str">
            <v>Actividad</v>
          </cell>
          <cell r="D1589" t="str">
            <v>UND</v>
          </cell>
          <cell r="E1589">
            <v>39062</v>
          </cell>
        </row>
        <row r="1590">
          <cell r="A1590" t="str">
            <v>013.027</v>
          </cell>
          <cell r="B1590" t="str">
            <v>SUMINISTRO, TRANSPORTE E INSTALACION INCRUSTACIONES PORCELANA - TOALLERO  ELITE REF. 09190100-1 TIPO CORONA O SIMILAR.</v>
          </cell>
          <cell r="C1590" t="str">
            <v>Actividad</v>
          </cell>
          <cell r="D1590" t="str">
            <v>UND</v>
          </cell>
          <cell r="E1590">
            <v>43663</v>
          </cell>
        </row>
        <row r="1591">
          <cell r="A1591" t="str">
            <v>013.028</v>
          </cell>
          <cell r="B1591" t="str">
            <v>SUMINISTRO, TRANSPORTE E INSTALACION INCRUSTACIONES PORCELANA - JABONERA DUCHA ELITE REF. 06110100-1 TIPO CORONA O SIMILAR.</v>
          </cell>
          <cell r="C1591" t="str">
            <v>Actividad</v>
          </cell>
          <cell r="D1591" t="str">
            <v>UND</v>
          </cell>
          <cell r="E1591">
            <v>57862</v>
          </cell>
        </row>
        <row r="1592">
          <cell r="A1592" t="str">
            <v>013.029</v>
          </cell>
          <cell r="B1592" t="str">
            <v>SUMINISTRO, TRANSPORTE E INSTALACION INCRUSTACIONES PORCELANA - PAPELERA ESPACIO REF. 04240100-1 TIPO CORONA O SIMILAR.</v>
          </cell>
          <cell r="C1592" t="str">
            <v>Actividad</v>
          </cell>
          <cell r="D1592" t="str">
            <v>UND</v>
          </cell>
          <cell r="E1592">
            <v>57403</v>
          </cell>
        </row>
        <row r="1593">
          <cell r="A1593" t="str">
            <v>013.030</v>
          </cell>
          <cell r="B1593" t="str">
            <v>SUMINISTRO, TRANSPORTE E INSTALACION INCRUSTACIONES PORCELANA - JABONERA LAVAMANOS ESPACIO REF. 04230100-1 TIPO CORONA O SIMILAR.</v>
          </cell>
          <cell r="C1593" t="str">
            <v>Actividad</v>
          </cell>
          <cell r="D1593" t="str">
            <v>UND</v>
          </cell>
          <cell r="E1593">
            <v>54179</v>
          </cell>
        </row>
        <row r="1594">
          <cell r="A1594" t="str">
            <v>013.031</v>
          </cell>
          <cell r="B1594" t="str">
            <v>SUMINISTRO, TRANSPORTE E INSTALACION INCRUSTACIONES PORCELANA - GANCHOS ESPACIO REF. 04270100-1 TIPO CORONA O SIMILAR.</v>
          </cell>
          <cell r="C1594" t="str">
            <v>Actividad</v>
          </cell>
          <cell r="D1594" t="str">
            <v>UND</v>
          </cell>
          <cell r="E1594">
            <v>24788</v>
          </cell>
        </row>
        <row r="1595">
          <cell r="A1595" t="str">
            <v>013.032</v>
          </cell>
          <cell r="B1595" t="str">
            <v>SUMINISTRO, TRANSPORTE E INSTALACION INCRUSTACIONES PORCELANA - CEPILLERO  ESPACIO REF. 04250100-1 TIPO CORONA O SIMILAR.</v>
          </cell>
          <cell r="C1595" t="str">
            <v>Actividad</v>
          </cell>
          <cell r="D1595" t="str">
            <v>UND</v>
          </cell>
          <cell r="E1595">
            <v>51910</v>
          </cell>
        </row>
        <row r="1596">
          <cell r="A1596" t="str">
            <v>013.033</v>
          </cell>
          <cell r="B1596" t="str">
            <v>SUMINISTRO, TRANSPORTE E INSTALACION INCRUSTACIONES PORCELANA - TOALLERO  ESPACIO REF. 04290100-1 TIPO CORONA O SIMILAR.</v>
          </cell>
          <cell r="C1596" t="str">
            <v>Actividad</v>
          </cell>
          <cell r="D1596" t="str">
            <v>UND</v>
          </cell>
          <cell r="E1596">
            <v>56065</v>
          </cell>
        </row>
        <row r="1597">
          <cell r="A1597" t="str">
            <v>013.034</v>
          </cell>
          <cell r="B1597" t="str">
            <v>SUMINISTRO, TRANSPORTE E INSTALACION INCRUSTACIONES PORCELANA - JABONERA DUCHA ESPACIO REF. 04210100-1 TIPO CORONA O SIMILAR.</v>
          </cell>
          <cell r="C1597" t="str">
            <v>Actividad</v>
          </cell>
          <cell r="D1597" t="str">
            <v>UND</v>
          </cell>
          <cell r="E1597">
            <v>36976</v>
          </cell>
        </row>
        <row r="1598">
          <cell r="A1598" t="str">
            <v>013.035</v>
          </cell>
          <cell r="B1598" t="str">
            <v>SUMINISTRO, TRANSPORTE E INSTALACION SECADOR ELECTRICO PARA MANOS LIBRES EN ACERO INOXIDABLE 304 SATINADO REF. 1 AA 1318 TIPO ACCESORIOS &amp; ACABADOS O SIMILAR. (SUMINISTRO, INSTALACIÓN Y PUESTA EN FUNCIONAMIENTO).</v>
          </cell>
          <cell r="C1598" t="str">
            <v>Actividad</v>
          </cell>
          <cell r="D1598" t="str">
            <v>UND</v>
          </cell>
          <cell r="E1598">
            <v>1253893</v>
          </cell>
        </row>
        <row r="1599">
          <cell r="A1599" t="str">
            <v>013.036</v>
          </cell>
          <cell r="B1599" t="str">
            <v xml:space="preserve">SUMINISTRO, TRANSPORTE E INSTALACION LAVAPLATOS DE EMPOTRAR EN ACERO INOXIDABLE - TIPO SOCODA O SIMILAR - DIMENSIONES 45 X 49 CM. </v>
          </cell>
          <cell r="C1599" t="str">
            <v>Actividad</v>
          </cell>
          <cell r="D1599" t="str">
            <v>UND</v>
          </cell>
          <cell r="E1599">
            <v>320428</v>
          </cell>
        </row>
        <row r="1600">
          <cell r="A1600" t="str">
            <v>013.037</v>
          </cell>
          <cell r="B1600" t="str">
            <v xml:space="preserve">SUMINISTRO, TRANSPORTE E INSTALACION LAVAPLATOS DE EMPOTRAR DOBLE EN ACERO INOXIDABLE - TIPO SOCODA O SIMILAR - DIMENSIONES 81 X 51 CM. </v>
          </cell>
          <cell r="C1600" t="str">
            <v>Actividad</v>
          </cell>
          <cell r="D1600" t="str">
            <v>UND</v>
          </cell>
          <cell r="E1600">
            <v>393694</v>
          </cell>
        </row>
        <row r="1601">
          <cell r="A1601" t="str">
            <v>013.038</v>
          </cell>
          <cell r="B1601" t="str">
            <v>SUMINISTRO, TRANSPORTE E INSTALACION GRIFERIA PARA LAVAPLATOS SENCILLO GALAXIA CROMO REF. 50960 TIPO GRIVAL O SIMILAR (INCLUYE KIT GRIFERIA)</v>
          </cell>
          <cell r="C1601" t="str">
            <v>Actividad</v>
          </cell>
          <cell r="D1601" t="str">
            <v>UND</v>
          </cell>
          <cell r="E1601">
            <v>178028</v>
          </cell>
        </row>
        <row r="1602">
          <cell r="A1602" t="str">
            <v>013.040</v>
          </cell>
          <cell r="B1602" t="str">
            <v>SUMINISTRO, TRANSPORTE E INSTALACION LAVADERO PREFABRICADO EN GRANITO O CEMENTO CON BATEA Y TANQUE (INCLUYE ACCESORIOS DE INSTALACIÓN)</v>
          </cell>
          <cell r="C1602" t="str">
            <v>Actividad</v>
          </cell>
          <cell r="D1602" t="str">
            <v>UND</v>
          </cell>
          <cell r="E1602">
            <v>510342</v>
          </cell>
        </row>
        <row r="1603">
          <cell r="A1603" t="str">
            <v>013.043</v>
          </cell>
          <cell r="B1603" t="str">
            <v>SUMINISTRO, TRANSPORTE E INSTALACION DISPENSADOR PARA JABON LIQUIDO MARCA A&amp;A CUERPO EN ACERO INOXIDABLE CAPACIDAD 1.2 LITROS. REF 8-AA-600</v>
          </cell>
          <cell r="C1603" t="str">
            <v>Actividad</v>
          </cell>
          <cell r="D1603" t="str">
            <v>UND</v>
          </cell>
          <cell r="E1603">
            <v>233059</v>
          </cell>
        </row>
        <row r="1604">
          <cell r="A1604" t="str">
            <v>013.044</v>
          </cell>
          <cell r="B1604" t="str">
            <v>SUMINISTRO, TRANSPORTE E INSTALACION DISPENSADOR PARA JABON LIQUIDO PARA INSTALAR EN MESON PICO EN ACERO INOXIDABLE TIPO 304 DE 6* DE LARGO GIRATORIO, TANQUE Y VASTAGO EN ABS DE INGENIERIA, CAP. 1 LITRO, MARCA BOBRICK REF. 3AA-8226</v>
          </cell>
          <cell r="C1604" t="str">
            <v>Actividad</v>
          </cell>
          <cell r="D1604" t="str">
            <v>UND</v>
          </cell>
          <cell r="E1604">
            <v>347221</v>
          </cell>
        </row>
        <row r="1605">
          <cell r="A1605" t="str">
            <v>013.045</v>
          </cell>
          <cell r="B1605" t="str">
            <v>SUMINISTRO, TRANSPORTE E INSTALACION 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605" t="str">
            <v>Actividad</v>
          </cell>
          <cell r="D1605" t="str">
            <v>UND</v>
          </cell>
          <cell r="E1605">
            <v>1248248</v>
          </cell>
        </row>
        <row r="1606">
          <cell r="A1606" t="str">
            <v>013.046</v>
          </cell>
          <cell r="B1606" t="str">
            <v xml:space="preserve">SUMINISTRO, TRANSPORTE E INSTALACION SECADOR PARA MANOS, MANOS LIBRES CARCAZA ACERO INOXIDABLE BRILLANTE, RANGO DE DETENCION DE 10 A 30 CMS AJUSTABLE, VELOCIDAD DE SALIDA DE AIRE AJUSTABLE DE 75 A 100 M/S. LUZ DEL SENSOR DE DETENCION COLOR AZUL. MEDIDAS 205 MM WX287 MMH X 180 MM D. MARCA A&amp;A REF 1-AA-JA04   </v>
          </cell>
          <cell r="C1606" t="str">
            <v>Actividad</v>
          </cell>
          <cell r="D1606" t="str">
            <v>UND</v>
          </cell>
          <cell r="E1606">
            <v>1980905</v>
          </cell>
        </row>
        <row r="1607">
          <cell r="A1607" t="str">
            <v>013.047</v>
          </cell>
          <cell r="B1607" t="str">
            <v xml:space="preserve">SUMINISTRO, TRANSPORTE E INSTALACION PROTECTOR PARA PAPEL HIGIENICO DE SOBREPONER EN LA PARED EN ACERO INOXIDABLE 304 SATINADO, PARA ROLLO DE 200/400 MTS CERRADURA CON LLAVE, IMPORTADO MARCA A&amp;A. </v>
          </cell>
          <cell r="C1607" t="str">
            <v>Actividad</v>
          </cell>
          <cell r="D1607" t="str">
            <v>UND</v>
          </cell>
          <cell r="E1607">
            <v>269695</v>
          </cell>
        </row>
        <row r="1608">
          <cell r="A1608" t="str">
            <v>013.048</v>
          </cell>
          <cell r="B1608" t="str">
            <v>SUMINISTRO, TRANSPORTE E INSTALACION BARRA DE SEGURIDAD DE PARED A PISO EN ACERO INOXIDABLE SATINADO CON TORNILLOS ESCONDIDOS PARA INSTALAR DERECHA A IZQUIERDA</v>
          </cell>
          <cell r="C1608" t="str">
            <v>Actividad</v>
          </cell>
          <cell r="D1608" t="str">
            <v>UND</v>
          </cell>
          <cell r="E1608">
            <v>337320</v>
          </cell>
        </row>
        <row r="1609">
          <cell r="A1609" t="str">
            <v>013.049</v>
          </cell>
          <cell r="B1609" t="str">
            <v>SUMINISTRO, TRANSPORTE E INSTALACION BARRA DE SEGURIDAD DOBLE EN ACERO INOXIDABLE SATINADO CON TORNILLOS ESCONDIDOS PARA INSTALAR EN SANITARIO SIN TANQUE MARCA A&amp;A REF 8-AA-808</v>
          </cell>
          <cell r="C1609" t="str">
            <v>Actividad</v>
          </cell>
          <cell r="D1609" t="str">
            <v>UND</v>
          </cell>
          <cell r="E1609">
            <v>523364</v>
          </cell>
        </row>
        <row r="1610">
          <cell r="A1610" t="str">
            <v>013.050</v>
          </cell>
          <cell r="B1610" t="str">
            <v>SUMINISTRO, TRANSPORTE E INSTALACION CERAMICA PARED  PLANA BLANCA 30X60 TIPO CM. TIPO CORONA O SIMILAR. COLOR BLANCO  (INCLUYE BOQUILLA.)</v>
          </cell>
          <cell r="C1610" t="str">
            <v>Actividad</v>
          </cell>
          <cell r="D1610" t="str">
            <v>M2</v>
          </cell>
          <cell r="E1610">
            <v>109696</v>
          </cell>
        </row>
        <row r="1611">
          <cell r="A1611" t="str">
            <v>013.052</v>
          </cell>
          <cell r="B1611" t="str">
            <v>SUMINISTRO, TRANSPORTE E INSTALACION CERAMICA PARED BOTICCINO SAND TIPO ALFA O SIMILAR. COLOR  INSTALADO A 90° (INCLUYE BOQUILLA COLOR Y WIN). INCLUYE MORTERO DE PEGA Y/O NIVELACIÓN.</v>
          </cell>
          <cell r="C1611" t="str">
            <v>Actividad</v>
          </cell>
          <cell r="D1611" t="str">
            <v>M2</v>
          </cell>
          <cell r="E1611">
            <v>112103</v>
          </cell>
        </row>
        <row r="1612">
          <cell r="A1612" t="str">
            <v>013.053</v>
          </cell>
          <cell r="B1612" t="str">
            <v>SUMINISTRO, TRANSPORTE E INSTALACION CERAMICA PARED IMPORTADA NEVADA BLANCA BR TIPO ALFA O SIMILAR. COLOR  INSTALADO A 90° (INCLUYE BOQUILLA COLOR Y WIN). INCLUYE MORTERO DE PEGA Y/O NIVELACIÓN</v>
          </cell>
          <cell r="C1612" t="str">
            <v>Actividad</v>
          </cell>
          <cell r="D1612" t="str">
            <v>M2</v>
          </cell>
          <cell r="E1612">
            <v>132312</v>
          </cell>
        </row>
        <row r="1613">
          <cell r="A1613" t="str">
            <v>013.054</v>
          </cell>
          <cell r="B1613" t="str">
            <v>SUMINISTRO, TRANSPORTE E INSTALACION CERAMICA PARED  EGEO BLANCO TIPO CORONA O SIMILAR. COLOR BLANCO  (INCLUYE BOQUILLA). INCLUYE MORTERO DE PEGA Y/O NIVELACIÓN.</v>
          </cell>
          <cell r="C1613" t="str">
            <v>Actividad</v>
          </cell>
          <cell r="D1613" t="str">
            <v>M2</v>
          </cell>
          <cell r="E1613">
            <v>102571</v>
          </cell>
        </row>
        <row r="1614">
          <cell r="A1614" t="str">
            <v>013.055</v>
          </cell>
          <cell r="B1614" t="str">
            <v>SUMINISTRO, TRANSPORTE E INSTALACION CENEFA PRECORTADO OXIDO 10*30,5-1.  -   TIPO ALFA O SIMILAR.</v>
          </cell>
          <cell r="C1614" t="str">
            <v>Actividad</v>
          </cell>
          <cell r="D1614" t="str">
            <v>ML</v>
          </cell>
          <cell r="E1614">
            <v>120033</v>
          </cell>
        </row>
        <row r="1615">
          <cell r="A1615" t="str">
            <v>013.056</v>
          </cell>
          <cell r="B1615" t="str">
            <v>SUMINISTRO, TRANSPORTE E INSTALACION CENEFA PRECORTADO ROJO 10*30,5-1.  -   TIPO ALFA O SIMILAR.</v>
          </cell>
          <cell r="C1615" t="str">
            <v>Actividad</v>
          </cell>
          <cell r="D1615" t="str">
            <v>ML</v>
          </cell>
          <cell r="E1615">
            <v>116528</v>
          </cell>
        </row>
        <row r="1616">
          <cell r="A1616" t="str">
            <v>013.059</v>
          </cell>
          <cell r="B1616" t="str">
            <v>SUMINISTRO, TRANSPORTE E INSTALACION INCRUSTACIONES PORCELANA - JUEGO INCRUSTACIONES X  4UND  -1 O TIPO CORONA O SIMILAR. (JABONERA LAVAMANOS, 2 GANCHOS, CEPILLERA, JABONERA DUCHA Y TOALLERO).</v>
          </cell>
          <cell r="C1616" t="str">
            <v>Actividad</v>
          </cell>
          <cell r="D1616" t="str">
            <v>UND</v>
          </cell>
          <cell r="E1616">
            <v>181065</v>
          </cell>
        </row>
        <row r="1617">
          <cell r="A1617" t="str">
            <v>013.060</v>
          </cell>
          <cell r="B1617" t="str">
            <v xml:space="preserve">SUMINISTRO, TRANSPORTE E INSTALACION LLAVE TERMINAL MANGUERA 1/2"  </v>
          </cell>
          <cell r="C1617" t="str">
            <v>Actividad</v>
          </cell>
          <cell r="D1617" t="str">
            <v>UND</v>
          </cell>
          <cell r="E1617">
            <v>53189</v>
          </cell>
        </row>
        <row r="1618">
          <cell r="A1618" t="str">
            <v>013.061</v>
          </cell>
          <cell r="B1618" t="str">
            <v>SUMINISTRO E INSTALACIÓN DE GRIFERIA LAVADERO PISCIS PARED SENCILLA</v>
          </cell>
          <cell r="C1618" t="str">
            <v>Actividad</v>
          </cell>
          <cell r="D1618" t="str">
            <v>UND</v>
          </cell>
          <cell r="E1618">
            <v>183975</v>
          </cell>
        </row>
        <row r="1619">
          <cell r="A1619" t="str">
            <v>013.062</v>
          </cell>
          <cell r="B1619" t="str">
            <v>SUMINISTRO, TRANSPORTE E INSTALACION MESON EN GRANITO NEGRO SAN GABRIL ANCHO:0.60 M.  (INSTALADO SOBRE MUEBLE BAJO  PULIDO Y BRILLADO). INCLUYE SALPICADERO, FALDÓN, SELLO Y PERFORACIÓN PARA POCETA.</v>
          </cell>
          <cell r="C1619" t="str">
            <v>Actividad</v>
          </cell>
          <cell r="D1619" t="str">
            <v>ML</v>
          </cell>
          <cell r="E1619">
            <v>665875</v>
          </cell>
        </row>
        <row r="1620">
          <cell r="A1620" t="str">
            <v>013.063</v>
          </cell>
          <cell r="B1620" t="str">
            <v>SUMINISTRO, TRANSPORTE E INSTALACION MESON EN GRANITO NEGRO SAN GABRIL, VERDE UBATUVA Y/O SIMILIAR ANCHO:0.60 M.  (INSTALADO EN SOPORTES METÁLICOS,  PULIDO Y BRILLADO). INCLUYE SALPICADERO, FALDÓN, SELLO Y PERFORACIÓN PARA POCETA.</v>
          </cell>
          <cell r="C1620" t="str">
            <v>Actividad</v>
          </cell>
          <cell r="D1620" t="str">
            <v>ML</v>
          </cell>
          <cell r="E1620">
            <v>747836</v>
          </cell>
        </row>
        <row r="1621">
          <cell r="A1621" t="str">
            <v>013.064</v>
          </cell>
          <cell r="B1621" t="str">
            <v>SUMINISTRO, TRANSPORTE E INSTALACION MESON EN GRANITO NEGRO SAN GABRIL ANCHO:0.40 M.  (INSTALADO EN SOPORTES METÁLICOS,  PULIDO Y BRILLADO). INCLUYE SALPICADERO, FALDÓN, SELLO Y PERFORACIÓN PARA POCETA.</v>
          </cell>
          <cell r="C1621" t="str">
            <v>Actividad</v>
          </cell>
          <cell r="D1621" t="str">
            <v>ML</v>
          </cell>
          <cell r="E1621">
            <v>643836</v>
          </cell>
        </row>
        <row r="1622">
          <cell r="A1622" t="str">
            <v>013.065</v>
          </cell>
          <cell r="B1622" t="str">
            <v>SUMINISTRO, TRANSPORTE E INSTALACION MESON EN QUARZTONE BLANCO POLAR 1,00X0,50M</v>
          </cell>
          <cell r="C1622" t="str">
            <v>Actividad</v>
          </cell>
          <cell r="D1622" t="str">
            <v>ML</v>
          </cell>
          <cell r="E1622">
            <v>616163</v>
          </cell>
        </row>
        <row r="1623">
          <cell r="A1623" t="str">
            <v>013.066</v>
          </cell>
          <cell r="B1623" t="str">
            <v>SUMINISTRO, TRANSPORTE E INSTALACION DE GRIFERIA Y SIFON PARA LAVAPLATOS SENCILLO TIPO GRIVAL O SIMILAR (INCLUYE ACOPLES, LLAVE DE PASO, REJILLA Y DEMAS ELEMENTOS NECESARIOS PARA SU CORRECTA INSTALACIÓN</v>
          </cell>
          <cell r="C1623" t="str">
            <v>Actividad</v>
          </cell>
          <cell r="D1623" t="str">
            <v>UND</v>
          </cell>
          <cell r="E1623">
            <v>206852</v>
          </cell>
        </row>
        <row r="1624">
          <cell r="A1624" t="str">
            <v>013.067</v>
          </cell>
          <cell r="B1624" t="str">
            <v>SUMINISTRO, TRANSPORTE E INSTALACIÓN DE FALDÓN PARA MESON EN GRANITO NATURAL (INC. LIMPIEZA, ADHESIVO, PIEZAS DE GRANITO SEGÚN COLOR EXISTENTE)</v>
          </cell>
          <cell r="C1624" t="str">
            <v>Actividad</v>
          </cell>
          <cell r="D1624" t="str">
            <v>ML</v>
          </cell>
          <cell r="E1624">
            <v>208000</v>
          </cell>
        </row>
        <row r="1625">
          <cell r="A1625" t="str">
            <v>013.068</v>
          </cell>
          <cell r="B1625" t="str">
            <v>SUMINISTRO E INSTALACION DE MESON EN ACERO INOXIDABLE AISI 304 C-20 SATINADA CON REFUERZOS EN OMEGAS DE LAMINAS, ESTRUCTURA EN TUBERIA DE ACERO INOXIDABLE AISI 304 DE 1 1/2 C-18, ENTREPAÑOS ELABORADO EN LAMINA DE ACERO INOXIDABLE AISI 304 C-20, NIVELADORES EN EMPACK. INCLUYE POCETA LAVAPLATOS DE 60X40X30. MEDIDA 2 METROS DE LONGITUD</v>
          </cell>
          <cell r="C1625" t="str">
            <v>Actividad</v>
          </cell>
          <cell r="D1625" t="str">
            <v>UND</v>
          </cell>
          <cell r="E1625">
            <v>3328000</v>
          </cell>
        </row>
        <row r="1626">
          <cell r="A1626" t="str">
            <v>014</v>
          </cell>
          <cell r="B1626" t="str">
            <v>VIDRIOS Y ESPEJOS</v>
          </cell>
          <cell r="C1626" t="str">
            <v>Capitulo</v>
          </cell>
          <cell r="D1626"/>
          <cell r="E1626" t="str">
            <v>--</v>
          </cell>
        </row>
        <row r="1627">
          <cell r="A1627" t="str">
            <v>014.001</v>
          </cell>
          <cell r="B1627" t="str">
            <v>SUMINISTRO, TRANSPORTE E INSTALACION  ESPEJO  4 MM. FLOTADO BISELADO Y SIN MARCO. (INCLUYE LOS ELEMENTOS DE FIJACIÓN AL MURO).</v>
          </cell>
          <cell r="C1627" t="str">
            <v>Actividad</v>
          </cell>
          <cell r="D1627" t="str">
            <v>M2</v>
          </cell>
          <cell r="E1627">
            <v>178744</v>
          </cell>
        </row>
        <row r="1628">
          <cell r="A1628" t="str">
            <v>014.002</v>
          </cell>
          <cell r="B1628" t="str">
            <v>SUMINISTRO, TRANSPORTE E INSTALACION  ESPEJO  6 MM. FLOTADO BISELADO Y SIN MARCO. (INCLUYE LOS ELEMENTOS DE FIJACIÓN AL MURO).</v>
          </cell>
          <cell r="C1628" t="str">
            <v>Actividad</v>
          </cell>
          <cell r="D1628" t="str">
            <v>M2</v>
          </cell>
          <cell r="E1628">
            <v>198173</v>
          </cell>
        </row>
        <row r="1629">
          <cell r="A1629" t="str">
            <v>014.003</v>
          </cell>
          <cell r="B1629" t="str">
            <v>REINSTALACIÓN DE VIDRIO TRASLUCIDO 4 MM</v>
          </cell>
          <cell r="C1629" t="str">
            <v>Actividad</v>
          </cell>
          <cell r="D1629" t="str">
            <v>M2</v>
          </cell>
          <cell r="E1629">
            <v>10805</v>
          </cell>
        </row>
        <row r="1630">
          <cell r="A1630" t="str">
            <v>014.004</v>
          </cell>
          <cell r="B1630" t="str">
            <v>SUMINISTRO, TRANSPORTE E INSTALACION DE ESPEJO 5MM CON MEDIDAS DE 1,80 X 0,60 INCLUYE MARCO EN MADECOR DE 15MM TIPO PIZANO CON UN ANCHO DE 0,08M</v>
          </cell>
          <cell r="C1630" t="str">
            <v>Actividad</v>
          </cell>
          <cell r="D1630" t="str">
            <v>UND</v>
          </cell>
          <cell r="E1630">
            <v>832000</v>
          </cell>
        </row>
        <row r="1631">
          <cell r="A1631" t="str">
            <v>015</v>
          </cell>
          <cell r="B1631" t="str">
            <v>APARATOS SANITARIOS</v>
          </cell>
          <cell r="C1631" t="str">
            <v>Capitulo</v>
          </cell>
          <cell r="D1631"/>
          <cell r="E1631" t="str">
            <v>--</v>
          </cell>
        </row>
        <row r="1632">
          <cell r="A1632" t="str">
            <v>015.001</v>
          </cell>
          <cell r="B1632" t="str">
            <v>SUMINISTRO, TRANSPORTE E INSTALACION COMBO TIPO LAGUNA BALTA BLANCO SIN PEDESTAL CORONA O SIMILAR. (INCLUYE SANITARIO CON TAPA Y TANQUE, LAVAMANOS DE COLGAR CON SIFÓN BOTELLA Y DESAGUE SENCILLO, GRIFERÍA, GRAPAS, ACCESORIOS DE CONEXIÓN E INSTALACIÓN.)</v>
          </cell>
          <cell r="C1632" t="str">
            <v>Actividad</v>
          </cell>
          <cell r="D1632" t="str">
            <v>UND</v>
          </cell>
          <cell r="E1632">
            <v>645369</v>
          </cell>
        </row>
        <row r="1633">
          <cell r="A1633" t="str">
            <v>015.002</v>
          </cell>
          <cell r="B1633" t="str">
            <v>SUMINISTRO, TRANSPORTE E INSTALACION COMBO TIPO LAGUNA BALTA BLANCO CON PEDESTAL CORONA O SIMILAR. (INCLUYE SANITARIO CON TAPA Y TANQUE, LAVAMANOS DE PEDESTAL CON SIFÓN BOTELLA Y DESAGUE SENCILLO, GRIFERÍA, GRAPAS, ACCESORIOS DE CONEXIÓN E INSTALACIÓN.)</v>
          </cell>
          <cell r="C1633" t="str">
            <v>Actividad</v>
          </cell>
          <cell r="D1633" t="str">
            <v>UND</v>
          </cell>
          <cell r="E1633">
            <v>699515</v>
          </cell>
        </row>
        <row r="1634">
          <cell r="A1634" t="str">
            <v>015.003</v>
          </cell>
          <cell r="B1634" t="str">
            <v>SUMINISTRO, TRANSPORTE E INSTALACION SANITARIO LAGUNA COLOR BLANCO CORONA O SIMILAR. CONJUNTO SANITARIO QUE INCLUYE SANITARIO, TAPA, TANQUE, ACCESORIOS DE CONEXIÓN E INSTALACIÓN.</v>
          </cell>
          <cell r="C1634" t="str">
            <v>Actividad</v>
          </cell>
          <cell r="D1634" t="str">
            <v>UND</v>
          </cell>
          <cell r="E1634">
            <v>389663</v>
          </cell>
        </row>
        <row r="1635">
          <cell r="A1635" t="str">
            <v>015.004</v>
          </cell>
          <cell r="B1635" t="str">
            <v>SUMINISTRO, TRANSPORTE E INSTALACION SANITARIO MONTECARLO ELONGADO BLANCO CORONA O SIMILAR. (CONJUNTO SANITARIO QUE INCLUYE SANITARIO, TAPA, ACCESORIOS DE CONEXIÓN E INSTALACIÓN.)</v>
          </cell>
          <cell r="C1635" t="str">
            <v>Actividad</v>
          </cell>
          <cell r="D1635" t="str">
            <v>UND</v>
          </cell>
          <cell r="E1635">
            <v>897253</v>
          </cell>
        </row>
        <row r="1636">
          <cell r="A1636" t="str">
            <v>015.006</v>
          </cell>
          <cell r="B1636" t="str">
            <v>SUMINISTRO, TRANSPORTE E INSTALACION SANITARIO INSTITUCIONAL BAJO CONSUMO ENTRADA POSTERIOR GRIFERIA ANTIVANDALICA. TAZA BÁLTICA CORONA O SIMILAR. CUMPLE MOVILIDAD REDUCIDA</v>
          </cell>
          <cell r="C1636" t="str">
            <v>Actividad</v>
          </cell>
          <cell r="D1636" t="str">
            <v>UND</v>
          </cell>
          <cell r="E1636">
            <v>1653345</v>
          </cell>
        </row>
        <row r="1637">
          <cell r="A1637" t="str">
            <v>015.007</v>
          </cell>
          <cell r="B1637" t="str">
            <v>SUMINISTRO, TRANSPORTE E INSTALACION SANITARIO TIPO ERIE  DE COLGAR BAJO CONSUMO TIPO CON GRIFERIA PUSH ANTIVANDÁLICO COLOR BLANCO, COLGADO AL MURO CON SIFÓN OCULTO CORONA O SIMILAR, CORONA O SIMILAR. INCLUYE GRIFERIA.</v>
          </cell>
          <cell r="C1637" t="str">
            <v>Actividad</v>
          </cell>
          <cell r="D1637" t="str">
            <v>UND</v>
          </cell>
          <cell r="E1637">
            <v>2225980</v>
          </cell>
        </row>
        <row r="1638">
          <cell r="A1638" t="str">
            <v>015.008</v>
          </cell>
          <cell r="B1638" t="str">
            <v>SUMINISTRO, TRANSPORTE E INSTALACION SANITARIO PARA DISCAPACITADO ELONGADO COLOR BLANCO LINEA ADRIÁTICA TIPO CORONA O SIMILAR DE CONEXIÓN POR ENCIMA REF. 21 AA 1318 CON VÁLVULA ANTIVANDÁLICA DE DESCARGA CON PALANCA PARA MINUSVALIDO + ESCUDO ANTIVANDÁLICO</v>
          </cell>
          <cell r="C1638" t="str">
            <v>Actividad</v>
          </cell>
          <cell r="D1638" t="str">
            <v>UND</v>
          </cell>
          <cell r="E1638">
            <v>2238629</v>
          </cell>
        </row>
        <row r="1639">
          <cell r="A1639" t="str">
            <v>015.010</v>
          </cell>
          <cell r="B1639" t="str">
            <v>SUMINISTRO, TRANSPORTE E INSTALACION ORINAL MEDIANO DE COLGAR EN PORCELANA COLOR BLANCO TIPO CORONA O SIMILAR CON VÁLVULA ANTIVÁNDALICA DE EMPOTRAR</v>
          </cell>
          <cell r="C1639" t="str">
            <v>Actividad</v>
          </cell>
          <cell r="D1639" t="str">
            <v>UND</v>
          </cell>
          <cell r="E1639">
            <v>952025</v>
          </cell>
        </row>
        <row r="1640">
          <cell r="A1640" t="str">
            <v>015.012</v>
          </cell>
          <cell r="B1640" t="str">
            <v>SUMINISTRO, TRANSPORTE E INSTALACION LAVAMANOS SOBREPONER LINEA STILO COLOR BLANCO TIPO CORONA REF. 072591001 O SIMILAR (INCLUYE CONJUNTO GRIFERIA  DESAGÜE AUTOMATICO, SIFÓN BOTELLA, ACOPLE).</v>
          </cell>
          <cell r="C1640" t="str">
            <v>Actividad</v>
          </cell>
          <cell r="D1640" t="str">
            <v>UND</v>
          </cell>
          <cell r="E1640">
            <v>588724</v>
          </cell>
        </row>
        <row r="1641">
          <cell r="A1641" t="str">
            <v>015.013</v>
          </cell>
          <cell r="B1641" t="str">
            <v>SUMINISTRO, TRANSPORTE E INSTALACION LAVAMANOS SOBREPONER LINEA MARSELLA COLOR BLANCO CORONA O SIMILAR. (INCLUYE GRIFERIA, DESAGÜE AUTOMATICO, SIFÓN BOTELLA, ACOPLE).</v>
          </cell>
          <cell r="C1641" t="str">
            <v>Actividad</v>
          </cell>
          <cell r="D1641" t="str">
            <v>UND</v>
          </cell>
          <cell r="E1641">
            <v>511866</v>
          </cell>
        </row>
        <row r="1642">
          <cell r="A1642" t="str">
            <v>015.014</v>
          </cell>
          <cell r="B1642" t="str">
            <v>SUMINISTRO, TRANSPORTE E INSTALACION GRIFERIA MEZCLADOR LAVAMANOS 8" TIPO GRIVAL O SIMILAR. (INCLUYE DESAGUE, SIFÓN, GRAPAS E INSTALACIÓN).</v>
          </cell>
          <cell r="C1642" t="str">
            <v>Actividad</v>
          </cell>
          <cell r="D1642" t="str">
            <v>UND</v>
          </cell>
          <cell r="E1642">
            <v>203013</v>
          </cell>
        </row>
        <row r="1643">
          <cell r="A1643" t="str">
            <v>015.015</v>
          </cell>
          <cell r="B1643" t="str">
            <v>SUMINISTRO, TRANSPORTE E INSTALACION DUCHA SENCILLA GALAXIA REF. 50430001 TIPO GRIVAL O SIMILAR. (INCLUYE REGADERA E INSTALACIÓN).</v>
          </cell>
          <cell r="C1643" t="str">
            <v>Actividad</v>
          </cell>
          <cell r="D1643" t="str">
            <v>UND</v>
          </cell>
          <cell r="E1643">
            <v>118156</v>
          </cell>
        </row>
        <row r="1644">
          <cell r="A1644" t="str">
            <v>015.016</v>
          </cell>
          <cell r="B1644" t="str">
            <v>SUMINISTRO, TRANSPORTE E INSTALACION DUCHA MEZCLADORA CROMADA 8" GALAXIA  SIN SALIDA BAÑERA REF. 50400001 TIPO GRIVAL O SIMILAR. (INCLUYE ACCESORIOS E INSTALACIÓN).</v>
          </cell>
          <cell r="C1644" t="str">
            <v>Actividad</v>
          </cell>
          <cell r="D1644" t="str">
            <v>UND</v>
          </cell>
          <cell r="E1644">
            <v>216667</v>
          </cell>
        </row>
        <row r="1645">
          <cell r="A1645" t="str">
            <v>015.018</v>
          </cell>
          <cell r="B1645" t="str">
            <v>SUMINISTRO, TRANSPORTE E INSTALACION ORINAL TIPO GOTTA BAJO CONSUMO 0,5 LPF SIFON OCULTO , COLOR BLANCO TIPO PUSH ANTIVANDALICO MARCA CORONA.</v>
          </cell>
          <cell r="C1645" t="str">
            <v>Actividad</v>
          </cell>
          <cell r="D1645" t="str">
            <v>UND</v>
          </cell>
          <cell r="E1645">
            <v>1043392</v>
          </cell>
        </row>
        <row r="1646">
          <cell r="A1646" t="str">
            <v>015.019</v>
          </cell>
          <cell r="B1646" t="str">
            <v>SUMINISTRO, TRANSPORTE E INSTALACION LAVAMANOS NOVARA DE SOBREPONER (INCLUYE DESAGÜE AUTOMATICO, SIFÓN BOTELLA, GRAPAS 2 UND, ACOPLE).</v>
          </cell>
          <cell r="C1646" t="str">
            <v>Actividad</v>
          </cell>
          <cell r="D1646" t="str">
            <v>UND</v>
          </cell>
          <cell r="E1646">
            <v>361626</v>
          </cell>
        </row>
        <row r="1647">
          <cell r="A1647" t="str">
            <v>015.020</v>
          </cell>
          <cell r="B1647" t="str">
            <v>SUMINISTRO, TRANSPORTE E INSTALACION LAVAMANOS SPACE TIPO PUSH COLOR BLANCO CORONA  O SIMILAR. (INCLUYE DESAGÜE AUTOMATICO, SIFÓN BOTELLA, GRAPAS 2 UND, ACOPLE).</v>
          </cell>
          <cell r="C1647" t="str">
            <v>Actividad</v>
          </cell>
          <cell r="D1647" t="str">
            <v>UND</v>
          </cell>
          <cell r="E1647">
            <v>365225</v>
          </cell>
        </row>
        <row r="1648">
          <cell r="A1648" t="str">
            <v>015.021</v>
          </cell>
          <cell r="B1648" t="str">
            <v>SUMINISTRO, TRANSPORTE E INSTALACION GRIFERÍA LAVAMANOS ANTIVANDÁLICO CON PICO EXPUESTO REF:701310001 CORONA O SIMILAR</v>
          </cell>
          <cell r="C1648" t="str">
            <v>Actividad</v>
          </cell>
          <cell r="D1648" t="str">
            <v>UND</v>
          </cell>
          <cell r="E1648">
            <v>611652</v>
          </cell>
        </row>
        <row r="1649">
          <cell r="A1649" t="str">
            <v>015.023</v>
          </cell>
          <cell r="B1649" t="str">
            <v xml:space="preserve">SUMINISTRO, TRANSPORTE E INSTALACION LAVAMANOS SOBREPONER LINEA MANANTIAL DUO COLOR BLANCO REF. 07411100K TIPO CORONA O SIMILAR (INCLUYE SIFON BOTELLA, DESAGUE SENCILLO Y ACCESORIOS DE CONEXIÓN E INSTALACION) A TODO COSTO </v>
          </cell>
          <cell r="C1649" t="str">
            <v>Actividad</v>
          </cell>
          <cell r="D1649" t="str">
            <v>UND</v>
          </cell>
          <cell r="E1649">
            <v>480081</v>
          </cell>
        </row>
        <row r="1650">
          <cell r="A1650" t="str">
            <v>015.024</v>
          </cell>
          <cell r="B1650" t="str">
            <v>SUMINISTRO, TRANSPORTE E INSTALACION DUCHA ANTIVANDÁLICA CON REGADERA TUBULAR REF: 754000001 CORONA O SIMILAR</v>
          </cell>
          <cell r="C1650" t="str">
            <v>Actividad</v>
          </cell>
          <cell r="D1650" t="str">
            <v>UND</v>
          </cell>
          <cell r="E1650">
            <v>312809</v>
          </cell>
        </row>
        <row r="1651">
          <cell r="A1651" t="str">
            <v>015.025</v>
          </cell>
          <cell r="B1651" t="str">
            <v>SUMINISTRO TRANSPORTE E INSTALACION DE LAVAMANOS EN ACERO INOXIDABLE CON PUSH DE RODILLA</v>
          </cell>
          <cell r="C1651" t="str">
            <v>Actividad</v>
          </cell>
          <cell r="D1651" t="str">
            <v>UND</v>
          </cell>
          <cell r="E1651">
            <v>1541092</v>
          </cell>
        </row>
        <row r="1652">
          <cell r="A1652" t="str">
            <v>015.026</v>
          </cell>
          <cell r="B1652" t="str">
            <v>SUMINISTRO, TRANSPORTE E INSTALACIÓN DE SANITARIO PARA PASILLO TÉCNICO, DESCARGA A PARED Y PISO, EN ACERO INOXIDABLE - TIPO SOCODA O SIMILAR - LÁMINA DE ACERO INOXIDABLE AISI 304. DIMENSIONES 0.365X0.44X0.771 M. INCLUYE FLUXÓMETRO, CODO, UNIÓN, YEE Y TODOS LOS ACCESORIOS NECESARIOS PARA SU CORRECTA INSTALACIÓN.</v>
          </cell>
          <cell r="C1652" t="str">
            <v>Actividad</v>
          </cell>
          <cell r="D1652" t="str">
            <v>UND</v>
          </cell>
          <cell r="E1652">
            <v>3155347</v>
          </cell>
        </row>
        <row r="1653">
          <cell r="A1653" t="str">
            <v>015.027</v>
          </cell>
          <cell r="B1653" t="str">
            <v>SUMINISTRO, TRANSPORTE E INSTALACIÓN DE DUCHA TIPO TELÉFONO, CROMADA, MANGUERA L=1.5 M. INCLUYE RETIRO DE GRIFERÍA EXISTENTE</v>
          </cell>
          <cell r="C1653" t="str">
            <v>Actividad</v>
          </cell>
          <cell r="D1653" t="str">
            <v>UND</v>
          </cell>
          <cell r="E1653">
            <v>123323</v>
          </cell>
        </row>
        <row r="1654">
          <cell r="A1654" t="str">
            <v>015.028</v>
          </cell>
          <cell r="B1654" t="str">
            <v>SUMINISTRO, TRANSPORTE E INSTALACION GRIFERÍA LAVAMANOS ECONOMIZADORA DE SENSOR PAMO O SIMILAR</v>
          </cell>
          <cell r="C1654" t="str">
            <v>Actividad</v>
          </cell>
          <cell r="D1654" t="str">
            <v>UND</v>
          </cell>
          <cell r="E1654">
            <v>720303</v>
          </cell>
        </row>
        <row r="1655">
          <cell r="A1655" t="str">
            <v>015.029</v>
          </cell>
          <cell r="B1655" t="str">
            <v>SUMINISTRO, TRANSPORTE E INSTALACION LAVAMANOS AQUAJET FRENTE CONCAVO (INCLUYE GRIFERIA TIO PUSH, DESAGÜE AUTOMATICO, SIFÓN BOTELLA, GRAPAS 2 UND, ACOPLE).</v>
          </cell>
          <cell r="C1655" t="str">
            <v>Actividad</v>
          </cell>
          <cell r="D1655" t="str">
            <v>UND</v>
          </cell>
          <cell r="E1655">
            <v>940295</v>
          </cell>
        </row>
        <row r="1656">
          <cell r="A1656" t="str">
            <v>015.030</v>
          </cell>
          <cell r="B1656" t="str">
            <v>SUMINISTRO, TRANSPORTE E INSTALACION DE REPUESTO DE ASIENTO PARA SANITARIO INSTITUCIONAL FORTE CORONA O SIMILAR. (INC. DESMONTE DE ASIENTO EXISTENTE)</v>
          </cell>
          <cell r="C1656" t="str">
            <v>Actividad</v>
          </cell>
          <cell r="D1656" t="str">
            <v>UND</v>
          </cell>
          <cell r="E1656">
            <v>210066</v>
          </cell>
        </row>
        <row r="1657">
          <cell r="A1657" t="str">
            <v>015.031</v>
          </cell>
          <cell r="B1657" t="str">
            <v>SUMINISTRO, TRANSPORTE E INSTALACION LAVAMANOS DE SOBREPONER RECTANGULAR, CERAMICO BLANCO CON ACCESORIOS (INCLUYE CONJUNTO GRIFERIA  DESAGÜE AUTOMATICO, SIFÓN BOTELLA, ACOPLE).</v>
          </cell>
          <cell r="C1657" t="str">
            <v>Actividad</v>
          </cell>
          <cell r="D1657" t="str">
            <v>UND</v>
          </cell>
          <cell r="E1657">
            <v>769246</v>
          </cell>
        </row>
        <row r="1658">
          <cell r="A1658" t="str">
            <v>015.032</v>
          </cell>
          <cell r="B1658" t="str">
            <v>SUMINISTRO, TRANSPORTE E INSTALACION GRIFERIA DUCHA MEZCLADORA DE 8" METALICA ACABADO COLOR CROMADO CON REGADEROA CUADRADA DE 21,5 CM. (INCLUYE REGADERA E INSTALACIÓN).</v>
          </cell>
          <cell r="C1658" t="str">
            <v>Actividad</v>
          </cell>
          <cell r="D1658" t="str">
            <v>UND</v>
          </cell>
          <cell r="E1658">
            <v>510688</v>
          </cell>
        </row>
        <row r="1659">
          <cell r="A1659" t="str">
            <v>015.033</v>
          </cell>
          <cell r="B1659" t="str">
            <v>SUMINISTRO, TRANSPORTE E INSTALACIÓN DE GRIFERIA SENCILLA PARA LAVAMANOS BRIZA O EQUIVALENTE</v>
          </cell>
          <cell r="C1659" t="str">
            <v>Actividad</v>
          </cell>
          <cell r="D1659" t="str">
            <v>UND</v>
          </cell>
          <cell r="E1659">
            <v>51245</v>
          </cell>
        </row>
        <row r="1660">
          <cell r="A1660" t="str">
            <v>015.034</v>
          </cell>
          <cell r="B1660" t="str">
            <v>SUMINISTRO, TRANSPORTE E INSTALACION DE SANITARIO ANTIVANDALICO EN ACERO INOXIDABLE 304 CAL. 16 CON TANQUE Y VALVULA DUAL (INC, TODOS LOS ELEMENTOS PARA SU CORRECTA INSTALACIÓN Y FUNCIONAMIENTO)</v>
          </cell>
          <cell r="C1660" t="str">
            <v>Actividad</v>
          </cell>
          <cell r="D1660" t="str">
            <v>UND</v>
          </cell>
          <cell r="E1660">
            <v>3431889</v>
          </cell>
        </row>
        <row r="1661">
          <cell r="A1661" t="str">
            <v>015.035</v>
          </cell>
          <cell r="B1661" t="str">
            <v>SUMINISTRO, TRANSPORTE E INSTALACION DE LAVAMANOS ANTIVANDALICO EN ACERO INOXISABLE 304 CAL 18 CON VALVULA DOCOL TAPA PUSH PROTECTORA. (INC, TODOS LOS ELEMENTOS PARA SU CORRECTA INSTALACIÓN Y FUNCIONAMIENTO)</v>
          </cell>
          <cell r="C1661" t="str">
            <v>Actividad</v>
          </cell>
          <cell r="D1661" t="str">
            <v>UND</v>
          </cell>
          <cell r="E1661">
            <v>1845181</v>
          </cell>
        </row>
        <row r="1662">
          <cell r="A1662" t="str">
            <v>016</v>
          </cell>
          <cell r="B1662" t="str">
            <v>CARPINTERIA EN MADERA</v>
          </cell>
          <cell r="C1662" t="str">
            <v>Capitulo</v>
          </cell>
          <cell r="D1662"/>
          <cell r="E1662" t="str">
            <v>--</v>
          </cell>
        </row>
        <row r="1663">
          <cell r="A1663" t="str">
            <v>016.001</v>
          </cell>
          <cell r="B1663" t="str">
            <v>SUMINISTRO, TRANSPORTE E INSTALACION PUERTA ENTAMBORADA EN LAMINA TRIPLEX OKUME - TIPO PIZANO OKUMÉ O SIMILAR. ANCHO: 0,51 A 0,75 M. ALTO: 1,80 A 2,40 M. HOJA LISA CON MARQUETE CAPACANTO OKUMÉ. ACABADO: TINTILLA, SELLADOR (MÍNIMO 6 MANOS) Y LACA SEGÚN DISEÑO. (INCLUYE BISAGRAS).</v>
          </cell>
          <cell r="C1663" t="str">
            <v>Actividad</v>
          </cell>
          <cell r="D1663" t="str">
            <v>UND</v>
          </cell>
          <cell r="E1663">
            <v>825447</v>
          </cell>
        </row>
        <row r="1664">
          <cell r="A1664" t="str">
            <v>016.002</v>
          </cell>
          <cell r="B1664" t="str">
            <v>SUMINISTRO, TRANSPORTE E INSTALACION PUERTA ENTAMBORADA EN LAMINA TRIPLEX OKUME - TIPO PIZANO OKUMÉ O SIMILAR. ANCHO: 0,76 A 1,10 M. ALTO: 1,80 A 2,40 M. HOJA LISA CON MARQUETE CAPACANTO OKUMÉ. ACABADO: TINTILLA, SELLADOR (MÍNIMO 6 MANOS) Y LACA SEGÚN DISEÑO. (INCLUYE BISAGRAS).</v>
          </cell>
          <cell r="C1664" t="str">
            <v>Actividad</v>
          </cell>
          <cell r="D1664" t="str">
            <v>UND</v>
          </cell>
          <cell r="E1664">
            <v>1033012</v>
          </cell>
        </row>
        <row r="1665">
          <cell r="A1665" t="str">
            <v>016.003</v>
          </cell>
          <cell r="B1665" t="str">
            <v>SUMINISTRO, TRANSPORTE E INSTALACION PUERTA ENTAMBORADA EN LAMINA TRIPLEX OKUME - TIPO PIZANO OKUMÉ O SIMILAR. ANCHO: 0,51 A 0,75 M. ALTO: 1,80 A 2,40 M. HOJA LISA CON 4 RANURAS HORIZONTALES Y CON MARQUETE CAPACANTO OKUMÉ. ACABADO: TINTILLA, SELLADOR (MÍNIMO 6 MANOS) Y LACA SEGÚN DISEÑO. (INCLUYE BISAGRAS).</v>
          </cell>
          <cell r="C1665" t="str">
            <v>Actividad</v>
          </cell>
          <cell r="D1665" t="str">
            <v>UND</v>
          </cell>
          <cell r="E1665">
            <v>852409</v>
          </cell>
        </row>
        <row r="1666">
          <cell r="A1666" t="str">
            <v>016.004</v>
          </cell>
          <cell r="B1666" t="str">
            <v>SUMINISTRO, TRANSPORTE E INSTALACION PUERTA ENTAMBORADA EN LAMINA TRIPLEX OKUME - TIPO PIZANO OKUMÉ O SIMILAR. ANCHO: 0,76 A 1,10 M. ALTO: 1,80 A 2,40 M. HOJA LISA CON 4 RANURAS HORIZONTALES Y CON MARQUETE CAPACANTO OKUMÉ. ACABADO: TINTILLA, SELLADOR (MÍNIMO 6 MANOS) Y LACA SEGÚN DISEÑO. (INCLUYE BISAGRAS).</v>
          </cell>
          <cell r="C1666" t="str">
            <v>Actividad</v>
          </cell>
          <cell r="D1666" t="str">
            <v>UND</v>
          </cell>
          <cell r="E1666">
            <v>1059978</v>
          </cell>
        </row>
        <row r="1667">
          <cell r="A1667" t="str">
            <v>016.005</v>
          </cell>
          <cell r="B1667" t="str">
            <v>SUMINISTRO, TRANSPORTE E INSTALACION PUERTA ENTAMBORADA EN MADEFONDO - TIPO PIZANO ARQUITECTÓNICA O SIMILAR. ANCHO: 0,51 A 0,75 M. ALTO: 1,80 A 2,40 M. HOJA LISA CON MARQUETE EN CANTO DECORATIVO. ACABADO: SEGÚN PINTA SELECCIONADA DE CARTA COLORES MADECOR. (INCLUYE BISAGRAS).</v>
          </cell>
          <cell r="C1667" t="str">
            <v>Actividad</v>
          </cell>
          <cell r="D1667" t="str">
            <v>UND</v>
          </cell>
          <cell r="E1667">
            <v>323871</v>
          </cell>
        </row>
        <row r="1668">
          <cell r="A1668" t="str">
            <v>016.006</v>
          </cell>
          <cell r="B1668" t="str">
            <v>SUMINISTRO, TRANSPORTE E INSTALACION PUERTA ENTAMBORADA EN MADEFONDO - TIPO PIZANO ARQUITECTÓNICA O SIMILAR. ANCHO: 0,76 A 1,10 M. ALTO: 1,80 A 2,40 M. HOJA LISA CON MARQUETE EN CANTO DECORATIVO. ACABADO: SEGÚN PINTA SELECCIONADA DE CARTA COLORES MADECOR. (INCLUYE BISAGRAS).</v>
          </cell>
          <cell r="C1668" t="str">
            <v>Actividad</v>
          </cell>
          <cell r="D1668" t="str">
            <v>UND</v>
          </cell>
          <cell r="E1668">
            <v>380026</v>
          </cell>
        </row>
        <row r="1669">
          <cell r="A1669" t="str">
            <v>016.007</v>
          </cell>
          <cell r="B1669" t="str">
            <v>SUMINISTRO, TRANSPORTE E INSTALACION PUERTA ENTAMBORADA EN MADEFONDO - TIPO PIZANO ARQUITECTÓNICA O SIMILAR. ANCHO: 0,51 A 0,75 M. ALTO: 1,80 A 2,40 M. HOJA LISA CON 4 RANURAS HORIZONTALES PINTADAS Y CON MARQUETE EN CANTO DECORATIVO. ACABADO: SEGÚN PINTA SELECCIONADA DE CARTA COLORES MADECOR. (INCLUYE BISAGRAS).</v>
          </cell>
          <cell r="C1669" t="str">
            <v>Actividad</v>
          </cell>
          <cell r="D1669" t="str">
            <v>UND</v>
          </cell>
          <cell r="E1669">
            <v>350835</v>
          </cell>
        </row>
        <row r="1670">
          <cell r="A1670" t="str">
            <v>016.008</v>
          </cell>
          <cell r="B1670" t="str">
            <v>SUMINISTRO, TRANSPORTE E INSTALACION PUERTA ENTAMBORADA EN MADEFONDO - TIPO PIZANO ARQUITECÓNICA O SIMILAR. ANCHO: 0,76 A 1,10 M. ALTO: 1,80 A 2,40 M. HOJA LISA CON 4 RANURAS HORIZONTALES PINTADAS Y CON MARQUETE EN CANTO DECORATIVO. ACABADO: SEGÚN PINTA SELECCIONADA DE CARTA COLORES MADECOR. (INCLUYE BISAGRAS).</v>
          </cell>
          <cell r="C1670" t="str">
            <v>Actividad</v>
          </cell>
          <cell r="D1670" t="str">
            <v>UND</v>
          </cell>
          <cell r="E1670">
            <v>406992</v>
          </cell>
        </row>
        <row r="1671">
          <cell r="A1671" t="str">
            <v>016.009</v>
          </cell>
          <cell r="B1671" t="str">
            <v>SUMINISTRO, TRANSPORTE E INSTALACION MARCO EN TABLEX ENCHAPADO OKUME - KIT DE MARKO CLASSICO TIPO PIZANO O SIMILAR. (2 LARGUEROS DE 2,40 M Y UN CABEZAL DE 1,20 M.) ANCHO MURO: 10 A 18 CM ANCHO PUERTA: 0,51 X 0,75 M. ACABADO: TINTILLA, SELLADOR (MÍNIMO 6 MANOS) Y LACA SEGÚN DISEÑO.</v>
          </cell>
          <cell r="C1671" t="str">
            <v>Actividad</v>
          </cell>
          <cell r="D1671" t="str">
            <v>UND</v>
          </cell>
          <cell r="E1671">
            <v>494016</v>
          </cell>
        </row>
        <row r="1672">
          <cell r="A1672" t="str">
            <v>016.010</v>
          </cell>
          <cell r="B1672" t="str">
            <v>SUMINISTRO, TRANSPORTE E INSTALACION MARCO EN TABLEX ENCHAPADO OKUME - KIT DE MARKO CLASSICO TIPO PIZANO O SIMILAR. (2 LARGUEROS DE 2,40 M Y UN CABEZAL DE 1,20 M.) ANCHO MURO: 10 A 18 CM ANCHO PUERTA: 0,76 X 1,10 M. ACABADO: TINTILLA, SELLADOR (MÍNIMO 6 MANOS) Y LACA SEGÚN DISEÑO</v>
          </cell>
          <cell r="C1672" t="str">
            <v>Actividad</v>
          </cell>
          <cell r="D1672" t="str">
            <v>UND</v>
          </cell>
          <cell r="E1672">
            <v>506467</v>
          </cell>
        </row>
        <row r="1673">
          <cell r="A1673" t="str">
            <v>016.011</v>
          </cell>
          <cell r="B1673" t="str">
            <v>SUMINISTRO, TRANSPORTE E INSTALACION MARCO EN MADERA CHINGALE SENCILLO - KIT DE MARKO MADERA TIPO PIZANO O SIMILAR. (2 LARGUEROS DE 2,40 M Y UN CABEZAL DE 1,20 M.) ANCHO MURO: 8 CM. ANCHO PUERTA: 0,51 X 0,75 M.  ACABADO: TINTILLA, SELLADOR (MÍNIMO 6 MANOS) Y LACA SEGÚN DISEÑO</v>
          </cell>
          <cell r="C1673" t="str">
            <v>Actividad</v>
          </cell>
          <cell r="D1673" t="str">
            <v>UND</v>
          </cell>
          <cell r="E1673">
            <v>293679</v>
          </cell>
        </row>
        <row r="1674">
          <cell r="A1674" t="str">
            <v>016.012</v>
          </cell>
          <cell r="B1674" t="str">
            <v>SUMINISTRO, TRANSPORTE E INSTALACION MARCO EN MADERA CHINGALE SENCILLO - KIT DE MARKO MADERA TIPO PIZANO O SIMILAR. (2 LARGUEROS DE 2,40 M Y UN CABEZAL DE 1,20 M.) ANCHO MURO: 8 CM. ANCHO PUERTA: 0,76 X 1,10 M.  ACABADO: TINTILLA, SELLADOR (MÍNIMO 6 MANOS) Y LACA SEGÚN DISEÑO</v>
          </cell>
          <cell r="C1674" t="str">
            <v>Actividad</v>
          </cell>
          <cell r="D1674" t="str">
            <v>UND</v>
          </cell>
          <cell r="E1674">
            <v>302286</v>
          </cell>
        </row>
        <row r="1675">
          <cell r="A1675" t="str">
            <v>016.013</v>
          </cell>
          <cell r="B1675" t="str">
            <v>SUMINISTRO, TRANSPORTE E INSTALACION MARCO EN MADECOR SENCILLO - KIT DE MARKO MADECOR TIPO PIZANO O SIMILAR. (2 LARGUEROS DE 2,40 M Y UN CABEZAL DE 1,20 M.) ANCHO MURO: 8 CM. ACABADO: SEGÚN PINTA SELECCIONADA DE CARTA COLORES MADECOR</v>
          </cell>
          <cell r="C1675" t="str">
            <v>Actividad</v>
          </cell>
          <cell r="D1675" t="str">
            <v>UND</v>
          </cell>
          <cell r="E1675">
            <v>251916</v>
          </cell>
        </row>
        <row r="1676">
          <cell r="A1676" t="str">
            <v>016.014</v>
          </cell>
          <cell r="B1676" t="str">
            <v>SUMINISTRO, TRANSPORTE E INSTALACION MARCO EN MADECOR SENCILLO - KIT DE MARKO MADECOR TIPO PIZANO O SIMILAR. (2 LARGUEROS DE 2,40 M Y UN CABEZAL DE 1,20 M.) ANCHO MURO: 10 A 18 CM.  ACABADO: SEGÚN PINTA SELECCIONADA DE CARTA COLORES MADECOR</v>
          </cell>
          <cell r="C1676" t="str">
            <v>Actividad</v>
          </cell>
          <cell r="D1676" t="str">
            <v>UND</v>
          </cell>
          <cell r="E1676">
            <v>292587</v>
          </cell>
        </row>
        <row r="1677">
          <cell r="A1677" t="str">
            <v>016.015</v>
          </cell>
          <cell r="B1677" t="str">
            <v>SUMINISTRO, TRANSPORTE E INSTALACION DE CLOSET  ANCHO: 0,60 M CON FACHADA: MADECOR 19 MM. INTERIOR: MADECOR 15 MM. TIPO PIZANO O SIMILAR. ACABADO: SEGÚN PINTA SELECCIONADA DE CARTA COLORES MADECOR. (INCLUYE HOJAS PARA PUERTAS CON 3 RANURAS HORIZONTALES PINTADAS Y CON MARQUETE EN CANTO DECORATIVO. ZURRÓN CON TRES CAJONES, ZAPATERO, 3 ENTREPAÑOS PARA CAMISAS, MALETERO, BOLILLO, TAPA SOBRE EL POYO DEL CLOSET, HERRAJES, MANIJAS, SUMINISTRO DE TODOS LOS ACCESORIOS NECESARIOS PARA GARANTIZAR UNA CORRECTA INSTALACIÓN).</v>
          </cell>
          <cell r="C1677" t="str">
            <v>Actividad</v>
          </cell>
          <cell r="D1677" t="str">
            <v>M2</v>
          </cell>
          <cell r="E1677">
            <v>2017968</v>
          </cell>
        </row>
        <row r="1678">
          <cell r="A1678" t="str">
            <v>016.016</v>
          </cell>
          <cell r="B1678" t="str">
            <v>SUMINISTRO, TRANSPORTE E INSTALACION CLOSET  ANCHO: 0,60 M.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HERRAJES, MANIJAS, ASI COMO EL SUMINISTRO DE TODOS LOS ACCESORIOS NECESARIOS PARA GARANTIZAR UNA CORRECTA INSTALACIÓN).</v>
          </cell>
          <cell r="C1678" t="str">
            <v>Actividad</v>
          </cell>
          <cell r="D1678" t="str">
            <v>M2</v>
          </cell>
          <cell r="E1678">
            <v>2748832</v>
          </cell>
        </row>
        <row r="1679">
          <cell r="A1679" t="str">
            <v>016.017</v>
          </cell>
          <cell r="B1679" t="str">
            <v>SUMINISTRO, TRANSPORTE E INSTALACION DE 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1679" t="str">
            <v>Actividad</v>
          </cell>
          <cell r="D1679" t="str">
            <v>M2</v>
          </cell>
          <cell r="E1679">
            <v>538629</v>
          </cell>
        </row>
        <row r="1680">
          <cell r="A1680" t="str">
            <v>016.018</v>
          </cell>
          <cell r="B1680" t="str">
            <v>SUMINISTRO, TRANSPORTE E INSTALACION DE 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1680" t="str">
            <v>Actividad</v>
          </cell>
          <cell r="D1680" t="str">
            <v>M2</v>
          </cell>
          <cell r="E1680">
            <v>949701</v>
          </cell>
        </row>
        <row r="1681">
          <cell r="A1681" t="str">
            <v>016.021</v>
          </cell>
          <cell r="B1681" t="str">
            <v>SUMINISTRO, TRANSPORTE E INSTALACION PUERTA VAIVEN  CON MIRILLA (VIDRIO 4MM + MARCO EN MADERA+ PISAVIDRIO )EN ENTAMBORADA EN LAMINA TRIPLEX OKUME - TIPO PIZANO OKUMÉ O SIMILAR. ANCHO: 1,00 M. ALTO: 1,80 A 2,40 M. HOJA LISA CON MARQUETE CAPACANTO OKUMÉ. ACABADO: TINTILLA, SELLADOR (MÍNIMO 6 MANOS) Y LACA SEGÚN DISEÑO. (INCLUYE BISAGRA ESPECIAL DE VAIVEN ).</v>
          </cell>
          <cell r="C1681" t="str">
            <v>Actividad</v>
          </cell>
          <cell r="D1681" t="str">
            <v>UND</v>
          </cell>
          <cell r="E1681">
            <v>1291758</v>
          </cell>
        </row>
        <row r="1682">
          <cell r="A1682" t="str">
            <v>016.022</v>
          </cell>
          <cell r="B1682" t="str">
            <v>SUMINISTRO, TRANSPORTE E INSTALACION DE 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INSTALCION)</v>
          </cell>
          <cell r="C1682" t="str">
            <v>Actividad</v>
          </cell>
          <cell r="D1682" t="str">
            <v>M2</v>
          </cell>
          <cell r="E1682">
            <v>988242</v>
          </cell>
        </row>
        <row r="1683">
          <cell r="A1683" t="str">
            <v>016.023</v>
          </cell>
          <cell r="B1683" t="str">
            <v>SUMINISTRO, TRANSPORTE E INSTALACION DE 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683" t="str">
            <v>Actividad</v>
          </cell>
          <cell r="D1683" t="str">
            <v>M2</v>
          </cell>
          <cell r="E1683">
            <v>538629</v>
          </cell>
        </row>
        <row r="1684">
          <cell r="A1684" t="str">
            <v>016.024</v>
          </cell>
          <cell r="B1684" t="str">
            <v>SUMINISTRO, TRANSPORTE E INSTALACIÓN ESTRUCTURA EN MADERA PARA CUBIERTA EN VIDRIO TRASLUCIDO 4 MM (SEGÚN DISEÑO)</v>
          </cell>
          <cell r="C1684" t="str">
            <v>Actividad</v>
          </cell>
          <cell r="D1684" t="str">
            <v>M2</v>
          </cell>
          <cell r="E1684">
            <v>484833</v>
          </cell>
        </row>
        <row r="1685">
          <cell r="A1685" t="str">
            <v>016.025</v>
          </cell>
          <cell r="B1685" t="str">
            <v>SUMINISTRO, TRANSPORTE E INSTALACION PASAMANOS EN MADERA TIPO CEDRO 2,5 X 18 X 300 CM  (INCLUYE ACCESORIOS DE INSTALACIÓN)</v>
          </cell>
          <cell r="C1685" t="str">
            <v>Actividad</v>
          </cell>
          <cell r="D1685" t="str">
            <v>ML</v>
          </cell>
          <cell r="E1685">
            <v>63433</v>
          </cell>
        </row>
        <row r="1686">
          <cell r="A1686" t="str">
            <v>016.026</v>
          </cell>
          <cell r="B1686" t="str">
            <v>SUMINISTRO, TRANSPORTE E INSTALACION PUERTA DE MADERA, ENTAMBORADA</v>
          </cell>
          <cell r="C1686" t="str">
            <v>Actividad</v>
          </cell>
          <cell r="D1686" t="str">
            <v>M2</v>
          </cell>
          <cell r="E1686">
            <v>457523</v>
          </cell>
        </row>
        <row r="1687">
          <cell r="A1687" t="str">
            <v>016.027</v>
          </cell>
          <cell r="B1687" t="str">
            <v>SUMINISTRO, TRANSPORTE E INSTALACION DE PISO EN TELERAS DE ALGARROBO</v>
          </cell>
          <cell r="C1687" t="str">
            <v>Actividad</v>
          </cell>
          <cell r="D1687" t="str">
            <v>M2</v>
          </cell>
          <cell r="E1687">
            <v>128409</v>
          </cell>
        </row>
        <row r="1688">
          <cell r="A1688" t="str">
            <v>016.028</v>
          </cell>
          <cell r="B1688" t="str">
            <v>HUELLA DE PELDAÑO MADERA ALGARROBO 0,2 M DE ESPESOR</v>
          </cell>
          <cell r="C1688" t="str">
            <v>Actividad</v>
          </cell>
          <cell r="D1688" t="str">
            <v>M</v>
          </cell>
          <cell r="E1688">
            <v>100535</v>
          </cell>
        </row>
        <row r="1689">
          <cell r="A1689" t="str">
            <v>016.029</v>
          </cell>
          <cell r="B1689" t="str">
            <v>SUMINISTRO TRANSPORTE E INSTALACIÓN DE ESCALERAS EN MADERA. TIPO CHANUL INCLUYE ACABADO, LACA SELLADORA, ESTRUCTURA METÁLICA, BARANDA  METÁLICA Y DEMÁS ELEMENTOS NECESARIOS.</v>
          </cell>
          <cell r="C1689" t="str">
            <v>Actividad</v>
          </cell>
          <cell r="D1689" t="str">
            <v>M2</v>
          </cell>
          <cell r="E1689">
            <v>373634</v>
          </cell>
        </row>
        <row r="1690">
          <cell r="A1690" t="str">
            <v>016.030</v>
          </cell>
          <cell r="B1690" t="str">
            <v>SUMINISTRO, TRANSPORTE E INSTALACION ESCRITORIO CON SUPERFICIE DE TRABAJO EN MADERA AGLOMERADA CON ACABADADO MELAMÍNICO EN TABLERO DE 36 MM CON CANTO RIGIDO AGLOMERADO COLOR POR DEFINIR. APOYOS EN PERFILERÍA METÁLICA RECTANGULAR DE 3"X1-1/2" CALIBRE 18 ACABADO EN PINTURA ELECTROSTÁTICA COLOR POR DEFINIR. ARCHIVADOR METÁLICO ACABADO PINTURA ELECTROSTÁTICA COLOR POR DEFINIR. L:1.50M L:1.10M A:0.55M H:0,75M. INCLUYE PUNTO DE TOMACORRIENTE, PUNTO DE DATOS Y ACCESORIO PASACABLES Y CANALETA</v>
          </cell>
          <cell r="C1690" t="str">
            <v>Actividad</v>
          </cell>
          <cell r="D1690" t="str">
            <v>UND</v>
          </cell>
          <cell r="E1690">
            <v>2028000</v>
          </cell>
        </row>
        <row r="1691">
          <cell r="A1691" t="str">
            <v>016.031</v>
          </cell>
          <cell r="B1691" t="str">
            <v>SUMINISTRO, TRANSPORTE E INSTALACION ESCRITORIO CON SUPERFICIE DE TRABAJO EN MADERA AGLOMERADA CON ACABADADO MELAMÍNICO DE 36MM CANTO RIGIDO COLOR POR DEFINIR. APOYOS EN PERFILERÍA METÁLICA RECTANGULAR DE 3"X1-1/2" ACABADO EN PINTURA ELECTROSTÁTICA COLOR POR DEFINIR. 2 ARCHIVADORES METÁLICOS ACABADO PINTURA ELECTROSTÁTICA COLOR POR DEFINIR. L:1.50M L:1.50M A:0.55M H:0,75M. INCLUYE PUNTO DE TOMACORRIENTE, PUNTO DE DATOS Y ACCESORIO PASACABLES Y CANALETA</v>
          </cell>
          <cell r="C1691" t="str">
            <v>Actividad</v>
          </cell>
          <cell r="D1691" t="str">
            <v>UND</v>
          </cell>
          <cell r="E1691">
            <v>2444000</v>
          </cell>
        </row>
        <row r="1692">
          <cell r="A1692" t="str">
            <v>016.032</v>
          </cell>
          <cell r="B1692" t="str">
            <v>SUMINISTRO, TRANSPORTE E INSTALACION MUEBLE DE RECEPCIÓN TIPO II CON SUPERFICIE DE TRABAJO EN MADERA AGLOMERADA CON ACABADADO MELAMÍNICO COLOR POR DEFINIR. APOYOS EN PERFILERÍA METÁLICA RECTANGULAR DE 3"X1-1/2" ACABADO EN PINTURA ELECTROSTÁTICA COLOR POR DEFINIR. ARCHIVADOR METÁLICO ACABADO PINTURA ELECTROSTÁTICA COLOR POR DEFINIR. L:1.63M L:1.10M A:0.55M H:0,95M. INCLUYE PUNTO DE TOMACORRIENTE, PUNTO DE DATOS Y ACCESORIO PASACABLES Y CANALETA</v>
          </cell>
          <cell r="C1692" t="str">
            <v>Actividad</v>
          </cell>
          <cell r="D1692" t="str">
            <v>UND</v>
          </cell>
          <cell r="E1692">
            <v>3616600</v>
          </cell>
        </row>
        <row r="1693">
          <cell r="A1693" t="str">
            <v>016.033</v>
          </cell>
          <cell r="B1693" t="str">
            <v xml:space="preserve">SUMINISTRO, TRANSPORTE E INSTALACION MESA DE REUNIONES CON SUPERFICIE DE TRABAJO EN MADERA AGLOMERADA CON ACABADADO MELAMÍNICO COLOR POR DEFINIR. APOYOS EN PERFILERÍA METÁLICA RECTANGULAR DE 3"X1-1/2" ACABADO EN PINTURA ELECTROSTÁTICA COLOR POR DEFINIR. L:1.35M A:1.20M H:0,75M. </v>
          </cell>
          <cell r="C1693" t="str">
            <v>Actividad</v>
          </cell>
          <cell r="D1693" t="str">
            <v>UND</v>
          </cell>
          <cell r="E1693">
            <v>1928181</v>
          </cell>
        </row>
        <row r="1694">
          <cell r="A1694" t="str">
            <v>016.034</v>
          </cell>
          <cell r="B1694" t="str">
            <v>SUMINISTRO, TRANSPORTE E INSTALACION MESA CON SUPERFICIE DE TRABAJO EN MADERA AGLOMERADA CON ACABADADO MELAMÍNICO COLOR POR DEFINIR. APOYOS EN PERFILERÍA METÁLICA RECTANGULAR DE 3"x1-1/2" ACABADO EN PINTURA ELECTROSTÁTICA COLOR POR DEFINIR. L:1.35M A:0,60M H:0,75M.</v>
          </cell>
          <cell r="C1694" t="str">
            <v>Actividad</v>
          </cell>
          <cell r="D1694" t="str">
            <v>UND</v>
          </cell>
          <cell r="E1694">
            <v>1510080</v>
          </cell>
        </row>
        <row r="1695">
          <cell r="A1695" t="str">
            <v>016.035</v>
          </cell>
          <cell r="B1695" t="str">
            <v>SUMINISTRO, TRANSPORTE E INSTALACION ESTANTERÍA CON SUPERFICIE, ENTREPAÑOS Y CAJONES EN MADERA AGLOMERADA CON ACABADADO MELAMÍNICO COLOR POR DEFINIR. ESTRUCTURA Y APOYOS EN PERFILERÍA METÁLICA CUADRADA DE 1"X1" ACABADO EN PINTURA ELECTROSTÁTICA COLOR POR DEFINIR. L:1.50M A:0,50M H:0,65M.</v>
          </cell>
          <cell r="C1695" t="str">
            <v>Actividad</v>
          </cell>
          <cell r="D1695" t="str">
            <v>UND</v>
          </cell>
          <cell r="E1695">
            <v>2002437</v>
          </cell>
        </row>
        <row r="1696">
          <cell r="A1696" t="str">
            <v>016.036</v>
          </cell>
          <cell r="B1696" t="str">
            <v>SUMINISTRO, TRANSPORTE E INSTALACION MUEBLE PARA LAVAMANOS DE SOBREPONER, ENTREPAÑOS Y CAJONES EN MADERA AGLOMERADA CON ACABADADO MELAMÍNICO COLOR POR DEFINIR. MESÓN EN CORIAN COLOR BLANCO. ACCESORIOS PARA DESCOLGAR EN PARED. MEDIDAS SEGÚN PLANO DE MOBILIARIO</v>
          </cell>
          <cell r="C1696" t="str">
            <v>Actividad</v>
          </cell>
          <cell r="D1696" t="str">
            <v>UND</v>
          </cell>
          <cell r="E1696">
            <v>2040376</v>
          </cell>
        </row>
        <row r="1697">
          <cell r="A1697" t="str">
            <v>016.037</v>
          </cell>
          <cell r="B1697" t="str">
            <v>SUMINISTRO, TRANSPORTE E INSTALACION DIVISIÓN PARA ESCRITORIO EN VIDRIO LAMINADO 3+3MM COLOR BLANCO ACABADO OPALIZADO</v>
          </cell>
          <cell r="C1697" t="str">
            <v>Actividad</v>
          </cell>
          <cell r="D1697" t="str">
            <v>UND</v>
          </cell>
          <cell r="E1697">
            <v>389844</v>
          </cell>
        </row>
        <row r="1698">
          <cell r="A1698" t="str">
            <v>016.038</v>
          </cell>
          <cell r="B1698" t="str">
            <v>SUMINISTRO, TRANSPORTE E INSTALACION  SILLA EJECUTIVA NIZA O SIMILAR ESP.ALTO PARA FUNCIONARIO</v>
          </cell>
          <cell r="C1698" t="str">
            <v>Actividad</v>
          </cell>
          <cell r="D1698" t="str">
            <v>UND</v>
          </cell>
          <cell r="E1698">
            <v>582910</v>
          </cell>
        </row>
        <row r="1699">
          <cell r="A1699" t="str">
            <v>016.039</v>
          </cell>
          <cell r="B1699" t="str">
            <v>SUMINISTRO, TRANSPORTE E INSTALACION  SILLA EJECUTIVA NAIROBI  O SIMILAR PARA JEFES</v>
          </cell>
          <cell r="C1699" t="str">
            <v>Actividad</v>
          </cell>
          <cell r="D1699" t="str">
            <v>UND</v>
          </cell>
          <cell r="E1699">
            <v>780926</v>
          </cell>
        </row>
        <row r="1700">
          <cell r="A1700" t="str">
            <v>016.040</v>
          </cell>
          <cell r="B1700" t="str">
            <v>SUMINISTRO, TRANSPORTE E INSTALACION  SILLA INTERLOCUTORA UCRANIA O SIMILAR PARA ATENCION JEFES</v>
          </cell>
          <cell r="C1700" t="str">
            <v>Actividad</v>
          </cell>
          <cell r="D1700" t="str">
            <v>UND</v>
          </cell>
          <cell r="E1700">
            <v>422022</v>
          </cell>
        </row>
        <row r="1701">
          <cell r="A1701" t="str">
            <v>016.041</v>
          </cell>
          <cell r="B1701" t="str">
            <v>SUMINISTRO, TRANSPORTE E INSTALACION  SILLA INTERLOCUTORA UCRANIA O SIMILAR PARA SALA REUNIONES</v>
          </cell>
          <cell r="C1701" t="str">
            <v>Actividad</v>
          </cell>
          <cell r="D1701" t="str">
            <v>UND</v>
          </cell>
          <cell r="E1701">
            <v>422022</v>
          </cell>
        </row>
        <row r="1702">
          <cell r="A1702" t="str">
            <v>016.042</v>
          </cell>
          <cell r="B1702" t="str">
            <v>SUMINISTRO, TRANSPORTE E INSTALACION  ARCHIVADOR RODANTE MANUAL. ESTANTES DE 2.00 MS (ALTO) X 0.90 MS (ANCHO) X 0.35 CMS (FONDO), FABRICADO EN LÁMINA COLD ROLLED CALIBRE 16 Y 22. PARALES FABRICADOS EN LÁMINA COLD ROLLED CALIBRE 16, SISTEMA DE GRADUACIÓN A TRAVÉS DE "UÑA", TERMINADO CON PINTURA ELECTROSTÁTICA COLOR GRIS TORNADO. SIETE (7) BANDEJAS O ENTREPAÑOS INCLUIDOS PISO Y TECHO, PARA UN TOTAL DE SEIS (6) ESPACIOS ÚTILES, FABRICADOS EN LÁMINA COLD ROLLED CALIBRE 22, CON PESTAÑA POSTERIOR DE 3 CMS, DOBLEZ FRONTAL DE 2,5 CMS, REFUERZO INFERIOR, TERMINADOS CON PINTURA ELECTROSTÁTICA COLOR GRIS TORNADO. CARROS MÓVILES Y FIJOS, FABRICADOS EN ÁNGULO, MONTADO SOBRE RUEDAS EN ACERO. PUERTA Y ACABADOS DOBLES Y SENCILLOS, FABRICADOS EN LÁMINA COLD ROLLED CALIBRE 22, TERMINADOS CON PINTURA ELECTROSTÁTICA COLORES A DEFINIR. . INCLUYE CERRADURA.</v>
          </cell>
          <cell r="C1702" t="str">
            <v>Actividad</v>
          </cell>
          <cell r="D1702" t="str">
            <v>UND</v>
          </cell>
          <cell r="E1702">
            <v>1949220</v>
          </cell>
        </row>
        <row r="1703">
          <cell r="A1703" t="str">
            <v>016.043</v>
          </cell>
          <cell r="B1703" t="str">
            <v xml:space="preserve">MANTENIMIENTO DE PISO EN MADERA INCLUYE RESANES Y LACADO DE PISO </v>
          </cell>
          <cell r="C1703" t="str">
            <v>Actividad</v>
          </cell>
          <cell r="D1703" t="str">
            <v>M2</v>
          </cell>
          <cell r="E1703">
            <v>103150</v>
          </cell>
        </row>
        <row r="1704">
          <cell r="A1704" t="str">
            <v>016.044</v>
          </cell>
          <cell r="B1704" t="str">
            <v>MANTENIMIENTO Y RESTAURACION DE ANTEPECHOS Y DINTEL SUPERIOR EN MADERA PARA VENTANAS</v>
          </cell>
          <cell r="C1704" t="str">
            <v>Actividad</v>
          </cell>
          <cell r="D1704" t="str">
            <v>ML</v>
          </cell>
          <cell r="E1704">
            <v>83200</v>
          </cell>
        </row>
        <row r="1705">
          <cell r="A1705" t="str">
            <v>016.045</v>
          </cell>
          <cell r="B1705" t="str">
            <v>SUMINISTRO, TRANSPORTE E INSTALACIÓN DE MADERA PARA ANTEPECHO INCLUYE DINTEL SUPERIOR EN MADERA PARA VENTANAS</v>
          </cell>
          <cell r="C1705" t="str">
            <v>Actividad</v>
          </cell>
          <cell r="D1705" t="str">
            <v>ML</v>
          </cell>
          <cell r="E1705">
            <v>126235</v>
          </cell>
        </row>
        <row r="1706">
          <cell r="A1706" t="str">
            <v>016.046</v>
          </cell>
          <cell r="B1706" t="str">
            <v>SUMINISTRO, TRANSPORTE E INSTALACION DE VESTIER DE DOS MODULOS A SABER: 
MODULO 1: MODULO DE ENTRE PAÑOS; PROFUNDIDAD 0,60M, LONGITUD 1,18M, MADECOR 15 MM TIPO PIZANO O SIMILAR. ACABADO: SEGÚN PINTA SELECCIONADA DE CARTA COLORES MADECOR. (INCLUYE UN CAJON PROFUNDIDAD 0,60M, LONGITUD 1,18M, ALTURA 0,8M, UBICADO A UNA ALTURA DE 0,90M, 4  ENTREPAÑOS PROFUNDIDAD 0,60M, LONGITUD 1,18M, EN LA PARTE SUPERIOR DEL CAJON, (SUMINISTRO DE HERRAJES, MANIJAS Y TODOS LOS ACCESORIOS NECESARIOS PARA GARANTIZAR UNA CORRECTA INSTALACIÓN).
MODULO 2: MODULO DE COLGAR, PROFUNDIDAD 0,60M, LONGITUD 1,18M, MADECOR 15 MM TIPO PIZANO O SIMILAR. ACABADO: SEGÚN PINTA SELECCIONADA DE CARTA COLORES MADECOR. (INCLUYE UN CAJON PROFUNDIDAD 0,60M, LONGITUD 1,18M, ALTURA 0,18M, UBICADO A UNA ALTURA DE 0,90M Y UNA BARRA PARA GANCHOS EN LA PARTE SUPERIOR, (SUMINISTRO DE HERRAJES, MANIJAS Y TODOS LOS ACCESORIOS NECESARIOS PARA GARANTIZAR UNA CORRECTA INSTALACIÓN).</v>
          </cell>
          <cell r="C1706" t="str">
            <v>Actividad</v>
          </cell>
          <cell r="D1706" t="str">
            <v>UND</v>
          </cell>
          <cell r="E1706">
            <v>3536000</v>
          </cell>
        </row>
        <row r="1707">
          <cell r="A1707" t="str">
            <v>016.047</v>
          </cell>
          <cell r="B1707" t="str">
            <v>MANTENIMIENTO Y REPARACIÓN DE RAMPA EN MADERA Y ESTRUCTURA METÁLICA PARA SKATE PARK DE 4,90X5,00 (INCLUYE REEMPLAZO CON SUMINISTRO DE 1 TABLERO DE TRIPLEX DE 18MM DE 1,22X2,44, LIJADA, SELLADA Y PINTURA DE SUPERFICIES EN MADERA Y ESTRUCTURAS METÁLICAS DE TODA LA RAMPA)</v>
          </cell>
          <cell r="C1707" t="str">
            <v>Actividad</v>
          </cell>
          <cell r="D1707" t="str">
            <v>UND</v>
          </cell>
          <cell r="E1707">
            <v>694909</v>
          </cell>
        </row>
        <row r="1708">
          <cell r="A1708" t="str">
            <v>017</v>
          </cell>
          <cell r="B1708" t="str">
            <v>CARPINTERIA METALICA</v>
          </cell>
          <cell r="C1708" t="str">
            <v>Capitulo</v>
          </cell>
          <cell r="D1708"/>
          <cell r="E1708" t="str">
            <v>--</v>
          </cell>
        </row>
        <row r="1709">
          <cell r="A1709" t="str">
            <v>017.001</v>
          </cell>
          <cell r="B1709" t="str">
            <v>SUMINISTRO, TRANSPORTE E INSTALACION MARCO METALICO PUERTAS E= 8.5 CM SENCILLO EN LÁMINA GALVANIZADA CAL. 20 PARA HOJA DE PUERTA CON ANCHO 0.51 A 0.75 M. Y ALTURA 1.80 A 2.10 M. ACABADO CON ANTICORROSIVO Y ESMALTE. INCLUYE EL SUMINISTRO DE TODOS LOS ACCESORIOS REQUERIDOS PARA EL CORRECTO MONTAJE</v>
          </cell>
          <cell r="C1709" t="str">
            <v>Actividad</v>
          </cell>
          <cell r="D1709" t="str">
            <v>UND</v>
          </cell>
          <cell r="E1709">
            <v>257746</v>
          </cell>
        </row>
        <row r="1710">
          <cell r="A1710" t="str">
            <v>017.002</v>
          </cell>
          <cell r="B1710" t="str">
            <v>SUMINISTRO, TRANSPORTE E INSTALACION MARCO METALICO PUERTAS E= 8.5 CM SENCILLO EN LÁMINA GALVANIZADA CAL. 20 PARA HOJA DE PUERTA CON ANCHO 0.76 A 1.10 M. Y ALTURA 1.80 A 2.10 M. ACABADO CON ANTICORROSIVO Y ESMALTE. INCLUYE EL SUMINISTRO DE TODOS LOS ACCESORIOS REQUERIDOS PARA EL CORRECTO MONTAJE</v>
          </cell>
          <cell r="C1710" t="str">
            <v>Actividad</v>
          </cell>
          <cell r="D1710" t="str">
            <v>UND</v>
          </cell>
          <cell r="E1710">
            <v>258953</v>
          </cell>
        </row>
        <row r="1711">
          <cell r="A1711" t="str">
            <v>017.003</v>
          </cell>
          <cell r="B1711" t="str">
            <v>SUMINISTRO, TRANSPORTE E INSTALACION MARCO METALICO PUERTAS E= 8.5 CM SENCILLO EN LÁMINA GALVANIZADA CAL. 20 PARA HOJA DE PUERTA CON ANCHO 0.51 A 0.75 M. Y ALTURA 2.11 A 2.40 M. ACABADO CON ANTICORROSIVO Y ESMALTE. INCLUYE EL SUMINISTRO DE TODOS LOS ACCESORIOS REQUERIDOS PARA EL CORRECTO MONTAJE</v>
          </cell>
          <cell r="C1711" t="str">
            <v>Actividad</v>
          </cell>
          <cell r="D1711" t="str">
            <v>UND</v>
          </cell>
          <cell r="E1711">
            <v>260477</v>
          </cell>
        </row>
        <row r="1712">
          <cell r="A1712" t="str">
            <v>017.004</v>
          </cell>
          <cell r="B1712" t="str">
            <v>SUMINISTRO, TRANSPORTE E INSTALACION MARCO METALICO PUERTAS E= 8.5 CM SENCILLO EN LÁMINA GALVANIZADA CAL. 20 PARA PUERTA CON ANCHO 0.76 A 1.10 M. Y ALTURA 2.11 A 2.40 M. ACABADO CON ANTICORROSIVO Y ESMALTE. INCLUYE EL SUMINISTRO DE TODOS LOS ACCESORIOS REQUERIDOS PARA EL CORRECTO MONTAJE</v>
          </cell>
          <cell r="C1712" t="str">
            <v>Actividad</v>
          </cell>
          <cell r="D1712" t="str">
            <v>UND</v>
          </cell>
          <cell r="E1712">
            <v>261535</v>
          </cell>
        </row>
        <row r="1713">
          <cell r="A1713" t="str">
            <v>017.005</v>
          </cell>
          <cell r="B1713" t="str">
            <v>SUMINISTRO, TRANSPORTE E INSTALACION MARCO METALICO PUERTAS E= 8.5 CM MONTANTE VIDRIO 4 MM. H=0.30 M. EN LÁMINA GALVANIZADA CAL. 20 PARA HOJA DE PUERTA CON ANCHO 0.51 A 0.75 M. Y ALTURA 1.80 A 2.10 M. ACABADO CON ANTICORROSIVO Y ESMALTE. INCLUYE EL SUMINISTRO DE TODOS LOS ACCESORIOS REQUERIDOS PARA EL CORRECTO MONTAJE</v>
          </cell>
          <cell r="C1713" t="str">
            <v>Actividad</v>
          </cell>
          <cell r="D1713" t="str">
            <v>UND</v>
          </cell>
          <cell r="E1713">
            <v>259846</v>
          </cell>
        </row>
        <row r="1714">
          <cell r="A1714" t="str">
            <v>017.006</v>
          </cell>
          <cell r="B1714" t="str">
            <v>SUMINISTRO, TRANSPORTE E INSTALACION MARCO METALICO PUERTAS E= 8.5 CM MONTANTE VIDRIO 4 MM. H=0.30 M.EN LÁMINA GALVANIZADA CAL. 20 PARA HOJA DE PUERTA CON ANCHO 0.76 A 1.10 M. Y ALTURA 1.80 A 2.10 M. ACABADO CON ANTICORROSIVO Y ESMALTE. INCLUYE EL SUMINISTRO DE TODOS LOS ACCESORIOS REQUERIDOS PARA EL CORRECTO MONTAJE</v>
          </cell>
          <cell r="C1714" t="str">
            <v>Actividad</v>
          </cell>
          <cell r="D1714" t="str">
            <v>UND</v>
          </cell>
          <cell r="E1714">
            <v>261108</v>
          </cell>
        </row>
        <row r="1715">
          <cell r="A1715" t="str">
            <v>017.007</v>
          </cell>
          <cell r="B1715" t="str">
            <v>SUMINISTRO, TRANSPORTE E INSTALACION MARCO METALICO PUERTAS E= 8.5 CM MONTANTE VIDRIO 4 MM. H=0.30 M. EN LÁMINA GALVANIZADA CAL. 20 PARA HOJA DE PUERTA CON ANCHO 0.51 A 0.75 M. Y ALTURA 2.11 A 2.40 M. ACABADO CON ANTICORROSIVO Y ESMALTE. INCLUYE EL SUMINISTRO DE TODOS LOS ACCESORIOS REQUERIDOS PARA EL CORRECTO MONTAJE</v>
          </cell>
          <cell r="C1715" t="str">
            <v>Actividad</v>
          </cell>
          <cell r="D1715" t="str">
            <v>UND</v>
          </cell>
          <cell r="E1715">
            <v>262202</v>
          </cell>
        </row>
        <row r="1716">
          <cell r="A1716" t="str">
            <v>017.008</v>
          </cell>
          <cell r="B1716" t="str">
            <v>SUMINISTRO, TRANSPORTE E INSTALACION MARCO METALICO PUERTAS E= 8.5 CM MONTANTE VIDRIO 4 MM. H=0.30 M. EN LÁMINA GALVANIZADA CAL. 20 PARA HOJA DE PUERTA CON ANCHO 0.76 A 1.10 M. Y ALTURA 2.11 A 2.40 M.  ACABADO CON ANTICORROSIVO Y ESMALTE. INCLUYE EL SUMINISTRO DE TODOS LOS ACCESORIOS REQUERIDOS PARA EL CORRECTO MONTAJE</v>
          </cell>
          <cell r="C1716" t="str">
            <v>Actividad</v>
          </cell>
          <cell r="D1716" t="str">
            <v>UND</v>
          </cell>
          <cell r="E1716">
            <v>263690</v>
          </cell>
        </row>
        <row r="1717">
          <cell r="A1717" t="str">
            <v>017.009</v>
          </cell>
          <cell r="B1717" t="str">
            <v>SUMINISTRO, TRANSPORTE E INSTALACION MARCO METALICO PUERTAS E= 8.5 CM MONTANTE REJILLA EN LÁMINA CR. H=0.30 M. EN LÁMINA GALVANIZADA CAL. 20 PARA HOJA DE PUERTA CON ANCHO 0.51 A 0.75 M. Y ALTURA 1.80 A 2.10 M. ACABADO CON ANTICORROSIVO Y ESMALTE. INCLUYE EL SUMINISTRO DE TODOS LOS ACCESORIOS REQUERIDOS PARA EL CORRECTO MONTAJE</v>
          </cell>
          <cell r="C1717" t="str">
            <v>Actividad</v>
          </cell>
          <cell r="D1717" t="str">
            <v>UND</v>
          </cell>
          <cell r="E1717">
            <v>263137</v>
          </cell>
        </row>
        <row r="1718">
          <cell r="A1718" t="str">
            <v>017.010</v>
          </cell>
          <cell r="B1718" t="str">
            <v>SUMINISTRO, TRANSPORTE E INSTALACION MARCO METALICO PUERTAS E= 8.5 CM MONTANTE REJILLA EN LÁMINA CR. H=0.30 M.EN LÁMINA GALVANIZADA CAL. 20 PARA HOJA DE PUERTA CON ANCHO 0.76 A 1.10 M. Y ALTURA 1.80 A 2.10 M. ACABADO CON ANTICORROSIVO Y ESMALTE. INCLUYE EL SUMINISTRO DE TODOS LOS ACCESORIOS REQUERIDOS PARA EL CORRECTO MONTAJE</v>
          </cell>
          <cell r="C1718" t="str">
            <v>Actividad</v>
          </cell>
          <cell r="D1718" t="str">
            <v>UND</v>
          </cell>
          <cell r="E1718">
            <v>265800</v>
          </cell>
        </row>
        <row r="1719">
          <cell r="A1719" t="str">
            <v>017.011</v>
          </cell>
          <cell r="B1719" t="str">
            <v>SUMINISTRO, TRANSPORTE E INSTALACION MARCO METALICO PUERTAS E= 8.5 CM MONTANTE REJILLA EN LÁMINA CR.  H=0.30 M. EN LÁMINA GALVANIZADA CAL. 20 PARA HOJA DE PUERTA CON ANCHO 0.51 A 0.75 M. Y ALTURA 2.11 A 2.40 M. ACABADO CON ANTICORROSIVO Y ESMALTE. INCLUYE EL SUMINISTRO DE TODOS LOS ACCESORIOS REQUERIDOS PARA EL CORRECTO MONTAJE</v>
          </cell>
          <cell r="C1719" t="str">
            <v>Actividad</v>
          </cell>
          <cell r="D1719" t="str">
            <v>UND</v>
          </cell>
          <cell r="E1719">
            <v>264414</v>
          </cell>
        </row>
        <row r="1720">
          <cell r="A1720" t="str">
            <v>017.012</v>
          </cell>
          <cell r="B1720" t="str">
            <v>SUMINISTRO, TRANSPORTE E INSTALACION MARCO METALICO PUERTAS E= 8.5 CM MONTANTE REJILLA EN LÁMINA CR.  H=0.30 M. EN LÁMINA GALVANIZADA CAL. 20 PARA PUERTA CON ANCHO 0.76 A 1.10 M. Y ALTURA 2.11 A 2.40 M. ACABADO CON ANTICORROSIVO Y ESMALTE. INCLUYE EL SUMINISTRO DE TODOS LOS ACCESORIOS REQUERIDOS PARA EL CORRECTO MONTAJE</v>
          </cell>
          <cell r="C1720" t="str">
            <v>Actividad</v>
          </cell>
          <cell r="D1720" t="str">
            <v>UND</v>
          </cell>
          <cell r="E1720">
            <v>266269</v>
          </cell>
        </row>
        <row r="1721">
          <cell r="A1721" t="str">
            <v>017.013</v>
          </cell>
          <cell r="B1721" t="str">
            <v>SUMINISTRO, TRANSPORTE E INSTALACION MARCO METALICO PUERTAS E= 12 CM SENCILLO EN LÁMINA GALVANIZADA CAL. 20 PARA HOJA DE PUERTA CON ANCHO 0.51 A 0.75 M. Y ALTURA 1.80 A 2.10 M. ACABADO CON ANTICORROSIVO Y ESMALTE. INCLUYE EL SUMINISTRO DE TODOS LOS ACCESORIOS REQUERIDOS PARA EL CORRECTO MONTAJE</v>
          </cell>
          <cell r="C1721" t="str">
            <v>Actividad</v>
          </cell>
          <cell r="D1721" t="str">
            <v>UND</v>
          </cell>
          <cell r="E1721">
            <v>264122</v>
          </cell>
        </row>
        <row r="1722">
          <cell r="A1722" t="str">
            <v>017.014</v>
          </cell>
          <cell r="B1722" t="str">
            <v>SUMINISTRO, TRANSPORTE E INSTALACION MARCO METALICO PUERTAS E= 12 CM SENCILLO EN LÁMINA GALVANIZADA CAL. 20 PARA HOJA DE PUERTA CON ANCHO 0.76 A 1.10 M. Y ALTURA 1.80 A 2.10 M. ACABADO CON ANTICORROSIVO Y ESMALTE. INCLUYE EL SUMINISTRO DE TODOS LOS ACCESORIOS REQUERIDOS PARA EL CORRECTO MONTAJE</v>
          </cell>
          <cell r="C1722" t="str">
            <v>Actividad</v>
          </cell>
          <cell r="D1722" t="str">
            <v>UND</v>
          </cell>
          <cell r="E1722">
            <v>265563</v>
          </cell>
        </row>
        <row r="1723">
          <cell r="A1723" t="str">
            <v>017.015</v>
          </cell>
          <cell r="B1723" t="str">
            <v>SUMINISTRO, TRANSPORTE E INSTALACION MARCO METALICO PUERTAS E= 12 CM SENCILLO EN LÁMINA GALVANIZADA CAL. 20 PARA HOJA DE PUERTA CON ANCHO 0.51 A 0.75 M. Y ALTURA 2.11 A 2.40 M. ACABADO CON ANTICORROSIVO Y ESMALTE. INCLUYE EL SUMINISTRO DE TODOS LOS ACCESORIOS REQUERIDOS PARA EL CORRECTO MONTAJE</v>
          </cell>
          <cell r="C1723" t="str">
            <v>Actividad</v>
          </cell>
          <cell r="D1723" t="str">
            <v>UND</v>
          </cell>
          <cell r="E1723">
            <v>265571</v>
          </cell>
        </row>
        <row r="1724">
          <cell r="A1724" t="str">
            <v>017.016</v>
          </cell>
          <cell r="B1724" t="str">
            <v>SUMINISTRO, TRANSPORTE E INSTALACION MARCO METALICO PUERTAS E= 12 CM SENCILLO EN LÁMINA GALVANIZADA CAL. 20 PARA PUERTA CON ANCHO 0.76 A 1.10 M. Y ALTURA 2.11 A 2.40 M. ACABADO CON ANTICORROSIVO Y ESMALTE. INCLUYE EL SUMINISTRO DE TODOS LOS ACCESORIOS REQUERIDOS PARA EL CORRECTO MONTAJE</v>
          </cell>
          <cell r="C1724" t="str">
            <v>Actividad</v>
          </cell>
          <cell r="D1724" t="str">
            <v>UND</v>
          </cell>
          <cell r="E1724">
            <v>266853</v>
          </cell>
        </row>
        <row r="1725">
          <cell r="A1725" t="str">
            <v>017.017</v>
          </cell>
          <cell r="B1725" t="str">
            <v>SUMINISTRO, TRANSPORTE E INSTALACION MARCO METALICO PUERTAS E= 12 CM MONTANTE VIDRIO 4 MM. H=0.30 M. EN LÁMINA GALVANIZADA CAL. 20 PARA HOJA DE PUERTA CON ANCHO 0.51 A 0.75 M. Y ALTURA 1.80 A 2.10 M. ACABADO CON ANTICORROSIVO Y ESMALTE. INCLUYE EL SUMINISTRO DE TODOS LOS ACCESORIOS REQUERIDOS PARA EL CORRECTO MONTAJE</v>
          </cell>
          <cell r="C1725" t="str">
            <v>Actividad</v>
          </cell>
          <cell r="D1725" t="str">
            <v>UND</v>
          </cell>
          <cell r="E1725">
            <v>265191</v>
          </cell>
        </row>
        <row r="1726">
          <cell r="A1726" t="str">
            <v>017.018</v>
          </cell>
          <cell r="B1726" t="str">
            <v>SUMINISTRO, TRANSPORTE E INSTALACION MARCO METALICO PUERTAS E= 12 CM MONTANTE VIDRIO 4 MM. H=0.30 M.EN LÁMINA GALVANIZADA CAL. 20 PARA HOJA DE PUERTA CON ANCHO 0.76 A 1.10 M. Y ALTURA 1.80 A 2.10 M. ACABADO CON ANTICORROSIVO Y ESMALTE. INCLUYE EL SUMINISTRO DE TODOS LOS ACCESORIOS REQUERIDOS PARA EL CORRECTO MONTAJE</v>
          </cell>
          <cell r="C1726" t="str">
            <v>Actividad</v>
          </cell>
          <cell r="D1726" t="str">
            <v>UND</v>
          </cell>
          <cell r="E1726">
            <v>266137</v>
          </cell>
        </row>
        <row r="1727">
          <cell r="A1727" t="str">
            <v>017.019</v>
          </cell>
          <cell r="B1727" t="str">
            <v>SUMINISTRO, TRANSPORTE E INSTALACION MARCO METALICO PUERTAS E= 12 CM MONTANTE VIDRIO 4 MM. H=0.30 M. EN LÁMINA GALVANIZADA CAL. 20 PARA HOJA DE PUERTA CON ANCHO 0.51 A 0.75 M. Y ALTURA 2.11 A 2.40 M. ACABADO CON ANTICORROSIVO Y ESMALTE. INCLUYE EL SUMINISTRO DE TODOS LOS ACCESORIOS REQUERIDOS PARA EL CORRECTO MONTAJE</v>
          </cell>
          <cell r="C1727" t="str">
            <v>Actividad</v>
          </cell>
          <cell r="D1727" t="str">
            <v>UND</v>
          </cell>
          <cell r="E1727">
            <v>266875</v>
          </cell>
        </row>
        <row r="1728">
          <cell r="A1728" t="str">
            <v>017.020</v>
          </cell>
          <cell r="B1728" t="str">
            <v>SUMINISTRO, TRANSPORTE E INSTALACION MARCO METALICO PUERTAS E= 12 CM MONTANTE VIDRIO 4 MM. H=0.30 M. EN LÁMINA GALVANIZADA CAL. 20 PARA PUERTA CON ANCHO 0.76 A 1.10 M. Y ALTURA 2.11 A 2.40 M. ACABADO CON ANTICORROSIVO Y ESMALTE. INCLUYE EL SUMINISTRO DE TODOS LOS ACCESORIOS REQUERIDOS PARA EL CORRECTO MONTAJE</v>
          </cell>
          <cell r="C1728" t="str">
            <v>Actividad</v>
          </cell>
          <cell r="D1728" t="str">
            <v>UND</v>
          </cell>
          <cell r="E1728">
            <v>267550</v>
          </cell>
        </row>
        <row r="1729">
          <cell r="A1729" t="str">
            <v>017.021</v>
          </cell>
          <cell r="B1729" t="str">
            <v>SUMINISTRO, TRANSPORTE E INSTALACION MARCO METALICO PUERTAS E= 12 CM MONTANTE REJILLA EN LÁMINA CR. H=0.30 M. EN LÁMINA GALVANIZADA CAL. 20 PARA HOJA DE PUERTA CON ANCHO 0.51 A 0.75 M. Y ALTURA 1.80 A 2.10 M. ACABADO CON ANTICORROSIVO Y ESMALTE. INCLUYE EL SUMINISTRO DE TODOS LOS ACCESORIOS REQUERIDOS PARA EL CORRECTO MONTAJE</v>
          </cell>
          <cell r="C1729" t="str">
            <v>Actividad</v>
          </cell>
          <cell r="D1729" t="str">
            <v>UND</v>
          </cell>
          <cell r="E1729">
            <v>269249</v>
          </cell>
        </row>
        <row r="1730">
          <cell r="A1730" t="str">
            <v>017.022</v>
          </cell>
          <cell r="B1730" t="str">
            <v>SUMINISTRO, TRANSPORTE E INSTALACION MARCO METALICO PUERTAS E= 12 CM MONTANTE REJILLA EN LÁMINA CR. H=0.30 M.EN LÁMINA GALVANIZADA CAL. 20 PARA HOJA DE PUERTA CON ANCHO 0.76 A 1.10 M. Y ALTURA 1.80 A 2.10 M. ACABADO CON ANTICORROSIVO Y ESMALTE. INCLUYE EL SUMINISTRO DE TODOS LOS ACCESORIOS REQUERIDOS PARA EL CORRECTO MONTAJE</v>
          </cell>
          <cell r="C1730" t="str">
            <v>Actividad</v>
          </cell>
          <cell r="D1730" t="str">
            <v>UND</v>
          </cell>
          <cell r="E1730">
            <v>272047</v>
          </cell>
        </row>
        <row r="1731">
          <cell r="A1731" t="str">
            <v>017.023</v>
          </cell>
          <cell r="B1731" t="str">
            <v>SUMINISTRO, TRANSPORTE E INSTALACION MARCO METALICO PUERTAS E= 12 CM MONTANTE REJILLA.  H=0.30 M. EN LÁMINA GALVANIZADA CAL. 20 PARA HOJA DE PUERTA CON ANCHO 0.51 A 0.75 M. Y ALTURA 2.11 A 2.40 M. ACABADO CON ANTICORROSIVO Y ESMALTE. INCLUYE EL SUMINISTRO DE TODOS LOS ACCESORIOS REQUERIDOS PARA EL CORRECTO MONTAJE</v>
          </cell>
          <cell r="C1731" t="str">
            <v>Actividad</v>
          </cell>
          <cell r="D1731" t="str">
            <v>UND</v>
          </cell>
          <cell r="E1731">
            <v>270795</v>
          </cell>
        </row>
        <row r="1732">
          <cell r="A1732" t="str">
            <v>017.024</v>
          </cell>
          <cell r="B1732" t="str">
            <v>SUMINISTRO, TRANSPORTE E INSTALACION MARCO METALICO PUERTAS E= 12 CM MONTANTE REJILLA.  H=0.30 M. EN LÁMINA GALVANIZADA CAL. 20 PARA HOJA DE PUERTA CON ANCHO 0.76 A 1.10 M. Y ALTURA 2.11 A 2.40 M. ACABADO CON ANTICORROSIVO Y ESMALTE. INCLUYE EL SUMINISTRO DE TODOS LOS ACCESORIOS REQUERIDOS PARA EL CORRECTO MONTAJE</v>
          </cell>
          <cell r="C1732" t="str">
            <v>Actividad</v>
          </cell>
          <cell r="D1732" t="str">
            <v>UND</v>
          </cell>
          <cell r="E1732">
            <v>269548</v>
          </cell>
        </row>
        <row r="1733">
          <cell r="A1733" t="str">
            <v>017.025</v>
          </cell>
          <cell r="B1733" t="str">
            <v>SUMINISTRO, TRANSPORTE E INSTALACION BARANDA PARA BALCONES  T PASAMANOS EN TUBERIA AGUAS NEGRAS EN 2",  3  VARILLA REDONDA DE 5/8,   LAMINA  PARA POSTES SEGUN DETALLE CALIBRE 1/4"X 2" CON ANTICORROSIVO Y  PINTURA ELECTROSTATICA  COLOR SEGÚN DISEÑO</v>
          </cell>
          <cell r="C1733" t="str">
            <v>Actividad</v>
          </cell>
          <cell r="D1733" t="str">
            <v>ML</v>
          </cell>
          <cell r="E1733">
            <v>311203</v>
          </cell>
        </row>
        <row r="1734">
          <cell r="A1734" t="str">
            <v>017.026</v>
          </cell>
          <cell r="B1734" t="str">
            <v xml:space="preserve">SUMINISTRO, TRANSPORTE E INSTALACION VENTANA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 </v>
          </cell>
          <cell r="C1734" t="str">
            <v>Actividad</v>
          </cell>
          <cell r="D1734" t="str">
            <v>M2</v>
          </cell>
          <cell r="E1734">
            <v>352523</v>
          </cell>
        </row>
        <row r="1735">
          <cell r="A1735" t="str">
            <v>017.027</v>
          </cell>
          <cell r="B1735" t="str">
            <v>SUMINISTRO, TRANSPORTE E INSTALACION VENTANA CORREDIZA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v>
          </cell>
          <cell r="C1735" t="str">
            <v>Actividad</v>
          </cell>
          <cell r="D1735" t="str">
            <v>M2</v>
          </cell>
          <cell r="E1735">
            <v>233182</v>
          </cell>
        </row>
        <row r="1736">
          <cell r="A1736" t="str">
            <v>017.028</v>
          </cell>
          <cell r="B1736" t="str">
            <v xml:space="preserve">SUMINISTRO, TRANSPORTE E INSTALACION VENTANA PROYECTANTE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 </v>
          </cell>
          <cell r="C1736" t="str">
            <v>Actividad</v>
          </cell>
          <cell r="D1736" t="str">
            <v>M2</v>
          </cell>
          <cell r="E1736">
            <v>314616</v>
          </cell>
        </row>
        <row r="1737">
          <cell r="A1737" t="str">
            <v>017.029</v>
          </cell>
          <cell r="B1737" t="str">
            <v xml:space="preserve">SUMINISTRO, TRANSPORTE E INSTALACION VENTANA FIJA EN ALUMINIO  ANODIZADO VIDRIO 8 MM (INCLUYE MARCO EN PERFILERIA  PB 3831 O SIMILAR Y VIDRIO CRISTAL DE 8 MM. ). INCLUYE EL SUMINISTRO DE TODOS LOS ACCESORIOS REQUERIDOS PARA EL CORRECTO MONTAJE, ASI COMO EL SUMINISTRO E INSTALACIÓN DE LA SILICONA QUE SEA REQUERIDA PARA GARANTIZAR UNA PERFECTA INSTALACIÓN. SEGUN DETALLE. </v>
          </cell>
          <cell r="C1737" t="str">
            <v>Actividad</v>
          </cell>
          <cell r="D1737" t="str">
            <v>M2</v>
          </cell>
          <cell r="E1737">
            <v>404230</v>
          </cell>
        </row>
        <row r="1738">
          <cell r="A1738" t="str">
            <v>017.030</v>
          </cell>
          <cell r="B1738" t="str">
            <v xml:space="preserve">SUMINISTRO, TRANSPORTE E INSTALACION VENTANA CORREDIZA FIJA EN ALUMINIO  ANODIZADO VIDRIO 6 MM (INCLUYE MARCO EN PERFILERIA  PB 3831 O SIMILAR Y VIDRIO CRISTAL DE 6 MM. ). INCLUYE EL SUMINISTRO DE TODOS LOS ACCESORIOS REQUERIDOS PARA EL CORRECTO MONTAJE, ASI COMO EL SUMINISTRO E INSTALACIÓN DE LA SILICONA QUE SEA REQUERIDA PARA GARANTIZAR UNA PERFECTA INSTALACIÓN. SEGUN DETALLE. </v>
          </cell>
          <cell r="C1738" t="str">
            <v>Actividad</v>
          </cell>
          <cell r="D1738" t="str">
            <v>M2</v>
          </cell>
          <cell r="E1738">
            <v>631046</v>
          </cell>
        </row>
        <row r="1739">
          <cell r="A1739" t="str">
            <v>017.031</v>
          </cell>
          <cell r="B1739" t="str">
            <v xml:space="preserve">SUMINISTRO, TRANSPORTE E INSTALACION VENTANA PROYECTANTE FIJA EN ALUMINIO  ANODIZADO VIDRIO 6 MM (INCLUYE MARCO EN PERFILERIA  PB 3831 O SIMILAR Y VIDRIO CRISTAL DE 6 MM. ). INCLUYE EL SUMINISTRO DE TODOS LOS ACCESORIOS REQUERIDOS PARA EL CORRECTO MONTAJE, ASI COMO EL SUMINISTRO E INSTALACIÓN DE LA SILICONA QUE SEA REQUERIDA PARA GARANTIZAR UNA PERFECTA INSTALACIÓN. SEGUN DETALLE.  </v>
          </cell>
          <cell r="C1739" t="str">
            <v>Actividad</v>
          </cell>
          <cell r="D1739" t="str">
            <v>M2</v>
          </cell>
          <cell r="E1739">
            <v>336502</v>
          </cell>
        </row>
        <row r="1740">
          <cell r="A1740" t="str">
            <v>017.032</v>
          </cell>
          <cell r="B1740" t="str">
            <v xml:space="preserve">SUMINISTRO, TRANSPORTE E INSTALACION VENTANA EN PERSIANA DE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v>
          </cell>
          <cell r="C1740" t="str">
            <v>Actividad</v>
          </cell>
          <cell r="D1740" t="str">
            <v>M2</v>
          </cell>
          <cell r="E1740">
            <v>404896</v>
          </cell>
        </row>
        <row r="1741">
          <cell r="A1741" t="str">
            <v>017.033</v>
          </cell>
          <cell r="B1741" t="str">
            <v xml:space="preserve">SUMINISTRO, TRANSPORTE E INSTALACION VENTANA CORREDIZA EN ALUMINIO ANODIZADO CON VIDRIO 4 MM Y ANJEO EN FIBRA DE VIDRIO (INCLUYE MARCO Y CONTRAMARCO EN PERFILERIA VC 5020 O SIMILAR ). INCLUYE EL SUMINISTRO DE TODOS LOS ACCESORIOS REQUERIDOS PARA EL CORRECTO MONTAJE, ASI COMO EL SUMINISTRO E INSTALACIÓN DE LA SILICONA QUE SEA REQUERIDA PARA GARANTIZAR UNA PERFECTA INSTALACIÓN. SEGUN DETALLE. </v>
          </cell>
          <cell r="C1741" t="str">
            <v>Actividad</v>
          </cell>
          <cell r="D1741" t="str">
            <v>M2</v>
          </cell>
          <cell r="E1741">
            <v>430776</v>
          </cell>
        </row>
        <row r="1742">
          <cell r="A1742" t="str">
            <v>017.036</v>
          </cell>
          <cell r="B1742" t="str">
            <v xml:space="preserve">SUMINISTRO, TRANSPORTE E INSTALACION PUERTA EN VIDRIO TEMPLADO 10 MM CON ZOCALO EN ALUMINIO, CERRADURA, MANIJA DE PIVOTE (HOJA SENCILLA). INCLUYE EL SUMINISTRO DE TODOS LOS ACCESORIOS REQUERIDOS PARA EL CORRECTO MONTAJE. SEGUN DETALLE. </v>
          </cell>
          <cell r="C1742" t="str">
            <v>Actividad</v>
          </cell>
          <cell r="D1742" t="str">
            <v>M2</v>
          </cell>
          <cell r="E1742">
            <v>1008199</v>
          </cell>
        </row>
        <row r="1743">
          <cell r="A1743" t="str">
            <v>017.038</v>
          </cell>
          <cell r="B1743" t="str">
            <v xml:space="preserve">SUMINISTRO, TRANSPORTE E INSTALACION PUERTA EN VIDRIO TEMPLADO 10 MM CON ZOCALO EN ALUMINIO CON BISAGRAS DE PISO NEUMATICAS, CON CERRADURA Y MANIJA (HOJA SENCILLA). INCLUYE EL SUMINISTRO DE TODOS LOS ACCESORIOS REQUERIDOS PARA EL CORRECTO MONTAJE. SEGUN DETALLE. </v>
          </cell>
          <cell r="C1743" t="str">
            <v>Actividad</v>
          </cell>
          <cell r="D1743" t="str">
            <v>M2</v>
          </cell>
          <cell r="E1743">
            <v>1278886</v>
          </cell>
        </row>
        <row r="1744">
          <cell r="A1744" t="str">
            <v>017.039</v>
          </cell>
          <cell r="B1744" t="str">
            <v xml:space="preserve">SUMINISTRO, TRANSPORTE E INSTALACION PUERTA DOBLE EN VIDRIO TEMPLADO 10 MM CON ZOCALO EN ALUMINIO DE PIVOTE, CON CERRADURAS Y MANIJAS. INCLUYE EL SUMINISTRO DE TODOS LOS ACCESORIOS REQUERIDOS PARA EL CORRECTO MONTAJE. SEGUN DETALLE. </v>
          </cell>
          <cell r="C1744" t="str">
            <v>Actividad</v>
          </cell>
          <cell r="D1744" t="str">
            <v>M2</v>
          </cell>
          <cell r="E1744">
            <v>962369</v>
          </cell>
        </row>
        <row r="1745">
          <cell r="A1745" t="str">
            <v>017.040</v>
          </cell>
          <cell r="B1745" t="str">
            <v xml:space="preserve">SUMINISTRO, TRANSPORTE E INSTALACION PUERTA DOBLE VIDRIO TEMPLADO 10 MM CON ZOCALO EN ALUMINIO CON BISAGRAS DE PISO NEUMATICAS, CON CERRADURAS Y MANIJAS. INCLUYE EL SUMINISTRO DE TODOS LOS ACCESORIOS REQUERIDOS PARA EL CORRECTO MONTAJE. SEGUN DETALLE. </v>
          </cell>
          <cell r="C1745" t="str">
            <v>Actividad</v>
          </cell>
          <cell r="D1745" t="str">
            <v>M2</v>
          </cell>
          <cell r="E1745">
            <v>1285340</v>
          </cell>
        </row>
        <row r="1746">
          <cell r="A1746" t="str">
            <v>017.041</v>
          </cell>
          <cell r="B1746" t="str">
            <v xml:space="preserve">SUMINISTRO, TRANSPORTE E INSTALACION PUERTA EN VIDRIO TEMPLADO 10 MM CON ZOCALO EN ALUMINIO DE PIVOTE Y PELICULA TIPO SAND BLASTING, CON CERRADURA Y MANIJA (HOJA SENCILLA). INCLUYE EL SUMINISTRO DE TODOS LOS ACCESORIOS REQUERIDOS PARA EL CORRECTO MONTAJE. SEGUN DETALLE. </v>
          </cell>
          <cell r="C1746" t="str">
            <v>Actividad</v>
          </cell>
          <cell r="D1746" t="str">
            <v>M2</v>
          </cell>
          <cell r="E1746">
            <v>1160897</v>
          </cell>
        </row>
        <row r="1747">
          <cell r="A1747" t="str">
            <v>017.042</v>
          </cell>
          <cell r="B1747" t="str">
            <v xml:space="preserve">SUMINISTRO, TRANSPORTE E INSTALACION PUERTA EN VIDRIO TEMPLADO 10 MM CON ZOCALO EN ALUMINIO CON BISAGRAS DE PISO NEUMATICAS Y PELICULA TIPO SANT BLASTING, CON CERRADURA Y MANIJA (HOJA SENCILLA). INCLUYE EL SUMINISTRO DE TODOS LOS ACCESORIOS REQUERIDOS PARA EL CORRECTO MONTAJE. SEGUN DETALLE. </v>
          </cell>
          <cell r="C1747" t="str">
            <v>Actividad</v>
          </cell>
          <cell r="D1747" t="str">
            <v>M2</v>
          </cell>
          <cell r="E1747">
            <v>1397631</v>
          </cell>
        </row>
        <row r="1748">
          <cell r="A1748" t="str">
            <v>017.043</v>
          </cell>
          <cell r="B1748" t="str">
            <v xml:space="preserve">SUMINISTRO, TRANSPORTE E INSTALACION PUERTA DOBLE EN VIDRIO TEMPLADO 10 MM CON ZOCALO EN ALUMINIO DE PIVOTE Y PELICULA TIPO SANT BLASTING, CON CERRADURAS Y MANIJAS. INCLUYE EL SUMINISTRO DE TODOS LOS ACCESORIOS REQUERIDOS PARA EL CORRECTO MONTAJE. SEGUN DETALLE. </v>
          </cell>
          <cell r="C1748" t="str">
            <v>Actividad</v>
          </cell>
          <cell r="D1748" t="str">
            <v>M2</v>
          </cell>
          <cell r="E1748">
            <v>1098144</v>
          </cell>
        </row>
        <row r="1749">
          <cell r="A1749" t="str">
            <v>017.044</v>
          </cell>
          <cell r="B1749" t="str">
            <v xml:space="preserve">SUMINISTRO, TRANSPORTE E INSTALACION PUERTA DOBLE VIDRIO TEMPLADO 10 MM CON ZOCALO EN ALUMINIO CON BISAGRAS DE PISO NEUMATICAS Y PELICULA TIPO SANT BLASTING, CON CERRADURAS Y MANIJAS. INCLUYE EL SUMINISTRO DE TODOS LOS ACCESORIOS REQUERIDOS PARA EL CORRECTO MONTAJE. SEGUN DETALLE. </v>
          </cell>
          <cell r="C1749" t="str">
            <v>Actividad</v>
          </cell>
          <cell r="D1749" t="str">
            <v>M2</v>
          </cell>
          <cell r="E1749">
            <v>1397631</v>
          </cell>
        </row>
        <row r="1750">
          <cell r="A1750" t="str">
            <v>017.045</v>
          </cell>
          <cell r="B1750" t="str">
            <v>SUMINISTRO, TRANSPORTE E INSTALACION PUERTA METALICA LÁMINA GALVANIZADA CAL. 20 TIPO PANEL CON MARCO SENCILLO ( INCLUYE ANTICORROSIVO + PINTURA ELECTROSTATICA + MARCO LÁMINA GALVANIZADA CAL. 20 CARGADOS EN CONCRETO). INCLUYE EL SUMINISTRO DE TODOS LOS ACCESORIOS REQUERIDOS PARA EL CORRECTO MONTAJE.</v>
          </cell>
          <cell r="C1750" t="str">
            <v>Actividad</v>
          </cell>
          <cell r="D1750" t="str">
            <v>UND</v>
          </cell>
          <cell r="E1750">
            <v>673414</v>
          </cell>
        </row>
        <row r="1751">
          <cell r="A1751" t="str">
            <v>017.047</v>
          </cell>
          <cell r="B1751" t="str">
            <v>SUMINISTRO, TRANSPORTE E INSTALACION PUERTA METALICA LÁMINA GALVANIZADA CAL. 20 TIPO PANEL CON MARCO MONTANTE EN VIDRIO 4 MM. ( INCLUYE ANTICORROSIVO + PINTURA ELECTROSTATICA + MARCO LÁMINA GALVANIZADA CAL. 20 CARGADOS EN CONCRETO). INCLUYE CHAPA 3 MACHUELOS O SIMILAR. INCLUYE EL SUMINISTRO DE TODOS LOS ACCESORIOS REQUERIDOS PARA EL CORRECTO MONTAJE. HASTA 1,0M DE ANCHO x 2,40 DE ALTURA</v>
          </cell>
          <cell r="C1751" t="str">
            <v>Actividad</v>
          </cell>
          <cell r="D1751" t="str">
            <v>UND</v>
          </cell>
          <cell r="E1751">
            <v>921467</v>
          </cell>
        </row>
        <row r="1752">
          <cell r="A1752" t="str">
            <v>017.049</v>
          </cell>
          <cell r="B1752" t="str">
            <v>SUMINISTRO, TRANSPORTE E INSTALACION PUERTA METALICA LÁMINA GALVANIZADA CAL. 20 TIPO PANEL CON MARCO MONTANTE EN REJILLA ( INCLUYE ANTICORROSIVO + PINTURA ELECTROSTATICA + MARCO LÁMINA GALVANIZADA CAL. 20 CARGADOS EN CONCRETO). INCLUYE EL SUMINISTRO DE TODOS LOS ACCESORIOS REQUERIDOS PARA EL CORRECTO MONTAJE. HASTA 1,0M DE ANCHO x 2,40 DE ALTURA</v>
          </cell>
          <cell r="C1752" t="str">
            <v>Actividad</v>
          </cell>
          <cell r="D1752" t="str">
            <v>UND</v>
          </cell>
          <cell r="E1752">
            <v>720470</v>
          </cell>
        </row>
        <row r="1753">
          <cell r="A1753" t="str">
            <v>017.051</v>
          </cell>
          <cell r="B1753" t="str">
            <v>SUMINISTRO, TRANSPORTE E INSTALACION PUERTA METALICA LÁMINA GALVANIZADA CAL. 20 TIPO REJILLA CON MARCO SENCILLO ( INCLUYE ANTICORROSIVO + PINTURA ELECTROSTATICA + MARCO LÁMINA GALVANIZADA CAL. 20 CARGADOS EN CONCRETO). INCLUYE EL SUMINISTRO DE TODOS LOS ACCESORIOS REQUERIDOS PARA EL CORRECTO MONTAJE. HASTA 1,0M DE ANCHO x 2,40 DE ALTURA</v>
          </cell>
          <cell r="C1753" t="str">
            <v>Actividad</v>
          </cell>
          <cell r="D1753" t="str">
            <v>UND</v>
          </cell>
          <cell r="E1753">
            <v>720950</v>
          </cell>
        </row>
        <row r="1754">
          <cell r="A1754" t="str">
            <v>017.053</v>
          </cell>
          <cell r="B1754" t="str">
            <v>SUMINISTRO, TRANSPORTE E INSTALACION PUERTA METALICA LÁMINA GALVANIZADA CAL. 20 TIPO REJILLA CON MARCO MONTANTE EN VIDRIO 4 MM. ( INCLUYE ANTICORROSIVO + PINTURA ELECTROSTATICA + MARCO LÁMINA GALVANIZADA CAL. 20 CARGADOS EN CONCRETO). INCLUYE EL SUMINISTRO DE TODOS LOS ACCESORIOS REQUERIDOS PARA EL CORRECTO MONTAJE. HASTA 1,0M DE ANCHO x 2,40 DE ALTURA</v>
          </cell>
          <cell r="C1754" t="str">
            <v>Actividad</v>
          </cell>
          <cell r="D1754" t="str">
            <v>UND</v>
          </cell>
          <cell r="E1754">
            <v>720950</v>
          </cell>
        </row>
        <row r="1755">
          <cell r="A1755" t="str">
            <v>017.055</v>
          </cell>
          <cell r="B1755" t="str">
            <v>SUMINISTRO, TRANSPORTE E INSTALACION PUERTA METALICALÁMINA GALVANIZADA CAL. 20 TIPO REJILLA CON MARCO MONTANTE EN REJILLA ( INCLUYE ANTICORROSIVO + PINTURA ELECTROSTATICA + MARCO LÁMINA GALVANIZADA CAL. 20 CARGADOS EN CONCRETO). INCLUYE EL SUMINISTRO DE TODOS LOS ACCESORIOS REQUERIDOS PARA EL CORRECTO MONTAJE. HASTA 1,0M DE ANCHO x 2,40 DE ALTURA</v>
          </cell>
          <cell r="C1755" t="str">
            <v>Actividad</v>
          </cell>
          <cell r="D1755" t="str">
            <v>UND</v>
          </cell>
          <cell r="E1755">
            <v>768015</v>
          </cell>
        </row>
        <row r="1756">
          <cell r="A1756" t="str">
            <v>017.057</v>
          </cell>
          <cell r="B1756" t="str">
            <v>SUMINISTRO, TRANSPORTE E INSTALACION PUERTA METALICA TIPO CORTINA LÁMINA GALVANIZADA CAL. 20 (INCLUYE ANTICORROSIVO + PINTURA ELECTROSTATICA+ MARCO LÁMINA GALVANIZADA CAL. 20 CARGADOS EN CONCRETO). INCLUYE EL SUMINISTRO DE TODOS LOS ACCESORIOS REQUERIDOS PARA EL CORRECTO MONTAJE. HASTA 1,0M DE ANCHO x 2,40 DE ALTURA</v>
          </cell>
          <cell r="C1756" t="str">
            <v>Actividad</v>
          </cell>
          <cell r="D1756" t="str">
            <v>UND</v>
          </cell>
          <cell r="E1756">
            <v>675777</v>
          </cell>
        </row>
        <row r="1757">
          <cell r="A1757" t="str">
            <v>017.058</v>
          </cell>
          <cell r="B1757" t="str">
            <v>SUMINISTRO, TRANSPORTE E INSTALACION PUERTA METALICA VAIVEN LÁMINA GALVANIZADA CAL.20 PIVOTE (INCLUYE PINTURA ELECTROSTATICA, ANTICORROSIVO Y LÁMINA GALVANIZADA CAL. 20 CARGADO EN CONCRETO) INCLUYE EL SUMINISTRO DE TODOS LOS ACCESORIOS REQUERIDOS PARA EL CORRECTO MONTAJE. HASTA 1,0M DE ANCHO x 2,40 DE ALTURA</v>
          </cell>
          <cell r="C1757" t="str">
            <v>Actividad</v>
          </cell>
          <cell r="D1757" t="str">
            <v>UND</v>
          </cell>
          <cell r="E1757">
            <v>631785</v>
          </cell>
        </row>
        <row r="1758">
          <cell r="A1758" t="str">
            <v>017.059</v>
          </cell>
          <cell r="B1758" t="str">
            <v xml:space="preserve">SUMINISTRO, TRANSPORTE E INSTALACION CABINAS SANITARIAS SISTEMA CANTILIVER EN LÁMINA GALVANIZADA CAL. 18 ENTAMBORADA. TIPO GRIJALBA O SIMILAR. INCLUYE PINTURA ELECTROSTATICA COLOR GRIS PLATA, SUMINISTRO, INSTALACIÓN, MARCO, CHAPETAS, PASADOR DE CIERRE Y PLATINAS SEGÚN DETALLE. . </v>
          </cell>
          <cell r="C1758" t="str">
            <v>Actividad</v>
          </cell>
          <cell r="D1758" t="str">
            <v>M2</v>
          </cell>
          <cell r="E1758">
            <v>696686</v>
          </cell>
        </row>
        <row r="1759">
          <cell r="A1759" t="str">
            <v>017.060</v>
          </cell>
          <cell r="B1759" t="str">
            <v xml:space="preserve">SUMINISTRO, TRANSPORTE E INSTALACION CABINAS SANITARIAS SISTEMA CANTILIVER EN LÁMINA GALVANIZADA CAL. 20 ENTAMBORADA. TIPO GRIJALBA O SIMILAR.  INCLUYE PINTURA ELECTROSTATICA COLOR GRIS PLATA, SUMINISTRO, INSTALACIÓN, MARCO, CHAPETAS, PASADOR DE CIERRE Y PLATINAS SEGÚN DETALLE. </v>
          </cell>
          <cell r="C1759" t="str">
            <v>Actividad</v>
          </cell>
          <cell r="D1759" t="str">
            <v>M2</v>
          </cell>
          <cell r="E1759">
            <v>676198</v>
          </cell>
        </row>
        <row r="1760">
          <cell r="A1760" t="str">
            <v>017.061</v>
          </cell>
          <cell r="B1760" t="str">
            <v>SUMINISTRO, TRANSPORTE E INSTALACION PUERTA CABINAS SANITARIAS SISTEMA CANTILIVER EN ACERO INOXIDABLE CAL. 18.  SEGÚN DETALLE. INCLUYE SUMINISTRO, INSTALACIÓN, PASADOR DE CIERRE.</v>
          </cell>
          <cell r="C1760" t="str">
            <v>Actividad</v>
          </cell>
          <cell r="D1760" t="str">
            <v>M2</v>
          </cell>
          <cell r="E1760">
            <v>1167976</v>
          </cell>
        </row>
        <row r="1761">
          <cell r="A1761" t="str">
            <v>017.062</v>
          </cell>
          <cell r="B1761" t="str">
            <v>SUMINISTRO, TRANSPORTE E INSTALACION PUERTA CABINAS SANITARIAS SISTEMA CANTILIVER EN ACERO INOXIDABLE CAL. 20. TIPO GRIJALBA O SIMILAR SEGÚN DETALLE. INCLUYE SUMINISTRO, INSTALACIÓN, MARCO, CHAPETAS, PASADOR DE CIERRE Y PLATINAS SEGÚN DETALLE.</v>
          </cell>
          <cell r="C1761" t="str">
            <v>Actividad</v>
          </cell>
          <cell r="D1761" t="str">
            <v>M2</v>
          </cell>
          <cell r="E1761">
            <v>1126990</v>
          </cell>
        </row>
        <row r="1762">
          <cell r="A1762" t="str">
            <v>017.063</v>
          </cell>
          <cell r="B1762" t="str">
            <v>SUMINISTRO, TRANSPORTE E INSTALACION TAPA EN LÁMINA DE ALFAJOR 6MM  0.80*0.80 M. MARCO EN ÁNGULO DE 2 X 1/8". (INCLUYE GANCHO EN ACERO Y MARCO) SEGÚN DISEÑO.</v>
          </cell>
          <cell r="C1762" t="str">
            <v>Actividad</v>
          </cell>
          <cell r="D1762" t="str">
            <v>UND</v>
          </cell>
          <cell r="E1762">
            <v>365000</v>
          </cell>
        </row>
        <row r="1763">
          <cell r="A1763" t="str">
            <v>017.064</v>
          </cell>
          <cell r="B1763" t="str">
            <v>SUMINISTRO, TRANSPORTE E INSTALACION TAPA EN LÁMINA DE ALFAJOR 6MM 1.00*1.00 M. MARCO EN ÁNGULO DE 2 X 1/8". (INCLUYE GANCHO EN ACERO Y MARCO) SEGÚN DISEÑO. SUMINISTRO E INSTALACIÓN.</v>
          </cell>
          <cell r="C1763" t="str">
            <v>Actividad</v>
          </cell>
          <cell r="D1763" t="str">
            <v>UND</v>
          </cell>
          <cell r="E1763">
            <v>401108</v>
          </cell>
        </row>
        <row r="1764">
          <cell r="A1764" t="str">
            <v>017.065</v>
          </cell>
          <cell r="B1764" t="str">
            <v>SUMINISTRO, TRANSPORTE E INSTALACION PUERTA DUCHA ACRILICO (INCLUYE MARCO EN ALUMINIO ANODIZADO, PASADOR Y TOALLERO) A TODO COSTO</v>
          </cell>
          <cell r="C1764" t="str">
            <v>Actividad</v>
          </cell>
          <cell r="D1764" t="str">
            <v>M2</v>
          </cell>
          <cell r="E1764">
            <v>382102</v>
          </cell>
        </row>
        <row r="1765">
          <cell r="A1765" t="str">
            <v>017.066</v>
          </cell>
          <cell r="B1765" t="str">
            <v>SUMINISTRO, TRANSPORTE E INSTALACION CABINAS SANITARIAS EN ACERO  INOXIDABLE AISI SAE 304 2B SATINADA IVA INCLUIDO</v>
          </cell>
          <cell r="C1765" t="str">
            <v>Actividad</v>
          </cell>
          <cell r="D1765" t="str">
            <v>M2</v>
          </cell>
          <cell r="E1765">
            <v>727187</v>
          </cell>
        </row>
        <row r="1766">
          <cell r="A1766" t="str">
            <v>017.068</v>
          </cell>
          <cell r="B1766" t="str">
            <v>SUMINISTRO, TRANSPORTE E INSTALACION ESCALERA METALICA TIPO CANASTA ACERO 3/4" Y 5/8"  DE 90 KILOGRAMOS (SEGUN DETALLE PLANO) SUMINISTRO E INSTALACIÓN A TODO COSTO. PARA TANQUE DE AGUA.</v>
          </cell>
          <cell r="C1766" t="str">
            <v>Actividad</v>
          </cell>
          <cell r="D1766" t="str">
            <v>UND</v>
          </cell>
          <cell r="E1766">
            <v>426002</v>
          </cell>
        </row>
        <row r="1767">
          <cell r="A1767" t="str">
            <v>017.069</v>
          </cell>
          <cell r="B1767" t="str">
            <v>SUMINISTRO, TRANSPORTE E INSTALACION ESCALERA DE GATO EN TUBERIA AGUA NEGRA 3/4" TIPO COLMENA EN "C" DE 6 PASOS. SUMINISTRO E INSTALACIÒN A TODO COSTO.</v>
          </cell>
          <cell r="C1767" t="str">
            <v>Actividad</v>
          </cell>
          <cell r="D1767" t="str">
            <v>UND</v>
          </cell>
          <cell r="E1767">
            <v>203557</v>
          </cell>
        </row>
        <row r="1768">
          <cell r="A1768" t="str">
            <v>017.070</v>
          </cell>
          <cell r="B1768" t="str">
            <v>SUMINISTRO, TRANSPORTE E INSTALACION REJILLA EN ALUMINIO ANODIZADO MATE BLANCO SU LONGUITUD ES VARIABLE, VERIFICAR EN PLANTAS GENERALES.</v>
          </cell>
          <cell r="C1768" t="str">
            <v>Actividad</v>
          </cell>
          <cell r="D1768" t="str">
            <v>M2</v>
          </cell>
          <cell r="E1768">
            <v>486040</v>
          </cell>
        </row>
        <row r="1769">
          <cell r="A1769" t="str">
            <v>017.073</v>
          </cell>
          <cell r="B1769" t="str">
            <v>SUMINISTRO, TRANSPORTE E INSTALACION 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769" t="str">
            <v>Actividad</v>
          </cell>
          <cell r="D1769" t="str">
            <v>UND</v>
          </cell>
          <cell r="E1769">
            <v>1609754</v>
          </cell>
        </row>
        <row r="1770">
          <cell r="A1770" t="str">
            <v>017.074</v>
          </cell>
          <cell r="B1770" t="str">
            <v>SUMINISTRO, TRANSPORTE E INSTALACION VENTANERIA APOYADA EN PERFILERIA DE ALUMINIO ANODIZADO COLOR NATURAL Y CUERPO CORREDIZO+ VIDRIO LAMINADO DE4+5 (INCLUYE EL SUMINISTRO DE TODOS LOS ACCESORIOS REQUERIDOS PARA EL CORRECTO MONTAJE).</v>
          </cell>
          <cell r="C1770" t="str">
            <v>Actividad</v>
          </cell>
          <cell r="D1770" t="str">
            <v>M2</v>
          </cell>
          <cell r="E1770">
            <v>973308</v>
          </cell>
        </row>
        <row r="1771">
          <cell r="A1771" t="str">
            <v>017.075</v>
          </cell>
          <cell r="B1771" t="str">
            <v>SUMINISTRO, TRANSPORTE E INSTALACION VENTANERIA APOYADA EN PERFILERIA DE ALUMINIO ANODIZADO COLOR NATURAL Y REJILLA SUPERIOR EN ALUMINO+ VIDRIO LAMINADO DE4+5 (INCLUYE EL SUMINISTRO DE TODOS LOS ACCESORIOS REQUERIDOS PARA EL CORRECTO MONTAJE).</v>
          </cell>
          <cell r="C1771" t="str">
            <v>Actividad</v>
          </cell>
          <cell r="D1771" t="str">
            <v>M2</v>
          </cell>
          <cell r="E1771">
            <v>918092</v>
          </cell>
        </row>
        <row r="1772">
          <cell r="A1772" t="str">
            <v>017.076</v>
          </cell>
          <cell r="B1772" t="str">
            <v>SUMINISTRO, TRANSPORTE E INSTALACION VENTANERIA APOYADA EN PERFILERIA DE ALUMINIO ANODIZADO COLOR NATURAL + VIDRIO LAMINADO DE4+5 (INCLUYE EL SUMINISTRO DE TODOS LOS ACCESORIOS REQUERIDOS PARA EL CORRECTO MONTAJE).</v>
          </cell>
          <cell r="C1772" t="str">
            <v>Actividad</v>
          </cell>
          <cell r="D1772" t="str">
            <v>M2</v>
          </cell>
          <cell r="E1772">
            <v>1002814</v>
          </cell>
        </row>
        <row r="1773">
          <cell r="A1773" t="str">
            <v>017.077</v>
          </cell>
          <cell r="B1773" t="str">
            <v>SUMINISTRO, TRANSPORTE E INSTALACION VENTANERIA APOYADA EN PERFILERIA DE ALUMINIO ANODIZADO COLOR NATURAL +REJILLA SUPERIOR Y CUERPOS CORREDIZOS VIDRIO LAMINADO DE4+5 (INCLUYE EL SUMINISTRO DE TODOS LOS ACCESORIOS REQUERIDOS PARA EL CORRECTO MONTAJE).</v>
          </cell>
          <cell r="C1773" t="str">
            <v>Actividad</v>
          </cell>
          <cell r="D1773" t="str">
            <v>M2</v>
          </cell>
          <cell r="E1773">
            <v>984370</v>
          </cell>
        </row>
        <row r="1774">
          <cell r="A1774" t="str">
            <v>017.078</v>
          </cell>
          <cell r="B1774" t="str">
            <v>SUMINISTRO, TRANSPORTE E INSTALACION VENTANERIA APOYADA EN PERFILERIA DE ALUMINIO ANODIZADO COLOR NATURAL, SISTEMA DE VENTILACION INTEGRADA+REJILLA SUPERIOR Y VIDRIO LAMINADO DE4+5 (INCLUYE EL SUMINISTRO DE TODOS LOS ACCESORIOS REQUERIDOS PARA EL CORRECTO MONTAJE).</v>
          </cell>
          <cell r="C1774" t="str">
            <v>Actividad</v>
          </cell>
          <cell r="D1774" t="str">
            <v>M2</v>
          </cell>
          <cell r="E1774">
            <v>1113979</v>
          </cell>
        </row>
        <row r="1775">
          <cell r="A1775" t="str">
            <v>017.081</v>
          </cell>
          <cell r="B1775" t="str">
            <v>SUMINISTRO, TRANSPORTE E INSTALACION VENTANERIA APOYADA EN PERFILERIA DE ALUMINIO ANODIZADO COLOR NATURAL, ESTRUCTURA METALICA+ VIDRIO LAMINADO DE4+5 (INCLUYE EL SUMINISTRO DE TODOS LOS ACCESORIOS REQUERIDOS PARA EL CORRECTO MONTAJE).</v>
          </cell>
          <cell r="C1775" t="str">
            <v>Actividad</v>
          </cell>
          <cell r="D1775" t="str">
            <v>M2</v>
          </cell>
          <cell r="E1775">
            <v>993802</v>
          </cell>
        </row>
        <row r="1776">
          <cell r="A1776" t="str">
            <v>017.082</v>
          </cell>
          <cell r="B1776" t="str">
            <v>SUMINISTRO, TRANSPORTE E INSTALACION VENTANERIA APOYADA EN PERFILERIA DE ALUMINIO ANODIZADO MATE COLOR BLANCO, VIDRIO TEMPLADO DE 8MM INCOLORO+REJILLA SUPERIOR Y PUERTA EN ALUMINIO ANODIZADO BLANCO MATE CON MANIJA GRIFOX</v>
          </cell>
          <cell r="C1776" t="str">
            <v>Actividad</v>
          </cell>
          <cell r="D1776" t="str">
            <v>M2</v>
          </cell>
          <cell r="E1776">
            <v>930487</v>
          </cell>
        </row>
        <row r="1777">
          <cell r="A1777" t="str">
            <v>017.083</v>
          </cell>
          <cell r="B1777" t="str">
            <v>SUMINISTRO, TRANSPORTE E INSTALACION VENTANERIA APOYADA EN PERFILERIA DE ALUMINIO EMBEBIDA EN MURO Y CIELO RASO, CON VIDRIO TEMPLADO 8MM INCOLORO</v>
          </cell>
          <cell r="C1777" t="str">
            <v>Actividad</v>
          </cell>
          <cell r="D1777" t="str">
            <v>M2</v>
          </cell>
          <cell r="E1777">
            <v>526407</v>
          </cell>
        </row>
        <row r="1778">
          <cell r="A1778" t="str">
            <v>017.084</v>
          </cell>
          <cell r="B1778" t="str">
            <v>SUMINISTRO, TRANSPORTE E INSTALACION VENTANERIA APOYADA EN PERFILERIA DE ALUMINIO ANODIZADO MATE COLOR BLANCO, VIDRIO TEMPLADO DE 8MM INCOLORO CON UNIONES A TOPE +REJILLA SUPERIOR</v>
          </cell>
          <cell r="C1778" t="str">
            <v>Actividad</v>
          </cell>
          <cell r="D1778" t="str">
            <v>M2</v>
          </cell>
          <cell r="E1778">
            <v>771271</v>
          </cell>
        </row>
        <row r="1779">
          <cell r="A1779" t="str">
            <v>017.088</v>
          </cell>
          <cell r="B1779" t="str">
            <v>SUMINISTRO, TRANSPORTE E INSTALACION CABINAS ORINALES 1.20*0,45 ACERO INOXIDABLE CAL. 20. SEGÚN DETALLE. INCLUYE SUMINISTRO E INSTALACIÓN, SEGÚN DETALLE.</v>
          </cell>
          <cell r="C1779" t="str">
            <v>Actividad</v>
          </cell>
          <cell r="D1779" t="str">
            <v>UND</v>
          </cell>
          <cell r="E1779">
            <v>674964</v>
          </cell>
        </row>
        <row r="1780">
          <cell r="A1780" t="str">
            <v>017.089</v>
          </cell>
          <cell r="B1780" t="str">
            <v>SUMINISTRO, TRANSPORTE E INSTALACION BARANDA EN TUBERIA GALVANIZADA 2 HILOS DE 2", ENTRE 0,9 Y 1MTS, PARALES VERTICALES CADA 2 MTS, RELLENA DE CONCRETO, INCLUYE WASH PRIMER, PINTURA, ANCLAJES Y RETIRO DE SOBRANTES.</v>
          </cell>
          <cell r="C1780" t="str">
            <v>Actividad</v>
          </cell>
          <cell r="D1780" t="str">
            <v>ML</v>
          </cell>
          <cell r="E1780">
            <v>191883</v>
          </cell>
        </row>
        <row r="1781">
          <cell r="A1781" t="str">
            <v>017.090</v>
          </cell>
          <cell r="B1781" t="str">
            <v>SUMINISTRO, TRANSPORTE E INSTALACIÓN DE VENTANERÍA METÁLICA, INCLUYE (VIDRIO 4 MM,  ÁNGULO, ANTICORROSIVO, ESMALTE Y TODA LA SILICONA NECESARIA PARA GARANTIZAR SU PERFECTA INSTALACIÓN, ADEMÁS EL SUMINISTRO DE TODOS LOS ACCESORIOS Y ELEMNETOS NECESARIOS REQUERIDOS PARA EL CORRECTO MONTAJE)</v>
          </cell>
          <cell r="C1781" t="str">
            <v>Actividad</v>
          </cell>
          <cell r="D1781" t="str">
            <v>M2</v>
          </cell>
          <cell r="E1781">
            <v>330736</v>
          </cell>
        </row>
        <row r="1782">
          <cell r="A1782" t="str">
            <v>017.091</v>
          </cell>
          <cell r="B1782" t="str">
            <v>ARREGLO DE PORTERIAS MICROFUTBOL CON EXTENSIÓN Y TABLERO BALONCESTO (INCLUYE SOLDADURA, GRAFIL 5,5, MASILLA, PINTURA, ANTICORROSIVO, MALLA ESLABONADA CA 10)</v>
          </cell>
          <cell r="C1782" t="str">
            <v>Actividad</v>
          </cell>
          <cell r="D1782" t="str">
            <v>UND</v>
          </cell>
          <cell r="E1782">
            <v>1331473</v>
          </cell>
        </row>
        <row r="1783">
          <cell r="A1783" t="str">
            <v>017.092</v>
          </cell>
          <cell r="B1783" t="str">
            <v>SUMINISTRO E INSTALACIÓN VENTANA PASA ALIMENTOS EN ALUMINIO FIJA CON NAVE PROYECTANTE EN ALUMINIO MICROPERFORADA Ø 1/8" CAL. 20</v>
          </cell>
          <cell r="C1783" t="str">
            <v>Actividad</v>
          </cell>
          <cell r="D1783" t="str">
            <v>M2</v>
          </cell>
          <cell r="E1783">
            <v>611941</v>
          </cell>
        </row>
        <row r="1784">
          <cell r="A1784" t="str">
            <v>017.093</v>
          </cell>
          <cell r="B1784" t="str">
            <v>SUMINISTRO, TRANSPORTE E INSTALACION DE LAMINA EN ALUMINIO MICROPERFORADA CAL. 20</v>
          </cell>
          <cell r="C1784" t="str">
            <v>Actividad</v>
          </cell>
          <cell r="D1784" t="str">
            <v>M2</v>
          </cell>
          <cell r="E1784">
            <v>394932</v>
          </cell>
        </row>
        <row r="1785">
          <cell r="A1785" t="str">
            <v>017.094</v>
          </cell>
          <cell r="B1785" t="str">
            <v>SUMINISTRO, TRANSPORTE E INSTALACION BARANDA EN TUBERIA GALVANIZADA  4 HILOS DE 2", ENTRE 0.9 Y 1 MTS, PARALES VERTICALES  CADA 2 MTS, RELLENA DE  CONCRETO, INCLUYE WASH PRIMER, PINTURA, ANCLAJES Y RETIRO DE SOBRANTES</v>
          </cell>
          <cell r="C1785" t="str">
            <v>Actividad</v>
          </cell>
          <cell r="D1785" t="str">
            <v>ML</v>
          </cell>
          <cell r="E1785">
            <v>427190</v>
          </cell>
        </row>
        <row r="1786">
          <cell r="A1786" t="str">
            <v>017.096</v>
          </cell>
          <cell r="B1786" t="str">
            <v>SUMINISTRO, TRANSPORTE E INSTALACION PUERTA METALICA LÁMINA  COLD ROLLED CAL. 20  CON MARCO SENCILLO ( INCLUYE ANTICORROSIVO + PINTURA ACEITE + MARCO EN LAMINA  CAL. 20 CARGADOS EN CONCRETO). INCLUYE EL SUMINISTRO DE TODOS LOS ACCESORIOS REQUERIDOS PARA EL CORRECTO MONTAJE( CHAPA DE ENTRADA) ANCHO HASTA 1.0M</v>
          </cell>
          <cell r="C1786" t="str">
            <v>Actividad</v>
          </cell>
          <cell r="D1786" t="str">
            <v>UND</v>
          </cell>
          <cell r="E1786">
            <v>614450</v>
          </cell>
        </row>
        <row r="1787">
          <cell r="A1787" t="str">
            <v>017.097</v>
          </cell>
          <cell r="B1787" t="str">
            <v>SUMINISTRO, TRANSPORTE E INSTALACION REJA EN TUBO CUADRADO DE 3/4 X 3/4 PULGADA X 1.5MM X 6M EN ACERO</v>
          </cell>
          <cell r="C1787" t="str">
            <v>Actividad</v>
          </cell>
          <cell r="D1787" t="str">
            <v>M2</v>
          </cell>
          <cell r="E1787">
            <v>301609</v>
          </cell>
        </row>
        <row r="1788">
          <cell r="A1788" t="str">
            <v>017.098</v>
          </cell>
          <cell r="B1788" t="str">
            <v>SUMINISTRO, TRANSPORTE E INSTALACION DE PERFIL METALICO A572GR-50 CAL. 16 1 1/2 X 3 (40 MM X 80 MM). INCLUYE ANTICORROSIVO, PUNTOS DE SOLDADURA Y ANDAMIO CERTIFICADO PARA TRABAJO EN ALTURAS</v>
          </cell>
          <cell r="C1788" t="str">
            <v>Actividad</v>
          </cell>
          <cell r="D1788" t="str">
            <v>ML</v>
          </cell>
          <cell r="E1788">
            <v>24119</v>
          </cell>
        </row>
        <row r="1789">
          <cell r="A1789" t="str">
            <v>017.099</v>
          </cell>
          <cell r="B1789" t="str">
            <v>SUMINISTRO, TRANSPORTE E INSTALACION DE MODULOS FIJOS EN SISTEMA PROYECTANTE CON PERFIL 1101 NATURAL Y DOBLE PUERTA BATIENTE CON VIDRIO DE 4 MM INCOLORO Y ACCESORIOS PROPIOS DEL SISTEMA CON TORNILLERIA GALVANIZADA, SEGUN PLANOS</v>
          </cell>
          <cell r="C1789" t="str">
            <v>Actividad</v>
          </cell>
          <cell r="D1789" t="str">
            <v>UND</v>
          </cell>
          <cell r="E1789">
            <v>7178064</v>
          </cell>
        </row>
        <row r="1790">
          <cell r="A1790" t="str">
            <v>017.100</v>
          </cell>
          <cell r="B1790" t="str">
            <v>SUMINISTRO, TRANSPORTE E INSTALACION DE MODULOS FIJOS EN SISTEMA PROYECTANTE CON PERFIL 1101 NATURAL Y BASCULANTES SUPERIORES EN VIDRIO DE 4 MM INCOLORO Y ACCESORIOS PROPIOS DEL SISTEMA CON TORNILLERIA GALVANIZADA, SEGUN PLANOS (4,80X2,20)</v>
          </cell>
          <cell r="C1790" t="str">
            <v>Actividad</v>
          </cell>
          <cell r="D1790" t="str">
            <v>UND</v>
          </cell>
          <cell r="E1790">
            <v>2846774</v>
          </cell>
        </row>
        <row r="1791">
          <cell r="A1791" t="str">
            <v>017.101</v>
          </cell>
          <cell r="B1791" t="str">
            <v>SUMINISTRO, TRANSPORTE E INSTALACION DE MODULOS FIJOS SISTEMA PROYECTANTE CON PERFIL 1101 NATURAL Y BASCULANTES SUPERIORES EN VIDRIO DE 4 MM INCOLORO Y ACCESORIOS PROPIOS DEL SISTEMA CON TORNILLERIA GALVANIZADA, SEGUN PLANOS (5,25 X 2,20)</v>
          </cell>
          <cell r="C1791" t="str">
            <v>Actividad</v>
          </cell>
          <cell r="D1791" t="str">
            <v>UND</v>
          </cell>
          <cell r="E1791">
            <v>3113656</v>
          </cell>
        </row>
        <row r="1792">
          <cell r="A1792" t="str">
            <v>017.102</v>
          </cell>
          <cell r="B1792" t="str">
            <v>SUMINISTRO, TRANSPORTE E INSTALACION DE MODULOS FIJOS SISTEMA PROYECTANTE CON PERFIL 1101 NATURAL Y REJILLA SUPERIOR EN VIDRIO DE 4 MM INCOLORO Y ACCESORIOS PROPIOS DEL SISTEMA CON TORNILLERIA GALVANIZADA, SEGUN PLANOS (1,20X1,35)</v>
          </cell>
          <cell r="C1792" t="str">
            <v>Actividad</v>
          </cell>
          <cell r="D1792" t="str">
            <v>UND</v>
          </cell>
          <cell r="E1792">
            <v>436720</v>
          </cell>
        </row>
        <row r="1793">
          <cell r="A1793" t="str">
            <v>017.103</v>
          </cell>
          <cell r="B1793" t="str">
            <v>SUMINISTRO, TRANSPORTE E INSTALACION DE MODULOS FIJOS SISTEMA PROYECTANTE CON PERFIL 1101 NATURAL Y REJILLA VIDRIO DE 4 MM INCOLORO Y ACCESORIOS PROPIOS DEL SISTEMA CON TORNILLERIA GALVANIZADA, SEGUN PLANOS (1,20X0,50)</v>
          </cell>
          <cell r="C1793" t="str">
            <v>Actividad</v>
          </cell>
          <cell r="D1793" t="str">
            <v>UND</v>
          </cell>
          <cell r="E1793">
            <v>161750</v>
          </cell>
        </row>
        <row r="1794">
          <cell r="A1794" t="str">
            <v>017.104</v>
          </cell>
          <cell r="B1794" t="str">
            <v>SUMINISTRO, TRANSPORTE E INSTALACION DE MODULOS FIJOS SISTEMA PROYECTANTE CON PERFIL 1101 NATURAL Y BASCULANTES SUPERIORES EN VIDRIO DE 4 MM INCOLORO Y ACCESORIOS PROPIOS DEL SISTEMA CON TORNILLERIA GALVANIZADA, SEGUN PLANOS (3,27X2,00)</v>
          </cell>
          <cell r="C1794" t="str">
            <v>Actividad</v>
          </cell>
          <cell r="D1794" t="str">
            <v>UND</v>
          </cell>
          <cell r="E1794">
            <v>1763829</v>
          </cell>
        </row>
        <row r="1795">
          <cell r="A1795" t="str">
            <v>017.105</v>
          </cell>
          <cell r="B1795" t="str">
            <v>SUMINISTRO, TRANSPORTE E INSTALACION DE MODULOS FIJOS SISTEMA PROYECTANTE CON PERFIL 1101 NATURAL Y REJILLA SUPERIOR EN VIDRIO DE 4 MM INCOLORO Y ACCESORIOS PROPIOS DEL SISTEMA CON TORNILLERIA GALVANIZADA, SEGUN PLANOS (4,80X2,50)</v>
          </cell>
          <cell r="C1795" t="str">
            <v>Actividad</v>
          </cell>
          <cell r="D1795" t="str">
            <v>UND</v>
          </cell>
          <cell r="E1795">
            <v>3234968</v>
          </cell>
        </row>
        <row r="1796">
          <cell r="A1796" t="str">
            <v>017.106</v>
          </cell>
          <cell r="B1796" t="str">
            <v>SUMINISTRO, TRANSPORTE E INSTALACION DE MODULOS FIJOS SISTEMA PROYECTANTE CON PERFIL 1101 NATURAL Y REJILLA EN VIDRIO DE 4 MM INCOLORO Y ACCESORIOS PROPIOS DEL SISTEMA CON TORNILLERIA GALVANIZADA, SEGUN PLANOS (4,80X0,50)</v>
          </cell>
          <cell r="C1796" t="str">
            <v>Actividad</v>
          </cell>
          <cell r="D1796" t="str">
            <v>UND</v>
          </cell>
          <cell r="E1796">
            <v>646994</v>
          </cell>
        </row>
        <row r="1797">
          <cell r="A1797" t="str">
            <v>017.107</v>
          </cell>
          <cell r="B1797" t="str">
            <v>SUMINISTRO, TRANSPORTE E INSTALACION DE MODULOS FIJOS SISTEMA PROYECTANTE CON PERFIL 1101 NATURAL Y DOBLE PUERTA BATIENTE REJILLA SUPERIOR EN VIDRIO DE 4 MM INCOLORO Y ACCESORIOS PROPIOS DEL SISTEMA CON TORNILLERIA GALVANIZADA, SEGUN PLANOS (3,05X2,50)</v>
          </cell>
          <cell r="C1797" t="str">
            <v>Actividad</v>
          </cell>
          <cell r="D1797" t="str">
            <v>UND</v>
          </cell>
          <cell r="E1797">
            <v>2642853</v>
          </cell>
        </row>
        <row r="1798">
          <cell r="A1798" t="str">
            <v>017.108</v>
          </cell>
          <cell r="B1798" t="str">
            <v>SUMINISTRO, TRANSPORTE E INSTALACION DE MODULOS FIJOS SISTEMA PROYECTANTE CON PERFIL 1101 NATURAL Y PUERTA BATIENTE EN VIDRIO DE 4 MM INCOLORO Y ACCESORIOS PROPIOS DEL SISTEMA CON TORNILLERIA GALVANIZADA, SEGUN PLANOS (1,30X2,50)</v>
          </cell>
          <cell r="C1798" t="str">
            <v>Actividad</v>
          </cell>
          <cell r="D1798" t="str">
            <v>UND</v>
          </cell>
          <cell r="E1798">
            <v>1126465</v>
          </cell>
        </row>
        <row r="1799">
          <cell r="A1799" t="str">
            <v>017.109</v>
          </cell>
          <cell r="B1799" t="str">
            <v>SUMINISTRO, TRANSPORTE E INSTALACION DE MODULOS FIJOS SISTEMA PROYECTANTE CON PERFIL 1101 NATURAL Y DOBLE PUERTA BATIENTE EN VIDRIO DE 4 MM INCOLORO Y ACCESORIOS PROPIOS DEL SISTEMA CON TORNILLERIA GALVANIZADA, SEGUN PLANOS (3,05X2,50)</v>
          </cell>
          <cell r="C1799" t="str">
            <v>Actividad</v>
          </cell>
          <cell r="D1799" t="str">
            <v>UND</v>
          </cell>
          <cell r="E1799">
            <v>2642853</v>
          </cell>
        </row>
        <row r="1800">
          <cell r="A1800" t="str">
            <v>017.110</v>
          </cell>
          <cell r="B1800" t="str">
            <v>SUMINISTRO, TRANSPORTE E INSTALACION DE MODULOS FIJOS SISTEMA PROYECTANTE CON PERFIL 1101 NATURAL Y DOBLE PUERTA BATIENTE, REJILLAS SUPERIORES EN VIDRIO DE 4 MM INCOLORO Y ACCESORIOS PROPIOS DEL SISTEMA CON TORNILLERIA GALVANIZADA, SEGUN PLANOS (4,80X2,50)</v>
          </cell>
          <cell r="C1800" t="str">
            <v>Actividad</v>
          </cell>
          <cell r="D1800" t="str">
            <v>UND</v>
          </cell>
          <cell r="E1800">
            <v>3697103</v>
          </cell>
        </row>
        <row r="1801">
          <cell r="A1801" t="str">
            <v>017.111</v>
          </cell>
          <cell r="B1801" t="str">
            <v>SUMINISTRO, TRANSPORTE E INSTALACION DE MODULOS FIJOS SISTEMA PROYECTANTE CON PERFIL 1101 NATURAL Y DOBLE PUERTA BATIENTE EN VIDRIO DE 4 MM INCOLORO Y ACCESORIOS PROPIOS DEL SISTEMA CON TORNILLERIA GALVANIZADA, SEGUN PLANOS (2,75X2,50)</v>
          </cell>
          <cell r="C1801" t="str">
            <v>Actividad</v>
          </cell>
          <cell r="D1801" t="str">
            <v>UND</v>
          </cell>
          <cell r="E1801">
            <v>2118133</v>
          </cell>
        </row>
        <row r="1802">
          <cell r="A1802" t="str">
            <v>017.112</v>
          </cell>
          <cell r="B1802" t="str">
            <v>SUMINISTRO, TRANSPORTE E INSTALACIÓN DE BARANDILLA DE ESCALERA CON PLATINA DE 4" X 1/4" CON ANTEPECHO Y MALLA PLÁSTICA</v>
          </cell>
          <cell r="C1802" t="str">
            <v>Actividad</v>
          </cell>
          <cell r="D1802" t="str">
            <v>ML</v>
          </cell>
          <cell r="E1802">
            <v>731881</v>
          </cell>
        </row>
        <row r="1803">
          <cell r="A1803" t="str">
            <v>017.113</v>
          </cell>
          <cell r="B1803" t="str">
            <v>SUMINISTRO, TRANSPORTE E INSTALACIÓN DE TOPE PUERTA MEDIA LUNA SATINADO 3/16" FIXSER OP SIMILAR</v>
          </cell>
          <cell r="C1803" t="str">
            <v>Actividad</v>
          </cell>
          <cell r="D1803" t="str">
            <v>UND</v>
          </cell>
          <cell r="E1803">
            <v>47076</v>
          </cell>
        </row>
        <row r="1804">
          <cell r="A1804" t="str">
            <v>017.114</v>
          </cell>
          <cell r="B1804" t="str">
            <v>SUMINISTRO, TRANSPORTE E INSTALACION PASAMANOS EN TUBERÍA NEGRA DE 2". DOS HILOS H= 1.00 M. PARALES VERTICALES CADA 1.20 METROS. INCLUYE ACCESORIOS DE INSTALACIÓN, EQUIPO DE SOLDADURA, ANCLAJE, PINTURA CON ESMALTE PINTULUX O SIMILAR Y WASH PRIMER. SIN RELLENO</v>
          </cell>
          <cell r="C1804" t="str">
            <v>Actividad</v>
          </cell>
          <cell r="D1804" t="str">
            <v>ML</v>
          </cell>
          <cell r="E1804">
            <v>264355</v>
          </cell>
        </row>
        <row r="1805">
          <cell r="A1805" t="str">
            <v>017.115</v>
          </cell>
          <cell r="B1805" t="str">
            <v>SUMINISTRO, TRANSPORTE E INSTALACIÓN DE SISTEMA MODULAR PARA DIVISONES PISO TECHO COMPUESTO EN PANEL DE VIDRIO DE 8MM, PELÍCULA DE SEGURIDAD OPAL Y TABLEROS EN MDF CON ENCHAPE A DOBLE CARA Y CANTO RÍGIDO PERIMETRAL, O DIVISIÓN SIMILAR. INCLUYE TODOS LOS ACCESORIOS PARA SU CORRECTA INSTALACIÓN. NO INCLUYE PUERTA</v>
          </cell>
          <cell r="C1805" t="str">
            <v>Actividad</v>
          </cell>
          <cell r="D1805" t="str">
            <v>M2</v>
          </cell>
          <cell r="E1805">
            <v>379234</v>
          </cell>
        </row>
        <row r="1806">
          <cell r="A1806" t="str">
            <v>017.116</v>
          </cell>
          <cell r="B1806" t="str">
            <v>SUMINISTRO, TRANSPORTE E INSTALACIÓN DE PUERTA DE VIDRIO TEMPLADO DE 8MM EN SISTEMA ARBN DE PERFILERÍA METÁLICA CON MARCO Y CHAPA , O SIMILAR. INCLUYE TODOS LOS ACCESORIOS DE INSTALACIÓN</v>
          </cell>
          <cell r="C1806" t="str">
            <v>Actividad</v>
          </cell>
          <cell r="D1806" t="str">
            <v>M2</v>
          </cell>
          <cell r="E1806">
            <v>749216</v>
          </cell>
        </row>
        <row r="1807">
          <cell r="A1807" t="str">
            <v>017.117</v>
          </cell>
          <cell r="B1807" t="str">
            <v>SUMINISTRO, TRANSPORTE E INSTALACIÓN DE ALFAJÍA EN LÁMINA GALVANIZADA CAL. 24 D=40CM. INCLUYE ANTICORROSIVO Y PINTURA ESMALTE, SELLOS, ANDAMIOS Y/O ESCALERAS SI SE REQUIERE, Y DEMÁS ELEMENTOS PARA SU CORRECTA INSTALACIÓN Y FUNCIONAMIENTO.</v>
          </cell>
          <cell r="C1807" t="str">
            <v>Actividad</v>
          </cell>
          <cell r="D1807" t="str">
            <v>ML</v>
          </cell>
          <cell r="E1807">
            <v>67600</v>
          </cell>
        </row>
        <row r="1808">
          <cell r="A1808" t="str">
            <v>017.118</v>
          </cell>
          <cell r="B1808"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808" t="str">
            <v>Actividad</v>
          </cell>
          <cell r="D1808" t="str">
            <v>M2</v>
          </cell>
          <cell r="E1808">
            <v>404896</v>
          </cell>
        </row>
        <row r="1809">
          <cell r="A1809" t="str">
            <v>017.119</v>
          </cell>
          <cell r="B1809" t="str">
            <v>SUMINISTRO, TRANSPORTE E INSTALACIÓN DE LETREROS DE MÓDULOS SEGÚN DISEÑO. INSTALACIÓN A TODO COSTO</v>
          </cell>
          <cell r="C1809" t="str">
            <v>Actividad</v>
          </cell>
          <cell r="D1809" t="str">
            <v>UND</v>
          </cell>
          <cell r="E1809">
            <v>1205312</v>
          </cell>
        </row>
        <row r="1810">
          <cell r="A1810" t="str">
            <v>017.120</v>
          </cell>
          <cell r="B1810" t="str">
            <v>SUMINISTRO E INSTALACIÓN VENTANA FIJA EN ALUMINIO 7878 CON LAMINA EN ALUMINIO MICROPERFORADA Ø 1/8" CAL. 20</v>
          </cell>
          <cell r="C1810" t="str">
            <v>Actividad</v>
          </cell>
          <cell r="D1810" t="str">
            <v>M2</v>
          </cell>
          <cell r="E1810">
            <v>658509</v>
          </cell>
        </row>
        <row r="1811">
          <cell r="A1811" t="str">
            <v>017.121</v>
          </cell>
          <cell r="B1811" t="str">
            <v>DESMONTE Y REINSTALACION DE PUERTA METALICA</v>
          </cell>
          <cell r="C1811" t="str">
            <v>Actividad</v>
          </cell>
          <cell r="D1811" t="str">
            <v>UND</v>
          </cell>
          <cell r="E1811">
            <v>91640</v>
          </cell>
        </row>
        <row r="1812">
          <cell r="A1812" t="str">
            <v>017.122</v>
          </cell>
          <cell r="B1812" t="str">
            <v>SUMINISTRO, TRANSPORTE E INSTALACIÓN DE PUERTA EN ALUMINIO Y VIDRIO TEMPLADO 6 MM CON CERRADURA Y MANIJA (HOJA SENCILLA). INCLUYE EL SUMINISTRO DE TODOS LOS ACCESORIOS REQUERIDOS PARA EL CORRECTO MONTAJE.</v>
          </cell>
          <cell r="C1812" t="str">
            <v>Actividad</v>
          </cell>
          <cell r="D1812" t="str">
            <v>M2</v>
          </cell>
          <cell r="E1812">
            <v>1062919</v>
          </cell>
        </row>
        <row r="1813">
          <cell r="A1813" t="str">
            <v>017.123</v>
          </cell>
          <cell r="B1813" t="str">
            <v>SUMINISTRO, TRANSPORTE E INSTALACIÓN DE VARILLA DE 1/2" CUADRADA, INCLUYE ANTICORROSIVO Y PINTURA</v>
          </cell>
          <cell r="C1813" t="str">
            <v>Actividad</v>
          </cell>
          <cell r="D1813" t="str">
            <v>M2</v>
          </cell>
          <cell r="E1813">
            <v>132217</v>
          </cell>
        </row>
        <row r="1814">
          <cell r="A1814" t="str">
            <v>017.124</v>
          </cell>
          <cell r="B1814"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1814" t="str">
            <v>Actividad</v>
          </cell>
          <cell r="D1814" t="str">
            <v>M2</v>
          </cell>
          <cell r="E1814">
            <v>280220</v>
          </cell>
        </row>
        <row r="1815">
          <cell r="A1815" t="str">
            <v>017.125</v>
          </cell>
          <cell r="B1815" t="str">
            <v>SUMINISTRO, TRANSPORTE E INSTALACIÓN DE CERRAMIENTO EN MALLA DE POLIETILENO, HUECO 1/2"X1/2", GRIS. INCLUYE ELEMENTOS DE FIJACIÓN SEGÚN DISEÑO.</v>
          </cell>
          <cell r="C1815" t="str">
            <v>Actividad</v>
          </cell>
          <cell r="D1815" t="str">
            <v>M2</v>
          </cell>
          <cell r="E1815">
            <v>44451</v>
          </cell>
        </row>
        <row r="1816">
          <cell r="A1816" t="str">
            <v>017.126</v>
          </cell>
          <cell r="B1816" t="str">
            <v>SUMINISTRO, TRANSPORTE E INSTALACIÓN DE PASAMANOS EN TUBERÍA 1", INCLUYE FIJACIÓN CON BARRA DE ACERO 1/2", CORDÓN DE SOLDADURA A ESTRUCTURA DE PASAMANOS EXISTENTE Y PINTURA ANTICORROSIVA Y DE ACABADO FINAL COLOR GRIS.</v>
          </cell>
          <cell r="C1816" t="str">
            <v>Actividad</v>
          </cell>
          <cell r="D1816" t="str">
            <v>M</v>
          </cell>
          <cell r="E1816">
            <v>85623</v>
          </cell>
        </row>
        <row r="1817">
          <cell r="A1817" t="str">
            <v>017.127</v>
          </cell>
          <cell r="B1817" t="str">
            <v>SUMINISTRO, TRANSPORTE E INSTALACION PUERTA BATIENTE NAVE SENCILLA EN CELOSIA DE ALUMINIO ANODIZADO COLOR NATURAL.INCLUYE MARCO EN ALUMINIO, CERRADURA Y EL SUMINISTRO DE TODOS LOS ACCESORIOS REQUERIDOS PARA EL CORRECTO MONTAJE Y FUNCIONAMIENTO.</v>
          </cell>
          <cell r="C1817" t="str">
            <v>Actividad</v>
          </cell>
          <cell r="D1817" t="str">
            <v>M2</v>
          </cell>
          <cell r="E1817">
            <v>495180</v>
          </cell>
        </row>
        <row r="1818">
          <cell r="A1818" t="str">
            <v>017.128</v>
          </cell>
          <cell r="B1818" t="str">
            <v>SUMINISTRO, TRANSPORTE E INSTALACION PUERTA CORREDIZA DE TRES NAVES EN CELOSIA DE ALUMINIO ANODIZADO COLOR NATURAL.INCLUYE MARCO EN ALUMINIO, CERRADURA Y EL SUMINISTRO DE TODOS LOS ACCESORIOS REQUERIDOS PARA EL CORRECTO MONTAJE Y FUNCIONAMIENTO.</v>
          </cell>
          <cell r="C1818" t="str">
            <v>Actividad</v>
          </cell>
          <cell r="D1818" t="str">
            <v>M2</v>
          </cell>
          <cell r="E1818">
            <v>515980</v>
          </cell>
        </row>
        <row r="1819">
          <cell r="A1819" t="str">
            <v>017.129</v>
          </cell>
          <cell r="B1819" t="str">
            <v>SUMINISTRO, TRANSPORTE E INSTALACIÓN DE PUERTA ENROLLABLE MICROPERFORADA CON PORTACANDADOS Y MANIJA. INCLUYE EL SUMINISTRO DE TODOS LOS ACCESORIOS REQUERIDOS PARA EL CORRECTO MONTAJE Y FUNCIONAMIENTO</v>
          </cell>
          <cell r="C1819" t="str">
            <v>Actividad</v>
          </cell>
          <cell r="D1819" t="str">
            <v>M2</v>
          </cell>
          <cell r="E1819">
            <v>807180</v>
          </cell>
        </row>
        <row r="1820">
          <cell r="A1820" t="str">
            <v>017.130</v>
          </cell>
          <cell r="B1820" t="str">
            <v xml:space="preserve">SUMINISTRO, TRANSPORTE E INSTALACION VENTANA EN PERSIANA DE ALUMINIO  ANODIZADO ALN 315 COLOR NATURAL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v>
          </cell>
          <cell r="C1820" t="str">
            <v>Actividad</v>
          </cell>
          <cell r="D1820" t="str">
            <v>M2</v>
          </cell>
          <cell r="E1820">
            <v>474380</v>
          </cell>
        </row>
        <row r="1821">
          <cell r="A1821" t="str">
            <v>017.131</v>
          </cell>
          <cell r="B1821" t="str">
            <v>SUMINISTRO, TRANSPORTE E INSTALACIÓN DE GRADERIA MOVIL ACOPRESA O SIMILAR EN ALUMINIO NATURAL DE 4 FILAS X 3.0M DE LARGO. NO ELEVADA. CAPACIDAD 28PERSONAS. INCLUYE BARANDAS. INCLUYE FLETE Y MONTAJE</v>
          </cell>
          <cell r="C1821" t="str">
            <v>Actividad</v>
          </cell>
          <cell r="D1821" t="str">
            <v>UND</v>
          </cell>
          <cell r="E1821">
            <v>10651006</v>
          </cell>
        </row>
        <row r="1822">
          <cell r="A1822" t="str">
            <v>017.132</v>
          </cell>
          <cell r="B1822" t="str">
            <v>SUMINISTRO, TRANSPORTE E INSTALACION DE BARANDA METALICA CONFORMADA POR 3 VARILLAS LISAS 5/8" CADA 20 CM SOLDADAS A TUBO AGUAS NEGRAS 2" EN LA PARTE SUPERIOR Y EN LA PARTE INFERIOR A PLATINA DE 1-1/2" X 1/4" PINTURA COLOR OXIDO SEGÚN DISEÑO</v>
          </cell>
          <cell r="C1822" t="str">
            <v>Actividad</v>
          </cell>
          <cell r="D1822" t="str">
            <v>ML</v>
          </cell>
          <cell r="E1822">
            <v>454500</v>
          </cell>
        </row>
        <row r="1823">
          <cell r="A1823" t="str">
            <v>017.133</v>
          </cell>
          <cell r="B1823" t="str">
            <v>SUMINISTRO, TRANSPORTE E INSTALACIÓN DE VENTANA CON MARCO DE ALUMINIO, VIDRIO CRUDO DE 6MM EN LA PARTE INFERIOR, MONTANTE Y CELOSÍA EN ALUMINIO EN LA PARTE SUPERIOR</v>
          </cell>
          <cell r="C1823" t="str">
            <v>Actividad</v>
          </cell>
          <cell r="D1823" t="str">
            <v>M2</v>
          </cell>
          <cell r="E1823">
            <v>417760</v>
          </cell>
        </row>
        <row r="1824">
          <cell r="A1824" t="str">
            <v>017.134</v>
          </cell>
          <cell r="B1824" t="str">
            <v>SUMINISTRO, TRANSPORTE E INSTALACIÓN DE PUERTA CORTAFUEGO RESISTENCIA 90 MIN ANCHO 0.90CM NAVE SENCILLA CON BARRA ANTIPANICO TIPO PUSH Y CIERRAPUERTAS HIDRAULICA</v>
          </cell>
          <cell r="C1824" t="str">
            <v>Actividad</v>
          </cell>
          <cell r="D1824" t="str">
            <v>UND</v>
          </cell>
          <cell r="E1824">
            <v>2555916</v>
          </cell>
        </row>
        <row r="1825">
          <cell r="A1825" t="str">
            <v>017.135</v>
          </cell>
          <cell r="B1825" t="str">
            <v>SUMINISTRO, TRANSPORTE E INSTALACION DE PASAMANOS EN ACERO INOXIDABLE DE 2" (PASAMANOS CON PARALES EN TUBERÍA REDONDA DE 1-1/2” Y RODA-MANOS O BOLILLO EN TUBERÍA REDONDA DE 2”, 3 HILOS EN TUBERÍA REDONDA DE ½”, TODO EN ACERO INOXIDABLE 304 SATINADO. INCLUYE BRIDAS DE SUJECIÓN PARA ANCLAJE, TAPA-BRIDAS Y CHAZOS. CADA PARAL DE SOPORTE SE UBICA CADA 100CM APROX.</v>
          </cell>
          <cell r="C1825" t="str">
            <v>Actividad</v>
          </cell>
          <cell r="D1825" t="str">
            <v>ML</v>
          </cell>
          <cell r="E1825">
            <v>492911</v>
          </cell>
        </row>
        <row r="1826">
          <cell r="A1826" t="str">
            <v>017.136</v>
          </cell>
          <cell r="B1826" t="str">
            <v>CORTE INFERIOR DE PUERTA METALICA EN BAÑOS A=1.40M. REPARACIÓN INCLUYE TUBO RECTANGULAR DE 100X40X1.5MM Y PINTURA PINTULUX 3 EN 1 EN LA TOTALIDAD DE LA PUERTA Y MARCO</v>
          </cell>
          <cell r="C1826" t="str">
            <v>Actividad</v>
          </cell>
          <cell r="D1826" t="str">
            <v>UND</v>
          </cell>
          <cell r="E1826">
            <v>98736</v>
          </cell>
        </row>
        <row r="1827">
          <cell r="A1827" t="str">
            <v>017.137</v>
          </cell>
          <cell r="B1827" t="str">
            <v>SUMINISTRO, TRANSPORTE E INSTALACIÓN DE MALLA MICROPERFORADA MOLINERA EN ACERO INOXIDABLE CAL. 2.0MM</v>
          </cell>
          <cell r="C1827" t="str">
            <v>Actividad</v>
          </cell>
          <cell r="D1827" t="str">
            <v>M2</v>
          </cell>
          <cell r="E1827">
            <v>733513</v>
          </cell>
        </row>
        <row r="1828">
          <cell r="A1828" t="str">
            <v>017.138</v>
          </cell>
          <cell r="B1828" t="str">
            <v>SUMINISTRO, TRANSPORTE E INSTALACIÓN DE REJILLA GRATING EN ACERO INOXIDABLE S3-0X100 EN PLATINA DE 3/4" - DENTADA DE ALTA SEGURIDAD - REF METALGRATING O SIMILAR. FIJADAS CON GRAPAS TIPO MARIPOSA EN A.INOX. MEDIDAS 100X100</v>
          </cell>
          <cell r="C1828" t="str">
            <v>Actividad</v>
          </cell>
          <cell r="D1828" t="str">
            <v>UND</v>
          </cell>
          <cell r="E1828">
            <v>1956616</v>
          </cell>
        </row>
        <row r="1829">
          <cell r="A1829" t="str">
            <v>017.139</v>
          </cell>
          <cell r="B1829" t="str">
            <v>PASAMANOS EN VIDRIO LAMINADO PUENTE (5MM INCOLORO + 0.89MM ION SENTRYGLAS INCOLORO CERTIFICADO + VC 5MM INCOLORO), INCLUYE TUBERÍA DE REMATE EN ACERO INÓXIDABLE 2", "U" SUPERIOR E INFERIOR PARA ENCAJE VIDRIO. H=1.30M</v>
          </cell>
          <cell r="C1829" t="str">
            <v>Actividad</v>
          </cell>
          <cell r="D1829" t="str">
            <v>ML</v>
          </cell>
          <cell r="E1829">
            <v>1014248</v>
          </cell>
        </row>
        <row r="1830">
          <cell r="A1830" t="str">
            <v>017.140</v>
          </cell>
          <cell r="B1830" t="str">
            <v>JUNTA DE DILATACIÓN EN NEOPRENO DE 80X80MM PARA PUENTE PEATONAL</v>
          </cell>
          <cell r="C1830" t="str">
            <v>Actividad</v>
          </cell>
          <cell r="D1830" t="str">
            <v>ML</v>
          </cell>
          <cell r="E1830">
            <v>1992638</v>
          </cell>
        </row>
        <row r="1831">
          <cell r="A1831" t="str">
            <v>017.141</v>
          </cell>
          <cell r="B1831" t="str">
            <v>SUMINISTRO, TRANSPORTE E INSTALACIÓN DE LÁMINA MICROPERFORADA SOBRE MARCO METALICO EN TUBO CUADRADO DE 100X50MM</v>
          </cell>
          <cell r="C1831" t="str">
            <v>Actividad</v>
          </cell>
          <cell r="D1831" t="str">
            <v>M2</v>
          </cell>
          <cell r="E1831">
            <v>409009</v>
          </cell>
        </row>
        <row r="1832">
          <cell r="A1832" t="str">
            <v>017.142</v>
          </cell>
          <cell r="B1832" t="str">
            <v>SUMINISTRO, TRANSPORTE E INSTALACION DE PASO PEATONAL EN VIDRIO MULTILAMINADO 10+8+6MM DE 3.0M DE ANCHO SOBRE PERFILES TUBULARES RECTANGULARES DE 100X40X1.5MM</v>
          </cell>
          <cell r="C1832" t="str">
            <v>Actividad</v>
          </cell>
          <cell r="D1832" t="str">
            <v>M2</v>
          </cell>
          <cell r="E1832">
            <v>2556232</v>
          </cell>
        </row>
        <row r="1833">
          <cell r="A1833" t="str">
            <v>017.143</v>
          </cell>
          <cell r="B1833" t="str">
            <v>SUMINISTRO E INSTALACIÓN DE DIVISIÓN DE OFICINA EN PERFIL DE ALUMINIO DE 1"1/2 X 1"1/2 COLOR NATURAL REF.1101 CON VIDRIO DE SEGURIDAD LAMINADO INCOLORO 3+3 CON FRANJAS OPALIZADAS Y UNA PUERTA BATIENTE.</v>
          </cell>
          <cell r="C1833" t="str">
            <v>Actividad</v>
          </cell>
          <cell r="D1833" t="str">
            <v>M2</v>
          </cell>
          <cell r="E1833">
            <v>638455</v>
          </cell>
        </row>
        <row r="1834">
          <cell r="A1834" t="str">
            <v>017.144</v>
          </cell>
          <cell r="B1834" t="str">
            <v>SUMINISTRO E INSTALACIÓN DE DIVISIÓN DE OFICINA PLEGABLE CON VIDRIO DE SEGURIDAD TEMPLADO INCOLORO DE 8MM CON FRANJAS OPALIZADAS, ZÓCALO DE ALUMINIO EN LA PARTE INFERIOR Y SUPERIOR.</v>
          </cell>
          <cell r="C1834" t="str">
            <v>Actividad</v>
          </cell>
          <cell r="D1834" t="str">
            <v>M2</v>
          </cell>
          <cell r="E1834">
            <v>994002</v>
          </cell>
        </row>
        <row r="1835">
          <cell r="A1835" t="str">
            <v>017.145</v>
          </cell>
          <cell r="B1835" t="str">
            <v>MANTENIMIENTO DE JUEGOS INFANTILES METALICOS (INCLUYE PINTURA Y REPOSISCIÓN DE PIEZAS FALTANTES - CONJUNTO DE 5 EQUIPOS INCLUIDOS)</v>
          </cell>
          <cell r="C1835" t="str">
            <v>Actividad</v>
          </cell>
          <cell r="D1835" t="str">
            <v>UN</v>
          </cell>
          <cell r="E1835">
            <v>3537542</v>
          </cell>
        </row>
        <row r="1836">
          <cell r="A1836" t="str">
            <v>017.146</v>
          </cell>
          <cell r="B1836" t="str">
            <v>MANTENIMIENTO DE MAQUINAS BIOSALUDABLES (INCLUYE DESMONTE, TRANSPORTE, REINSTALACIÓN Y TODOS LOS ELEMENTOS DE REPARACIÓN Y PINTURA - CONJUNTO DE 5 EQUIPOS INCLUIDOS)</v>
          </cell>
          <cell r="C1836" t="str">
            <v>Actividad</v>
          </cell>
          <cell r="D1836" t="str">
            <v>UN</v>
          </cell>
          <cell r="E1836">
            <v>8865446</v>
          </cell>
        </row>
        <row r="1837">
          <cell r="A1837" t="str">
            <v>017.147</v>
          </cell>
          <cell r="B1837" t="str">
            <v>SUMINISTRO, TRANSPORTE E INSTALACION DE REJA METALICA DE 100X160CM EN PLATINA DE 1-1/2"x3/8" CADA 5CM CON MARCO Y CONTRAMARCO EN ANGULO DE 1-1/4"</v>
          </cell>
          <cell r="C1837" t="str">
            <v>Actividad</v>
          </cell>
          <cell r="D1837" t="str">
            <v>UN</v>
          </cell>
          <cell r="E1837">
            <v>1488460</v>
          </cell>
        </row>
        <row r="1838">
          <cell r="A1838" t="str">
            <v>017.148</v>
          </cell>
          <cell r="B1838" t="str">
            <v>SUMINISTRO E INSTALACIÓN DE DIVISIÓN DE OFICINA PLEGABLE CON VIDRIO DE SEGURIDAD TEMPLADO INCOLORO DE 8MM CON FRANJAS OPALIZADAS, ZÓCALO DE ALUMINIO EN LA PARTE INFERIOR Y SUPERIOR.</v>
          </cell>
          <cell r="C1838" t="str">
            <v>Actividad</v>
          </cell>
          <cell r="D1838" t="str">
            <v>M2</v>
          </cell>
          <cell r="E1838">
            <v>499200</v>
          </cell>
        </row>
        <row r="1839">
          <cell r="A1839" t="str">
            <v>017.149</v>
          </cell>
          <cell r="B1839" t="str">
            <v>INSTALACION DE MESON EN ACERO INOXIDABLE EXISTENTE ANCHO=0,60 M</v>
          </cell>
          <cell r="C1839" t="str">
            <v>Actividad</v>
          </cell>
          <cell r="D1839" t="str">
            <v>ML</v>
          </cell>
          <cell r="E1839">
            <v>44610</v>
          </cell>
        </row>
        <row r="1840">
          <cell r="A1840" t="str">
            <v>017.150</v>
          </cell>
          <cell r="B1840" t="str">
            <v>SUMINISTRO, TRANSPORTE E INSTALACIÓN DE PUERTAS CON AISLAMIENTO ACUSTICO, CON VISOR EN VIDRIO. - INCLUYE MARCO, CERRADURA Y DEMAS ELEMENTOS PARA SU CORRECTA INSTALACIÓN Y FUNCIONAMIENTO - 1,0x2,30m</v>
          </cell>
          <cell r="C1840" t="str">
            <v>Actividad</v>
          </cell>
          <cell r="D1840" t="str">
            <v>UN</v>
          </cell>
          <cell r="E1840">
            <v>5354413</v>
          </cell>
        </row>
        <row r="1841">
          <cell r="A1841" t="str">
            <v>017.151</v>
          </cell>
          <cell r="B1841" t="str">
            <v>SUMINISTRO, TRANSPORTE E INSTALACIÓN DE VENTANAS CON AISLAMIENTO ACUSTICO PARA AUDITORIO Y/O ESTUDIO - 1,0 x 2,30</v>
          </cell>
          <cell r="C1841" t="str">
            <v>Actividad</v>
          </cell>
          <cell r="D1841" t="str">
            <v>UN</v>
          </cell>
          <cell r="E1841">
            <v>1912824</v>
          </cell>
        </row>
        <row r="1842">
          <cell r="A1842" t="str">
            <v>017.152</v>
          </cell>
          <cell r="B1842" t="str">
            <v>SUMINISTRO, TRANSPORTE E INSTALACIÓN DE PUERTA METÁLICA EN LAMINA CR CAL 20 ENTAMBORADA CON REFUERZOS INTERIORES DE 1,30-1,40M DE ANCHO, H=2,40M DE ALTURA. INCLUYE MARCO, ANTICORROSIVO Y PINTURA ESMALTE, CHAPA MARCA YALE DE SEGURIDAD.</v>
          </cell>
          <cell r="C1842" t="str">
            <v>Actividad</v>
          </cell>
          <cell r="D1842" t="str">
            <v>UN</v>
          </cell>
          <cell r="E1842">
            <v>1307304</v>
          </cell>
        </row>
        <row r="1843">
          <cell r="A1843" t="str">
            <v>017.153</v>
          </cell>
          <cell r="B1843" t="str">
            <v>SUMINISTRO, TRANSPORTE E INSTALACION PARTIDORES PARA COMPETENCIAS DE NATACIÓN EN ACERO INOXIDABLE (INC. ELEMENTOS DE FIJACIÓN Y DEMÁS PARA SU CORRECTA INSTALACIÓN Y FUNCIONAMIENTO)</v>
          </cell>
          <cell r="C1843" t="str">
            <v>Actividad</v>
          </cell>
          <cell r="D1843" t="str">
            <v>UN</v>
          </cell>
          <cell r="E1843">
            <v>1003234</v>
          </cell>
        </row>
        <row r="1844">
          <cell r="A1844" t="str">
            <v>017.154</v>
          </cell>
          <cell r="B1844" t="str">
            <v>SUMINISTRO, TRANSPORTE E INSTALACIÓN DE CERRAMIENTO METALICO CON VERTICALES EN TUBO CUADRADO DE 1" CADA 15CM Y DOS HILOS HORIZONTALES EN TUBO RECTANGULAR DE 100X40mm  H=2,00M - CON ANTICORROSIVO Y PINTURA DE ESMALTE COLOR.</v>
          </cell>
          <cell r="C1844" t="str">
            <v>Actividad</v>
          </cell>
          <cell r="D1844" t="str">
            <v>ML</v>
          </cell>
          <cell r="E1844">
            <v>373526</v>
          </cell>
        </row>
        <row r="1845">
          <cell r="A1845" t="str">
            <v>017.155</v>
          </cell>
          <cell r="B1845" t="str">
            <v>SUMINISTRO, TRANSPORTE E INSTALACIÓN DE CERRAMIENTO METALICO CON VERTICALES EN TUBO CUADRADO DE 1" CADA 15CM Y DOS HILOS HORIZONTALES EN TUBO RECTANGULAR DE 100X40mm  H=2,00M - CON ANTICORROSIVO Y PINTURA DE ESMALTE COLOR. CON REUTILIZACIÓN DE TUBOS EXISTENTES</v>
          </cell>
          <cell r="C1845" t="str">
            <v>Actividad</v>
          </cell>
          <cell r="D1845" t="str">
            <v>ML</v>
          </cell>
          <cell r="E1845">
            <v>296306</v>
          </cell>
        </row>
        <row r="1846">
          <cell r="A1846" t="str">
            <v>017.156</v>
          </cell>
          <cell r="B1846" t="str">
            <v>SUMINISTRO, TRANSPORTE E INSTALACIÓN DE PUERTA CORREDIZA CON MARCO EN PTR  DE 100X40 Y REJA EN TUBO CUADRADO DE 1" SEPARACIÓN 15CM. CON RIEL SUPERIOR Y GUIA INFERIOR, CON ANTICORROSIVO Y PINTURA DE ESMALTE COLOR.</v>
          </cell>
          <cell r="C1846" t="str">
            <v>Actividad</v>
          </cell>
          <cell r="D1846" t="str">
            <v>M2</v>
          </cell>
          <cell r="E1846">
            <v>327509</v>
          </cell>
        </row>
        <row r="1847">
          <cell r="A1847" t="str">
            <v>017.157</v>
          </cell>
          <cell r="B1847" t="str">
            <v>SUMINISTRO, TRANSPORTE E INSTALACIÓN DE BARANDAS PEATONALES CON PARALES EN VIGA IPE 120 CADA 1,50M Y SEIS HILOS EN TUBO REDONDO DE 1-1/2" x 3MM (IINC. PLATINAS, PERNOS DE 7/8, ANCLAJES Y BORDILLO DE 5CM EN LA BASE, ANTICORROSIVO Y PINTURA ESMALTE) H=1,10m</v>
          </cell>
          <cell r="C1847" t="str">
            <v>Actividad</v>
          </cell>
          <cell r="D1847" t="str">
            <v>ML</v>
          </cell>
          <cell r="E1847">
            <v>595471</v>
          </cell>
        </row>
        <row r="1848">
          <cell r="A1848" t="str">
            <v>017.158</v>
          </cell>
          <cell r="B1848" t="str">
            <v>SUMINISTRO, TRANSPORTE E INSTALACIÓN DE CERRAMIENTO EN TUBO REDONDO DE 2" CON TAPA SUPERIO CADA 15CM EMBEBIDOS EN MURO DE CONCRETO H PROMEDIO 2,1M</v>
          </cell>
          <cell r="C1848" t="str">
            <v>Actividad</v>
          </cell>
          <cell r="D1848" t="str">
            <v>ML</v>
          </cell>
          <cell r="E1848">
            <v>571718</v>
          </cell>
        </row>
        <row r="1849">
          <cell r="A1849" t="str">
            <v>017.159</v>
          </cell>
          <cell r="B1849" t="str">
            <v>SUMINISTRO E INSTALACIÓN DE PUERTA  MODULAR METÁLICO COMPUESTO POR PARALES  EN TUBERÍA GALVANIZADA DE 3”  CALIBRE 12,  MARCO EN  ÁNGULOS METÁLICOS DE 1” X 1” X 3/16” Y PLATINAS EN L DE 1 1/2” X 3/16”. EL INTERIOR DEL MÓDULO INCLUYE TUBOS GALVANIZADOS DE 1” DISPUESTOS DIAGONALMENTE CADA 0.15 METROS, SOLDADOS ESTRUCTURALMENTE A LOS ELEMENTOS DE REFUERZO INCLUYE PINTURA MODULO , CERRADURA YALE 3 MACHUELOS Y 2 COPIAS DE LLAVES</v>
          </cell>
          <cell r="C1849" t="str">
            <v>Actividad</v>
          </cell>
          <cell r="D1849" t="str">
            <v>ML</v>
          </cell>
          <cell r="E1849">
            <v>978094</v>
          </cell>
        </row>
        <row r="1850">
          <cell r="A1850" t="str">
            <v>017.160</v>
          </cell>
          <cell r="B1850" t="str">
            <v>DESMONTE, MANTENIMIENTO Y RE-INSTALACION BARANDA EN TUBERIA GALVANIZADA 2 HILOS DE 2", ENTRE 0,9 Y 1MTS, PARALES VERTICALES CADA 2 MTS, INCLUYE, LOMPIEZA, WASH PRIMER, PINTURA Y FIJACIÓN</v>
          </cell>
          <cell r="C1850" t="str">
            <v>Actividad</v>
          </cell>
          <cell r="D1850" t="str">
            <v>ML</v>
          </cell>
          <cell r="E1850">
            <v>159279</v>
          </cell>
        </row>
        <row r="1851">
          <cell r="A1851" t="str">
            <v>017.161</v>
          </cell>
          <cell r="B1851" t="str">
            <v>SUMINISTRO, TRANSPORTE E INSTALACIÓN DE ESCALERA METÁLICA CONFORMADA POR PASOS EN LAMINA DE ALFAJOR 3MM Y ESTRUCTURA EN TUBERIA RECTANGULAR A=1,20M (INC SOLDADURA, ANTICORROSIVO, PINTURA Y ELEMENTOS DE ANCLAJE</v>
          </cell>
          <cell r="C1851" t="str">
            <v>Actividad</v>
          </cell>
          <cell r="D1851" t="str">
            <v>ML</v>
          </cell>
          <cell r="E1851">
            <v>785813</v>
          </cell>
        </row>
        <row r="1852">
          <cell r="A1852" t="str">
            <v>017.162</v>
          </cell>
          <cell r="B1852" t="str">
            <v>SUMINISTRO, TRANSPORTE E INSTALACION PASAMANOS EN TUBERÍA GALVANIZADA DE 2" x 2,5mm.CUATRO HILOS H= 1.00 M. PARALES VERTICALES CADA 1.50 METROS. INCLUYE ACCESORIOS DE INSTALACIÓN, EQUIPO DE SOLDADURA, ANCLAJE, PINTURA CON ESMALTE PINTULUX O SIMILAR Y WASH PRIMER. SIN RELLENO</v>
          </cell>
          <cell r="C1852" t="str">
            <v>Actividad</v>
          </cell>
          <cell r="D1852" t="str">
            <v>ML</v>
          </cell>
          <cell r="E1852">
            <v>358776</v>
          </cell>
        </row>
        <row r="1853">
          <cell r="A1853" t="str">
            <v>017.163</v>
          </cell>
          <cell r="B1853" t="str">
            <v>SUMINISTRO E INSTALACION  DE VIDRIO FIJO REMATE A FACHADA, CON PERFIL DE 1"x1" CON ADAPATADOR  REF 1101, CON PISAVIDRIO A PRESION, CON VIDRIO 3+3 (1,46*0,23)</v>
          </cell>
          <cell r="C1853" t="str">
            <v>Actividad</v>
          </cell>
          <cell r="D1853" t="str">
            <v>UN</v>
          </cell>
          <cell r="E1853">
            <v>169040</v>
          </cell>
        </row>
        <row r="1854">
          <cell r="A1854" t="str">
            <v>017.164</v>
          </cell>
          <cell r="B1854" t="str">
            <v>ARREGLO DE PORTERIAS FUTBOL (INCLUYE SOLDADURA, GRAFIL 5,5, PINTURA, ANTICORROSIVO, MALLA ESLABONADA CAL 10</v>
          </cell>
          <cell r="C1854" t="str">
            <v>Actividad</v>
          </cell>
          <cell r="D1854" t="str">
            <v>UN</v>
          </cell>
          <cell r="E1854">
            <v>2354102</v>
          </cell>
        </row>
        <row r="1855">
          <cell r="A1855" t="str">
            <v>018</v>
          </cell>
          <cell r="B1855" t="str">
            <v>CERRAJERIA</v>
          </cell>
          <cell r="C1855" t="str">
            <v>Capitulo</v>
          </cell>
          <cell r="D1855"/>
          <cell r="E1855" t="str">
            <v>--</v>
          </cell>
        </row>
        <row r="1856">
          <cell r="A1856" t="str">
            <v>018.001</v>
          </cell>
          <cell r="B1856" t="str">
            <v xml:space="preserve">SUMINISTRO, TRANSPORTE E INSTALACION CERRADURA BELL WOOD POMO MADERA - BAÑO  REF. A40S TIPO SCHALAGE O SIMILAR. ACABADO SEGÚN DISEÑO.  </v>
          </cell>
          <cell r="C1856" t="str">
            <v>Actividad</v>
          </cell>
          <cell r="D1856" t="str">
            <v>UND</v>
          </cell>
          <cell r="E1856">
            <v>144720</v>
          </cell>
        </row>
        <row r="1857">
          <cell r="A1857" t="str">
            <v>018.002</v>
          </cell>
          <cell r="B1857" t="str">
            <v xml:space="preserve">SUMINISTRO, TRANSPORTE E INSTALACION CERRADURA BELL WOOD POMO MADERA - ALCOBA U OFICINA  REF. A50WS TIPO SCHALAGE O SIMILAR.. ACABADO SEGÚN DISEÑO. </v>
          </cell>
          <cell r="C1857" t="str">
            <v>Actividad</v>
          </cell>
          <cell r="D1857" t="str">
            <v>UND</v>
          </cell>
          <cell r="E1857">
            <v>144720</v>
          </cell>
        </row>
        <row r="1858">
          <cell r="A1858" t="str">
            <v>018.003</v>
          </cell>
          <cell r="B1858" t="str">
            <v xml:space="preserve">SUMINISTRO, TRANSPORTE E INSTALACION CERRADURA BELL WOOD POMO MADERA - ENTRADA REF. A80PD TIPO SCHALAGE O SIMILAR.. ACABADO SEGÚN DISEÑO.  </v>
          </cell>
          <cell r="C1858" t="str">
            <v>Actividad</v>
          </cell>
          <cell r="D1858" t="str">
            <v>UND</v>
          </cell>
          <cell r="E1858">
            <v>176219</v>
          </cell>
        </row>
        <row r="1859">
          <cell r="A1859" t="str">
            <v>018.004</v>
          </cell>
          <cell r="B1859" t="str">
            <v xml:space="preserve">SUMINISTRO, TRANSPORTE E INSTALACION CERRADURA ORBIT POMO METALICO - BAÑO REF. A40S TIPO SCHALAGE O SIMILAR. ACABADO SEGÚN DISEÑO. </v>
          </cell>
          <cell r="C1859" t="str">
            <v>Actividad</v>
          </cell>
          <cell r="D1859" t="str">
            <v>UND</v>
          </cell>
          <cell r="E1859">
            <v>225645</v>
          </cell>
        </row>
        <row r="1860">
          <cell r="A1860" t="str">
            <v>018.005</v>
          </cell>
          <cell r="B1860" t="str">
            <v xml:space="preserve">SUMINISTRO, TRANSPORTE E INSTALACION CERRADURA ORBIT POMO METALICO - ALCOBA U OFICINA REF. A50PD TIPO SCHALAGE O SIMILAR. ACABADO SEGÚN DISEÑO. </v>
          </cell>
          <cell r="C1860" t="str">
            <v>Actividad</v>
          </cell>
          <cell r="D1860" t="str">
            <v>UND</v>
          </cell>
          <cell r="E1860">
            <v>254969</v>
          </cell>
        </row>
        <row r="1861">
          <cell r="A1861" t="str">
            <v>018.006</v>
          </cell>
          <cell r="B1861" t="str">
            <v xml:space="preserve">SUMINISTRO, TRANSPORTE E INSTALACION CERRADURA ORBIT POMO METALICO - ENTRADA REF. A80PD TIPO SCHALAGE O SIMILAR. ACABADO SEGÚN DISEÑO.  </v>
          </cell>
          <cell r="C1861" t="str">
            <v>Actividad</v>
          </cell>
          <cell r="D1861" t="str">
            <v>UND</v>
          </cell>
          <cell r="E1861">
            <v>248181</v>
          </cell>
        </row>
        <row r="1862">
          <cell r="A1862" t="str">
            <v>018.007</v>
          </cell>
          <cell r="B1862" t="str">
            <v xml:space="preserve">SUMINISTRO, TRANSPORTE E INSTALACION CERRADURA CERROJO DOBLE LLAVE - REF. B362PX TIPO SCHALAGE O SIMILAR. ACABADO SEGÚN DISEÑO.  </v>
          </cell>
          <cell r="C1862" t="str">
            <v>Actividad</v>
          </cell>
          <cell r="D1862" t="str">
            <v>UND</v>
          </cell>
          <cell r="E1862">
            <v>239949</v>
          </cell>
        </row>
        <row r="1863">
          <cell r="A1863" t="str">
            <v>018.008</v>
          </cell>
          <cell r="B1863" t="str">
            <v xml:space="preserve">SUMINISTRO, TRANSPORTE E INSTALACION CERRADURA CERROJO LLAVE VOLTEADOR - REF. B360PX. TIPO SCHALAGE O SIMILAR. ACABADO SEGÚN DISEÑO.   </v>
          </cell>
          <cell r="C1863" t="str">
            <v>Actividad</v>
          </cell>
          <cell r="D1863" t="str">
            <v>UND</v>
          </cell>
          <cell r="E1863">
            <v>239949</v>
          </cell>
        </row>
        <row r="1864">
          <cell r="A1864" t="str">
            <v>018.009</v>
          </cell>
          <cell r="B1864" t="str">
            <v xml:space="preserve">SUMINISTRO, TRANSPORTE E INSTALACION BARRA ANTIPANICO HORIZONTAL SOLO SALIDA - TIPO AZBE O SIMILAR REF. B0950. CON MANILLA Y CILINDRO EXTERIOR PARA BARRA ANTIPANICO HORIZONTAL - TIPO AZBE REF. 9510M.O SIMILAR   </v>
          </cell>
          <cell r="C1864" t="str">
            <v>Actividad</v>
          </cell>
          <cell r="D1864" t="str">
            <v>UND</v>
          </cell>
          <cell r="E1864">
            <v>2121350</v>
          </cell>
        </row>
        <row r="1865">
          <cell r="A1865" t="str">
            <v>018.010</v>
          </cell>
          <cell r="B1865" t="str">
            <v xml:space="preserve">SUMINISTRO, TRANSPORTE E INSTALACION CERRADURA ENTRADA PRINCIPAL - REF. H387 . TIPO SCHLAGE O SIMILAR. ACABADO SEGÚN DISEÑO.   </v>
          </cell>
          <cell r="C1865" t="str">
            <v>Actividad</v>
          </cell>
          <cell r="D1865" t="str">
            <v>UND</v>
          </cell>
          <cell r="E1865">
            <v>492150</v>
          </cell>
        </row>
        <row r="1866">
          <cell r="A1866" t="str">
            <v>018.011</v>
          </cell>
          <cell r="B1866" t="str">
            <v xml:space="preserve">SUMINISTRO, TRANSPORTE E INSTALACION CERRADURA ENTRADA PRINCIPAL HE-380 TIPO SCHALAGE O SIMILAR. ACABADO SEGÚN DISEÑO.  </v>
          </cell>
          <cell r="C1866" t="str">
            <v>Actividad</v>
          </cell>
          <cell r="D1866" t="str">
            <v>UND</v>
          </cell>
          <cell r="E1866">
            <v>0</v>
          </cell>
        </row>
        <row r="1867">
          <cell r="A1867" t="str">
            <v>018.012</v>
          </cell>
          <cell r="B1867" t="str">
            <v>SUMINISTRO TRANSPORTE E INSTALACION DE VENTANA EN ALUMINIO-VIDRIO 4 MM INCLUYE TODOS LOS ACCESORIOS PARA SU CORRECTA INSTALACION</v>
          </cell>
          <cell r="C1867" t="str">
            <v>Actividad</v>
          </cell>
          <cell r="D1867" t="str">
            <v>M2</v>
          </cell>
          <cell r="E1867">
            <v>577788</v>
          </cell>
        </row>
        <row r="1868">
          <cell r="A1868" t="str">
            <v>018.013</v>
          </cell>
          <cell r="B1868" t="str">
            <v>SUMINISTRO TRANSPORTE E INSTALACION DE PUERTA VENTANA EN ALUMINIO-VIDRIO DE 4MM INCLUYE TODOS LOS ELEMENTOS PARA SU CORRECTA INSTALACION</v>
          </cell>
          <cell r="C1868" t="str">
            <v>Actividad</v>
          </cell>
          <cell r="D1868" t="str">
            <v>M2</v>
          </cell>
          <cell r="E1868">
            <v>229968</v>
          </cell>
        </row>
        <row r="1869">
          <cell r="A1869" t="str">
            <v>018.014</v>
          </cell>
          <cell r="B1869" t="str">
            <v>SUMINISTRO, TRANSPORTE E INSTALACION DE BASES PARA BICICLETAS PARA SEIS UNIDADES  EN TUBO DE AGUAS NEGRAS DE 1" EN 1,5 MM CON PINTURA ELECTROSTATICA SEGÚN DISEÑO</v>
          </cell>
          <cell r="C1869" t="str">
            <v>Actividad</v>
          </cell>
          <cell r="D1869" t="str">
            <v>UND</v>
          </cell>
          <cell r="E1869">
            <v>388353</v>
          </cell>
        </row>
        <row r="1870">
          <cell r="A1870" t="str">
            <v>018.015</v>
          </cell>
          <cell r="B1870" t="str">
            <v>SUMINISTRO, TRANSPORTE E INSTALACIÓN DE BRAZO HIDRÁULICO AUTOMÁTICO DE CAPACIDAD (45 - 65) KG (INCLUYE ACCESORIOS DE INSTALACIÓN)</v>
          </cell>
          <cell r="C1870" t="str">
            <v>Actividad</v>
          </cell>
          <cell r="D1870" t="str">
            <v>UND</v>
          </cell>
          <cell r="E1870">
            <v>247870</v>
          </cell>
        </row>
        <row r="1871">
          <cell r="A1871" t="str">
            <v>018.016</v>
          </cell>
          <cell r="B1871" t="str">
            <v>SUMINISTRO, TRANSPORTE E INSTALACIÓN DE CERRADURA YALE 3 MACHUELOS SOBREPONER SOLDAR DERECHA O SIMILAR PARA PUERTA METÁLICA INSTITUCIONAL. INCLUYE TODOS LOS ACCESORIOS PARA SU CORRECTA INSTALACIÓN Y 2 COPIAS DE LLAVES. COLOR SEGÚN DISEÑO</v>
          </cell>
          <cell r="C1871" t="str">
            <v>Actividad</v>
          </cell>
          <cell r="D1871" t="str">
            <v>UND</v>
          </cell>
          <cell r="E1871">
            <v>323870</v>
          </cell>
        </row>
        <row r="1872">
          <cell r="A1872" t="str">
            <v>018.017</v>
          </cell>
          <cell r="B1872" t="str">
            <v>DESMONTE DE CERRADURA METÁLICA YALE 3 MACHUELOS O SIMILAR (INCLUYE RETIRO)</v>
          </cell>
          <cell r="C1872" t="str">
            <v>Actividad</v>
          </cell>
          <cell r="D1872" t="str">
            <v>UND</v>
          </cell>
          <cell r="E1872">
            <v>64484</v>
          </cell>
        </row>
        <row r="1873">
          <cell r="A1873" t="str">
            <v>018.018</v>
          </cell>
          <cell r="B1873" t="str">
            <v>SUMINISTRO, TRANSPORTE E INSTALACIÓN DE CERRADURA DE MANIJA METALICA</v>
          </cell>
          <cell r="C1873" t="str">
            <v>Actividad</v>
          </cell>
          <cell r="D1873" t="str">
            <v>UND</v>
          </cell>
          <cell r="E1873">
            <v>120173</v>
          </cell>
        </row>
        <row r="1874">
          <cell r="A1874" t="str">
            <v>018.019</v>
          </cell>
          <cell r="B1874" t="str">
            <v>SUMINISTRO TRANSPORTE E INSTALACION DE VENTANA EN ALUMINIO-VIDRIO 28 MM LAMINADO BLINDADO, POLARIZADO SEGÚN NORMA DIN-522-90. INCLUYE TODOS LOS ACCESORIOS PARA SU CORRECTA INSTALACION</v>
          </cell>
          <cell r="C1874" t="str">
            <v>Actividad</v>
          </cell>
          <cell r="D1874" t="str">
            <v>M2</v>
          </cell>
          <cell r="E1874">
            <v>4492800</v>
          </cell>
        </row>
        <row r="1875">
          <cell r="A1875" t="str">
            <v>019</v>
          </cell>
          <cell r="B1875" t="str">
            <v>PINTURA</v>
          </cell>
          <cell r="C1875" t="str">
            <v>Capitulo</v>
          </cell>
          <cell r="D1875"/>
          <cell r="E1875" t="str">
            <v>--</v>
          </cell>
        </row>
        <row r="1876">
          <cell r="A1876" t="str">
            <v>019.001</v>
          </cell>
          <cell r="B1876" t="str">
            <v>SUMINISTRO, TRANSPORTE E INSTALACION ESTUCO Y VINILO 3 MANOS SOBRE MURO INTERIOR (INCLUYE ESTUCO, 1 MANO EN PINTURA TIPO 2  Y DOS MANOS EN PINTURA TIPO 1, FILOS Y DILATACIONES). COLOR SEGÚN DISEÑO POR M2</v>
          </cell>
          <cell r="C1876" t="str">
            <v>Actividad</v>
          </cell>
          <cell r="D1876" t="str">
            <v>M2</v>
          </cell>
          <cell r="E1876">
            <v>30043</v>
          </cell>
        </row>
        <row r="1877">
          <cell r="A1877" t="str">
            <v>019.002</v>
          </cell>
          <cell r="B1877" t="str">
            <v>SUMINISTRO, TRANSPORTE E INSTALACION ESTUCO Y VINILO 3 MANOS SOBRE MURO INTERIOR (INCLUYE ESTUCO, 1 MANO EN PINTURA TIPO 2  Y DOS MANOS EN PINTURA TIPO 1 , FILOS Y DILATACIONES). COLOR SEGÚN DISEÑO POR ML</v>
          </cell>
          <cell r="C1877" t="str">
            <v>Actividad</v>
          </cell>
          <cell r="D1877" t="str">
            <v>ML</v>
          </cell>
          <cell r="E1877">
            <v>19089</v>
          </cell>
        </row>
        <row r="1878">
          <cell r="A1878" t="str">
            <v>019.003</v>
          </cell>
          <cell r="B1878" t="str">
            <v>SUMINISTRO, TRANSPORTE E INSTALACION ESTUCO Y VINILO 3 MANOS SOBRE MURO EXTERIOR (INCLUYE ESTUCO, 1 MANO EN PINTURA TIPO 2  Y DOS MANOS EN PINTURA TIPO 1, FILOS Y DILATACIONES). COLOR SEGÚN DISEÑO POR M2</v>
          </cell>
          <cell r="C1878" t="str">
            <v>Actividad</v>
          </cell>
          <cell r="D1878" t="str">
            <v>M2</v>
          </cell>
          <cell r="E1878">
            <v>30755</v>
          </cell>
        </row>
        <row r="1879">
          <cell r="A1879" t="str">
            <v>019.004</v>
          </cell>
          <cell r="B1879" t="str">
            <v>SUMINISTRO, TRANSPORTE E INSTALACION ESTUCO Y VINILO 3 MANOS SOBRE MURO EXTERIOR (INCLUYE ESTUCO, 1 MANO EN PINTURA TIPO 2 Y DOS MANOS EN PINTURA TIPO 1, FILOS Y DILATACIONES). COLOR SEGÚN DISEÑO POR ML</v>
          </cell>
          <cell r="C1879" t="str">
            <v>Actividad</v>
          </cell>
          <cell r="D1879" t="str">
            <v>ML</v>
          </cell>
          <cell r="E1879">
            <v>19436</v>
          </cell>
        </row>
        <row r="1880">
          <cell r="A1880" t="str">
            <v>019.005</v>
          </cell>
          <cell r="B1880" t="str">
            <v>SUMINISTRO, TRANSPORTE E INSTALACION PINTURA SOBRE REVOQUE VINILO 3 MANOS SOBRE MURO (INCLUYE 1 MANO EN PINTURA TIPO 2  Y DOS MANOS EN PINTURA TIPO 1, FILOS Y DILATACIONES).COLOR SEGÚN DISEÑO POR M2</v>
          </cell>
          <cell r="C1880" t="str">
            <v>Actividad</v>
          </cell>
          <cell r="D1880" t="str">
            <v>M2</v>
          </cell>
          <cell r="E1880">
            <v>27725</v>
          </cell>
        </row>
        <row r="1881">
          <cell r="A1881" t="str">
            <v>019.006</v>
          </cell>
          <cell r="B1881" t="str">
            <v>SUMINISTRO, TRANSPORTE E INSTALACION PINTURA SOBRE REVOQUE VINILO 3 MANOS SOBRE MURO (INCLUYE 1 MANO EN PINTURA TIPO 2  Y DOS MANOS EN PINTURA TIPO 1, FILOS Y DILATACIONES). COLOR SEGÚN DISEÑO POR ML</v>
          </cell>
          <cell r="C1881" t="str">
            <v>Actividad</v>
          </cell>
          <cell r="D1881" t="str">
            <v>ML</v>
          </cell>
          <cell r="E1881">
            <v>16095</v>
          </cell>
        </row>
        <row r="1882">
          <cell r="A1882" t="str">
            <v>019.007</v>
          </cell>
          <cell r="B1882" t="str">
            <v>SUMINISTRO, TRANSPORTE E INSTALACION ESTUCO Y VINILO 3 MANOS BAJO PLACA INTERIOR (INCLUYE ESTUCO, 1 MANO EN PINTURA TIPO 2 Y DOS MANOS EN PINTURA TIPO 1, FILOS Y DILATACIONES). COLOR SEGÚN DISEÑO.</v>
          </cell>
          <cell r="C1882" t="str">
            <v>Actividad</v>
          </cell>
          <cell r="D1882" t="str">
            <v>M2</v>
          </cell>
          <cell r="E1882">
            <v>31669</v>
          </cell>
        </row>
        <row r="1883">
          <cell r="A1883" t="str">
            <v>019.008</v>
          </cell>
          <cell r="B1883" t="str">
            <v>SUMINISTRO, TRANSPORTE E INSTALACION ESTUCO Y VINILO 3 MANOS BAJO PLACA INTERIOR (INCLUYE ESTUCO, 1 MANO EN PINTURA TIPO 2 Y DOS MANOS EN PINTURA TIPO 1, FILOS Y DILATACIONES). COLOR SEGÚN DISEÑO.</v>
          </cell>
          <cell r="C1883" t="str">
            <v>Actividad</v>
          </cell>
          <cell r="D1883" t="str">
            <v>ML</v>
          </cell>
          <cell r="E1883">
            <v>19966</v>
          </cell>
        </row>
        <row r="1884">
          <cell r="A1884" t="str">
            <v>019.009</v>
          </cell>
          <cell r="B1884" t="str">
            <v>SUMINISTRO, TRANSPORTE E INSTALACION ESTUCO Y VINILO 3 MANOS BAJO PLACA EXTERIOR (INCLUYE ESTUCO, 1 MANO EN PINTURA TIPO 2 Y DOS MANOS EN PINTURA TIPO 1, FILOS Y DILATACIONES). COLOR SEGÚN DISEÑO POR M2</v>
          </cell>
          <cell r="C1884" t="str">
            <v>Actividad</v>
          </cell>
          <cell r="D1884" t="str">
            <v>M2</v>
          </cell>
          <cell r="E1884">
            <v>32324</v>
          </cell>
        </row>
        <row r="1885">
          <cell r="A1885" t="str">
            <v>019.010</v>
          </cell>
          <cell r="B1885" t="str">
            <v>SUMINISTRO, TRANSPORTE E INSTALACION ESTUCO Y VINILO 3 MANOS BAJO PLACA EXTERIOR (INCLUYE ESTUCO, 1 MANO EN PINTURA TIPO 2 Y DOS MANOS EN PINTURA TIPO 1, FILOS Y DILATACIONES). COLOR SEGÚN DISEÑO POR ML</v>
          </cell>
          <cell r="C1885" t="str">
            <v>Actividad</v>
          </cell>
          <cell r="D1885" t="str">
            <v>ML</v>
          </cell>
          <cell r="E1885">
            <v>20294</v>
          </cell>
        </row>
        <row r="1886">
          <cell r="A1886" t="str">
            <v>019.011</v>
          </cell>
          <cell r="B1886" t="str">
            <v>SUMINISTRO, TRANSPORTE E INSTALACION PINTURA EPOXICA ALTA RESISTENCIA CON CATALIZADOR 3 MANOS SOBRE REVOQUE. (INCLUYE 1 MANO EN PINTURA TIPO 2 Y DOS MANOS EN PINTURA EPOXI POLIAMIDA CON CATALIZADOR, FILOS Y DILATACIONES). COLOR SEGÚN DISEÑO.</v>
          </cell>
          <cell r="C1886" t="str">
            <v>Actividad</v>
          </cell>
          <cell r="D1886" t="str">
            <v>M2</v>
          </cell>
          <cell r="E1886">
            <v>30873</v>
          </cell>
        </row>
        <row r="1887">
          <cell r="A1887" t="str">
            <v>019.013</v>
          </cell>
          <cell r="B1887" t="str">
            <v>SUMINISTRO, TRANSPORTE E INSTALACION GRANIPLAST (ESGRAFIADO) FACHADAS ( INCLUYE FILOS Y DILATACIONES)</v>
          </cell>
          <cell r="C1887" t="str">
            <v>Actividad</v>
          </cell>
          <cell r="D1887" t="str">
            <v>M2</v>
          </cell>
          <cell r="E1887">
            <v>39229</v>
          </cell>
        </row>
        <row r="1888">
          <cell r="A1888" t="str">
            <v>019.014</v>
          </cell>
          <cell r="B1888" t="str">
            <v>SUMINISTRO, TRANSPORTE E INSTALACION ESTUCO Y PINTURA TIPO KORAZA O SIMILAR 3 MANOS FACHADAS (INCLUYE ESTUCO, 1 MANO EN PINTURA TIPO 2 Y DOS MANOS EN PINTURA TIPO KORAZA O SIMILAR, FILOS Y DILATACIONES). COLOR SEGÚN DISEÑO.</v>
          </cell>
          <cell r="C1888" t="str">
            <v>Actividad</v>
          </cell>
          <cell r="D1888" t="str">
            <v>M2</v>
          </cell>
          <cell r="E1888">
            <v>34590</v>
          </cell>
        </row>
        <row r="1889">
          <cell r="A1889" t="str">
            <v>019.015</v>
          </cell>
          <cell r="B1889" t="str">
            <v>SUMINISTRO, TRANSPORTE E INSTALACION PINTURA TIPO KORAZA O SIMILAR 3 MANOS FACHADAS (INCLUYE 1 MANO EN PINTURA TIPO 2 Y DOS MANOS EN PINTURA KORAZA TIPO PINTUCO O SIMILAR, FILOS Y DILATACIONES). COLOR SEGÚN DISEÑO.</v>
          </cell>
          <cell r="C1889" t="str">
            <v>Actividad</v>
          </cell>
          <cell r="D1889" t="str">
            <v>M2</v>
          </cell>
          <cell r="E1889">
            <v>32603</v>
          </cell>
        </row>
        <row r="1890">
          <cell r="A1890" t="str">
            <v>019.016</v>
          </cell>
          <cell r="B1890" t="str">
            <v>SUMINISTRO, TRANSPORTE E INSTALACION RECUBRIMIENTO  EPOXICO FLEXIBLE DE ALTO DESEMPEÑO SE COMPONE DE DOS COMPONENTES ALTA RESISTENCIA QUIMICA DURALKOTE 240  O SIMILAR. (INCLUYE 2 MANOS DE RECUBRIMIENTO, FILOS Y DILATACIONES). COLOR SEGÚN DISEÑO.</v>
          </cell>
          <cell r="C1890" t="str">
            <v>Actividad</v>
          </cell>
          <cell r="D1890" t="str">
            <v>M2</v>
          </cell>
          <cell r="E1890">
            <v>117293</v>
          </cell>
        </row>
        <row r="1891">
          <cell r="A1891" t="str">
            <v>019.017</v>
          </cell>
          <cell r="B1891" t="str">
            <v>SUMINISTRO, TRANSPORTE E INSTALACION DEMARCACION HORIZONTAL DE VIAS PINTURA TIPO TRAFICO</v>
          </cell>
          <cell r="C1891" t="str">
            <v>Actividad</v>
          </cell>
          <cell r="D1891" t="str">
            <v>M2</v>
          </cell>
          <cell r="E1891">
            <v>47298</v>
          </cell>
        </row>
        <row r="1892">
          <cell r="A1892" t="str">
            <v>019.018</v>
          </cell>
          <cell r="B1892" t="str">
            <v>SUMINISTRO, TRANSPORTE E INSTALACION DEMARCACION HORIZONTAL DE VIAS PINTURA PLASTICO EN FRIO</v>
          </cell>
          <cell r="C1892" t="str">
            <v>Actividad</v>
          </cell>
          <cell r="D1892" t="str">
            <v>M2</v>
          </cell>
          <cell r="E1892">
            <v>90551</v>
          </cell>
        </row>
        <row r="1893">
          <cell r="A1893" t="str">
            <v>019.019</v>
          </cell>
          <cell r="B1893" t="str">
            <v>SUMINISTRO, TRANSPORTE E INSTALACION PINTURA CARBURO PARA TANQUES</v>
          </cell>
          <cell r="C1893" t="str">
            <v>Actividad</v>
          </cell>
          <cell r="D1893" t="str">
            <v>M2</v>
          </cell>
          <cell r="E1893">
            <v>14833</v>
          </cell>
        </row>
        <row r="1894">
          <cell r="A1894" t="str">
            <v>019.020</v>
          </cell>
          <cell r="B1894" t="str">
            <v>SUMINISTRO, TRANSPORTE E INSTALACION PINTURA ESMALTE PARA TUBERIAS</v>
          </cell>
          <cell r="C1894" t="str">
            <v>Actividad</v>
          </cell>
          <cell r="D1894" t="str">
            <v>M2</v>
          </cell>
          <cell r="E1894">
            <v>23845</v>
          </cell>
        </row>
        <row r="1895">
          <cell r="A1895" t="str">
            <v>019.021</v>
          </cell>
          <cell r="B1895" t="str">
            <v>SUMINISTRO, TRANSPORTE E INSTALACION PINTURA REFLECTIVA DE ALUMINIO PARA PROTECCION DE TUBERIA EXPUESTA EN PVC</v>
          </cell>
          <cell r="C1895" t="str">
            <v>Actividad</v>
          </cell>
          <cell r="D1895" t="str">
            <v>M2</v>
          </cell>
          <cell r="E1895">
            <v>32636</v>
          </cell>
        </row>
        <row r="1896">
          <cell r="A1896" t="str">
            <v>019.022</v>
          </cell>
          <cell r="B1896" t="str">
            <v>SUMINISTRO TRANSPORTE E INSTALACION REVESTIMIENTO VIGAS Y COLUMNAS DE INTERIORES - ARGAMASA (INCLUYE FILOS Y DILATACIONES</v>
          </cell>
          <cell r="C1896" t="str">
            <v>Actividad</v>
          </cell>
          <cell r="D1896" t="str">
            <v>ML</v>
          </cell>
          <cell r="E1896">
            <v>25563</v>
          </cell>
        </row>
        <row r="1897">
          <cell r="A1897" t="str">
            <v>019.023</v>
          </cell>
          <cell r="B1897" t="str">
            <v>SUMINISTRO TRANSPORTE E INSTALACION ESTUCO Y 3 MANOS DE PINTURA ACRILTEX PARA BAÑO Y COCINA</v>
          </cell>
          <cell r="C1897" t="str">
            <v>Actividad</v>
          </cell>
          <cell r="D1897" t="str">
            <v>M2</v>
          </cell>
          <cell r="E1897">
            <v>35146</v>
          </cell>
        </row>
        <row r="1898">
          <cell r="A1898" t="str">
            <v>019.024</v>
          </cell>
          <cell r="B1898" t="str">
            <v>DEMARCACION DE LAS DIFERENTES CANCHAS (LINEAS PARA FUTBOL SALA, VOLEIBOL, BALONMANO Y BALONCESTO). INCLUYE EQUIPO Y ACTIVIDADES NECESARIAS PARA SU EJECUCION</v>
          </cell>
          <cell r="C1898" t="str">
            <v>Actividad</v>
          </cell>
          <cell r="D1898" t="str">
            <v>UND</v>
          </cell>
          <cell r="E1898">
            <v>1200266</v>
          </cell>
        </row>
        <row r="1899">
          <cell r="A1899" t="str">
            <v>019.025</v>
          </cell>
          <cell r="B1899" t="str">
            <v>SUMINISTRO, TRANSPORTE E INSTALACION ESTUCO Y VINILO 3 MANOS SOBRE MURO INTERIOR ALTURA &gt; 3 M. (INCLUYE, ESTUCO, 1 MANO DE PINTURA TIPO 2, Y  DOS MANOS DE PINTURA TIPO 1). COLOR SEGÚN DISEÑO POR M2</v>
          </cell>
          <cell r="C1899" t="str">
            <v>Actividad</v>
          </cell>
          <cell r="D1899" t="str">
            <v>M2</v>
          </cell>
          <cell r="E1899">
            <v>27017</v>
          </cell>
        </row>
        <row r="1900">
          <cell r="A1900" t="str">
            <v>019.026</v>
          </cell>
          <cell r="B1900" t="str">
            <v>SUMINISTRO, TRANSPORTE E INSTALACION ESTUCO Y VINILO 3 MANOS TIPO 1, SOBRE MURO INTERIOR ALTURA &gt; 3 M. (INCLUYE ESTUCO, FILOS Y DILATACIONES). COLOR SEGÚN DISEÑO POR M2</v>
          </cell>
          <cell r="C1900" t="str">
            <v>Actividad</v>
          </cell>
          <cell r="D1900" t="str">
            <v>M2</v>
          </cell>
          <cell r="E1900">
            <v>27017</v>
          </cell>
        </row>
        <row r="1901">
          <cell r="A1901" t="str">
            <v>019.027</v>
          </cell>
          <cell r="B1901" t="str">
            <v>SUMINISTRO, TRANSPORTE E INSTALACION VINILO 3 MANOS BAJO CUBIERTA AC. COLOR SEGÚN DISEÑO.</v>
          </cell>
          <cell r="C1901" t="str">
            <v>Actividad</v>
          </cell>
          <cell r="D1901" t="str">
            <v>M2</v>
          </cell>
          <cell r="E1901">
            <v>32825</v>
          </cell>
        </row>
        <row r="1902">
          <cell r="A1902" t="str">
            <v>019.028</v>
          </cell>
          <cell r="B1902" t="str">
            <v>SUMINISTRO, TRANSPORTE E INSTALACION PINTURA ESMALTE PARA CERCHAS METÁLICAS (INCLUYE ANDAMIO CERTIFICADO)</v>
          </cell>
          <cell r="C1902" t="str">
            <v>Actividad</v>
          </cell>
          <cell r="D1902" t="str">
            <v>ML</v>
          </cell>
          <cell r="E1902">
            <v>37225</v>
          </cell>
        </row>
        <row r="1903">
          <cell r="A1903" t="str">
            <v>019.029</v>
          </cell>
          <cell r="B1903" t="str">
            <v>SUMINISTRO, TRANSPORTE E INSTALACION PINTURA VINILO 3 MANOS SOBRE VIGAS Y COLUMNAS (INCLUYE, RESANE FILOS Y DILATACIONES). COLOR SEGÚN DISEÑO POR ML POR CADA CARA</v>
          </cell>
          <cell r="C1903" t="str">
            <v>Actividad</v>
          </cell>
          <cell r="D1903" t="str">
            <v>ML</v>
          </cell>
          <cell r="E1903">
            <v>17180</v>
          </cell>
        </row>
        <row r="1904">
          <cell r="A1904" t="str">
            <v>019.030</v>
          </cell>
          <cell r="B1904" t="str">
            <v>SUMINISTRO E INSTALACIÓN PINTURA ESMALTE PARA CABINAS SANITARIAS EN LÁMINA</v>
          </cell>
          <cell r="C1904" t="str">
            <v>Actividad</v>
          </cell>
          <cell r="D1904" t="str">
            <v>M2</v>
          </cell>
          <cell r="E1904">
            <v>35387</v>
          </cell>
        </row>
        <row r="1905">
          <cell r="A1905" t="str">
            <v>019.031</v>
          </cell>
          <cell r="B1905" t="str">
            <v>SUMINISTRO, TRANSPORTE E INSTALACION ESTUCO Y VINILO 3 MANOS SOBRE MURO EXTERIOR ALTURA &gt; 3 M. (INCLUYE, ESTUCO, 3 MANO DE PINTURA TIPO 1). COLOR SEGÚN DISEÑO POR M2</v>
          </cell>
          <cell r="C1905" t="str">
            <v>Actividad</v>
          </cell>
          <cell r="D1905" t="str">
            <v>M2</v>
          </cell>
          <cell r="E1905">
            <v>29187</v>
          </cell>
        </row>
        <row r="1906">
          <cell r="A1906" t="str">
            <v>019.032</v>
          </cell>
          <cell r="B1906" t="str">
            <v>SUMINISTRO, TRANSPORTE E INSTALACION BASE ACRILICA 3 MANOS SOBRE MURO EXTERIOR ALTURA &gt; 3 M. (INCLUYE, 3 MANOS DE PINTURA TIPO KORAZA LADRILLO SEMIMATE TRANSPARENTE) M2</v>
          </cell>
          <cell r="C1906" t="str">
            <v>Actividad</v>
          </cell>
          <cell r="D1906" t="str">
            <v>M2</v>
          </cell>
          <cell r="E1906">
            <v>29526</v>
          </cell>
        </row>
        <row r="1907">
          <cell r="A1907" t="str">
            <v>019.033</v>
          </cell>
          <cell r="B1907" t="str">
            <v>SUMINISTRO, TRANSPORTE E INSTALACION PINTURA ESMALTE PARA PUERTAS, REJAS, VENTANAS Y DEMÁS SUPERFICIES METÁLICAS. AMBAS CARAS. INCLUYE FILOS Y DILATACIONES. INCLUYE ANDAMIOS CERTIFICADOS PARA TRABAJO EN ALTURAS.</v>
          </cell>
          <cell r="C1907" t="str">
            <v>Actividad</v>
          </cell>
          <cell r="D1907" t="str">
            <v>M2</v>
          </cell>
          <cell r="E1907">
            <v>33592</v>
          </cell>
        </row>
        <row r="1908">
          <cell r="A1908" t="str">
            <v>019.034</v>
          </cell>
          <cell r="B1908" t="str">
            <v>SUMINISTRO, TRANSPORTE E INSTALACION PINTURA ESMALTE PARA PASAMANOS (HASTA 3 HILOS), LAMINAS Y ZÓCALOS. INCLUYE FILOS Y DILATACIONES</v>
          </cell>
          <cell r="C1908" t="str">
            <v>Actividad</v>
          </cell>
          <cell r="D1908" t="str">
            <v>ML</v>
          </cell>
          <cell r="E1908">
            <v>18440</v>
          </cell>
        </row>
        <row r="1909">
          <cell r="A1909" t="str">
            <v>019.035</v>
          </cell>
          <cell r="B1909" t="str">
            <v>SUMINISTRO, TRANSPORTE E INSTALACION ANTICORROSIVO PARA PUERTAS, REJAS Y VENTANAS.</v>
          </cell>
          <cell r="C1909" t="str">
            <v>Actividad</v>
          </cell>
          <cell r="D1909" t="str">
            <v>M2</v>
          </cell>
          <cell r="E1909">
            <v>27323</v>
          </cell>
        </row>
        <row r="1910">
          <cell r="A1910" t="str">
            <v>019.036</v>
          </cell>
          <cell r="B1910" t="str">
            <v>SUMINISTRO, TRANSPORTE E INSTALACIÓN DE PINTURA SPORT LINE PARA ESCENARIOS DEPORTIVAS, INCLUYE PREPARACIÓN DE SUPERFICIE CON HIDROLAVADORA Y SIKATOP 122. INCLUYE DEMARCACIÓN.</v>
          </cell>
          <cell r="C1910" t="str">
            <v>Actividad</v>
          </cell>
          <cell r="D1910" t="str">
            <v>M2</v>
          </cell>
          <cell r="E1910">
            <v>87309</v>
          </cell>
        </row>
        <row r="1911">
          <cell r="A1911" t="str">
            <v>019.037</v>
          </cell>
          <cell r="B1911" t="str">
            <v>SUMINISTRO TRANSPORTE E INSTALACION PINTURA ACRILTEX</v>
          </cell>
          <cell r="C1911" t="str">
            <v>Actividad</v>
          </cell>
          <cell r="D1911" t="str">
            <v>M2</v>
          </cell>
          <cell r="E1911">
            <v>35273</v>
          </cell>
        </row>
        <row r="1912">
          <cell r="A1912" t="str">
            <v>019.038</v>
          </cell>
          <cell r="B1912" t="str">
            <v>SUMINISTRO, TRANSPORTE E INSTALACION VINILO 3 MANOS SOBRE MURO INTERIOR (1 MANO EN PINTURA TIPO 2  Y DOS MANOS EN PINTURA TIPO 1, FILOS Y DILATACIONES). COLOR SEGÚN DISEÑO POR M2</v>
          </cell>
          <cell r="C1912" t="str">
            <v>Actividad</v>
          </cell>
          <cell r="D1912" t="str">
            <v>M2</v>
          </cell>
          <cell r="E1912">
            <v>23379</v>
          </cell>
        </row>
        <row r="1913">
          <cell r="A1913" t="str">
            <v>019.039</v>
          </cell>
          <cell r="B1913" t="str">
            <v>SUMINISTRO, TRANSPORTE E INSTALACION PINTURA ESMALTE PARA FLANCHES Y CORTAGOTERAS. INCLUYE FILOS Y DILATACIONES</v>
          </cell>
          <cell r="C1913" t="str">
            <v>Actividad</v>
          </cell>
          <cell r="D1913" t="str">
            <v>ML</v>
          </cell>
          <cell r="E1913">
            <v>11891</v>
          </cell>
        </row>
        <row r="1914">
          <cell r="A1914" t="str">
            <v>019.040</v>
          </cell>
          <cell r="B1914" t="str">
            <v>SUMINISTRO, TRANSPORTE E INSTALACION VINILO 3 MANOS SOBRE GRANIPLAST EN MURO EXTERIOR ALTURA &gt; 3 M (INCLUYE 1 MANO EN PINTURA TIPO 2  Y DOS MANOS EN PINTURA TIPO 1, FILOS Y DILATACIONES). COLOR SEGÚN DISEÑO POR M2</v>
          </cell>
          <cell r="C1914" t="str">
            <v>Actividad</v>
          </cell>
          <cell r="D1914" t="str">
            <v>M2</v>
          </cell>
          <cell r="E1914">
            <v>28651</v>
          </cell>
        </row>
        <row r="1915">
          <cell r="A1915" t="str">
            <v>019.041</v>
          </cell>
          <cell r="B1915" t="str">
            <v>SUMINISTRO, TRANSPORTE E INSTALACION ESMALTE SINTETICO 3 EN 1 BAJO PLACA METALICA (INC. VIGAS Y PERFILES METALICOS)</v>
          </cell>
          <cell r="C1915" t="str">
            <v>Actividad</v>
          </cell>
          <cell r="D1915" t="str">
            <v>M2</v>
          </cell>
          <cell r="E1915">
            <v>31858</v>
          </cell>
        </row>
        <row r="1916">
          <cell r="A1916" t="str">
            <v>019.042</v>
          </cell>
          <cell r="B1916" t="str">
            <v>SUMINISTRO, TRANSPORTE E INSTALACION PINTURA TIPO KORAZA O SIMILAR 3 MANOS FACHADAS (INCLUYE 1 MANO EN PINTURA TIPO 2 Y DOS MANOS EN PINTURA KORAZA TIPO PINTUCO O SIMILAR, FILOS Y DILATACIONES). COLOR SEGÚN DISEÑO.</v>
          </cell>
          <cell r="C1916" t="str">
            <v>Actividad</v>
          </cell>
          <cell r="D1916" t="str">
            <v>ML</v>
          </cell>
          <cell r="E1916">
            <v>16719</v>
          </cell>
        </row>
        <row r="1917">
          <cell r="A1917" t="str">
            <v>019.043</v>
          </cell>
          <cell r="B1917" t="str">
            <v>SUMINISTRO, TRANSPORTE E INSTALACIÓN DE RETOQUE DE PINTURA EXISTENTE (INCLUYE RESANE, LIJADA Y PINTURA 3 MANOS DE PINTURA)</v>
          </cell>
          <cell r="C1917" t="str">
            <v>Actividad</v>
          </cell>
          <cell r="D1917" t="str">
            <v>M2</v>
          </cell>
          <cell r="E1917">
            <v>22379</v>
          </cell>
        </row>
        <row r="1918">
          <cell r="A1918" t="str">
            <v>019.044</v>
          </cell>
          <cell r="B1918" t="str">
            <v>SUMINISTRO, TRANSPORTE E INSTALACION DE ESTUCO Y PINTURA ESMALTE. INCLUYE FILOS Y DILATACIONES. ALTURA &lt;3.0M</v>
          </cell>
          <cell r="C1918" t="str">
            <v>Actividad</v>
          </cell>
          <cell r="D1918" t="str">
            <v>M2</v>
          </cell>
          <cell r="E1918">
            <v>29810</v>
          </cell>
        </row>
        <row r="1919">
          <cell r="A1919" t="str">
            <v>019.045</v>
          </cell>
          <cell r="B1919" t="str">
            <v>SUMINISTRO, TRANSPORTE E INSTALACION DE ESMALTE URETANO SERIE 36 DE SIKA O EQUIVALENTE PARA ESTRUCTURAS METÁLICAS. INCLUYE PREPARACIÓN DE SUPERFICIE, PUENTE DE ADHERENCIA Y LOS TRATAMIENTOS PREVIOS PARA SU CORRECTA APLICACIÓN Y FUNCIONAMIENTO. ESPESOR DE CAPA 3 MILS.</v>
          </cell>
          <cell r="C1919" t="str">
            <v>Actividad</v>
          </cell>
          <cell r="D1919" t="str">
            <v>M2</v>
          </cell>
          <cell r="E1919">
            <v>48803</v>
          </cell>
        </row>
        <row r="1920">
          <cell r="A1920" t="str">
            <v>019.046</v>
          </cell>
          <cell r="B1920" t="str">
            <v>SUMINISTRO, TRANSPORTE E INSTALACIÓN DE BLANQUEAMIENTO DE MUROS O PAREDES CON MEZCLA DE MASILLA Y ACRONAL</v>
          </cell>
          <cell r="C1920" t="str">
            <v>Actividad</v>
          </cell>
          <cell r="D1920" t="str">
            <v>M2</v>
          </cell>
          <cell r="E1920">
            <v>13881</v>
          </cell>
        </row>
        <row r="1921">
          <cell r="A1921" t="str">
            <v>019.047</v>
          </cell>
          <cell r="B1921" t="str">
            <v>SUMINISTRO, TRANSPORTE E INSTALACION PINTURA ESMALTE PARA BARANDAS METÁLICAS. INCLUYE ELEMNTOS HORIZONTALES Y VERTICALES. INCLUYE ANDAMIOS CERTIFICADOS PARA TRABAJO EN ALTURAS, LAVADO Y LIJADO. ÁREA EFECTIVAMENTE PINTADA</v>
          </cell>
          <cell r="C1921" t="str">
            <v>Actividad</v>
          </cell>
          <cell r="D1921" t="str">
            <v>M2</v>
          </cell>
          <cell r="E1921">
            <v>51293</v>
          </cell>
        </row>
        <row r="1922">
          <cell r="A1922" t="str">
            <v>019.048</v>
          </cell>
          <cell r="B1922" t="str">
            <v>SUMINISTRO, TRANSPORTE E INSTALACIÓN DE PINTURA ESMALTE 3 EN 1 PINTULUX O SIMILAR PARA CERCHAS Y CORREAS METALICAS EXISTENTES (INC. LAVADO Y LIMPIEZA DE SUPERFICIES A PINTAR, Y ANDAMIOS CERTIFICADOS)</v>
          </cell>
          <cell r="C1922" t="str">
            <v>Actividad</v>
          </cell>
          <cell r="D1922" t="str">
            <v>ML</v>
          </cell>
          <cell r="E1922">
            <v>48211</v>
          </cell>
        </row>
        <row r="1923">
          <cell r="A1923" t="str">
            <v>019.049</v>
          </cell>
          <cell r="B1923" t="str">
            <v>SUMINISTRO, TRANSPORTE E INSTALACIÓN DE RETOQUE DE PINTURA EXISTENTE CON PINTURA ANTIMICÓTICA (ANTI HONGOS Y ANTIHUMEDADES) - INCLUYE RESANE, LIJADA Y 2 MANOS DE PINTURA, FILOS Y DILATACIONES)</v>
          </cell>
          <cell r="C1923" t="str">
            <v>Actividad</v>
          </cell>
          <cell r="D1923" t="str">
            <v>M2</v>
          </cell>
          <cell r="E1923">
            <v>24924</v>
          </cell>
        </row>
        <row r="1924">
          <cell r="A1924" t="str">
            <v>019.050</v>
          </cell>
          <cell r="B1924" t="str">
            <v>SUMINISTRO, TRANSPORTE E INSTALACIÓN DE RETOQUE DE PINTURA EXISTENTE CON PINTURA ESMALTE - INCLUYE RESANE, LIJADA Y 2 MANOS DE PINTURA, FILOS Y DILATACIONES)</v>
          </cell>
          <cell r="C1924" t="str">
            <v>Actividad</v>
          </cell>
          <cell r="D1924" t="str">
            <v>M2</v>
          </cell>
          <cell r="E1924">
            <v>27021</v>
          </cell>
        </row>
        <row r="1925">
          <cell r="A1925" t="str">
            <v>020</v>
          </cell>
          <cell r="B1925" t="str">
            <v>EQUIPOS ESPECIALES</v>
          </cell>
          <cell r="C1925" t="str">
            <v>Capitulo</v>
          </cell>
          <cell r="D1925"/>
          <cell r="E1925" t="str">
            <v>--</v>
          </cell>
        </row>
        <row r="1926">
          <cell r="A1926" t="str">
            <v>020.001</v>
          </cell>
          <cell r="B1926" t="str">
            <v>SUMINISTRO, TRANSPORTE E INSTALACIÓN DE ASCENSOR TIPO PASAJEROS, PARA 8 PERSONAS O 630 KILOGRAMOS, 3 PARADAS MAQUINA LATERAL 1.10 * 1.40 * 2.20, A TODO COSTO</v>
          </cell>
          <cell r="C1926" t="str">
            <v>Actividad</v>
          </cell>
          <cell r="D1926" t="str">
            <v>UND</v>
          </cell>
          <cell r="E1926">
            <v>162268397</v>
          </cell>
        </row>
        <row r="1927">
          <cell r="A1927" t="str">
            <v>020.002</v>
          </cell>
          <cell r="B1927" t="str">
            <v>SUMINISTRO, TRANSPORTE E INSTALACION SISTEMA HIDRAULICO DE PRESION PREENSAMBLADO CONTRA INCENDIO   - INCLUYE 2 BOMBAS DE 1.5 HP CAUDAL DE 30 GPM C/U,  RANGO DE PRESIÓN DE 20 - 40 PSI, TANQUE DE 100 LTS., TABLERO DE CONTROL  Y ACCESORIOS CONECCION A SISTEMA HIDRÁULICO Y ELÉCTRICO )</v>
          </cell>
          <cell r="C1927" t="str">
            <v>Actividad</v>
          </cell>
          <cell r="D1927" t="str">
            <v>UND</v>
          </cell>
          <cell r="E1927">
            <v>17131140</v>
          </cell>
        </row>
        <row r="1928">
          <cell r="A1928" t="str">
            <v>020.003</v>
          </cell>
          <cell r="B1928" t="str">
            <v>SUMINISTRO, TRANSPORTE E INSTALACION SISTEMA HIDRAULICO DE PRESION PREENSAMBLADO CONTRA INCENDIO   - INCLUYE 2 BOMBAS DE 2 HP CAUDAL DE 45 GPM C/U,  RANGO DE PRESIÓN DE 20 - 40 PSI, TANQUE DE 200 LTS., TABLERO DE CONTROL  Y ACCESORIOS CONECCION A SISTEMA HIDRÁULICO Y ELÉCTRICO )</v>
          </cell>
          <cell r="C1928" t="str">
            <v>Actividad</v>
          </cell>
          <cell r="D1928" t="str">
            <v>UND</v>
          </cell>
          <cell r="E1928">
            <v>17337935</v>
          </cell>
        </row>
        <row r="1929">
          <cell r="A1929" t="str">
            <v>020.004</v>
          </cell>
          <cell r="B1929" t="str">
            <v>SUMINISTRO, TRANSPORTE E INSTALACION SISTEMA HIDRAULICO DE PRESION PREENSAMBLADO CONTRA INCENDIO   - INCLUYE 2 BOMBAS DE 2 HP CAUDAL DE 56 GPM C/U,  RANGO DE PRESIÓN DE 30 - 50 PSI, TANQUE DE 200 LTS., TABLERO DE CONTROL  Y ACCESORIOS CONECCION A SISTEMA HIDRÁULICO Y ELÉCTRICO )</v>
          </cell>
          <cell r="C1929" t="str">
            <v>Actividad</v>
          </cell>
          <cell r="D1929" t="str">
            <v>UND</v>
          </cell>
          <cell r="E1929">
            <v>17965442</v>
          </cell>
        </row>
        <row r="1930">
          <cell r="A1930" t="str">
            <v>020.005</v>
          </cell>
          <cell r="B1930" t="str">
            <v>SUMINISTRO, TRANSPORTE E INSTALACION SISTEMA HIDRAULICO DE PRESION PREENSAMBLADO CONTRA INCENDIO   - INCLUYE 2 BOMBAS DE 2 HP CAUDAL DE 90 GPM C/U,  RANGO DE PRESIÓN DE 30 - 50 PSI, TANQUE DE 200 LTS., TABLERO DE CONTROL  Y ACCESORIOS CONECCION A SISTEMA HIDRÁULICO Y ELÉCTRICO )</v>
          </cell>
          <cell r="C1930" t="str">
            <v>Actividad</v>
          </cell>
          <cell r="D1930" t="str">
            <v>UND</v>
          </cell>
          <cell r="E1930">
            <v>17965442</v>
          </cell>
        </row>
        <row r="1931">
          <cell r="A1931" t="str">
            <v>020.006</v>
          </cell>
          <cell r="B1931" t="str">
            <v>SUMINISTRO, TRANSPORTE E INSTALACION SISTEMA HIDRAULICO DE PRESION PREENSAMBLADO CONTRA INCENDIO   - INCLUYE 2 BOMBAS DE 3 HP CAUDAL DE 30 GPM C/U,  RANGO DE PRESIÓN DE 30 - 50 PSI, TANQUE DE 200 LTS., TABLERO DE CONTROL  Y ACCESORIOS CONECCION A SISTEMA HIDRÁULICO Y ELÉCTRICO )</v>
          </cell>
          <cell r="C1931" t="str">
            <v>Actividad</v>
          </cell>
          <cell r="D1931" t="str">
            <v>UND</v>
          </cell>
          <cell r="E1931">
            <v>17965442</v>
          </cell>
        </row>
        <row r="1932">
          <cell r="A1932" t="str">
            <v>020.007</v>
          </cell>
          <cell r="B1932" t="str">
            <v>SUMINISTRO, TRANSPORTE E INSTALACION SISTEMA HIDRAULICO DE PRESION PREENSAMBLADO CONTRA INCENDIO   - INCLUYE 2 BOMBAS DE 3 HP CAUDAL DE 55 GPM C/U,  RANGO DE PRESIÓN DE 30 - 50 PSI, TANQUE DE 200 LTS., TABLERO DE CONTROL  Y ACCESORIOS CONECCION A SISTEMA HIDRÁULICO Y ELÉCTRICO )</v>
          </cell>
          <cell r="C1932" t="str">
            <v>Actividad</v>
          </cell>
          <cell r="D1932" t="str">
            <v>UND</v>
          </cell>
          <cell r="E1932">
            <v>17965442</v>
          </cell>
        </row>
        <row r="1933">
          <cell r="A1933" t="str">
            <v>020.008</v>
          </cell>
          <cell r="B1933" t="str">
            <v>SUMINISTRO, TRANSPORTE E INSTALACION SISTEMA HIDRAULICO DE PRESION PREENSAMBLADO CONTRA INCENDIO  - INCLUYE 2 BOMBAS DE 5 HP CAUDAL DE 100 GPM C/U,  RANGO DE PRESIÓN DE 40 - 60 PSI, TANQUE DE 300 LTS., TABLERO DE CONTROL  Y ACCESORIOS CONECCION A SISTEMA HIDRÁULICO Y ELÉCTRICO )</v>
          </cell>
          <cell r="C1933" t="str">
            <v>Actividad</v>
          </cell>
          <cell r="D1933" t="str">
            <v>UND</v>
          </cell>
          <cell r="E1933">
            <v>19622165</v>
          </cell>
        </row>
        <row r="1934">
          <cell r="A1934" t="str">
            <v>020.009</v>
          </cell>
          <cell r="B1934" t="str">
            <v>SUMINISTRO, TRANSPORTE E INSTALACION SISTEMA HIDRAULICO DE PRESION PREENSAMBLADO CONTRA INCENDIO  - INCLUYE 2 BOMBAS DE 5 HP CAUDAL DE 180 GPM C/U,  RANGO DE PRESIÓN DE 30 - 50 PSI, TANQUE DE 300 LTS., TABLERO DE CONTROL  Y ACCESORIOS CONECCION A SISTEMA HIDRÁULICO Y ELÉCTRICO )</v>
          </cell>
          <cell r="C1934" t="str">
            <v>Actividad</v>
          </cell>
          <cell r="D1934" t="str">
            <v>UND</v>
          </cell>
          <cell r="E1934">
            <v>20294832</v>
          </cell>
        </row>
        <row r="1935">
          <cell r="A1935" t="str">
            <v>020.010</v>
          </cell>
          <cell r="B1935" t="str">
            <v>SUMINISTRO, TRANSPORTE E INSTALACION SISTEMA HIDRAULICO DE PRESION PREENSAMBLADO CONTRA INCENDIO  - INCLUYE 2 BOMBAS DE 7.5 HP CAUDAL DE 140 GPM C/U,  RANGO DE PRESIÓN DE 40 - 60 PSI, TANQUE DE 500 LTS., TABLERO DE CONTROL  Y ACCESORIOS CONECCION A SISTEMA HIDRÁULICO Y ELÉCTRICO )</v>
          </cell>
          <cell r="C1935" t="str">
            <v>Actividad</v>
          </cell>
          <cell r="D1935" t="str">
            <v>UND</v>
          </cell>
          <cell r="E1935">
            <v>24157348</v>
          </cell>
        </row>
        <row r="1936">
          <cell r="A1936" t="str">
            <v>020.011</v>
          </cell>
          <cell r="B1936" t="str">
            <v>SUMINISTRO, TRANSPORTE E INSTALACION SISTEMA HIDRAULICO DE PRESION PREENSAMBLADO CONTRA INCENDIO  - INCLUYE 2 BOMBAS DE 10 HP CAUDAL DE 160 GPM C/U,  RANGO DE PRESIÓN DE 70 - 90 PSI, TANQUE DE 500 LTS., TABLERO DE CONTROL  Y ACCESORIOS CONECCION A SISTEMA HIDRÁULICO Y ELÉCTRICO )</v>
          </cell>
          <cell r="C1936" t="str">
            <v>Actividad</v>
          </cell>
          <cell r="D1936" t="str">
            <v>UND</v>
          </cell>
          <cell r="E1936">
            <v>27387593</v>
          </cell>
        </row>
        <row r="1937">
          <cell r="A1937" t="str">
            <v>020.012</v>
          </cell>
          <cell r="B1937" t="str">
            <v>SUMINISTRO, TRANSPORTE E INSTALACION SISTEMA HIDRAULICO DE PRESION PREENSAMBLADO CONTRA INCENDIO (INCLUYE 2 BOMBAS DE 1.5 HP CAUDAL DE 20 GPM C/U,  RANGO DE PRESIÓN DE 30 - 50, TANQUE DE 100 LTS., TABLERO DE CONTROL  Y ACCESORIOS CONECCION A SISTEMA HIDRÁULICO Y ELÉCTRICO )</v>
          </cell>
          <cell r="C1937" t="str">
            <v>Actividad</v>
          </cell>
          <cell r="D1937" t="str">
            <v>UND</v>
          </cell>
          <cell r="E1937">
            <v>17131140</v>
          </cell>
        </row>
        <row r="1938">
          <cell r="A1938" t="str">
            <v>020.013</v>
          </cell>
          <cell r="B1938" t="str">
            <v>SUMINISTRO, TRANSPORTE E INSTALACION DE 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938" t="str">
            <v>Actividad</v>
          </cell>
          <cell r="D1938" t="str">
            <v>UND</v>
          </cell>
          <cell r="E1938">
            <v>137428670</v>
          </cell>
        </row>
        <row r="1939">
          <cell r="A1939" t="str">
            <v>020.014</v>
          </cell>
          <cell r="B1939" t="str">
            <v>SUMINISTRO, TRANSPORTE E INSTALACIÓN DE ELECTROBOMBA  1"X1", 0.50HP, 40 M, 40 LT X MINUTO, USO LIVIANO. REF PEDROLLO PKM60 O SIMILAR</v>
          </cell>
          <cell r="C1939" t="str">
            <v>Actividad</v>
          </cell>
          <cell r="D1939" t="str">
            <v>UND</v>
          </cell>
          <cell r="E1939">
            <v>435567</v>
          </cell>
        </row>
        <row r="1940">
          <cell r="A1940" t="str">
            <v>020.015</v>
          </cell>
          <cell r="B1940" t="str">
            <v>SUMINISTRO, TRANSPORTE, INSTALACIÓN A TODO COSTO Y PUESTA EN FUNCIONAMIENTO DE 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1940" t="str">
            <v>Actividad</v>
          </cell>
          <cell r="D1940" t="str">
            <v>UND</v>
          </cell>
          <cell r="E1940">
            <v>11062385</v>
          </cell>
        </row>
        <row r="1941">
          <cell r="A1941" t="str">
            <v>020.016</v>
          </cell>
          <cell r="B1941" t="str">
            <v>REPARACIÓN DE ASCENSOR EXISTENTE - SUMINISTRO DE VARIADOR PARA CONTROL Y PUESTA EN MARCHA ASCENSOR - CASA DE LA CULTURA PALOGRANDE</v>
          </cell>
          <cell r="C1941" t="str">
            <v>Actividad</v>
          </cell>
          <cell r="D1941" t="str">
            <v>UND</v>
          </cell>
          <cell r="E1941">
            <v>24504480</v>
          </cell>
        </row>
        <row r="1942">
          <cell r="A1942" t="str">
            <v>020.017</v>
          </cell>
          <cell r="B1942" t="str">
            <v>ALQUILER ANDAMIO MULTIDIRECCIONAL 3,0X3,0 CON ESCALERA Y BARANDILLA H= 10 - 12M (INCLUYE TODOS LOS ELEMENTOS, TRANSPORTE, ARMADO Y DESARMADO)</v>
          </cell>
          <cell r="C1942" t="str">
            <v>Actividad</v>
          </cell>
          <cell r="D1942" t="str">
            <v>DIA</v>
          </cell>
          <cell r="E1942">
            <v>77224</v>
          </cell>
        </row>
        <row r="1943">
          <cell r="A1943" t="str">
            <v>021</v>
          </cell>
          <cell r="B1943" t="str">
            <v>OBRAS EXTERIORES</v>
          </cell>
          <cell r="C1943" t="str">
            <v>Capitulo</v>
          </cell>
          <cell r="D1943"/>
          <cell r="E1943" t="str">
            <v>--</v>
          </cell>
        </row>
        <row r="1944">
          <cell r="A1944" t="str">
            <v>021.002</v>
          </cell>
          <cell r="B1944" t="str">
            <v>SUMINISTRO, TRANSPORTE E INSTALACIÓN DE CUNETA PARA VÍA VEHICULAR CONCRETO CLASE II PRODUCIDO EN OBRA</v>
          </cell>
          <cell r="C1944" t="str">
            <v>Actividad</v>
          </cell>
          <cell r="D1944" t="str">
            <v>M3</v>
          </cell>
          <cell r="E1944">
            <v>964462</v>
          </cell>
        </row>
        <row r="1945">
          <cell r="A1945" t="str">
            <v>021.003</v>
          </cell>
          <cell r="B1945" t="str">
            <v>SUMINISTRO, TRANSPORTE E INSTALACION ANDEN CONCRETO 3000 PSI  REFORZADO  E= 0.10M.  ACABADO: ADOQUIN DE 24 X 6 X 8 CM. Y PIEZA ESPECIAL EN L DE 26 X 6 CM. + ESCOBIADO.</v>
          </cell>
          <cell r="C1945" t="str">
            <v>Actividad</v>
          </cell>
          <cell r="D1945" t="str">
            <v>M2</v>
          </cell>
          <cell r="E1945">
            <v>211114</v>
          </cell>
        </row>
        <row r="1946">
          <cell r="A1946" t="str">
            <v>021.005</v>
          </cell>
          <cell r="B1946" t="str">
            <v>SUMINISTRO, TRANSPORTE E INSTALACION REJILLA CUNETA METALICA (A = 0.50 M) MARCO CONTRAMARCO EN ANGULO DE 1 1/2 X 3/16 CELOSIAS EN PLATINA DE 1/4 X 3/16 ACERO A36 CON ANTICORROSIVO Y PINTURA NEGRO MATE.</v>
          </cell>
          <cell r="C1946" t="str">
            <v>Actividad</v>
          </cell>
          <cell r="D1946" t="str">
            <v>ML</v>
          </cell>
          <cell r="E1946">
            <v>323334</v>
          </cell>
        </row>
        <row r="1947">
          <cell r="A1947" t="str">
            <v>021.006</v>
          </cell>
          <cell r="B1947" t="str">
            <v>SUMINISTRO, TRANSPORTE E INSTALACIÓN DE EMPRADIZACIÓN DE TALUDES Y ZONAS VERDES</v>
          </cell>
          <cell r="C1947" t="str">
            <v>Actividad</v>
          </cell>
          <cell r="D1947" t="str">
            <v>M2</v>
          </cell>
          <cell r="E1947">
            <v>20832</v>
          </cell>
        </row>
        <row r="1948">
          <cell r="A1948" t="str">
            <v>021.007</v>
          </cell>
          <cell r="B1948" t="str">
            <v>SUMINISTRO, TRANSPORTE E INSTALACION JARDINES EXTERIORES (INCLUYE PLANTAS ORNAMENTALES, TIERRA NEGRA Y EMPRADIZACIÓN ).</v>
          </cell>
          <cell r="C1948" t="str">
            <v>Actividad</v>
          </cell>
          <cell r="D1948" t="str">
            <v>M2</v>
          </cell>
          <cell r="E1948">
            <v>122715</v>
          </cell>
        </row>
        <row r="1949">
          <cell r="A1949" t="str">
            <v>021.008</v>
          </cell>
          <cell r="B1949" t="str">
            <v>SUMINISTRO, TRANSPORTE E INSTALACION SARDINEL PREFABRICADO EN CONCRETO DE 3000  H=20 CM, B=10  CM, L=100CM</v>
          </cell>
          <cell r="C1949" t="str">
            <v>Actividad</v>
          </cell>
          <cell r="D1949" t="str">
            <v>ML</v>
          </cell>
          <cell r="E1949">
            <v>122363</v>
          </cell>
        </row>
        <row r="1950">
          <cell r="A1950" t="str">
            <v>021.010</v>
          </cell>
          <cell r="B1950" t="str">
            <v>SUMINISTRO, TRANSPORTE E INSTALACION CERRAMIENTO EN MALLA ESLABONADA CAL. 12  DE 2 1/4" X 2 1/4" +  ANGULO 3/4 X  1/8" + ANTICORROSIVO + PINTURA, TUBO AGUAS NEGRAS PARA CERRAMIENTO 2", CONCERTINA DIAMETRO 18"ESPIRAL ESPACIADO CADA 20 CM CUCHILLAS EN ACERO INOXIDABLE AISI 430 ESPESOR 0,60MM ANCHO 25MM, PEDESTAL EN CONCRETO. ALTURA 2,0M</v>
          </cell>
          <cell r="C1950" t="str">
            <v>Actividad</v>
          </cell>
          <cell r="D1950" t="str">
            <v>ML</v>
          </cell>
          <cell r="E1950">
            <v>398924</v>
          </cell>
        </row>
        <row r="1951">
          <cell r="A1951" t="str">
            <v>021.012</v>
          </cell>
          <cell r="B1951" t="str">
            <v>SUMINISTRO, TRANSPORTE E INSTALACION CUNETA RECTANGULAR EN CONCRETO 3000 PSI A=0.45 M. H=VARIABLE 0.20 A 0.35  M</v>
          </cell>
          <cell r="C1951" t="str">
            <v>Actividad</v>
          </cell>
          <cell r="D1951" t="str">
            <v>ML</v>
          </cell>
          <cell r="E1951">
            <v>132399</v>
          </cell>
        </row>
        <row r="1952">
          <cell r="A1952" t="str">
            <v>021.014</v>
          </cell>
          <cell r="B1952" t="str">
            <v>SUMINISTRO, TRANSPORTE E INSTALACION EMPRADIZACION  GRAMA TIPO BERMUDA GRASS</v>
          </cell>
          <cell r="C1952" t="str">
            <v>Actividad</v>
          </cell>
          <cell r="D1952" t="str">
            <v>M2</v>
          </cell>
          <cell r="E1952">
            <v>29146</v>
          </cell>
        </row>
        <row r="1953">
          <cell r="A1953" t="str">
            <v>021.015</v>
          </cell>
          <cell r="B1953" t="str">
            <v>SUMINISTRO, TRANSPORTE E INSTALACION PUERTA  EN MALLA ESLABONADA CAL. 12  DE 2 1/4" X 2 1/4" +  ANGULO 3/4 X  1/8" + ANTICORROSIVO + PINTURA, TUBO AGUAS NEGRAS PARA CERRAMIENTO 3" ,CONCERTINA DIAMETRO 18" ESPIRAL ESPACIADO CADA 20 CM CUCHILLAS EN ACERO INOXIDABLE AISI 430 ESPESOR 0,60MM ANCHO 25MM,FALLEBA,PORTACANDADO,VIGA DE CIMENTACIÓN,CONCRETO CICLOPEO. SEGÚN DETALLE.</v>
          </cell>
          <cell r="C1953" t="str">
            <v>Actividad</v>
          </cell>
          <cell r="D1953" t="str">
            <v>UND</v>
          </cell>
          <cell r="E1953">
            <v>1119043</v>
          </cell>
        </row>
        <row r="1954">
          <cell r="A1954" t="str">
            <v>021.016</v>
          </cell>
          <cell r="B1954" t="str">
            <v>SUMINISTRO, TRANSPORTE E INSTALACION SARDINEL CHAFLANADO ANCHO = 20 CM H =  ENTRE  17 Y 24 CM  EN CONCRETO 3000 PSI</v>
          </cell>
          <cell r="C1954" t="str">
            <v>Actividad</v>
          </cell>
          <cell r="D1954" t="str">
            <v>ML</v>
          </cell>
          <cell r="E1954">
            <v>89996</v>
          </cell>
        </row>
        <row r="1955">
          <cell r="A1955" t="str">
            <v>021.017</v>
          </cell>
          <cell r="B1955" t="str">
            <v>SUMINISTRO, TRANSPORTE E INSTALACION SARDINEL ANCHO = 20 CM H =  ENTRE  25 Y 30 CM  EN CONCRETO 3000 PSI</v>
          </cell>
          <cell r="C1955" t="str">
            <v>Actividad</v>
          </cell>
          <cell r="D1955" t="str">
            <v>ML</v>
          </cell>
          <cell r="E1955">
            <v>118816</v>
          </cell>
        </row>
        <row r="1956">
          <cell r="A1956" t="str">
            <v>021.018</v>
          </cell>
          <cell r="B1956" t="str">
            <v>SUMINISTRO, TRANSPORTE E INSTALACION VIGUETA EN CONCRETO 3000 PSI PARA CONFINAR ADOQUIN SECCION 0,15X0,20</v>
          </cell>
          <cell r="C1956" t="str">
            <v>Actividad</v>
          </cell>
          <cell r="D1956" t="str">
            <v>ML</v>
          </cell>
          <cell r="E1956">
            <v>74072</v>
          </cell>
        </row>
        <row r="1957">
          <cell r="A1957" t="str">
            <v>021.019</v>
          </cell>
          <cell r="B1957" t="str">
            <v>SUMINISTRO, TRANSPORTE E INSTALACION VIGUETA CONCRETO 3000 PSI PARA CONFINAR ADOQUIN RAMPA PEATONAL</v>
          </cell>
          <cell r="C1957" t="str">
            <v>Actividad</v>
          </cell>
          <cell r="D1957" t="str">
            <v>ML</v>
          </cell>
          <cell r="E1957">
            <v>95970</v>
          </cell>
        </row>
        <row r="1958">
          <cell r="A1958" t="str">
            <v>021.020</v>
          </cell>
          <cell r="B1958" t="str">
            <v xml:space="preserve">SUMINISTRO, TRANSPORTE E INSTALACION PAVIMENTO EN ADOQUINES DE CONCRETO </v>
          </cell>
          <cell r="C1958" t="str">
            <v>Actividad</v>
          </cell>
          <cell r="D1958" t="str">
            <v>M2</v>
          </cell>
          <cell r="E1958">
            <v>123920</v>
          </cell>
        </row>
        <row r="1959">
          <cell r="A1959" t="str">
            <v>021.021</v>
          </cell>
          <cell r="B1959" t="str">
            <v>SUMINISTRO, TRANSPORTE E INSTALACION ANDEN EN ADOQUINES DE ARCILLA</v>
          </cell>
          <cell r="C1959" t="str">
            <v>Actividad</v>
          </cell>
          <cell r="D1959" t="str">
            <v>M2</v>
          </cell>
          <cell r="E1959">
            <v>115658</v>
          </cell>
        </row>
        <row r="1960">
          <cell r="A1960" t="str">
            <v>021.022</v>
          </cell>
          <cell r="B1960" t="str">
            <v xml:space="preserve">SUMINISTRO, TRANSPORTE E INSTALACION LOSETA PREFABRICADA EN CONCRETO CON ACABADO LISO </v>
          </cell>
          <cell r="C1960" t="str">
            <v>Actividad</v>
          </cell>
          <cell r="D1960" t="str">
            <v>M2</v>
          </cell>
          <cell r="E1960">
            <v>148839</v>
          </cell>
        </row>
        <row r="1961">
          <cell r="A1961" t="str">
            <v>021.024</v>
          </cell>
          <cell r="B1961" t="str">
            <v>SUMINISTRO, TRANSPORTE E INSTALACION EMPRADIZACIÓN CON BLOQUES DE CÉSPED</v>
          </cell>
          <cell r="C1961" t="str">
            <v>Actividad</v>
          </cell>
          <cell r="D1961" t="str">
            <v>M2</v>
          </cell>
          <cell r="E1961">
            <v>18787</v>
          </cell>
        </row>
        <row r="1962">
          <cell r="A1962" t="str">
            <v>021.026</v>
          </cell>
          <cell r="B1962" t="str">
            <v>SUMINISTRO, TRANSPORTE E INSTALACION CANECAS METALICA MALLA METALICA PARA BASUREROS</v>
          </cell>
          <cell r="C1962" t="str">
            <v>Actividad</v>
          </cell>
          <cell r="D1962" t="str">
            <v>UND</v>
          </cell>
          <cell r="E1962">
            <v>459351</v>
          </cell>
        </row>
        <row r="1963">
          <cell r="A1963" t="str">
            <v>021.032</v>
          </cell>
          <cell r="B1963" t="str">
            <v>PODA DE ARBOLES H=5MTS 2,5 MTS DE RADIO DE FOLLAJE APROXIMADO (INCLUYE RETIRO)</v>
          </cell>
          <cell r="C1963" t="str">
            <v>Actividad</v>
          </cell>
          <cell r="D1963" t="str">
            <v>UND</v>
          </cell>
          <cell r="E1963">
            <v>240816</v>
          </cell>
        </row>
        <row r="1964">
          <cell r="A1964" t="str">
            <v>021.033</v>
          </cell>
          <cell r="B1964" t="str">
            <v>SUMINISTRO, TRANSPORTE E INSTALACION CERRAMIENTO EN MALLA ESLABONADA CAL. 12  DE 2 1/4" X 2 1/4" +  ANGULO 3/4 X  1/8" + ANTICORROSIVO + PINTURA, POSTE EN CONCRETO ,CONCERTINA DIAMETRO 18"ESPIRAL ESPACIADO CADA 20 CM CUCHILLAS EN ACERO INOXIDABLE AISI 430 ESPESOR 0,60MM ANCHO 25MM, PEDESTAL EN CONCRETO. SEGÚN DETALLE.</v>
          </cell>
          <cell r="C1964" t="str">
            <v>Actividad</v>
          </cell>
          <cell r="D1964" t="str">
            <v>ML</v>
          </cell>
          <cell r="E1964">
            <v>300655</v>
          </cell>
        </row>
        <row r="1965">
          <cell r="A1965" t="str">
            <v>021.034</v>
          </cell>
          <cell r="B1965" t="str">
            <v>SUMINISTRO, TRANSPORTE E INSTALACION ESCALAS CONCRETO 3000 PSI E= 0.10M.  SOBRE TIERRA ACABADO ESCOBIADO</v>
          </cell>
          <cell r="C1965" t="str">
            <v>Actividad</v>
          </cell>
          <cell r="D1965" t="str">
            <v>M2</v>
          </cell>
          <cell r="E1965">
            <v>177956</v>
          </cell>
        </row>
        <row r="1966">
          <cell r="A1966" t="str">
            <v>021.036</v>
          </cell>
          <cell r="B1966" t="str">
            <v>SUMINISTRO, TRANSPORTE E INSTALACION TOPELLANTAS PREFABRICADO EN CONCRETO CON PINTURA ACRILICA PARA TRAFICO H=15 CM, B=20 CM Y L=50 CM.</v>
          </cell>
          <cell r="C1966" t="str">
            <v>Actividad</v>
          </cell>
          <cell r="D1966" t="str">
            <v>UND</v>
          </cell>
          <cell r="E1966">
            <v>106777</v>
          </cell>
        </row>
        <row r="1967">
          <cell r="A1967" t="str">
            <v>021.037</v>
          </cell>
          <cell r="B1967" t="str">
            <v xml:space="preserve">SUMINISTRO, TRANSPORTE E INSTALACION PAVIMENTO EN ADOQUIN ECOLOGICO DE CONCRETO </v>
          </cell>
          <cell r="C1967" t="str">
            <v>Actividad</v>
          </cell>
          <cell r="D1967" t="str">
            <v>M2</v>
          </cell>
          <cell r="E1967">
            <v>108820</v>
          </cell>
        </row>
        <row r="1968">
          <cell r="A1968" t="str">
            <v>021.038</v>
          </cell>
          <cell r="B1968" t="str">
            <v>CORTE MECANIZADO DE ANDEN EN CONCRETO 0,03 MM</v>
          </cell>
          <cell r="C1968" t="str">
            <v>Actividad</v>
          </cell>
          <cell r="D1968" t="str">
            <v>ML</v>
          </cell>
          <cell r="E1968">
            <v>11045</v>
          </cell>
        </row>
        <row r="1969">
          <cell r="A1969" t="str">
            <v>021.039</v>
          </cell>
          <cell r="B1969" t="str">
            <v>SUMINISTRO, TRANSPORTE E INSTALACION BOLARDO LISO EN HF</v>
          </cell>
          <cell r="C1969" t="str">
            <v>Actividad</v>
          </cell>
          <cell r="D1969" t="str">
            <v>UND</v>
          </cell>
          <cell r="E1969">
            <v>630074</v>
          </cell>
        </row>
        <row r="1970">
          <cell r="A1970" t="str">
            <v>021.040</v>
          </cell>
          <cell r="B1970" t="str">
            <v>SUMINISTRO, TRANSPORTE E INSTALACIÓN DE BOLARDO EN CONCRETO  DIÁMETRO 18 CM, H:62 CM LIBRES. TIPO PASEO DEL CARMEN</v>
          </cell>
          <cell r="C1970" t="str">
            <v>Actividad</v>
          </cell>
          <cell r="D1970" t="str">
            <v>UND</v>
          </cell>
          <cell r="E1970">
            <v>310660</v>
          </cell>
        </row>
        <row r="1971">
          <cell r="A1971" t="str">
            <v>021.041</v>
          </cell>
          <cell r="B1971" t="str">
            <v>DEFENSA METALICA VEHICULAR TIPO INVIAS</v>
          </cell>
          <cell r="C1971" t="str">
            <v>Actividad</v>
          </cell>
          <cell r="D1971" t="str">
            <v>ML</v>
          </cell>
          <cell r="E1971">
            <v>641665</v>
          </cell>
        </row>
        <row r="1972">
          <cell r="A1972" t="str">
            <v>021.042</v>
          </cell>
          <cell r="B1972" t="str">
            <v>SUMINISTRO, TRANSPORTE E INSTALACIÓN DE CERRAMIENTO EN POSTE DE CONCRETO Y MALLA ESLABONADA, INCLUYE MACHONES EN CONCRETO DE 3.000 PSI</v>
          </cell>
          <cell r="C1972" t="str">
            <v>Actividad</v>
          </cell>
          <cell r="D1972" t="str">
            <v>ML</v>
          </cell>
          <cell r="E1972">
            <v>272830</v>
          </cell>
        </row>
        <row r="1973">
          <cell r="A1973" t="str">
            <v>021.043</v>
          </cell>
          <cell r="B1973" t="str">
            <v>SUMINISTRO, TRANSPORTE E INSTALACIÓN DE CERRAMIENTO EN POSTE DE CONCRETO, MALLA ESLABONADA Y MURO EN BLOQUE, INCLUYE MACHONES DE CONCRETO DE 3.000 PSI Y ZARPAS EN CONCRETO CICLÓPEO</v>
          </cell>
          <cell r="C1973" t="str">
            <v>Actividad</v>
          </cell>
          <cell r="D1973" t="str">
            <v>M2</v>
          </cell>
          <cell r="E1973">
            <v>352548</v>
          </cell>
        </row>
        <row r="1974">
          <cell r="A1974" t="str">
            <v>021.044</v>
          </cell>
          <cell r="B1974" t="str">
            <v>SUMINISTRO, TRANSPORTE E INSTALACIÓN DE CERRAMIENTO EN TUBERÍA GALVANIZADA PARA CERRAMIENTO, MURO A LA VISTA, MALLA ESLABONADA, INCLUYE MACHONES EN CONCRETO DE 3.000 PSI, ZARPAS EN CONCRETO REFORZADO.</v>
          </cell>
          <cell r="C1974" t="str">
            <v>Actividad</v>
          </cell>
          <cell r="D1974" t="str">
            <v>ML</v>
          </cell>
          <cell r="E1974">
            <v>471163</v>
          </cell>
        </row>
        <row r="1975">
          <cell r="A1975" t="str">
            <v>021.045</v>
          </cell>
          <cell r="B1975" t="str">
            <v>SUMINISTRO, TRANSPORTE E INSTALACIÓN DE CERRAMIENTO EN TUBERÍA GALVANIZADA PARA CERRAMIENTO, MALLA ESLABONADA Y ZÓCALO EN SARDINEL EN CONCRETO REFORZADO DE 3,000 PSI</v>
          </cell>
          <cell r="C1975" t="str">
            <v>Actividad</v>
          </cell>
          <cell r="D1975" t="str">
            <v>M2</v>
          </cell>
          <cell r="E1975">
            <v>489835</v>
          </cell>
        </row>
        <row r="1976">
          <cell r="A1976" t="str">
            <v>021.046</v>
          </cell>
          <cell r="B1976" t="str">
            <v>SUMINISTRO, TRANSPORTE E INSTALACIÓN DE CERRAMIENTO EN POSTE DE MADERA 4 HILOS DE ALAMBRE DE PÚAS</v>
          </cell>
          <cell r="C1976" t="str">
            <v>Actividad</v>
          </cell>
          <cell r="D1976" t="str">
            <v>ML</v>
          </cell>
          <cell r="E1976">
            <v>54428</v>
          </cell>
        </row>
        <row r="1977">
          <cell r="A1977" t="str">
            <v>021.047</v>
          </cell>
          <cell r="B1977" t="str">
            <v>SUMINISTRO, TRANSPORTE E INSTALACIÓN DE CERRAMIENTO EN POSTE DE MADERA 3 HILOS DE ALAMBRE DE PÚAS</v>
          </cell>
          <cell r="C1977" t="str">
            <v>Actividad</v>
          </cell>
          <cell r="D1977" t="str">
            <v>ML</v>
          </cell>
          <cell r="E1977">
            <v>33479</v>
          </cell>
        </row>
        <row r="1978">
          <cell r="A1978" t="str">
            <v>021.048</v>
          </cell>
          <cell r="B1978" t="str">
            <v xml:space="preserve">SUMINISTRO, TRANSPORTE E INSTALACIÓN DE REALCE CERRAMIENTO H=1.50 M INCLUYE TUBOS 2", MALLA ESLABONADA CAL 12, ANTICORROSIVO Y PINTURA COLOR ALUMINIO </v>
          </cell>
          <cell r="C1978" t="str">
            <v>Actividad</v>
          </cell>
          <cell r="D1978" t="str">
            <v>ML</v>
          </cell>
          <cell r="E1978">
            <v>406295</v>
          </cell>
        </row>
        <row r="1979">
          <cell r="A1979" t="str">
            <v>021.049</v>
          </cell>
          <cell r="B1979" t="str">
            <v>SUMINISTRO, TRANSPORTE E INSTALACIÓN DE CONSTRUCCIÓN DE CERRAMIENTO EN POSTES DE CONCRETO, ALAMBRE DE PÚA  Y MACHONES DE CONCRETO DE 3000 PSI</v>
          </cell>
          <cell r="C1979" t="str">
            <v>Actividad</v>
          </cell>
          <cell r="D1979" t="str">
            <v>ML</v>
          </cell>
          <cell r="E1979">
            <v>149050</v>
          </cell>
        </row>
        <row r="1980">
          <cell r="A1980" t="str">
            <v>021.050</v>
          </cell>
          <cell r="B1980" t="str">
            <v>CONSTRUCCIÓN DE CERRAMIENTO EN POSTES DE CONCRETO, ALAMBRE DE PÚA  Y MACHONES DE CONCRETO DE 3000 PSI</v>
          </cell>
          <cell r="C1980" t="str">
            <v>Actividad</v>
          </cell>
          <cell r="D1980" t="str">
            <v>ML</v>
          </cell>
          <cell r="E1980">
            <v>18125</v>
          </cell>
        </row>
        <row r="1981">
          <cell r="A1981" t="str">
            <v>021.051</v>
          </cell>
          <cell r="B1981" t="str">
            <v>SUMINISTRO, TRANSPORTE E INSTALACION LOSETA 50X50CM TACTIL / GUIA PREFABRICADA EN CONCRETO GRIS O COLOR.</v>
          </cell>
          <cell r="C1981" t="str">
            <v>Actividad</v>
          </cell>
          <cell r="D1981" t="str">
            <v>M2</v>
          </cell>
          <cell r="E1981">
            <v>185774</v>
          </cell>
        </row>
        <row r="1982">
          <cell r="A1982" t="str">
            <v>021.052</v>
          </cell>
          <cell r="B1982" t="str">
            <v>SUMINISTRO, TRANSPORTE E INSTALACION ANDEN CONCRETO 3000 PSI  E= 0.08M.  ACABADO:  ESCOBIADO</v>
          </cell>
          <cell r="C1982" t="str">
            <v>Actividad</v>
          </cell>
          <cell r="D1982" t="str">
            <v>M2</v>
          </cell>
          <cell r="E1982">
            <v>98512</v>
          </cell>
        </row>
        <row r="1983">
          <cell r="A1983" t="str">
            <v>021.053</v>
          </cell>
          <cell r="B1983" t="str">
            <v>SUMINISTRO, TRANSPORTE E INSTALACIÓN DE CERRAMIENTO EN TUBERÍA GALVANIZADA PARA CERRAMIENTO Ø 2", MURO EN CONCRETO A LA VISTA E= 0,12M H= 0,4M CON MORTERO DE REVOQUE IMPERMEABILIZADO, MALLA ESLABONADA CA. 10  OJO 2-1/4"X2-1/4", VIGA EN CONCRETO REFORZADO 0.3 X 0.4. ALTURA CERRAMIENTO= 6,0 M (INCLUYE EXCAVACIÓN, FORMALETA, ACERO DE REFUERZO, ALFAJÍA EN CONCRETO, PINTURA)</v>
          </cell>
          <cell r="C1983" t="str">
            <v>Actividad</v>
          </cell>
          <cell r="D1983" t="str">
            <v>ML</v>
          </cell>
          <cell r="E1983">
            <v>649663</v>
          </cell>
        </row>
        <row r="1984">
          <cell r="A1984" t="str">
            <v>021.054</v>
          </cell>
          <cell r="B1984" t="str">
            <v>INSTALACIÓN PORTERÍAS DE MICROFUTBOL CON EXTENSIÓN Y TABLERO PARA BALONCESTO</v>
          </cell>
          <cell r="C1984" t="str">
            <v>Actividad</v>
          </cell>
          <cell r="D1984" t="str">
            <v>UND</v>
          </cell>
          <cell r="E1984">
            <v>595993</v>
          </cell>
        </row>
        <row r="1985">
          <cell r="A1985" t="str">
            <v>021.055</v>
          </cell>
          <cell r="B1985" t="str">
            <v>SUMINISTRO, TRANSPORTE E INSTALACION BANCA PARA MEDIA TORTA PREFABRICADA A=42; B=42; H=70 CM.</v>
          </cell>
          <cell r="C1985" t="str">
            <v>Actividad</v>
          </cell>
          <cell r="D1985" t="str">
            <v>UND</v>
          </cell>
          <cell r="E1985">
            <v>349303</v>
          </cell>
        </row>
        <row r="1986">
          <cell r="A1986" t="str">
            <v>021.056</v>
          </cell>
          <cell r="B1986" t="str">
            <v>SUMINISTRO, TRANSPORTE E INSTALACION MESA BASE EN CONCRETO A=90; B=90; H= 100 CM. INCLUYE JUEGOS DE MESA</v>
          </cell>
          <cell r="C1986" t="str">
            <v>Actividad</v>
          </cell>
          <cell r="D1986" t="str">
            <v>UND</v>
          </cell>
          <cell r="E1986">
            <v>1101906</v>
          </cell>
        </row>
        <row r="1987">
          <cell r="A1987" t="str">
            <v>021.058</v>
          </cell>
          <cell r="B1987" t="str">
            <v>SUMINISTRO, TRANSPORTE E INSTALACIÓN PORTERÍA DE MICROFUTBOL CON EXTENSIÓN Y TABLERO PARA BALONCESTO - INCLUYE  ARO Y MALLA BALONCESTO</v>
          </cell>
          <cell r="C1987" t="str">
            <v>Actividad</v>
          </cell>
          <cell r="D1987" t="str">
            <v>UND</v>
          </cell>
          <cell r="E1987">
            <v>2954003</v>
          </cell>
        </row>
        <row r="1988">
          <cell r="A1988" t="str">
            <v>021.059</v>
          </cell>
          <cell r="B1988" t="str">
            <v>SUMINISTRO, TRANSPORTE E INSTALACION BORDILLO CHAFLANADO PREFABRICADO EN CONCRETO DE 15x35x80cm</v>
          </cell>
          <cell r="C1988" t="str">
            <v>Actividad</v>
          </cell>
          <cell r="D1988" t="str">
            <v>ML</v>
          </cell>
          <cell r="E1988">
            <v>91097</v>
          </cell>
        </row>
        <row r="1989">
          <cell r="A1989" t="str">
            <v>021.060</v>
          </cell>
          <cell r="B1989" t="str">
            <v>REUBICACION EN EL MISMO ESCENARIO PORTERÍAS DE MICROFUTBOL CON EXTENSIÓN Y TABLERO PARA BALONCESTO</v>
          </cell>
          <cell r="C1989" t="str">
            <v>Actividad</v>
          </cell>
          <cell r="D1989" t="str">
            <v>UND</v>
          </cell>
          <cell r="E1989">
            <v>535155</v>
          </cell>
        </row>
        <row r="1990">
          <cell r="A1990" t="str">
            <v>021.061</v>
          </cell>
          <cell r="B1990" t="str">
            <v>REUBICACION EN EL MISMO ESCENARIO POSTES Y TABLERO PARA BALONCESTO</v>
          </cell>
          <cell r="C1990" t="str">
            <v>Actividad</v>
          </cell>
          <cell r="D1990" t="str">
            <v>UND</v>
          </cell>
          <cell r="E1990">
            <v>384518</v>
          </cell>
        </row>
        <row r="1991">
          <cell r="A1991" t="str">
            <v>021.062</v>
          </cell>
          <cell r="B1991" t="str">
            <v>SUMINISTRO, TRANSPORTE E INSTALACIÓN DE CERRAMIENTO EN TUBERÍA GALVANIZADA PARA CERRAMIENTO Ø 2" CAL 1,5MM, MURO EN CONCRETO A LA VISTA E= 0,12M H= 0,4M, MALLA ESLABONADA CAL. 10  OJO 2"X2", VIGA EN CONCRETO REFORZADO 0.3 X 0.4. ALTURA CERRAMIENTO= 3,0 M (INCLUYE FORMALETA, ACERO DE REFUERZO, CASTILLO EN ACERO PARA VIGUETAS, MALLA ELECTROSOLDADA D 131, PISA MALLA EN ANGULO DE 1-1/2X3/16, CONCERTINA DIAMETRO 18"ESPIRAL ESPACIADO CADA 20 CM CUCHILLAS EN ACERO INOXIDABLE AISI 430)</v>
          </cell>
          <cell r="C1991" t="str">
            <v>Actividad</v>
          </cell>
          <cell r="D1991" t="str">
            <v>ML</v>
          </cell>
          <cell r="E1991">
            <v>651792</v>
          </cell>
        </row>
        <row r="1992">
          <cell r="A1992" t="str">
            <v>021.063</v>
          </cell>
          <cell r="B1992" t="str">
            <v>SUMINISTRO, TRANSPORTE E INSTALACION DE CERRAMIENTO EN TUBO AGUAS NEGRAS PARA CERRAMIENTO 2", ANTICORROSIVO + PINTURA,  3 HILOS DE ALAMBRE DE PUA</v>
          </cell>
          <cell r="C1992" t="str">
            <v>Actividad</v>
          </cell>
          <cell r="D1992" t="str">
            <v>ML</v>
          </cell>
          <cell r="E1992">
            <v>123255</v>
          </cell>
        </row>
        <row r="1993">
          <cell r="A1993" t="str">
            <v>021.064</v>
          </cell>
          <cell r="B1993" t="str">
            <v>SUMINISTRO, TRANSPORTE E INSTALACION CERRAMIENTO EN MALLA ESLABONADA CAL. 10  DE 2" X 2" +  ANGULO 1-1/2"X1-1/2"X3/16" + ANTICORROSIVO + PINTURA, TUBO AGUAS NEGRAS PARA CERRAMIENTO 2", ALAMBRE DE PUA 3 HILOS, H = 2.30 M, INCLUYE (VIGA EN CONCRETO 3.000 PSI 0.50 X 0.10 + REFUERZO Y EXCAVACION, PILOTES EN CONCRETO 3.000 PSI D= 0.30 X L= 1.00 + REFUERZO Y EXCAVACION), SEGÚN DETALLE.</v>
          </cell>
          <cell r="C1993" t="str">
            <v>Actividad</v>
          </cell>
          <cell r="D1993" t="str">
            <v>ML</v>
          </cell>
          <cell r="E1993">
            <v>806705</v>
          </cell>
        </row>
        <row r="1994">
          <cell r="A1994" t="str">
            <v>021.065</v>
          </cell>
          <cell r="B1994" t="str">
            <v>SUMINISTRO, TRANSPORTE E INSTALACION PUERTA  EN MALLA ESLABONADA CAL. 10 2" X 2" +  PLATINA 2"+3/16" + ANTICORROSIVO + PINTURA, TUBO AGUAS NEGRAS PARA CERRAMIENTO 3", ALAMBRE DE PUA 3 HILOS, FALLEBA, PORTACANDADO, INCLUYE (BISAGRA EN TUBO Y DADOS EN CONCRETO)</v>
          </cell>
          <cell r="C1994" t="str">
            <v>Actividad</v>
          </cell>
          <cell r="D1994" t="str">
            <v>UND</v>
          </cell>
          <cell r="E1994">
            <v>2166636</v>
          </cell>
        </row>
        <row r="1995">
          <cell r="A1995" t="str">
            <v>021.066</v>
          </cell>
          <cell r="B1995" t="str">
            <v>SUMINSITRO, TRANSPORTE E INSTALACION DE PISO EN GRAMOQUIN</v>
          </cell>
          <cell r="C1995" t="str">
            <v>Actividad</v>
          </cell>
          <cell r="D1995" t="str">
            <v>M2</v>
          </cell>
          <cell r="E1995">
            <v>149760</v>
          </cell>
        </row>
        <row r="1996">
          <cell r="A1996" t="str">
            <v>021.067</v>
          </cell>
          <cell r="B1996" t="str">
            <v>SUMINISTRO, TRANSPORTE E INSTALACION PUERTA  EN MALLA ESLABONADA CAL 10.5 X 2-1/4" +  PLATINA 2"+3/16" + ANTICORROSIVO + PINTURA, TUBO AGUAS NEGRAS PARA CERRAMIENTO 3", FALLEBA, PORTACANDADO, INCLUYE (BISAGRA EN TUBO Y DADOS EN CONCRETO)</v>
          </cell>
          <cell r="C1996" t="str">
            <v>Actividad</v>
          </cell>
          <cell r="D1996" t="str">
            <v>M2</v>
          </cell>
          <cell r="E1996">
            <v>815877</v>
          </cell>
        </row>
        <row r="1997">
          <cell r="A1997" t="str">
            <v>021.068</v>
          </cell>
          <cell r="B1997" t="str">
            <v>SUMINISTRO, TRANSPORTE E INSTALACION TUBO AGUAS NEGRAS PARA CERRAMIENTO 2" + ANTICORROSIVO + PINTURA, CONCERTINA DIAMETRO 18"ESPIRAL ESPACIADO CADA 20 CM CUCHILLAS EN ACERO INOXIDABLE AISI 430 ESPESOR 0,60MM ANCHO 25MM</v>
          </cell>
          <cell r="C1997" t="str">
            <v>Actividad</v>
          </cell>
          <cell r="D1997" t="str">
            <v>ML</v>
          </cell>
          <cell r="E1997">
            <v>164206</v>
          </cell>
        </row>
        <row r="1998">
          <cell r="A1998" t="str">
            <v>021.069</v>
          </cell>
          <cell r="B1998" t="str">
            <v>SUMINISTRO, TRANSPORTE E INSTALACION CONCERTINA DIAMETRO 18"ESPIRAL ESPACIADO CADA 20 CM CUCHILLAS EN ACERO INOXIDABLE AISI 430 ESPESOR 0,60MM ANCHO 25MM</v>
          </cell>
          <cell r="C1998" t="str">
            <v>Actividad</v>
          </cell>
          <cell r="D1998" t="str">
            <v>ML</v>
          </cell>
          <cell r="E1998">
            <v>32735</v>
          </cell>
        </row>
        <row r="1999">
          <cell r="A1999" t="str">
            <v>021.070</v>
          </cell>
          <cell r="B1999" t="str">
            <v>SUMINISTRO, TRANSPORTE E INSTALACIÓN DE CERRAMIENTO EN TUBERÍA GALVANIZADA PARA CERRAMIENTO Ø 2", MURO EN CONCRETO A LA VISTA E= 0,12M H= 0,5M CON MORTERO DE REVOQUE IMPERMEABILIZADO, MALLA ESLABONADA CA. 10  OJO 2"X2", VIGA EN CONCRETO REFORZADO 0.3 X 0.4. ALTURA CERRAMIENTO= 1,50 M (INCLUYE FORMALETA, ACERO DE REFUERZO, CASTILLO EN ACERO PARA VIGUETAS, MALLA ELECTROSOLDADA M-188 Q-5 D = 6,00 MM 15 X 15 CM, CONCRETO PISA MALLA Y MORTERO DE NIVELACIÓN). INCLUYE ALAMBRE DE PÚAS 3 HILOS.</v>
          </cell>
          <cell r="C1999" t="str">
            <v>Actividad</v>
          </cell>
          <cell r="D1999" t="str">
            <v>ML</v>
          </cell>
          <cell r="E1999">
            <v>668122</v>
          </cell>
        </row>
        <row r="2000">
          <cell r="A2000" t="str">
            <v>021.071</v>
          </cell>
          <cell r="B2000" t="str">
            <v>SUMINISTRO, TRANSPORTE E INSTALACION CUNETA RECTANGULAR EN CONCRETO 3000 PSI A=0.45 M. H=VARIABLE 0.20 A 0.35  M CON REJILLA PREFABRICADA (INCLUYE REJILLA PREFABRICADA CONCRETO)</v>
          </cell>
          <cell r="C2000" t="str">
            <v>Actividad</v>
          </cell>
          <cell r="D2000" t="str">
            <v>ML</v>
          </cell>
          <cell r="E2000">
            <v>224672</v>
          </cell>
        </row>
        <row r="2001">
          <cell r="A2001" t="str">
            <v>021.072</v>
          </cell>
          <cell r="B2001" t="str">
            <v>SUMINISTRO, TRANSPORTE E INSTALACIÓN PORTERÍA DE MICROFUTBOL</v>
          </cell>
          <cell r="C2001" t="str">
            <v>Actividad</v>
          </cell>
          <cell r="D2001" t="str">
            <v>UND</v>
          </cell>
          <cell r="E2001">
            <v>2556340</v>
          </cell>
        </row>
        <row r="2002">
          <cell r="A2002" t="str">
            <v>021.073</v>
          </cell>
          <cell r="B2002" t="str">
            <v>SUMINISTRO, TRANSPORTE E INSTALACION CERRAMIENTO EN MALLA ESLABONADA CAL. 12  DE 2 1/4" X 2 1/4" +  ANGULO 3/4 X  1/8" + ANTICORROSIVO + PINTURA, TUBO AGUAS NEGRAS PARA CERRAMIENTO 2", H=3,0M PEDESTAL EN CONCRETO. SEGÚN DETALLE.</v>
          </cell>
          <cell r="C2002" t="str">
            <v>Actividad</v>
          </cell>
          <cell r="D2002" t="str">
            <v>ML</v>
          </cell>
          <cell r="E2002">
            <v>483464</v>
          </cell>
        </row>
        <row r="2003">
          <cell r="A2003" t="str">
            <v>021.080</v>
          </cell>
          <cell r="B2003" t="str">
            <v>SUMINISTRO, TRANSPORTE E INSTALACION CERRAMIENTO EN MALLA ESLABONADA CAL. 12  DE 2 1/4" X 2 1/4" +  ANGULO 3/4 X  1/8" + ANTICORROSIVO + PINTURA, TUBO AGUAS NEGRAS PARA CERRAMIENTO 2",  CUCHILLAS EN ACERO INOXIDABLE AISI 430 ESPESOR 0,60MM ANCHO 25MM,</v>
          </cell>
          <cell r="C2003" t="str">
            <v>Actividad</v>
          </cell>
          <cell r="D2003" t="str">
            <v>ML</v>
          </cell>
          <cell r="E2003">
            <v>656554</v>
          </cell>
        </row>
        <row r="2004">
          <cell r="A2004" t="str">
            <v>021.081</v>
          </cell>
          <cell r="B2004" t="str">
            <v>SUMINISTRO, TRANSPORTE E INSTALACIÓN DE MATERA PREFABRICADA RECTANGULAR 80X30X40 CON BASE METÁLICA. INCLUYE TIERRA NEGRA Y PLANTAS HORNAMENTALES</v>
          </cell>
          <cell r="C2004" t="str">
            <v>Actividad</v>
          </cell>
          <cell r="D2004" t="str">
            <v>UN</v>
          </cell>
          <cell r="E2004">
            <v>237706</v>
          </cell>
        </row>
        <row r="2005">
          <cell r="A2005" t="str">
            <v>021.082</v>
          </cell>
          <cell r="B2005" t="str">
            <v>SUMINISTRO, TRANSPORTE E INSTALACIÓN DE MATERA PREFABRICADA RECTANGULAR ACANALADA DE 100X30X60. INCLUYE TIERRA NEGRA Y PLANTAS HORNAMENTALES</v>
          </cell>
          <cell r="C2005" t="str">
            <v>Actividad</v>
          </cell>
          <cell r="D2005" t="str">
            <v>UN</v>
          </cell>
          <cell r="E2005">
            <v>300587</v>
          </cell>
        </row>
        <row r="2006">
          <cell r="A2006" t="str">
            <v>021.083</v>
          </cell>
          <cell r="B2006" t="str">
            <v>SUMINISTRO, TRANSPORTE E INSTALACIÓN DE MASTIL PARA BANDERAS EN TUBERIA A 500 GRADO C DE 4", ESPESOR DE PARED DE 6,0MM SOLDADO A PLATINA DE 3/4" CON PERNOS DE 3/4" INSCRUSTADOS EN PEDESTAL DE CONCRETO (NO INCLUIDO). INCLUYE: PERNOS, PLATINAS, TUERCAS, SOLDADURA, PINTURA, POLEAS, MANILAS) L=8M</v>
          </cell>
          <cell r="C2006" t="str">
            <v>Actividad</v>
          </cell>
          <cell r="D2006" t="str">
            <v>UN</v>
          </cell>
          <cell r="E2006">
            <v>3206403</v>
          </cell>
        </row>
        <row r="2007">
          <cell r="A2007" t="str">
            <v>021.084</v>
          </cell>
          <cell r="B2007" t="str">
            <v>SUMINISTRO, TRANSPORTE E INSTALACIÓN DE ARENA PARA RESELLADO DE JUNTAS EN PLAQUETAS PREFABRICADAS EXISTENTES. INCLUYE COMPACTACIÓN. (NO APLICA PARA OBRAS NUEVAS)</v>
          </cell>
          <cell r="C2007" t="str">
            <v>Actividad</v>
          </cell>
          <cell r="D2007" t="str">
            <v>M2</v>
          </cell>
          <cell r="E2007">
            <v>10444</v>
          </cell>
        </row>
        <row r="2008">
          <cell r="A2008" t="str">
            <v>021.085</v>
          </cell>
          <cell r="B2008" t="str">
            <v>REINSTALACIÓN DE PLAQUETAS PREFABRICADAS PARA ANDENES. INCLUYE NIVELACIÓN, COMPACTACIÓN Y SELLO CON ARENA</v>
          </cell>
          <cell r="C2008" t="str">
            <v>Actividad</v>
          </cell>
          <cell r="D2008" t="str">
            <v>M2</v>
          </cell>
          <cell r="E2008">
            <v>22908</v>
          </cell>
        </row>
        <row r="2009">
          <cell r="A2009" t="str">
            <v>021.086</v>
          </cell>
          <cell r="B2009" t="str">
            <v>SUIMINISTRO, TRANSPORTE Y CONSTRUCCION DE BANCA CORRIDA EN CONCRETO A LA VISTA DE 3000 PSI. E=0.10M ALIGERADA CON CASETON DE ESTERILLA, REFORZADA CON MALLA DE 4.5MM 15X15CM</v>
          </cell>
          <cell r="C2009" t="str">
            <v>Actividad</v>
          </cell>
          <cell r="D2009" t="str">
            <v>M2</v>
          </cell>
          <cell r="E2009">
            <v>240206</v>
          </cell>
        </row>
        <row r="2010">
          <cell r="A2010" t="str">
            <v>021.087</v>
          </cell>
          <cell r="B2010" t="str">
            <v>SUMINISTRO, TRANSPORTE E INSTALACIÓN DE PROTECTOR DE ARBOL PREFABRICADO 50X50CM</v>
          </cell>
          <cell r="C2010" t="str">
            <v>Actividad</v>
          </cell>
          <cell r="D2010" t="str">
            <v>UND</v>
          </cell>
          <cell r="E2010">
            <v>39673</v>
          </cell>
        </row>
        <row r="2011">
          <cell r="A2011" t="str">
            <v>021.088</v>
          </cell>
          <cell r="B2011" t="str">
            <v>CONSTRUCCION DE SARDINEL PARA CONFORMACION DE ANDENES H= HASTA 25 CM CHAFLANADO ENTRE A=10 CM Y 15 CM, INCLUYE REF LONG 2 VARILLAS DE 3/8", FLEJES TRANSVERSALES DE 1/4" CADA 15 CM ANCLADOS A PAVIMENTO (INCLUYE ANCLAJES EPOXICOS)</v>
          </cell>
          <cell r="C2011" t="str">
            <v>Actividad</v>
          </cell>
          <cell r="D2011" t="str">
            <v>ML</v>
          </cell>
          <cell r="E2011">
            <v>139521</v>
          </cell>
        </row>
        <row r="2012">
          <cell r="A2012" t="str">
            <v>021.089</v>
          </cell>
          <cell r="B2012" t="str">
            <v>SUMINISTRO, TRANSPORTE E INSTALACION PAVIMENTO EN ADOQUINES DE CONCRETO SISTEMA ARTE CONCRETO O SIMILAR DE 100 CM X14,5 CM X 4,5 CM COLOR CONFORME AL DISEÑO - PEATONAL</v>
          </cell>
          <cell r="C2012" t="str">
            <v>Actividad</v>
          </cell>
          <cell r="D2012" t="str">
            <v>M2</v>
          </cell>
          <cell r="E2012">
            <v>333322</v>
          </cell>
        </row>
        <row r="2013">
          <cell r="A2013" t="str">
            <v>021.090</v>
          </cell>
          <cell r="B2013" t="str">
            <v>SUMINISTRO, TRANSPORTE E INSTALACION PAVIMENTO EN ADOQUINES DE CONCRETO SISTEMA ARTE CONCRETO O SIMILAR DE 100 CM X14,5 CM X 8 CM COLOR CONFORME AL DISEÑO - VEHICULAR</v>
          </cell>
          <cell r="C2013" t="str">
            <v>Actividad</v>
          </cell>
          <cell r="D2013" t="str">
            <v>M2</v>
          </cell>
          <cell r="E2013">
            <v>587826</v>
          </cell>
        </row>
        <row r="2014">
          <cell r="A2014" t="str">
            <v>021.091</v>
          </cell>
          <cell r="B2014" t="str">
            <v>SUMINISTRO, TRANSPORTE Y CONSTRUCCION ESCALAS EN CONCRETO A LA VISTA DE 3000 PSI E=0,1M, SOBRE TIERRA RECUBRIENDO TERRENO PERFILADO EN ESCALA, REFORZADA CON MALLA DE 4,5 MM DE 15X15</v>
          </cell>
          <cell r="C2014" t="str">
            <v>Actividad</v>
          </cell>
          <cell r="D2014" t="str">
            <v>M2</v>
          </cell>
          <cell r="E2014">
            <v>140930</v>
          </cell>
        </row>
        <row r="2015">
          <cell r="A2015" t="str">
            <v>021.092</v>
          </cell>
          <cell r="B2015" t="str">
            <v>SUMINISTRO, TRANSPORTE Y CONSTRUCCION ESCALAS EN CONCRETO A LA VISTA DE 3000 PSI E=0,1M, SOBRE TIERRA RECUBRIENDO TERRENO PERFILADO INCLINADO (PASO CONFORMADO EN CONCRETO)</v>
          </cell>
          <cell r="C2015" t="str">
            <v>Actividad</v>
          </cell>
          <cell r="D2015" t="str">
            <v>M3</v>
          </cell>
          <cell r="E2015">
            <v>1129989</v>
          </cell>
        </row>
        <row r="2016">
          <cell r="A2016" t="str">
            <v>021.093</v>
          </cell>
          <cell r="B2016" t="str">
            <v>SUMINISTRO, TRANSPORTE E INSTALACION DE INDIVIDUOS ARBORESOS HASTA H=1.80M (INCLUYE TIERRA NEGRA)</v>
          </cell>
          <cell r="C2016" t="str">
            <v>Actividad</v>
          </cell>
          <cell r="D2016" t="str">
            <v>UN</v>
          </cell>
          <cell r="E2016">
            <v>187859</v>
          </cell>
        </row>
        <row r="2017">
          <cell r="A2017" t="str">
            <v>021.094</v>
          </cell>
          <cell r="B2017" t="str">
            <v>SUMINISTRO, TRANSPORTE E INSTALACION DE PLANTA ORNAMENTALES (INCLUYE TIERRA NEGRA)</v>
          </cell>
          <cell r="C2017" t="str">
            <v>Actividad</v>
          </cell>
          <cell r="D2017" t="str">
            <v>UN</v>
          </cell>
          <cell r="E2017">
            <v>62278</v>
          </cell>
        </row>
        <row r="2018">
          <cell r="A2018" t="str">
            <v>021.095</v>
          </cell>
          <cell r="B2018" t="str">
            <v>SUMINISTRO, TRANSPORTE E INSTALACION DE ILUMINACION CINTA LED DE INCRUSTAR PARA EXTERIORES (INCLUYE CINTA LED, PERFIL Y CONEXIÓN A LA ACOMETIDA)</v>
          </cell>
          <cell r="C2018" t="str">
            <v>Actividad</v>
          </cell>
          <cell r="D2018" t="str">
            <v>ML</v>
          </cell>
          <cell r="E2018">
            <v>45860</v>
          </cell>
        </row>
        <row r="2019">
          <cell r="A2019" t="str">
            <v>021.096</v>
          </cell>
          <cell r="B2019" t="str">
            <v>SUMINISTRO, TRANSPORTE E INSTALACION DE ILUMINACION TIPO GL18303 OSIMILAR BOLARDO PARA EXTERIORES (INCLUYE CONEXIÓN A LA ACOMETIDA</v>
          </cell>
          <cell r="C2019" t="str">
            <v>Actividad</v>
          </cell>
          <cell r="D2019" t="str">
            <v>UN</v>
          </cell>
          <cell r="E2019">
            <v>724979</v>
          </cell>
        </row>
        <row r="2020">
          <cell r="A2020" t="str">
            <v>021.097</v>
          </cell>
          <cell r="B2020" t="str">
            <v>SUMINISTRO, TRANSPORTE E INSTALACION DE ILUMINACION  TIPO ACUA-I-100W-5K O SIMILAR REFLECTOR EXTERIORES  (INCLUYE CONEXIÓN A LA ACOMETIDA)</v>
          </cell>
          <cell r="C2020" t="str">
            <v>Actividad</v>
          </cell>
          <cell r="D2020" t="str">
            <v>UN</v>
          </cell>
          <cell r="E2020">
            <v>588205</v>
          </cell>
        </row>
        <row r="2021">
          <cell r="A2021" t="str">
            <v>021.098</v>
          </cell>
          <cell r="B2021" t="str">
            <v>SUMINISTRO, TRANSPORTE E INSTALACION ANDEN EN TABLETA DE TRES COLORES - INCLUYE LOSA CONTRAPISO EN CONCRETO DE 3000 PSI E=8CM; MALLA ELECTROSOLDADA DE 15X15X4.5MM Y MORTERO DE 3.0CM</v>
          </cell>
          <cell r="C2021" t="str">
            <v>Actividad</v>
          </cell>
          <cell r="D2021" t="str">
            <v>M2</v>
          </cell>
          <cell r="E2021">
            <v>268690</v>
          </cell>
        </row>
        <row r="2022">
          <cell r="A2022" t="str">
            <v>021.099</v>
          </cell>
          <cell r="B2022" t="str">
            <v>PAISAJISMO BIOFILIA (SEGÚN ESPECIES EN DISEÑO) - INCLUYE SUMINISTRO, TRANSPORTE,TIERRA NEGRA, ABONO Y SIEMBRA DE LOS INDIVIDUOS</v>
          </cell>
          <cell r="C2022" t="str">
            <v>Actividad</v>
          </cell>
          <cell r="D2022" t="str">
            <v>M2</v>
          </cell>
          <cell r="E2022">
            <v>26009</v>
          </cell>
        </row>
        <row r="2023">
          <cell r="A2023" t="str">
            <v>021.100</v>
          </cell>
          <cell r="B2023" t="str">
            <v>SUMINISTRO, TRANSPORTE E INSTALACIÓN DE PLACA EN CONCRETO DE 3000 PSI E=10CM ACABADO CON ENDURECEDOR DE COLORES SEGÚN DISEÑO EN FRANJAS DE ANCHO VARIABLE</v>
          </cell>
          <cell r="C2023" t="str">
            <v>Actividad</v>
          </cell>
          <cell r="D2023" t="str">
            <v>M2</v>
          </cell>
          <cell r="E2023">
            <v>217001</v>
          </cell>
        </row>
        <row r="2024">
          <cell r="A2024" t="str">
            <v>021.101</v>
          </cell>
          <cell r="B2024" t="str">
            <v>SUMINISTRO, TRANSPORTE E INSTALACIÓN DE PLATINA DE 3/4" CON CUATRO PERNOS DE 3/4" L=0,4M INSCRUSTADOS EN PEDESTAL DE CONCRETO (NO INCLUIDO). INCLUYE: PERNOS, PLATINA DE 0,27*0,27, TUERCAS, PINTURA, SOLDADURA</v>
          </cell>
          <cell r="C2024" t="str">
            <v>Actividad</v>
          </cell>
          <cell r="D2024" t="str">
            <v>UN</v>
          </cell>
          <cell r="E2024">
            <v>280753</v>
          </cell>
        </row>
        <row r="2025">
          <cell r="A2025" t="str">
            <v>021.102</v>
          </cell>
          <cell r="B2025" t="str">
            <v>SUMINISTRO, TRANSPORTE E INSTALACION PUERTA DE DOS ALAS, EN MALLA ESLABONADA CAL. 10 2 1/4" X 2 1/4" + ANTICORROSIVO + PINTURA, TUBO AGUAS NEGRAS PARA CERRAMIENTO 2", FALLEBA, PORTACANDADO, INCLUYE (BISAGRA EN TUBO) A:1,8M; H= 2,2M</v>
          </cell>
          <cell r="C2025" t="str">
            <v>Actividad</v>
          </cell>
          <cell r="D2025" t="str">
            <v>UN</v>
          </cell>
          <cell r="E2025">
            <v>2325582</v>
          </cell>
        </row>
        <row r="2026">
          <cell r="A2026" t="str">
            <v>021.103</v>
          </cell>
          <cell r="B2026" t="str">
            <v>SUMINISTRO, TRANSPORTE E INSTALACION SARDINEL ANCHO = 10 CM H =  ENTRE  17 Y 24 CM  EN CONCRETO 3000 PSI</v>
          </cell>
          <cell r="C2026" t="str">
            <v>Actividad</v>
          </cell>
          <cell r="D2026" t="str">
            <v>ML</v>
          </cell>
          <cell r="E2026">
            <v>59807</v>
          </cell>
        </row>
        <row r="2027">
          <cell r="A2027" t="str">
            <v>021.104</v>
          </cell>
          <cell r="B2027" t="str">
            <v>SUMINISTRO, TRANSPORTE E INSTALACION SARDINEL ANCHO = 10 CM H =  ENTRE  25 Y 30 CM  EN CONCRETO 3000 PSI</v>
          </cell>
          <cell r="C2027" t="str">
            <v>Actividad</v>
          </cell>
          <cell r="D2027" t="str">
            <v>ML</v>
          </cell>
          <cell r="E2027">
            <v>85661</v>
          </cell>
        </row>
        <row r="2028">
          <cell r="A2028" t="str">
            <v>021.105</v>
          </cell>
          <cell r="B2028" t="str">
            <v>MANTENIMIENTO DE BANCAS EN CONCRETO (INCLUYE LIMPIEZA Y PINTURA TIPO KORAZA AL ASINTO Y EL ESPALDAR ESMALTE PARA LOS BRAZOS )</v>
          </cell>
          <cell r="C2028" t="str">
            <v>Actividad</v>
          </cell>
          <cell r="D2028" t="str">
            <v>UN</v>
          </cell>
          <cell r="E2028">
            <v>306985</v>
          </cell>
        </row>
        <row r="2029">
          <cell r="A2029" t="str">
            <v>021.106</v>
          </cell>
          <cell r="B2029" t="str">
            <v>SUMINISTRO, TRANSPORTE E INSTALACIÓN DE CERRAMIENTO DOS(2) MODULOS  EN TUBERÍA GALVANIZADA PARA CERRAMIENTO Ø 3", MALLA ESLABONADA CAL. 10.5mm, Tubo galvanizado  Ø1” c/0.15m, Platina en L 1 1/2”x3/16” Y ANGULO ÁNGULO DE 1”x1”x3/16” PERNO B7 x1/2  ALTURA TOTAL 5M  (INCLUYE CIMENTACIÓN POR TUBO (PILOTE D=35cm L=3.0M, CABEZAL Y PEDESTAL)  , ACERO REFUERZO, PINTURA,MODULO SUPERIOR EN RIOSTRA) segun diseño</v>
          </cell>
          <cell r="C2029" t="str">
            <v>Actividad</v>
          </cell>
          <cell r="D2029" t="str">
            <v>ML</v>
          </cell>
          <cell r="E2029">
            <v>1336610</v>
          </cell>
        </row>
        <row r="2030">
          <cell r="A2030" t="str">
            <v>021.107</v>
          </cell>
          <cell r="B2030" t="str">
            <v xml:space="preserve">REPARACIÓN DE CERRAMIENTO EN MALLA ESLABONADA CAL. 12. INCLUYE DESMONTE DE MALLA DAÑADA Y SUMINISTRO DE MALLA ESLABONADA NUEVA CAL 12. Y PINTURA DE POSTES METALICOS CON ESMALTE PINTULUX 3 EN 1. </v>
          </cell>
          <cell r="C2030" t="str">
            <v>Actividad</v>
          </cell>
          <cell r="D2030" t="str">
            <v>M2</v>
          </cell>
          <cell r="E2030">
            <v>173119</v>
          </cell>
        </row>
        <row r="2031">
          <cell r="A2031" t="str">
            <v>021.108</v>
          </cell>
          <cell r="B2031" t="str">
            <v>RECOLECCION Y PERFILADO DE SUPERFICIE DE POLVO DE LADRILLO, ALMACENAMIENTO EN SITIO CON PROTECCION</v>
          </cell>
          <cell r="C2031" t="str">
            <v>Actividad</v>
          </cell>
          <cell r="D2031" t="str">
            <v>M2</v>
          </cell>
          <cell r="E2031">
            <v>6595</v>
          </cell>
        </row>
        <row r="2032">
          <cell r="A2032" t="str">
            <v>021.109</v>
          </cell>
          <cell r="B2032" t="str">
            <v>SUMINISTRO, INSTALACION NIVELACIÓN Y COMPACTACION DE MEZCLA TÉCNICA CAPA SELLADORA PARA CANCHA DE TENIS (POLVO DE LADRILLO Y GRANULADO DE LADRILLO) HASTA 5 CM DE ESPESOR</v>
          </cell>
          <cell r="C2032" t="str">
            <v>Actividad</v>
          </cell>
          <cell r="D2032" t="str">
            <v>M2</v>
          </cell>
          <cell r="E2032">
            <v>20599</v>
          </cell>
        </row>
        <row r="2033">
          <cell r="A2033" t="str">
            <v>021.110</v>
          </cell>
          <cell r="B2033" t="str">
            <v>INSTALACION, RIEGO Y COMPACTACION DE POLVO DE LADRILLO RECUPERADO DEL SITIO</v>
          </cell>
          <cell r="C2033" t="str">
            <v>Actividad</v>
          </cell>
          <cell r="D2033" t="str">
            <v>M2</v>
          </cell>
          <cell r="E2033">
            <v>5390</v>
          </cell>
        </row>
        <row r="2034">
          <cell r="A2034" t="str">
            <v>021.111</v>
          </cell>
          <cell r="B2034" t="str">
            <v xml:space="preserve">SUMINISTRO E INSTALACIÓN DE CERRAMIENTO MODULAR METÁLICO COMPUESTO POR PARALES  EN TUBERÍA GALVANIZADA DE 3”  CALIBRE 12,  MARCO EN  ÁNGULOS METÁLICOS DE 1” X 1” X 3/16” Y PLATINAS EN L DE 1 1/2” X 3/16”. EL INTERIOR DEL MÓDULO INCLUYE TUBOS GALVANIZADOS DE 1” DISPUESTOS DIAGONALMENTE CADA 0.15 METROS, SOLDADOS ESTRUCTURALMENTE A LOS ELEMENTOS DE REFUERZO INCLUYE PINTURA MODULO </v>
          </cell>
          <cell r="C2034" t="str">
            <v>Actividad</v>
          </cell>
          <cell r="D2034" t="str">
            <v>ML</v>
          </cell>
          <cell r="E2034">
            <v>677447</v>
          </cell>
        </row>
        <row r="2035">
          <cell r="A2035" t="str">
            <v>021.112</v>
          </cell>
          <cell r="B2035" t="str">
            <v>SUMINISTRO, TRANSPORTE E INSTALACIÓN CERRAMIENTO EN MALLA ESLABONADA CAL 10,5 OJO DE 2" CON TUBERIA GALVANIZADA DE 2" CADA 2,5M PARA ALTURA TOTAL DE 3,0M. INCLUYE ZARPA EN CONCRETO DE 21 MPA DE 0,5x0,30 CON ACERO DE REFUERZO, ANGULO SUPERIOR DE 2"X3/16" GRAFIL PARA FIJACIÓN DE MALLA, PINTURA Y DEMÁS ELEMENTOS PARA SU CORRECTO FUNCIONAMIENTO E INSTALACIÓN</v>
          </cell>
          <cell r="C2035" t="str">
            <v>Actividad</v>
          </cell>
          <cell r="D2035" t="str">
            <v>ML</v>
          </cell>
          <cell r="E2035">
            <v>431527</v>
          </cell>
        </row>
        <row r="2036">
          <cell r="A2036" t="str">
            <v>022</v>
          </cell>
          <cell r="B2036" t="str">
            <v>ASEO GENERAL Y LIMPIEZA</v>
          </cell>
          <cell r="C2036" t="str">
            <v>Capitulo</v>
          </cell>
          <cell r="D2036"/>
          <cell r="E2036" t="str">
            <v>--</v>
          </cell>
        </row>
        <row r="2037">
          <cell r="A2037" t="str">
            <v>022.001</v>
          </cell>
          <cell r="B2037" t="str">
            <v>ASEO GENERAL</v>
          </cell>
          <cell r="C2037" t="str">
            <v>Actividad</v>
          </cell>
          <cell r="D2037" t="str">
            <v>M2</v>
          </cell>
          <cell r="E2037">
            <v>4643</v>
          </cell>
        </row>
        <row r="2038">
          <cell r="A2038" t="str">
            <v>022.002</v>
          </cell>
          <cell r="B2038" t="str">
            <v>LIMPIEZA DE ESCALAS Y PEATONALES</v>
          </cell>
          <cell r="C2038" t="str">
            <v>Actividad</v>
          </cell>
          <cell r="D2038" t="str">
            <v>ML</v>
          </cell>
          <cell r="E2038">
            <v>3835</v>
          </cell>
        </row>
        <row r="2039">
          <cell r="A2039" t="str">
            <v>022.003</v>
          </cell>
          <cell r="B2039" t="str">
            <v>LIMPIEZA DE ESTRUCTURAS DE DISIPACIÓN Y ENTREGA</v>
          </cell>
          <cell r="C2039" t="str">
            <v>Actividad</v>
          </cell>
          <cell r="D2039" t="str">
            <v>ML</v>
          </cell>
          <cell r="E2039">
            <v>4564</v>
          </cell>
        </row>
        <row r="2040">
          <cell r="A2040" t="str">
            <v>022.004</v>
          </cell>
          <cell r="B2040" t="str">
            <v>LIMPIEZA DE CÁMARAS DE INSPECCIÓN</v>
          </cell>
          <cell r="C2040" t="str">
            <v>Actividad</v>
          </cell>
          <cell r="D2040" t="str">
            <v>UND</v>
          </cell>
          <cell r="E2040">
            <v>10154</v>
          </cell>
        </row>
        <row r="2041">
          <cell r="A2041" t="str">
            <v>022.005</v>
          </cell>
          <cell r="B2041" t="str">
            <v>LIMPIEZA DE CAJAS DE INSPECCIÓN</v>
          </cell>
          <cell r="C2041" t="str">
            <v>Actividad</v>
          </cell>
          <cell r="D2041" t="str">
            <v>UND</v>
          </cell>
          <cell r="E2041">
            <v>10154</v>
          </cell>
        </row>
        <row r="2042">
          <cell r="A2042" t="str">
            <v>022.006</v>
          </cell>
          <cell r="B2042" t="str">
            <v>LIMPIEZA DE SUMIDEROS SIMPLES</v>
          </cell>
          <cell r="C2042" t="str">
            <v>Actividad</v>
          </cell>
          <cell r="D2042" t="str">
            <v>UND</v>
          </cell>
          <cell r="E2042">
            <v>16868</v>
          </cell>
        </row>
        <row r="2043">
          <cell r="A2043" t="str">
            <v>022.007</v>
          </cell>
          <cell r="B2043" t="str">
            <v>LIMPIEZA DE TRANVERSALES</v>
          </cell>
          <cell r="C2043" t="str">
            <v>Actividad</v>
          </cell>
          <cell r="D2043" t="str">
            <v>ML</v>
          </cell>
          <cell r="E2043">
            <v>3034</v>
          </cell>
        </row>
        <row r="2044">
          <cell r="A2044" t="str">
            <v>022.008</v>
          </cell>
          <cell r="B2044" t="str">
            <v>LIMPIEZA DE DRENES Y FILTROS</v>
          </cell>
          <cell r="C2044" t="str">
            <v>Actividad</v>
          </cell>
          <cell r="D2044" t="str">
            <v>ML</v>
          </cell>
          <cell r="E2044">
            <v>9587</v>
          </cell>
        </row>
        <row r="2045">
          <cell r="A2045" t="str">
            <v>022.009</v>
          </cell>
          <cell r="B2045" t="str">
            <v>LIMPIEZA DE VIDRIOS</v>
          </cell>
          <cell r="C2045" t="str">
            <v>Actividad</v>
          </cell>
          <cell r="D2045" t="str">
            <v>M2</v>
          </cell>
          <cell r="E2045">
            <v>2766</v>
          </cell>
        </row>
        <row r="2046">
          <cell r="A2046" t="str">
            <v>022.010</v>
          </cell>
          <cell r="B2046" t="str">
            <v>LIMPIEZA DE CANALES EN CONCRETO A NIVEL DEL TERRENO (ANCHO HASTA 0.60 MTS)</v>
          </cell>
          <cell r="C2046" t="str">
            <v>Actividad</v>
          </cell>
          <cell r="D2046" t="str">
            <v>ML</v>
          </cell>
          <cell r="E2046">
            <v>4049</v>
          </cell>
        </row>
        <row r="2047">
          <cell r="A2047" t="str">
            <v>022.011</v>
          </cell>
          <cell r="B2047" t="str">
            <v>SUMINISTRO, TRANSPORTE DE HIDROLAVADO PARA PISOS</v>
          </cell>
          <cell r="C2047" t="str">
            <v>Actividad</v>
          </cell>
          <cell r="D2047" t="str">
            <v>M2</v>
          </cell>
          <cell r="E2047">
            <v>11304</v>
          </cell>
        </row>
        <row r="2048">
          <cell r="A2048" t="str">
            <v>022.012</v>
          </cell>
          <cell r="B2048" t="str">
            <v>ASEO GENERAL</v>
          </cell>
          <cell r="C2048" t="str">
            <v>Actividad</v>
          </cell>
          <cell r="D2048" t="str">
            <v>GLB</v>
          </cell>
          <cell r="E2048">
            <v>428546</v>
          </cell>
        </row>
        <row r="2049">
          <cell r="A2049" t="str">
            <v>022.013</v>
          </cell>
          <cell r="B2049" t="str">
            <v>MANEJO INTEGRAL DE ROEDORES</v>
          </cell>
          <cell r="C2049" t="str">
            <v>Actividad</v>
          </cell>
          <cell r="D2049" t="str">
            <v>UND</v>
          </cell>
          <cell r="E2049">
            <v>312000</v>
          </cell>
        </row>
        <row r="2050">
          <cell r="A2050" t="str">
            <v>022.014</v>
          </cell>
          <cell r="B2050" t="str">
            <v>CEBADEROS HERMÉTICOS PARA CONTROL DE ROEDORES</v>
          </cell>
          <cell r="C2050" t="str">
            <v>Actividad</v>
          </cell>
          <cell r="D2050" t="str">
            <v>UND</v>
          </cell>
          <cell r="E2050">
            <v>36400</v>
          </cell>
        </row>
        <row r="2051">
          <cell r="A2051" t="str">
            <v>022.015</v>
          </cell>
          <cell r="B2051" t="str">
            <v>LAVADO Y LIMPIEZA DE ADOQUIN EN GRES CON OXICLORURO DE COBRE</v>
          </cell>
          <cell r="C2051" t="str">
            <v>Actividad</v>
          </cell>
          <cell r="D2051" t="str">
            <v>M2</v>
          </cell>
          <cell r="E2051">
            <v>7215</v>
          </cell>
        </row>
        <row r="2052">
          <cell r="A2052" t="str">
            <v>022.016</v>
          </cell>
          <cell r="B2052" t="str">
            <v>LIMPIEZA Y LAVADO DE CUBIERTA Y ESTRUCTURA METALICA</v>
          </cell>
          <cell r="C2052" t="str">
            <v>Actividad</v>
          </cell>
          <cell r="D2052" t="str">
            <v>M2</v>
          </cell>
          <cell r="E2052">
            <v>26166</v>
          </cell>
        </row>
        <row r="2053">
          <cell r="A2053" t="str">
            <v>023</v>
          </cell>
          <cell r="B2053" t="str">
            <v>VIAS Y ANDENES</v>
          </cell>
          <cell r="C2053" t="str">
            <v>Capitulo</v>
          </cell>
          <cell r="D2053"/>
          <cell r="E2053" t="str">
            <v>--</v>
          </cell>
        </row>
        <row r="2054">
          <cell r="A2054" t="str">
            <v>023.001</v>
          </cell>
          <cell r="B2054" t="str">
            <v>SUMINISTRO, TRANSPORTE E INSTALACION DE PAVIMENTO EN CONCRETO PREMEZCLADO FAST TRACK MR42</v>
          </cell>
          <cell r="C2054" t="str">
            <v>Actividad</v>
          </cell>
          <cell r="D2054" t="str">
            <v>M3</v>
          </cell>
          <cell r="E2054">
            <v>1273558</v>
          </cell>
        </row>
        <row r="2055">
          <cell r="A2055" t="str">
            <v>023.002</v>
          </cell>
          <cell r="B2055" t="str">
            <v>SUMINISTRO, TRANSPORTE E INSTALACION IMPRIMACION CON EMULSION ASFALTICA</v>
          </cell>
          <cell r="C2055" t="str">
            <v>Actividad</v>
          </cell>
          <cell r="D2055" t="str">
            <v>M2</v>
          </cell>
          <cell r="E2055">
            <v>7170</v>
          </cell>
        </row>
        <row r="2056">
          <cell r="A2056" t="str">
            <v>023.004</v>
          </cell>
          <cell r="B2056" t="str">
            <v>SUMINISTRO, TRANSPORTE E INSTALACION  MEZCLA ASFALTICA TIPO MDC-19. EXTENDIDO MECÁNICO Y COMPACTADO</v>
          </cell>
          <cell r="C2056" t="str">
            <v>Actividad</v>
          </cell>
          <cell r="D2056" t="str">
            <v>M3</v>
          </cell>
          <cell r="E2056">
            <v>1602978</v>
          </cell>
        </row>
        <row r="2057">
          <cell r="A2057" t="str">
            <v>023.006</v>
          </cell>
          <cell r="B2057" t="str">
            <v>SUMINISTRO, TRANSPORTE E INSTALACION PAVIMENTO EN CONCRETO PREMEZCLADO MR 40</v>
          </cell>
          <cell r="C2057" t="str">
            <v>Actividad</v>
          </cell>
          <cell r="D2057" t="str">
            <v>M3</v>
          </cell>
          <cell r="E2057">
            <v>1072537</v>
          </cell>
        </row>
        <row r="2058">
          <cell r="A2058" t="str">
            <v>023.008</v>
          </cell>
          <cell r="B2058" t="str">
            <v xml:space="preserve">SUMINISTRO, TRANSPORTE E INSTALACION AFIRMADO PARA ANDENES </v>
          </cell>
          <cell r="C2058" t="str">
            <v>Actividad</v>
          </cell>
          <cell r="D2058" t="str">
            <v>M3</v>
          </cell>
          <cell r="E2058">
            <v>126709</v>
          </cell>
        </row>
        <row r="2059">
          <cell r="A2059" t="str">
            <v>023.009</v>
          </cell>
          <cell r="B2059" t="str">
            <v>SUMINISTRO, TRANSPORTE E INSTALACION BASE COMPACTADA CON CILINDRO</v>
          </cell>
          <cell r="C2059" t="str">
            <v>Actividad</v>
          </cell>
          <cell r="D2059" t="str">
            <v>M3</v>
          </cell>
          <cell r="E2059">
            <v>202805</v>
          </cell>
        </row>
        <row r="2060">
          <cell r="A2060" t="str">
            <v>023.010</v>
          </cell>
          <cell r="B2060" t="str">
            <v>SUMINISTRO, TRANSPORTE E INSTALACION BASE COMPACTADA CON RANA</v>
          </cell>
          <cell r="C2060" t="str">
            <v>Actividad</v>
          </cell>
          <cell r="D2060" t="str">
            <v>M3</v>
          </cell>
          <cell r="E2060">
            <v>214723</v>
          </cell>
        </row>
        <row r="2061">
          <cell r="A2061" t="str">
            <v>023.011</v>
          </cell>
          <cell r="B2061" t="str">
            <v>SUMINISTRO, TRANSPORTE E INSTALACION SUB BASE COMPACTADA CON RANA</v>
          </cell>
          <cell r="C2061" t="str">
            <v>Actividad</v>
          </cell>
          <cell r="D2061" t="str">
            <v>M3</v>
          </cell>
          <cell r="E2061">
            <v>210823</v>
          </cell>
        </row>
        <row r="2062">
          <cell r="A2062" t="str">
            <v>023.012</v>
          </cell>
          <cell r="B2062" t="str">
            <v>SUMINISTRO, TRANSPORTE E INSTALACION SUB BASE COMPACTADA CON CILINDRO</v>
          </cell>
          <cell r="C2062" t="str">
            <v>Actividad</v>
          </cell>
          <cell r="D2062" t="str">
            <v>M3</v>
          </cell>
          <cell r="E2062">
            <v>199555</v>
          </cell>
        </row>
        <row r="2063">
          <cell r="A2063" t="str">
            <v>023.013</v>
          </cell>
          <cell r="B2063" t="str">
            <v>SUMINISTRO, TRANSPORTE E INSTALACION  RELLENO FLUIDO (INSTALACION)</v>
          </cell>
          <cell r="C2063" t="str">
            <v>Actividad</v>
          </cell>
          <cell r="D2063" t="str">
            <v>M3</v>
          </cell>
          <cell r="E2063">
            <v>165844</v>
          </cell>
        </row>
        <row r="2064">
          <cell r="A2064" t="str">
            <v>023.014</v>
          </cell>
          <cell r="B2064" t="str">
            <v>SUMINISTRO, TRANSPORTE E INSTALACION BASE ESTABILIZADA CON CEMENTO</v>
          </cell>
          <cell r="C2064" t="str">
            <v>Actividad</v>
          </cell>
          <cell r="D2064" t="str">
            <v>M3</v>
          </cell>
          <cell r="E2064">
            <v>301708</v>
          </cell>
        </row>
        <row r="2065">
          <cell r="A2065" t="str">
            <v>023.016</v>
          </cell>
          <cell r="B2065" t="str">
            <v>SUMINISTRO, TRANSPORTE E INSTALACION PAVIMENTO DE CONCRETO PREMEZCLADO MR 45</v>
          </cell>
          <cell r="C2065" t="str">
            <v>Actividad</v>
          </cell>
          <cell r="D2065" t="str">
            <v>M3</v>
          </cell>
          <cell r="E2065">
            <v>1184142</v>
          </cell>
        </row>
        <row r="2066">
          <cell r="A2066" t="str">
            <v>023.017</v>
          </cell>
          <cell r="B2066" t="str">
            <v>SUMINISTRO, TRANSPORTE E INSTALACION PILOTES PARA PUENTE EN CONCRETO 3000 PSI INCLUYE EXCAVACION Y  RETIRO</v>
          </cell>
          <cell r="C2066" t="str">
            <v>Actividad</v>
          </cell>
          <cell r="D2066" t="str">
            <v>M3</v>
          </cell>
          <cell r="E2066">
            <v>2276048</v>
          </cell>
        </row>
        <row r="2067">
          <cell r="A2067" t="str">
            <v>023.018</v>
          </cell>
          <cell r="B2067" t="str">
            <v>SUMINISTRO, TRANSPORTE E INSTALACION ESTRIBOS PARA PUENTE  EN CONCRETO 3000 PSI, INCLUYE CARGUEROS Y LOSAS DE APROXIMACION</v>
          </cell>
          <cell r="C2067" t="str">
            <v>Actividad</v>
          </cell>
          <cell r="D2067" t="str">
            <v>M3</v>
          </cell>
          <cell r="E2067">
            <v>1391843</v>
          </cell>
        </row>
        <row r="2068">
          <cell r="A2068" t="str">
            <v>023.019</v>
          </cell>
          <cell r="B2068" t="str">
            <v>SUMINISTRO, TRANSPORTE E INSTALACION BARRERA TIPO NEW JERSEY EN CONCRETO 3000 PSI</v>
          </cell>
          <cell r="C2068" t="str">
            <v>Actividad</v>
          </cell>
          <cell r="D2068" t="str">
            <v>M3</v>
          </cell>
          <cell r="E2068">
            <v>1108969</v>
          </cell>
        </row>
        <row r="2069">
          <cell r="A2069" t="str">
            <v>023.020</v>
          </cell>
          <cell r="B2069" t="str">
            <v>SUMINISTRO, TRANSPORTE E INSTALACION PILAS EN CONCRETO 4000 PSI</v>
          </cell>
          <cell r="C2069" t="str">
            <v>Actividad</v>
          </cell>
          <cell r="D2069" t="str">
            <v>M3</v>
          </cell>
          <cell r="E2069">
            <v>1905855</v>
          </cell>
        </row>
        <row r="2070">
          <cell r="A2070" t="str">
            <v>023.021</v>
          </cell>
          <cell r="B2070" t="str">
            <v>SUMINISTRO, TRANSPORTE E INSTALACION TABLERO DE PUENTE EN CONCRETO 5000 PSI</v>
          </cell>
          <cell r="C2070" t="str">
            <v>Actividad</v>
          </cell>
          <cell r="D2070" t="str">
            <v>M3</v>
          </cell>
          <cell r="E2070">
            <v>2667871</v>
          </cell>
        </row>
        <row r="2071">
          <cell r="A2071" t="str">
            <v>023.022</v>
          </cell>
          <cell r="B2071" t="str">
            <v>SUMINISTRO, TRANSPORTE E INSTALACION AISLADORES SISMICOS DIS DI=650</v>
          </cell>
          <cell r="C2071" t="str">
            <v>Actividad</v>
          </cell>
          <cell r="D2071" t="str">
            <v>UND</v>
          </cell>
          <cell r="E2071">
            <v>49643525</v>
          </cell>
        </row>
        <row r="2072">
          <cell r="A2072" t="str">
            <v>023.023</v>
          </cell>
          <cell r="B2072" t="str">
            <v>SUMINISTRO, TRANSPORTE E INSTALACION AISLADORES SISMICOS DIS DI=1000</v>
          </cell>
          <cell r="C2072" t="str">
            <v>Actividad</v>
          </cell>
          <cell r="D2072" t="str">
            <v>UND</v>
          </cell>
          <cell r="E2072">
            <v>58143418</v>
          </cell>
        </row>
        <row r="2073">
          <cell r="A2073" t="str">
            <v>023.024</v>
          </cell>
          <cell r="B2073" t="str">
            <v>SUMINISTRO E INSTALACION DE BARANDILLA METALICA</v>
          </cell>
          <cell r="C2073" t="str">
            <v>Actividad</v>
          </cell>
          <cell r="D2073" t="str">
            <v>ML</v>
          </cell>
          <cell r="E2073">
            <v>469377</v>
          </cell>
        </row>
        <row r="2074">
          <cell r="A2074" t="str">
            <v>023.025</v>
          </cell>
          <cell r="B2074" t="str">
            <v>SUMINISTRO, TRANSPORTE E INSTALACION JUNTA ELASTOMETRICA DE EXPANSION TIPO VSL T-100 O SIMILAR</v>
          </cell>
          <cell r="C2074" t="str">
            <v>Actividad</v>
          </cell>
          <cell r="D2074" t="str">
            <v>ML</v>
          </cell>
          <cell r="E2074">
            <v>4827864</v>
          </cell>
        </row>
        <row r="2075">
          <cell r="A2075" t="str">
            <v>023.027</v>
          </cell>
          <cell r="B2075" t="str">
            <v>SUMINISTRO, TRANSPORTE E INSTALACION ACERO DE PREESFUERZO (FY 1860 MPA)</v>
          </cell>
          <cell r="C2075" t="str">
            <v>Actividad</v>
          </cell>
          <cell r="D2075" t="str">
            <v>KG</v>
          </cell>
          <cell r="E2075">
            <v>40958</v>
          </cell>
        </row>
        <row r="2076">
          <cell r="A2076" t="str">
            <v>023.028</v>
          </cell>
          <cell r="B2076" t="str">
            <v>SUMINISTRO, TRANSPORTE E INSTALACION PAVIMENTO EN CONCRETO MR 42 HECHO EN OBRA</v>
          </cell>
          <cell r="C2076" t="str">
            <v>Actividad</v>
          </cell>
          <cell r="D2076" t="str">
            <v>M3</v>
          </cell>
          <cell r="E2076">
            <v>911864</v>
          </cell>
        </row>
        <row r="2077">
          <cell r="A2077" t="str">
            <v>023.029</v>
          </cell>
          <cell r="B2077" t="str">
            <v>SUMINISTRO, TRANSPORTE E INSTALACION PAVIMENTO EN CONCRETO MR 45 HECHO EN OBRA</v>
          </cell>
          <cell r="C2077" t="str">
            <v>Actividad</v>
          </cell>
          <cell r="D2077" t="str">
            <v>M3</v>
          </cell>
          <cell r="E2077">
            <v>1091821</v>
          </cell>
        </row>
        <row r="2078">
          <cell r="A2078" t="str">
            <v>023.031</v>
          </cell>
          <cell r="B2078" t="str">
            <v>SUMINISTRO, TRANSPORTE E INSTALACION  MEZCLA ASFALTICA TIPO MDC-19 PARA PARCHEO MANTENIMIENTO.</v>
          </cell>
          <cell r="C2078" t="str">
            <v>Actividad</v>
          </cell>
          <cell r="D2078" t="str">
            <v>M3-SUELTO</v>
          </cell>
          <cell r="E2078">
            <v>1571507</v>
          </cell>
        </row>
        <row r="2079">
          <cell r="A2079" t="str">
            <v>023.032</v>
          </cell>
          <cell r="B2079" t="str">
            <v>SUMINISTRO, TRANSPORTE E INSTALACION SELLO DE JUNTA DE PAVIMENTO RIGIDO 0,01 M</v>
          </cell>
          <cell r="C2079" t="str">
            <v>Actividad</v>
          </cell>
          <cell r="D2079" t="str">
            <v>ML</v>
          </cell>
          <cell r="E2079">
            <v>18526</v>
          </cell>
        </row>
        <row r="2080">
          <cell r="A2080" t="str">
            <v>023.033</v>
          </cell>
          <cell r="B2080" t="str">
            <v>SUMINISTRO, TRANSPORTE E INSTALACION PAVIMENTO EN CONCRETO MR 40 HECHO EN OBRA</v>
          </cell>
          <cell r="C2080" t="str">
            <v>Actividad</v>
          </cell>
          <cell r="D2080" t="str">
            <v>M3</v>
          </cell>
          <cell r="E2080">
            <v>1104702</v>
          </cell>
        </row>
        <row r="2081">
          <cell r="A2081" t="str">
            <v>023.034</v>
          </cell>
          <cell r="B2081" t="str">
            <v>CORTE MECANIZADO DE PAVIMENTO A=5 MM PROFUNDIDAD UN TERCIO DEL ESPESOR</v>
          </cell>
          <cell r="C2081" t="str">
            <v>Actividad</v>
          </cell>
          <cell r="D2081" t="str">
            <v>ML</v>
          </cell>
          <cell r="E2081">
            <v>10642</v>
          </cell>
        </row>
        <row r="2082">
          <cell r="A2082" t="str">
            <v>023.035</v>
          </cell>
          <cell r="B2082" t="str">
            <v>CORTE MECANIZADO DE PAVIMENTO A=10 MM PROFUNDIDAD UN TERCIO DEL ESPESOR</v>
          </cell>
          <cell r="C2082" t="str">
            <v>Actividad</v>
          </cell>
          <cell r="D2082" t="str">
            <v>ML</v>
          </cell>
          <cell r="E2082">
            <v>9888</v>
          </cell>
        </row>
        <row r="2083">
          <cell r="A2083" t="str">
            <v>023.036</v>
          </cell>
          <cell r="B2083" t="str">
            <v>SUMINISTRO, TRANSPORTE E INSTALACION SELLO DE JUNTA DE PAVIMENTO RIGIDO 5MM</v>
          </cell>
          <cell r="C2083" t="str">
            <v>Actividad</v>
          </cell>
          <cell r="D2083" t="str">
            <v>ML</v>
          </cell>
          <cell r="E2083">
            <v>10391</v>
          </cell>
        </row>
        <row r="2084">
          <cell r="A2084" t="str">
            <v>023.037</v>
          </cell>
          <cell r="B2084" t="str">
            <v>SUMINISTRO, TRANSPORTE E INSTALACIÓN DE ACELERANTE DE FRAGUADO Y RESISTENCIA PARA CONCRETO</v>
          </cell>
          <cell r="C2084" t="str">
            <v>Actividad</v>
          </cell>
          <cell r="D2084" t="str">
            <v>KG</v>
          </cell>
          <cell r="E2084">
            <v>26013</v>
          </cell>
        </row>
        <row r="2085">
          <cell r="A2085" t="str">
            <v>023.045</v>
          </cell>
          <cell r="B2085" t="str">
            <v>CANASTILLA DE SOPORTE DE DOVELAS EN HIERRO 3/8" Y 1/4"</v>
          </cell>
          <cell r="C2085" t="str">
            <v>Actividad</v>
          </cell>
          <cell r="D2085" t="str">
            <v>ML</v>
          </cell>
          <cell r="E2085">
            <v>18921</v>
          </cell>
        </row>
        <row r="2086">
          <cell r="A2086" t="str">
            <v>023.046</v>
          </cell>
          <cell r="B2086" t="str">
            <v>DOVELAS DE ACERO LISO 60000 PSI PARA PAVIMENTOS</v>
          </cell>
          <cell r="C2086" t="str">
            <v>Actividad</v>
          </cell>
          <cell r="D2086" t="str">
            <v>KG</v>
          </cell>
          <cell r="E2086">
            <v>16691</v>
          </cell>
        </row>
        <row r="2087">
          <cell r="A2087" t="str">
            <v>023.047</v>
          </cell>
          <cell r="B2087" t="str">
            <v>SUMINISTRO, TRANSPORTE E INSTALACION  MEZCLA ASFALTICA TIPO MDC-2  PARA PARCHEO DE MANTENIMIENTO SUELO</v>
          </cell>
          <cell r="C2087" t="str">
            <v>Actividad</v>
          </cell>
          <cell r="D2087" t="str">
            <v>M3-SUELTO</v>
          </cell>
          <cell r="E2087">
            <v>1603544</v>
          </cell>
        </row>
        <row r="2088">
          <cell r="A2088" t="str">
            <v>023.048</v>
          </cell>
          <cell r="B2088" t="str">
            <v>SUMINISTRO, TRANSPORTE E INSTALACION  DEMARCACION PASOS PEATONALES, LINEAS DE PARE, SIMBOLOS, TEXTOS Y OTRAS, CON PINTURA PLASTICO EN FRIO METODO LLANA</v>
          </cell>
          <cell r="C2088" t="str">
            <v>Actividad</v>
          </cell>
          <cell r="D2088" t="str">
            <v>M2</v>
          </cell>
          <cell r="E2088">
            <v>77285</v>
          </cell>
        </row>
        <row r="2089">
          <cell r="A2089" t="str">
            <v>023.049</v>
          </cell>
          <cell r="B2089" t="str">
            <v>SUMINISTRO, TRANSPORTE E INSTALACION  DEMARCACION LINEAS CENTRALES CON PINTURA PLÁSTICA EN FRIO APLICADA CON VEHICULO (DE BORDE, DE CARRIL Y OTRAS (ANCHO 12CMS)</v>
          </cell>
          <cell r="C2089" t="str">
            <v>Actividad</v>
          </cell>
          <cell r="D2089" t="str">
            <v>ML</v>
          </cell>
          <cell r="E2089">
            <v>9510</v>
          </cell>
        </row>
        <row r="2090">
          <cell r="A2090" t="str">
            <v>023.050</v>
          </cell>
          <cell r="B2090" t="str">
            <v>SUMINISTRO, TRANSPORTE E INSTALACION  DEMARCACION PASOS PEATONALES, LINEAS DE PARE, SIMBOLOS, TEXTOS Y OTRAS, CON PINTURA ACRILICA BASE SOLVENTE.</v>
          </cell>
          <cell r="C2090" t="str">
            <v>Actividad</v>
          </cell>
          <cell r="D2090" t="str">
            <v>M2</v>
          </cell>
          <cell r="E2090">
            <v>37058</v>
          </cell>
        </row>
        <row r="2091">
          <cell r="A2091" t="str">
            <v>023.051</v>
          </cell>
          <cell r="B2091" t="str">
            <v>SUMINISTRO, TRANSPORTE E INSTALACION  DEMARCACION LINEAS CENTRALES, DE BORDE, DE CARRIL Y OTRAS (ANCHO 12CMS), CON PINTURA ACRILICA BASE SOLVENTE.</v>
          </cell>
          <cell r="C2091" t="str">
            <v>Actividad</v>
          </cell>
          <cell r="D2091" t="str">
            <v>ML</v>
          </cell>
          <cell r="E2091">
            <v>3101</v>
          </cell>
        </row>
        <row r="2092">
          <cell r="A2092" t="str">
            <v>023.052</v>
          </cell>
          <cell r="B2092" t="str">
            <v>SUMINISTRO, TRANSPORTE E INSTALACION  FRESADO DE MARCAS VIALES</v>
          </cell>
          <cell r="C2092" t="str">
            <v>Actividad</v>
          </cell>
          <cell r="D2092" t="str">
            <v>ML</v>
          </cell>
          <cell r="E2092">
            <v>13218</v>
          </cell>
        </row>
        <row r="2093">
          <cell r="A2093" t="str">
            <v>023.053</v>
          </cell>
          <cell r="B2093" t="str">
            <v>SUMINISTRO, TRANSPORTE E INSTALACION SEÑALES VERTICALES GRADO DIAMANTE. SR/SP/SI (60CMS). PARA FIJAR EN POSTE EXISTENTE (SECCIÓN CIRCULAR - ROMBO - HEXAGONO - CUADRADA).  - CUMPLE MANUAL DE SEÑALIZACIÓN INVIAS 2024</v>
          </cell>
          <cell r="C2093" t="str">
            <v>Actividad</v>
          </cell>
          <cell r="D2093" t="str">
            <v>UND</v>
          </cell>
          <cell r="E2093">
            <v>421241</v>
          </cell>
        </row>
        <row r="2094">
          <cell r="A2094" t="str">
            <v>023.054</v>
          </cell>
          <cell r="B2094" t="str">
            <v>SUMINISTRO, TRANSPORTE E INSTALACION SEÑALES VERTICALES GRADO DIAMANTE. SR/SP/SI (60CMS) INCLUYE POSTE (CIRCULAR - ROMBO - HEXAGONO - CUADRADA).  - CUMPLE MANUAL DE SEÑALIZACIÓN INVIAS 2024</v>
          </cell>
          <cell r="C2094" t="str">
            <v>Actividad</v>
          </cell>
          <cell r="D2094" t="str">
            <v>UND</v>
          </cell>
          <cell r="E2094">
            <v>580589</v>
          </cell>
        </row>
        <row r="2095">
          <cell r="A2095" t="str">
            <v>023.055</v>
          </cell>
          <cell r="B2095" t="str">
            <v>SUMINISTRO, TRANSPORTE E INSTALACION SEÑAL VERTICAL RECTANGULAR SR-39 O SR-38 (75CMS X 25CMS) PARA FIJAR EN POSTE O PARED - CUMPLE MANUAL DE SEÑALIZACIÓN INVIAS 2024</v>
          </cell>
          <cell r="C2095" t="str">
            <v>Actividad</v>
          </cell>
          <cell r="D2095" t="str">
            <v>UND</v>
          </cell>
          <cell r="E2095">
            <v>200818</v>
          </cell>
        </row>
        <row r="2096">
          <cell r="A2096" t="str">
            <v>023.056</v>
          </cell>
          <cell r="B2096" t="str">
            <v>SUMINISTRO, TRANSPORTE E INSTALACIÓN DE SEÑALIZACIÓN «SR», «SP» (60 × 60 CM) CIRCULAR, EN ROMBO O HEXÁGONO CON PELÍCULA ANTIGRAFITI. INSTALACIÓN EN POSTE RECTO EN TUBO DOBLE CUMPLIENDO NORMATIVIDAD VIGENTE (INCLUYE TABLERO PRINCIPAL Y TABLERO PARA LEYENDA DE 82 × 30 CM)</v>
          </cell>
          <cell r="C2096" t="str">
            <v>Actividad</v>
          </cell>
          <cell r="D2096" t="str">
            <v>UND</v>
          </cell>
          <cell r="E2096">
            <v>922219</v>
          </cell>
        </row>
        <row r="2097">
          <cell r="A2097" t="str">
            <v>023.057</v>
          </cell>
          <cell r="B2097" t="str">
            <v>SUMINISTRO, TRANSPORTE E INSTALACION SEÑAL VERTICAL RECTANGULAR SR-39 O SR-38 (75CMS X 25CMS) INCLUYE POSTE - CUMPLE MANUAL DE SEÑALIZACIÓN INVIAS 2024</v>
          </cell>
          <cell r="C2097" t="str">
            <v>Actividad</v>
          </cell>
          <cell r="D2097" t="str">
            <v>UND</v>
          </cell>
          <cell r="E2097">
            <v>342233</v>
          </cell>
        </row>
        <row r="2098">
          <cell r="A2098" t="str">
            <v>023.058</v>
          </cell>
          <cell r="B2098" t="str">
            <v>SUMINISTRO E INSTALACIÓN DE SEÑAL VERTICAL SR O SP GRADO DIAMANTE (60CMS X 60CMS),CON POSTE</v>
          </cell>
          <cell r="C2098" t="str">
            <v>Actividad</v>
          </cell>
          <cell r="D2098" t="str">
            <v>UND</v>
          </cell>
          <cell r="E2098">
            <v>475164</v>
          </cell>
        </row>
        <row r="2099">
          <cell r="A2099" t="str">
            <v>023.059</v>
          </cell>
          <cell r="B2099" t="str">
            <v>SUMINISTRO, TRANSPORTE E INSTALACION REDUCTOR DE VELOCIDAD (3,7 M. ANCHO X 10CMS DE ALTURA)</v>
          </cell>
          <cell r="C2099" t="str">
            <v>Actividad</v>
          </cell>
          <cell r="D2099" t="str">
            <v>ML</v>
          </cell>
          <cell r="E2099">
            <v>595629</v>
          </cell>
        </row>
        <row r="2100">
          <cell r="A2100" t="str">
            <v>023.060</v>
          </cell>
          <cell r="B2100" t="str">
            <v>SUMINISTRO, TRANSPORTE E INSTALACION REDUCTOR EN ASFALTO 1,6M DE ANCHO * 0,07M DE H´</v>
          </cell>
          <cell r="C2100" t="str">
            <v>Actividad</v>
          </cell>
          <cell r="D2100" t="str">
            <v>ML</v>
          </cell>
          <cell r="E2100">
            <v>348952</v>
          </cell>
        </row>
        <row r="2101">
          <cell r="A2101" t="str">
            <v>023.061</v>
          </cell>
          <cell r="B2101" t="str">
            <v>SUMINISTRO, TRANSPORTE E INSTALACION TACHAS REFLECTIVAS.</v>
          </cell>
          <cell r="C2101" t="str">
            <v>Actividad</v>
          </cell>
          <cell r="D2101" t="str">
            <v>UND</v>
          </cell>
          <cell r="E2101">
            <v>14564</v>
          </cell>
        </row>
        <row r="2102">
          <cell r="A2102" t="str">
            <v>023.062</v>
          </cell>
          <cell r="B2102" t="str">
            <v>SUMINISTRO, TRANSPORTE E INSTALACION TACHONES 40X15X8CM</v>
          </cell>
          <cell r="C2102" t="str">
            <v>Actividad</v>
          </cell>
          <cell r="D2102" t="str">
            <v>UND</v>
          </cell>
          <cell r="E2102">
            <v>71874</v>
          </cell>
        </row>
        <row r="2103">
          <cell r="A2103" t="str">
            <v>023.063</v>
          </cell>
          <cell r="B2103" t="str">
            <v>SUMINISTRO, TRANSPORTE E INSTALACION ESTOPEROLES CON ESPIGO</v>
          </cell>
          <cell r="C2103" t="str">
            <v>Actividad</v>
          </cell>
          <cell r="D2103" t="str">
            <v>UND</v>
          </cell>
          <cell r="E2103">
            <v>14957</v>
          </cell>
        </row>
        <row r="2104">
          <cell r="A2104" t="str">
            <v>023.064</v>
          </cell>
          <cell r="B2104" t="str">
            <v>SUMINISTRO, TRANSPORTE E INSTALACION HITOS REFLECTIVOS</v>
          </cell>
          <cell r="C2104" t="str">
            <v>Actividad</v>
          </cell>
          <cell r="D2104" t="str">
            <v>UND</v>
          </cell>
          <cell r="E2104">
            <v>95830</v>
          </cell>
        </row>
        <row r="2105">
          <cell r="A2105" t="str">
            <v>023.065</v>
          </cell>
          <cell r="B2105" t="str">
            <v>SUMINISTRO, TRANSPORTE E INSTALACION  MEZCLA ASFALTICA TIPO MDC-19 EXTENDIDO MANUAL, COMPACTACIÓN MECANICA.</v>
          </cell>
          <cell r="C2105" t="str">
            <v>Actividad</v>
          </cell>
          <cell r="D2105" t="str">
            <v>M3-SUELTO</v>
          </cell>
          <cell r="E2105">
            <v>1599883</v>
          </cell>
        </row>
        <row r="2106">
          <cell r="A2106" t="str">
            <v>023.066</v>
          </cell>
          <cell r="B2106" t="str">
            <v>SUMINISTRO, TRANSPORTE E INSTALACION DE TRITURADO DE 3/4" E=10CM PARA ZONAS DURAS</v>
          </cell>
          <cell r="C2106" t="str">
            <v>Actividad</v>
          </cell>
          <cell r="D2106" t="str">
            <v>M2</v>
          </cell>
          <cell r="E2106">
            <v>32045</v>
          </cell>
        </row>
        <row r="2107">
          <cell r="A2107" t="str">
            <v>023.067</v>
          </cell>
          <cell r="B2107" t="str">
            <v>SUMINISTRO, TRANSPORTE E INSTALACIÓN DE GEOMALLA BIAXIAL DE RESISTENCIA A LA CARGA CÍCLICA DE 800 KN/M PARA REFORZAMIENTO Y MITIGACION DE DILATACIONES Y FISURAS</v>
          </cell>
          <cell r="C2107" t="str">
            <v>Actividad</v>
          </cell>
          <cell r="D2107" t="str">
            <v>M2</v>
          </cell>
          <cell r="E2107">
            <v>23307</v>
          </cell>
        </row>
        <row r="2108">
          <cell r="A2108" t="str">
            <v>023.068</v>
          </cell>
          <cell r="B2108" t="str">
            <v>DESMONTE Y REINSTALACIÓN DE BARRERA PREFABRICADA EN CONCRETO PARA SEPARADOR</v>
          </cell>
          <cell r="C2108" t="str">
            <v>Actividad</v>
          </cell>
          <cell r="D2108" t="str">
            <v>UND</v>
          </cell>
          <cell r="E2108">
            <v>149895</v>
          </cell>
        </row>
        <row r="2109">
          <cell r="A2109" t="str">
            <v>023.069</v>
          </cell>
          <cell r="B2109" t="str">
            <v>SUMINISTRO, TRANSPORTE E INSTALACIÓN DE BARRERA PREFABRICADA EN CONCRETO DE 100X60CM</v>
          </cell>
          <cell r="C2109" t="str">
            <v>Actividad</v>
          </cell>
          <cell r="D2109" t="str">
            <v>UND</v>
          </cell>
          <cell r="E2109">
            <v>192295</v>
          </cell>
        </row>
        <row r="2110">
          <cell r="A2110" t="str">
            <v>023.070</v>
          </cell>
          <cell r="B2110" t="str">
            <v>SUMINISTRO, TRANSPORTE E INSTALACION DE SELLO DE JUNTAS, FISURAS Y GRIETAS CON MEZCLA DE EMULSIÓN ASFÁLTICA Y ARENA FINA</v>
          </cell>
          <cell r="C2110" t="str">
            <v>Actividad</v>
          </cell>
          <cell r="D2110" t="str">
            <v>ML</v>
          </cell>
          <cell r="E2110">
            <v>20571</v>
          </cell>
        </row>
        <row r="2111">
          <cell r="A2111" t="str">
            <v>023.071</v>
          </cell>
          <cell r="B2111" t="str">
            <v>SUMINISTRO, TRANSPORTE E INSTALACIÓN DE  ASFALTO EN FRIO PARA PARCHEO (BULTO X 25 KG) - INCLUYE EXTENSIÓN Y COMPACTACIÓN MECÁNICA.</v>
          </cell>
          <cell r="C2111" t="str">
            <v>Actividad</v>
          </cell>
          <cell r="D2111" t="str">
            <v>BULTO</v>
          </cell>
          <cell r="E2111">
            <v>125117</v>
          </cell>
        </row>
        <row r="2112">
          <cell r="A2112" t="str">
            <v>023.072</v>
          </cell>
          <cell r="B2112" t="str">
            <v>SUMINISTRO, TRANSPORTE E INSTALACIÓN DE  MORTERO PARA REPARACIÓN TIPO SIKATOP-122 PLUS MONOCOMPONENTE O SIMILAR (BULTO X 25 KG)</v>
          </cell>
          <cell r="C2112" t="str">
            <v>Actividad</v>
          </cell>
          <cell r="D2112" t="str">
            <v>BULTO</v>
          </cell>
          <cell r="E2112">
            <v>400958</v>
          </cell>
        </row>
        <row r="2113">
          <cell r="A2113" t="str">
            <v>023.073</v>
          </cell>
          <cell r="B2113" t="str">
            <v>SUMINISTRO, TRANSPORTE E INSTALACION PIEDRAPLEN COMPACTO, INCLUYE TRANSPORTE</v>
          </cell>
          <cell r="C2113" t="str">
            <v>Actividad</v>
          </cell>
          <cell r="D2113" t="str">
            <v>M3</v>
          </cell>
          <cell r="E2113">
            <v>218400</v>
          </cell>
        </row>
        <row r="2114">
          <cell r="A2114" t="str">
            <v>023.074</v>
          </cell>
          <cell r="B2114" t="str">
            <v>SUMINISTRO, TRANSPORTE E INSTALACIÓN DE APOYO ELASTOMÉRICO DE 50X40X7,5CM DUREZA 60 EN NEOPRENO REFORZADO CON 5 PLATINAS DE 3MM</v>
          </cell>
          <cell r="C2114" t="str">
            <v>Actividad</v>
          </cell>
          <cell r="D2114" t="str">
            <v>UND</v>
          </cell>
          <cell r="E2114">
            <v>2032892</v>
          </cell>
        </row>
        <row r="2115">
          <cell r="A2115" t="str">
            <v>023.075</v>
          </cell>
          <cell r="B2115" t="str">
            <v>SUMINISTRO, TRANSPORTE E INSTALACIÓN DE SELLO DE COMPRESIÓN ELASTOMÉRICO DE 1-1/8" DE ANCHO REF. WABO-300 O EQUIVALENTE, FIJADO CON ADHESIVO PRIMA-LUB O SIMILAR, INCLUYE PLATINA DE 1/4" EN LABIOS</v>
          </cell>
          <cell r="C2115" t="str">
            <v>Actividad</v>
          </cell>
          <cell r="D2115" t="str">
            <v>ML</v>
          </cell>
          <cell r="E2115">
            <v>230919</v>
          </cell>
        </row>
        <row r="2116">
          <cell r="A2116" t="str">
            <v>023.076</v>
          </cell>
          <cell r="B2116" t="str">
            <v>TOPE SÍSMICO LONGITUDINAL PARA PUENTES PRETENSADOS INCLUYE PLATINA GALVANIZADA DE 15x15x1/4", NEOPRENO DE 25x25x1CM ADHERIDO CON SIKADURA 32 PRIMER, Y TUERCAS</v>
          </cell>
          <cell r="C2116" t="str">
            <v>Actividad</v>
          </cell>
          <cell r="D2116" t="str">
            <v>UND</v>
          </cell>
          <cell r="E2116">
            <v>254510</v>
          </cell>
        </row>
        <row r="2117">
          <cell r="A2117" t="str">
            <v>023.077</v>
          </cell>
          <cell r="B2117" t="str">
            <v>SUMINISTRO, TRANSPORTE E INSTALACIÓN DE RIEGO DE LIGA</v>
          </cell>
          <cell r="C2117" t="str">
            <v>Actividad</v>
          </cell>
          <cell r="D2117" t="str">
            <v>M2</v>
          </cell>
          <cell r="E2117">
            <v>7170</v>
          </cell>
        </row>
        <row r="2118">
          <cell r="A2118" t="str">
            <v>023.078</v>
          </cell>
          <cell r="B2118" t="str">
            <v>SUMINISTRO, TRANSPORTE E INSTALACION DE PAVIMENTO EN CONCRETO PREMEZCLADO FAST TRACK MR45</v>
          </cell>
          <cell r="C2118" t="str">
            <v>Actividad</v>
          </cell>
          <cell r="D2118" t="str">
            <v>M3</v>
          </cell>
          <cell r="E2118">
            <v>1306848</v>
          </cell>
        </row>
        <row r="2119">
          <cell r="A2119" t="str">
            <v>023.079</v>
          </cell>
          <cell r="B2119" t="str">
            <v>SUMINISTRO, TRANSPORTE E INSTALACIÓN DE GEOMALLA UNIAXIAL UX-100 O EQUIVALENTE - RESISTENCIA ULTIMA A LA TENSIÓN 116 kN/m</v>
          </cell>
          <cell r="C2119" t="str">
            <v>Actividad</v>
          </cell>
          <cell r="D2119" t="str">
            <v>M2</v>
          </cell>
          <cell r="E2119">
            <v>12743</v>
          </cell>
        </row>
        <row r="2120">
          <cell r="A2120" t="str">
            <v>023.080</v>
          </cell>
          <cell r="B2120" t="str">
            <v>SUMINISTRO, TRANSPORTE E INSTALACIÓN DE GEOMALLA UNIAXIAL UX-75 O EQUIVALENTE - RESISTENCIA ULTIMA A LA TENSIÓN 80 kN/m</v>
          </cell>
          <cell r="C2120" t="str">
            <v>Actividad</v>
          </cell>
          <cell r="D2120" t="str">
            <v>M2</v>
          </cell>
          <cell r="E2120">
            <v>11599</v>
          </cell>
        </row>
        <row r="2121">
          <cell r="A2121" t="str">
            <v>023.081</v>
          </cell>
          <cell r="B2121" t="str">
            <v>SUMINISTRO, TRANSPORTE E INSTALACIÓN DE LODO FERTILIZADO ESPESOR PROMEDIO 18CM</v>
          </cell>
          <cell r="C2121" t="str">
            <v>Actividad</v>
          </cell>
          <cell r="D2121" t="str">
            <v>M2</v>
          </cell>
          <cell r="E2121">
            <v>30819</v>
          </cell>
        </row>
        <row r="2122">
          <cell r="A2122" t="str">
            <v>023.082</v>
          </cell>
          <cell r="B2122" t="str">
            <v>SUMINISTRO, TRANSPORTE E INSTALACION DE MANTO DE REVEGETALIZACION TRM-500</v>
          </cell>
          <cell r="C2122" t="str">
            <v>Actividad</v>
          </cell>
          <cell r="D2122" t="str">
            <v>M2</v>
          </cell>
          <cell r="E2122">
            <v>31287</v>
          </cell>
        </row>
        <row r="2123">
          <cell r="A2123" t="str">
            <v>023.083</v>
          </cell>
          <cell r="B2123" t="str">
            <v>SUMINISTRO, TRANSPORTE E INSTALACIÓN DE GEODREN PLANAR H=0,50</v>
          </cell>
          <cell r="C2123" t="str">
            <v>Actividad</v>
          </cell>
          <cell r="D2123" t="str">
            <v>ML</v>
          </cell>
          <cell r="E2123">
            <v>26184</v>
          </cell>
        </row>
        <row r="2124">
          <cell r="A2124" t="str">
            <v>023.084</v>
          </cell>
          <cell r="B2124" t="str">
            <v>ESTAMPADO SOBRE CONCRETO DE TABLETA  TOPEROL Y/O TACIL/GUIA CON MOLDE DE 20CM DE ANCHO CON APLICACIÓN DE ENDURECEDOR. INCLUYE DESMOLDANTE.</v>
          </cell>
          <cell r="C2124" t="str">
            <v>Actividad</v>
          </cell>
          <cell r="D2124" t="str">
            <v>ML</v>
          </cell>
          <cell r="E2124">
            <v>11440</v>
          </cell>
        </row>
        <row r="2125">
          <cell r="A2125" t="str">
            <v>023.085</v>
          </cell>
          <cell r="B2125" t="str">
            <v>SUMINISTRO, TRANSPORTE E INSTALACION SELLO DE JUNTA DE PAVIMENTO RIGIDO 15MM</v>
          </cell>
          <cell r="C2125" t="str">
            <v>Actividad</v>
          </cell>
          <cell r="D2125" t="str">
            <v>ML</v>
          </cell>
          <cell r="E2125">
            <v>16949</v>
          </cell>
        </row>
        <row r="2126">
          <cell r="A2126" t="str">
            <v>023.086</v>
          </cell>
          <cell r="B2126" t="str">
            <v>RECICLADO DE MATERIAL ASFALTICO</v>
          </cell>
          <cell r="C2126" t="str">
            <v>Actividad</v>
          </cell>
          <cell r="D2126" t="str">
            <v>M3</v>
          </cell>
          <cell r="E2126">
            <v>179474</v>
          </cell>
        </row>
        <row r="2127">
          <cell r="A2127" t="str">
            <v>024</v>
          </cell>
          <cell r="B2127" t="str">
            <v>ALCANTARILLADO</v>
          </cell>
          <cell r="C2127" t="str">
            <v>Capitulo</v>
          </cell>
          <cell r="D2127"/>
          <cell r="E2127" t="str">
            <v>--</v>
          </cell>
        </row>
        <row r="2128">
          <cell r="A2128" t="str">
            <v>024.002</v>
          </cell>
          <cell r="B2128" t="str">
            <v>SUMINISTRO, TRANSPORTE E INSTALACION TUBERÍA PVC CORRUGADA 160 M.M. (6") PARA ALCANTARILLADO</v>
          </cell>
          <cell r="C2128" t="str">
            <v>Actividad</v>
          </cell>
          <cell r="D2128" t="str">
            <v>ML</v>
          </cell>
          <cell r="E2128">
            <v>60036</v>
          </cell>
        </row>
        <row r="2129">
          <cell r="A2129" t="str">
            <v>024.003</v>
          </cell>
          <cell r="B2129" t="str">
            <v xml:space="preserve">TRANSPORTE E INSTALACION TUBERÍA PVC CORRUGADA 160 M.M. (6") PARA ALCANTARILLADO   </v>
          </cell>
          <cell r="C2129" t="str">
            <v>Actividad</v>
          </cell>
          <cell r="D2129" t="str">
            <v>ML</v>
          </cell>
          <cell r="E2129">
            <v>31058</v>
          </cell>
        </row>
        <row r="2130">
          <cell r="A2130" t="str">
            <v>024.004</v>
          </cell>
          <cell r="B2130" t="str">
            <v>SUMINISTRO, TRANSPORTE E INSTALACION TUBERÍA PVC CORRUGADA DE 200 M.M. (8") PARA ALCANTARILLADO</v>
          </cell>
          <cell r="C2130" t="str">
            <v>Actividad</v>
          </cell>
          <cell r="D2130" t="str">
            <v>ML</v>
          </cell>
          <cell r="E2130">
            <v>82024</v>
          </cell>
        </row>
        <row r="2131">
          <cell r="A2131" t="str">
            <v>024.005</v>
          </cell>
          <cell r="B2131" t="str">
            <v xml:space="preserve">TRANSPORTE E INSTALACION TUBERÍA PVC CORRUGADA DE 200 M.M. (8") PARA ALCANTARILLADO                 </v>
          </cell>
          <cell r="C2131" t="str">
            <v>Actividad</v>
          </cell>
          <cell r="D2131" t="str">
            <v>ML</v>
          </cell>
          <cell r="E2131">
            <v>33219</v>
          </cell>
        </row>
        <row r="2132">
          <cell r="A2132" t="str">
            <v>024.006</v>
          </cell>
          <cell r="B2132" t="str">
            <v>SUMINISTRO, TRANSPORTE E INSTALACION TUBERÍA PVC CORRUGADA DE 250 M.M. (10") PARA ALCANTARILLADO</v>
          </cell>
          <cell r="C2132" t="str">
            <v>Actividad</v>
          </cell>
          <cell r="D2132" t="str">
            <v>ML</v>
          </cell>
          <cell r="E2132">
            <v>117361</v>
          </cell>
        </row>
        <row r="2133">
          <cell r="A2133" t="str">
            <v>024.007</v>
          </cell>
          <cell r="B2133" t="str">
            <v xml:space="preserve">TRANSPORTE E INSTALACION TUBERÍA PVC CORRUGADA DE 250 M.M. (10") PARA ALCANTARILLADO              </v>
          </cell>
          <cell r="C2133" t="str">
            <v>Actividad</v>
          </cell>
          <cell r="D2133" t="str">
            <v>ML</v>
          </cell>
          <cell r="E2133">
            <v>41317</v>
          </cell>
        </row>
        <row r="2134">
          <cell r="A2134" t="str">
            <v>024.008</v>
          </cell>
          <cell r="B2134" t="str">
            <v>SUMINISTRO, TRANSPORTE E INSTALACION TUBERÍA PVC CORRUGADA DE 315 M.M. (12") PARA ALCANTARILLADO</v>
          </cell>
          <cell r="C2134" t="str">
            <v>Actividad</v>
          </cell>
          <cell r="D2134" t="str">
            <v>ML</v>
          </cell>
          <cell r="E2134">
            <v>152966</v>
          </cell>
        </row>
        <row r="2135">
          <cell r="A2135" t="str">
            <v>024.009</v>
          </cell>
          <cell r="B2135" t="str">
            <v xml:space="preserve">TRANSPORTE E INSTALACION TUBERÍA PVC CORRUGADA DE 315 M.M. (12") PARA ALCANTARILLADO                                        </v>
          </cell>
          <cell r="C2135" t="str">
            <v>Actividad</v>
          </cell>
          <cell r="D2135" t="str">
            <v>ML</v>
          </cell>
          <cell r="E2135">
            <v>45708</v>
          </cell>
        </row>
        <row r="2136">
          <cell r="A2136" t="str">
            <v>024.010</v>
          </cell>
          <cell r="B2136" t="str">
            <v>SUMINISTRO, TRANSPORTE E INSTALACION TUBERÍA PVC CORRUGADA DE 355 M.M. (14") PARA ALCANTARILLADO</v>
          </cell>
          <cell r="C2136" t="str">
            <v>Actividad</v>
          </cell>
          <cell r="D2136" t="str">
            <v>ML</v>
          </cell>
          <cell r="E2136">
            <v>167094</v>
          </cell>
        </row>
        <row r="2137">
          <cell r="A2137" t="str">
            <v>024.011</v>
          </cell>
          <cell r="B2137" t="str">
            <v xml:space="preserve">TRANSPORTE E INSTALACION TUBERÍA PVC CORRUGADA DE 355 M.M. (14") PARA ALCANTARILLADO                                                      </v>
          </cell>
          <cell r="C2137" t="str">
            <v>Actividad</v>
          </cell>
          <cell r="D2137" t="str">
            <v>ML</v>
          </cell>
          <cell r="E2137">
            <v>46648</v>
          </cell>
        </row>
        <row r="2138">
          <cell r="A2138" t="str">
            <v>024.012</v>
          </cell>
          <cell r="B2138" t="str">
            <v>SUMINISTRO, TRANSPORTE E INSTALACION TUBERÍA PVC CORRUGADA DE 400 M.M. (16") PARA ALCANTARILLADO</v>
          </cell>
          <cell r="C2138" t="str">
            <v>Actividad</v>
          </cell>
          <cell r="D2138" t="str">
            <v>ML</v>
          </cell>
          <cell r="E2138">
            <v>199429</v>
          </cell>
        </row>
        <row r="2139">
          <cell r="A2139" t="str">
            <v>024.013</v>
          </cell>
          <cell r="B2139" t="str">
            <v xml:space="preserve">TRANSPORTE E INSTALACION TUBERÍA PVC CORRUGADA DE 400 M.M. (16") PARA ALCANTARILLADO                                        </v>
          </cell>
          <cell r="C2139" t="str">
            <v>Actividad</v>
          </cell>
          <cell r="D2139" t="str">
            <v>ML</v>
          </cell>
          <cell r="E2139">
            <v>67887</v>
          </cell>
        </row>
        <row r="2140">
          <cell r="A2140" t="str">
            <v>024.014</v>
          </cell>
          <cell r="B2140" t="str">
            <v>SUMINISTRO, TRANSPORTE E INSTALACION TUBERÍA PVC CORRUGADA DE 450 M.M. (18") PARA ALCANTARILLADO</v>
          </cell>
          <cell r="C2140" t="str">
            <v>Actividad</v>
          </cell>
          <cell r="D2140" t="str">
            <v>ML</v>
          </cell>
          <cell r="E2140">
            <v>257642</v>
          </cell>
        </row>
        <row r="2141">
          <cell r="A2141" t="str">
            <v>024.015</v>
          </cell>
          <cell r="B2141" t="str">
            <v xml:space="preserve">TRANSPORTE E INSTALACION TUBERÍA PVC CORRUGADA DE 450 M.M. (18") PARA ALCANTARILLADO         </v>
          </cell>
          <cell r="C2141" t="str">
            <v>Actividad</v>
          </cell>
          <cell r="D2141" t="str">
            <v>ML</v>
          </cell>
          <cell r="E2141">
            <v>70409</v>
          </cell>
        </row>
        <row r="2142">
          <cell r="A2142" t="str">
            <v>024.016</v>
          </cell>
          <cell r="B2142" t="str">
            <v>SUMINISTRO, TRANSPORTE E INSTALACION TUBERÍA PVC CORRUGADA DE 500 M.M. (20") PARA ALCANTARILLADO</v>
          </cell>
          <cell r="C2142" t="str">
            <v>Actividad</v>
          </cell>
          <cell r="D2142" t="str">
            <v>ML</v>
          </cell>
          <cell r="E2142">
            <v>303060</v>
          </cell>
        </row>
        <row r="2143">
          <cell r="A2143" t="str">
            <v>024.017</v>
          </cell>
          <cell r="B2143" t="str">
            <v xml:space="preserve">TRANSPORTE E INSTALACION TUBERÍA PVC CORRUGADA DE 500 M.M. (20") PARA ALCANTARILLADO </v>
          </cell>
          <cell r="C2143" t="str">
            <v>Actividad</v>
          </cell>
          <cell r="D2143" t="str">
            <v>ML</v>
          </cell>
          <cell r="E2143">
            <v>81922</v>
          </cell>
        </row>
        <row r="2144">
          <cell r="A2144" t="str">
            <v>024.018</v>
          </cell>
          <cell r="B2144" t="str">
            <v>SUMINISTRO, TRANSPORTE E INSTALACION TUBERÍA PVC CORRUGADA DE 24" PARA ALCANTARILLADO</v>
          </cell>
          <cell r="C2144" t="str">
            <v>Actividad</v>
          </cell>
          <cell r="D2144" t="str">
            <v>ML</v>
          </cell>
          <cell r="E2144">
            <v>815903</v>
          </cell>
        </row>
        <row r="2145">
          <cell r="A2145" t="str">
            <v>024.019</v>
          </cell>
          <cell r="B2145" t="str">
            <v>TRANSPORTE E INSTALACION TUBERÍA PVC CORRUGADA DE 24" PARA ALCANTARILLADO</v>
          </cell>
          <cell r="C2145" t="str">
            <v>Actividad</v>
          </cell>
          <cell r="D2145" t="str">
            <v>ML</v>
          </cell>
          <cell r="E2145">
            <v>162936</v>
          </cell>
        </row>
        <row r="2146">
          <cell r="A2146" t="str">
            <v>024.020</v>
          </cell>
          <cell r="B2146" t="str">
            <v>SUMINISTRO, TRANSPORTE E INSTALACION TUBERÍA PVC CORRUGADA DE 27" PARA ALCANTARILLADO</v>
          </cell>
          <cell r="C2146" t="str">
            <v>Actividad</v>
          </cell>
          <cell r="D2146" t="str">
            <v>ML</v>
          </cell>
          <cell r="E2146">
            <v>928349</v>
          </cell>
        </row>
        <row r="2147">
          <cell r="A2147" t="str">
            <v>024.021</v>
          </cell>
          <cell r="B2147" t="str">
            <v>TRANSPORTE E INSTALACION TUBERÍA PVC CORRUGADA DE 27" PARA ALCANTARILLADO</v>
          </cell>
          <cell r="C2147" t="str">
            <v>Actividad</v>
          </cell>
          <cell r="D2147" t="str">
            <v>ML</v>
          </cell>
          <cell r="E2147">
            <v>166979</v>
          </cell>
        </row>
        <row r="2148">
          <cell r="A2148" t="str">
            <v>024.022</v>
          </cell>
          <cell r="B2148" t="str">
            <v>SUMINISTRO, TRANSPORTE E INSTALACION TUBERÍA PVC CORRUGADA DE 30" PARA ALCANTARILLADO</v>
          </cell>
          <cell r="C2148" t="str">
            <v>Actividad</v>
          </cell>
          <cell r="D2148" t="str">
            <v>ML</v>
          </cell>
          <cell r="E2148">
            <v>1120993</v>
          </cell>
        </row>
        <row r="2149">
          <cell r="A2149" t="str">
            <v>024.023</v>
          </cell>
          <cell r="B2149" t="str">
            <v>TRANSPORTE E INSTALACION TUBERÍA PVC CORRUGADA DE 30" PARA ALCANTARILLADO</v>
          </cell>
          <cell r="C2149" t="str">
            <v>Actividad</v>
          </cell>
          <cell r="D2149" t="str">
            <v>ML</v>
          </cell>
          <cell r="E2149">
            <v>158345</v>
          </cell>
        </row>
        <row r="2150">
          <cell r="A2150" t="str">
            <v>024.028</v>
          </cell>
          <cell r="B2150" t="str">
            <v>SUMINISTRO, TRANSPORTE E INSTALACION  TUBERÍA PVC PERFILADA (24") ALCANTARILLADO</v>
          </cell>
          <cell r="C2150" t="str">
            <v>Actividad</v>
          </cell>
          <cell r="D2150" t="str">
            <v>ML</v>
          </cell>
          <cell r="E2150">
            <v>810696</v>
          </cell>
        </row>
        <row r="2151">
          <cell r="A2151" t="str">
            <v>024.029</v>
          </cell>
          <cell r="B2151" t="str">
            <v>TRANSPORTE E INSTALACION  TUBERÍA PVC PERFILADA (24") ALCANTARILLADO</v>
          </cell>
          <cell r="C2151" t="str">
            <v>Actividad</v>
          </cell>
          <cell r="D2151" t="str">
            <v>ML</v>
          </cell>
          <cell r="E2151">
            <v>169507</v>
          </cell>
        </row>
        <row r="2152">
          <cell r="A2152" t="str">
            <v>024.030</v>
          </cell>
          <cell r="B2152" t="str">
            <v>SUMINISTRO, TRANSPORTE E INSTALACION  TUBERÍA PVC PERFILADA (27") ALCANTARILLADO</v>
          </cell>
          <cell r="C2152" t="str">
            <v>Actividad</v>
          </cell>
          <cell r="D2152" t="str">
            <v>ML</v>
          </cell>
          <cell r="E2152">
            <v>918458</v>
          </cell>
        </row>
        <row r="2153">
          <cell r="A2153" t="str">
            <v>024.031</v>
          </cell>
          <cell r="B2153" t="str">
            <v>TRANSPORTE E INSTALACION  TUBERÍA PVC PERFILADA (27") ALCANTARILLADO</v>
          </cell>
          <cell r="C2153" t="str">
            <v>Actividad</v>
          </cell>
          <cell r="D2153" t="str">
            <v>ML</v>
          </cell>
          <cell r="E2153">
            <v>178123</v>
          </cell>
        </row>
        <row r="2154">
          <cell r="A2154" t="str">
            <v>024.032</v>
          </cell>
          <cell r="B2154" t="str">
            <v>SUMINISTRO, TRANSPORTE E INSTALACION  TUBERÍA PVC PERFILADA (30") ALCANTARILLADO</v>
          </cell>
          <cell r="C2154" t="str">
            <v>Actividad</v>
          </cell>
          <cell r="D2154" t="str">
            <v>ML</v>
          </cell>
          <cell r="E2154">
            <v>1150004</v>
          </cell>
        </row>
        <row r="2155">
          <cell r="A2155" t="str">
            <v>024.033</v>
          </cell>
          <cell r="B2155" t="str">
            <v>TRANSPORTE E INSTALACION  TUBERÍA PVC PERFILADA (30") ALCANTARILLADO</v>
          </cell>
          <cell r="C2155" t="str">
            <v>Actividad</v>
          </cell>
          <cell r="D2155" t="str">
            <v>ML</v>
          </cell>
          <cell r="E2155">
            <v>178123</v>
          </cell>
        </row>
        <row r="2156">
          <cell r="A2156" t="str">
            <v>024.034</v>
          </cell>
          <cell r="B2156" t="str">
            <v>SUMINISTRO, TRANSPORTE E INSTALACION  TUBERÍA PVC PERFILADA (33") ALCANTARILLADO</v>
          </cell>
          <cell r="C2156" t="str">
            <v>Actividad</v>
          </cell>
          <cell r="D2156" t="str">
            <v>ML</v>
          </cell>
          <cell r="E2156">
            <v>1503253</v>
          </cell>
        </row>
        <row r="2157">
          <cell r="A2157" t="str">
            <v>024.035</v>
          </cell>
          <cell r="B2157" t="str">
            <v>TRANSPORTE E INSTALACION  TUBERÍA PVC PERFILADA (33") ALCANTARILLADO</v>
          </cell>
          <cell r="C2157" t="str">
            <v>Actividad</v>
          </cell>
          <cell r="D2157" t="str">
            <v>ML</v>
          </cell>
          <cell r="E2157">
            <v>196593</v>
          </cell>
        </row>
        <row r="2158">
          <cell r="A2158" t="str">
            <v>024.036</v>
          </cell>
          <cell r="B2158" t="str">
            <v>SUMINISTRO, TRANSPORTE E INSTALACION  TUBERÍA PVC PERFILADA (36") ALCANTARILLADO</v>
          </cell>
          <cell r="C2158" t="str">
            <v>Actividad</v>
          </cell>
          <cell r="D2158" t="str">
            <v>ML</v>
          </cell>
          <cell r="E2158">
            <v>1991760</v>
          </cell>
        </row>
        <row r="2159">
          <cell r="A2159" t="str">
            <v>024.037</v>
          </cell>
          <cell r="B2159" t="str">
            <v>TRANSPORTE E INSTALACION  TUBERÍA PVC PERFILADA (36") ALCANTARILLADO</v>
          </cell>
          <cell r="C2159" t="str">
            <v>Actividad</v>
          </cell>
          <cell r="D2159" t="str">
            <v>ML</v>
          </cell>
          <cell r="E2159">
            <v>223599</v>
          </cell>
        </row>
        <row r="2160">
          <cell r="A2160" t="str">
            <v>024.038</v>
          </cell>
          <cell r="B2160" t="str">
            <v>SUMINISTRO, TRANSPORTE E INSTALACION  TUBERÍA PVC PERFILADA (39") ALCANTARILLADO</v>
          </cell>
          <cell r="C2160" t="str">
            <v>Actividad</v>
          </cell>
          <cell r="D2160" t="str">
            <v>ML</v>
          </cell>
          <cell r="E2160">
            <v>1680116</v>
          </cell>
        </row>
        <row r="2161">
          <cell r="A2161" t="str">
            <v>024.039</v>
          </cell>
          <cell r="B2161" t="str">
            <v>TRANSPORTE E INSTALACION  TUBERÍA PVC PERFILADA (39") ALCANTARILLADO</v>
          </cell>
          <cell r="C2161" t="str">
            <v>Actividad</v>
          </cell>
          <cell r="D2161" t="str">
            <v>ML</v>
          </cell>
          <cell r="E2161">
            <v>224834</v>
          </cell>
        </row>
        <row r="2162">
          <cell r="A2162" t="str">
            <v>024.040</v>
          </cell>
          <cell r="B2162" t="str">
            <v>SUMINISTRO, TRANSPORTE E INSTALACION  TUBERÍA PVC PERFILADA (42") ALCANTARILLADO</v>
          </cell>
          <cell r="C2162" t="str">
            <v>Actividad</v>
          </cell>
          <cell r="D2162" t="str">
            <v>ML</v>
          </cell>
          <cell r="E2162">
            <v>1835804</v>
          </cell>
        </row>
        <row r="2163">
          <cell r="A2163" t="str">
            <v>024.041</v>
          </cell>
          <cell r="B2163" t="str">
            <v>TRANSPORTE E INSTALACION  TUBERÍA PVC PERFILADA (42") ALCANTARILLADO</v>
          </cell>
          <cell r="C2163" t="str">
            <v>Actividad</v>
          </cell>
          <cell r="D2163" t="str">
            <v>ML</v>
          </cell>
          <cell r="E2163">
            <v>225396</v>
          </cell>
        </row>
        <row r="2164">
          <cell r="A2164" t="str">
            <v>024.042</v>
          </cell>
          <cell r="B2164" t="str">
            <v>SUMINISTRO, TRANSPORTE E INSTALACION  TUBERÍA PVC PERFILADA (45") ALCANTARILLADO</v>
          </cell>
          <cell r="C2164" t="str">
            <v>Actividad</v>
          </cell>
          <cell r="D2164" t="str">
            <v>ML</v>
          </cell>
          <cell r="E2164">
            <v>1986773</v>
          </cell>
        </row>
        <row r="2165">
          <cell r="A2165" t="str">
            <v>024.043</v>
          </cell>
          <cell r="B2165" t="str">
            <v>TRANSPORTE E INSTALACION  TUBERÍA PVC PERFILADA (45") ALCANTARILLADO</v>
          </cell>
          <cell r="C2165" t="str">
            <v>Actividad</v>
          </cell>
          <cell r="D2165" t="str">
            <v>ML</v>
          </cell>
          <cell r="E2165">
            <v>283022</v>
          </cell>
        </row>
        <row r="2166">
          <cell r="A2166" t="str">
            <v>024.044</v>
          </cell>
          <cell r="B2166" t="str">
            <v>SUMINISTRO, TRANSPORTE E INSTALACION  TUBERÍA PVC PERFILADA (48") ALCANTARILLADO</v>
          </cell>
          <cell r="C2166" t="str">
            <v>Actividad</v>
          </cell>
          <cell r="D2166" t="str">
            <v>ML</v>
          </cell>
          <cell r="E2166">
            <v>2534641</v>
          </cell>
        </row>
        <row r="2167">
          <cell r="A2167" t="str">
            <v>024.045</v>
          </cell>
          <cell r="B2167" t="str">
            <v>TRANSPORTE E INSTALACION  TUBERÍA PVC PERFILADA (48") ALCANTARILLADO</v>
          </cell>
          <cell r="C2167" t="str">
            <v>Actividad</v>
          </cell>
          <cell r="D2167" t="str">
            <v>ML</v>
          </cell>
          <cell r="E2167">
            <v>284896</v>
          </cell>
        </row>
        <row r="2168">
          <cell r="A2168" t="str">
            <v>024.046</v>
          </cell>
          <cell r="B2168" t="str">
            <v>SUMINISTRO, TRANSPORTE E INSTALACION  TUBERÍA PVC PERFILADA (51") ALCANTARILLADO</v>
          </cell>
          <cell r="C2168" t="str">
            <v>Actividad</v>
          </cell>
          <cell r="D2168" t="str">
            <v>ML</v>
          </cell>
          <cell r="E2168">
            <v>2913842</v>
          </cell>
        </row>
        <row r="2169">
          <cell r="A2169" t="str">
            <v>024.047</v>
          </cell>
          <cell r="B2169" t="str">
            <v>TRANSPORTE E INSTALACION  TUBERÍA PVC PERFILADA (51") ALCANTARILLADO</v>
          </cell>
          <cell r="C2169" t="str">
            <v>Actividad</v>
          </cell>
          <cell r="D2169" t="str">
            <v>ML</v>
          </cell>
          <cell r="E2169">
            <v>284896</v>
          </cell>
        </row>
        <row r="2170">
          <cell r="A2170" t="str">
            <v>024.048</v>
          </cell>
          <cell r="B2170" t="str">
            <v>SUMINISTRO, TRANSPORTE E INSTALACION  TUBERÍA PVC PERFILADA (54") ALCANTARILLADO</v>
          </cell>
          <cell r="C2170" t="str">
            <v>Actividad</v>
          </cell>
          <cell r="D2170" t="str">
            <v>ML</v>
          </cell>
          <cell r="E2170">
            <v>3067993</v>
          </cell>
        </row>
        <row r="2171">
          <cell r="A2171" t="str">
            <v>024.049</v>
          </cell>
          <cell r="B2171" t="str">
            <v>TRANSPORTE E INSTALACION  TUBERÍA PVC PERFILADA (54") ALCANTARILLADO</v>
          </cell>
          <cell r="C2171" t="str">
            <v>Actividad</v>
          </cell>
          <cell r="D2171" t="str">
            <v>ML</v>
          </cell>
          <cell r="E2171">
            <v>336442</v>
          </cell>
        </row>
        <row r="2172">
          <cell r="A2172" t="str">
            <v>024.050</v>
          </cell>
          <cell r="B2172" t="str">
            <v>SUMINISTRO, TRANSPORTE E INSTALACION  TUBERÍA PVC PERFILADA (57") ALCANTARILLADO</v>
          </cell>
          <cell r="C2172" t="str">
            <v>Actividad</v>
          </cell>
          <cell r="D2172" t="str">
            <v>ML</v>
          </cell>
          <cell r="E2172">
            <v>3286669</v>
          </cell>
        </row>
        <row r="2173">
          <cell r="A2173" t="str">
            <v>024.051</v>
          </cell>
          <cell r="B2173" t="str">
            <v>TRANSPORTE E INSTALACION  TUBERÍA PVC PERFILADA (57") ALCANTARILLADO</v>
          </cell>
          <cell r="C2173" t="str">
            <v>Actividad</v>
          </cell>
          <cell r="D2173" t="str">
            <v>ML</v>
          </cell>
          <cell r="E2173">
            <v>348617</v>
          </cell>
        </row>
        <row r="2174">
          <cell r="A2174" t="str">
            <v>024.052</v>
          </cell>
          <cell r="B2174" t="str">
            <v>SUMINISTRO, TRANSPORTE E INSTALACION  TUBERÍA PVC PERFILADA (60") ALCANTARILLADO</v>
          </cell>
          <cell r="C2174" t="str">
            <v>Actividad</v>
          </cell>
          <cell r="D2174" t="str">
            <v>ML</v>
          </cell>
          <cell r="E2174">
            <v>3612354</v>
          </cell>
        </row>
        <row r="2175">
          <cell r="A2175" t="str">
            <v>024.053</v>
          </cell>
          <cell r="B2175" t="str">
            <v>TRANSPORTE E INSTALACION  TUBERÍA PVC PERFILADA (60") ALCANTARILLADO</v>
          </cell>
          <cell r="C2175" t="str">
            <v>Actividad</v>
          </cell>
          <cell r="D2175" t="str">
            <v>ML</v>
          </cell>
          <cell r="E2175">
            <v>354705</v>
          </cell>
        </row>
        <row r="2176">
          <cell r="A2176" t="str">
            <v>024.054</v>
          </cell>
          <cell r="B2176" t="str">
            <v>SUMINISTRO, TRANSPORTE E INSTALACION  TUBERÍA PVC PERFILADA (68") ALCANTARILLADO</v>
          </cell>
          <cell r="C2176" t="str">
            <v>Actividad</v>
          </cell>
          <cell r="D2176" t="str">
            <v>ML</v>
          </cell>
          <cell r="E2176">
            <v>3937140</v>
          </cell>
        </row>
        <row r="2177">
          <cell r="A2177" t="str">
            <v>024.055</v>
          </cell>
          <cell r="B2177" t="str">
            <v>TRANSPORTE E INSTALACION  TUBERÍA PVC PERFILADA (68") ALCANTARILLADO</v>
          </cell>
          <cell r="C2177" t="str">
            <v>Actividad</v>
          </cell>
          <cell r="D2177" t="str">
            <v>ML</v>
          </cell>
          <cell r="E2177">
            <v>380383</v>
          </cell>
        </row>
        <row r="2178">
          <cell r="A2178" t="str">
            <v>024.056</v>
          </cell>
          <cell r="B2178" t="str">
            <v xml:space="preserve">SUMINISTRO, TRANSPORTE E INSTALACION EMPALME PARA PVC CORRUGADA DE 200 X 160 M.M. </v>
          </cell>
          <cell r="C2178" t="str">
            <v>Actividad</v>
          </cell>
          <cell r="D2178" t="str">
            <v>UND</v>
          </cell>
          <cell r="E2178">
            <v>248618</v>
          </cell>
        </row>
        <row r="2179">
          <cell r="A2179" t="str">
            <v>024.057</v>
          </cell>
          <cell r="B2179" t="str">
            <v xml:space="preserve">TRANSPORTE E INSTALACION EMPALME PARA PVC CORRUGADA DE 200 X 160 M.M. </v>
          </cell>
          <cell r="C2179" t="str">
            <v>Actividad</v>
          </cell>
          <cell r="D2179" t="str">
            <v>UND</v>
          </cell>
          <cell r="E2179">
            <v>94299</v>
          </cell>
        </row>
        <row r="2180">
          <cell r="A2180" t="str">
            <v>024.058</v>
          </cell>
          <cell r="B2180" t="str">
            <v xml:space="preserve">SUMINISTRO EMPALME PARA PVC CORRUGADA DE 200 X 160 M.M. </v>
          </cell>
          <cell r="C2180" t="str">
            <v>Actividad</v>
          </cell>
          <cell r="D2180" t="str">
            <v>UND</v>
          </cell>
          <cell r="E2180">
            <v>151395</v>
          </cell>
        </row>
        <row r="2181">
          <cell r="A2181" t="str">
            <v>024.059</v>
          </cell>
          <cell r="B2181" t="str">
            <v>SUMINISTRO, TRANSPORTE E INSTALACION EMPALME PARA PVC CORRUGADA DE 250 X 160 M.M.</v>
          </cell>
          <cell r="C2181" t="str">
            <v>Actividad</v>
          </cell>
          <cell r="D2181" t="str">
            <v>UND</v>
          </cell>
          <cell r="E2181">
            <v>289483</v>
          </cell>
        </row>
        <row r="2182">
          <cell r="A2182" t="str">
            <v>024.060</v>
          </cell>
          <cell r="B2182" t="str">
            <v>TRANSPORTE E INSTALACION EMPALME PARA PVC CORRUGADA DE 250 X 160 M.M.</v>
          </cell>
          <cell r="C2182" t="str">
            <v>Actividad</v>
          </cell>
          <cell r="D2182" t="str">
            <v>UND</v>
          </cell>
          <cell r="E2182">
            <v>82352</v>
          </cell>
        </row>
        <row r="2183">
          <cell r="A2183" t="str">
            <v>024.061</v>
          </cell>
          <cell r="B2183" t="str">
            <v>SUMINISTRO, TRANSPORTE E INSTALACION  EMPALME PARA PVC CORRUGADA DE 315 X 160 M.M</v>
          </cell>
          <cell r="C2183" t="str">
            <v>Actividad</v>
          </cell>
          <cell r="D2183" t="str">
            <v>UND</v>
          </cell>
          <cell r="E2183">
            <v>502996</v>
          </cell>
        </row>
        <row r="2184">
          <cell r="A2184" t="str">
            <v>024.062</v>
          </cell>
          <cell r="B2184" t="str">
            <v>TRANSPORTE E INSTALACION  EMPALME PARA PVC CORRUGADA DE 315 X 160 M.M</v>
          </cell>
          <cell r="C2184" t="str">
            <v>Actividad</v>
          </cell>
          <cell r="D2184" t="str">
            <v>UND</v>
          </cell>
          <cell r="E2184">
            <v>114262</v>
          </cell>
        </row>
        <row r="2185">
          <cell r="A2185" t="str">
            <v>024.063</v>
          </cell>
          <cell r="B2185" t="str">
            <v>SUMINISTRO, TRANSPORTE E INSTALACION   EMPALME PARA PVC CORRUGADA DE 400 X 160 M.M.</v>
          </cell>
          <cell r="C2185" t="str">
            <v>Actividad</v>
          </cell>
          <cell r="D2185" t="str">
            <v>UND</v>
          </cell>
          <cell r="E2185">
            <v>538425</v>
          </cell>
        </row>
        <row r="2186">
          <cell r="A2186" t="str">
            <v>024.064</v>
          </cell>
          <cell r="B2186" t="str">
            <v>TRANSPORTE E INSTALACION   EMPALME PARA PVC CORRUGADA DE 400 X 160 M.M.</v>
          </cell>
          <cell r="C2186" t="str">
            <v>Actividad</v>
          </cell>
          <cell r="D2186" t="str">
            <v>UND</v>
          </cell>
          <cell r="E2186">
            <v>238318</v>
          </cell>
        </row>
        <row r="2187">
          <cell r="A2187" t="str">
            <v>024.065</v>
          </cell>
          <cell r="B2187" t="str">
            <v>SUMINISTRO, TRANSPORTE E INSTALACION   EMPALME PARA PVC CORRUGADA DE 450 X 160 M.M.</v>
          </cell>
          <cell r="C2187" t="str">
            <v>Actividad</v>
          </cell>
          <cell r="D2187" t="str">
            <v>UND</v>
          </cell>
          <cell r="E2187">
            <v>647089</v>
          </cell>
        </row>
        <row r="2188">
          <cell r="A2188" t="str">
            <v>024.066</v>
          </cell>
          <cell r="B2188" t="str">
            <v>TRANSPORTE E INSTALACION   EMPALME PARA PVC CORRUGADA DE 450 X 160 M.M.</v>
          </cell>
          <cell r="C2188" t="str">
            <v>Actividad</v>
          </cell>
          <cell r="D2188" t="str">
            <v>UND</v>
          </cell>
          <cell r="E2188">
            <v>323546</v>
          </cell>
        </row>
        <row r="2189">
          <cell r="A2189" t="str">
            <v>024.067</v>
          </cell>
          <cell r="B2189" t="str">
            <v>SUMINISTRO, TRANSPORTE E INSTALACION   EMPALME PARA PVC CORRUGADA DE 500 X 160 M.M.</v>
          </cell>
          <cell r="C2189" t="str">
            <v>Actividad</v>
          </cell>
          <cell r="D2189" t="str">
            <v>UND</v>
          </cell>
          <cell r="E2189">
            <v>873101</v>
          </cell>
        </row>
        <row r="2190">
          <cell r="A2190" t="str">
            <v>024.068</v>
          </cell>
          <cell r="B2190" t="str">
            <v>TRANSPORTE E INSTALACION EMPALME PARA PVC CORRUGADA DE 500 X 160 M.M.</v>
          </cell>
          <cell r="C2190" t="str">
            <v>Actividad</v>
          </cell>
          <cell r="D2190" t="str">
            <v>UND</v>
          </cell>
          <cell r="E2190">
            <v>384416</v>
          </cell>
        </row>
        <row r="2191">
          <cell r="A2191" t="str">
            <v>024.069</v>
          </cell>
          <cell r="B2191" t="str">
            <v>SUMINISTRO, TRANSPORTE E INSTALACION  EMPALME PARA PVC CORRUGADA DE 24"X 160 M.M.</v>
          </cell>
          <cell r="C2191" t="str">
            <v>Actividad</v>
          </cell>
          <cell r="D2191" t="str">
            <v>UND</v>
          </cell>
          <cell r="E2191">
            <v>788594</v>
          </cell>
        </row>
        <row r="2192">
          <cell r="A2192" t="str">
            <v>024.070</v>
          </cell>
          <cell r="B2192" t="str">
            <v>TRANSPORTE E INSTALACION   EMPALME PARA PVC CORRUGADA DE 24"X 160 M.M.</v>
          </cell>
          <cell r="C2192" t="str">
            <v>Actividad</v>
          </cell>
          <cell r="D2192" t="str">
            <v>UND</v>
          </cell>
          <cell r="E2192">
            <v>384301</v>
          </cell>
        </row>
        <row r="2193">
          <cell r="A2193" t="str">
            <v>024.071</v>
          </cell>
          <cell r="B2193" t="str">
            <v>SUMINISTRO, TRANSPORTE E INSTALACION   EMPALME PARA PVC CORRUGADA DE 27"X 160 M.M.</v>
          </cell>
          <cell r="C2193" t="str">
            <v>Actividad</v>
          </cell>
          <cell r="D2193" t="str">
            <v>UND</v>
          </cell>
          <cell r="E2193">
            <v>883135</v>
          </cell>
        </row>
        <row r="2194">
          <cell r="A2194" t="str">
            <v>024.072</v>
          </cell>
          <cell r="B2194" t="str">
            <v>TRANSPORTE E INSTALACION   EMPALME PARA PVC CORRUGADA DE 27"X 160 M.M.</v>
          </cell>
          <cell r="C2194" t="str">
            <v>Actividad</v>
          </cell>
          <cell r="D2194" t="str">
            <v>UND</v>
          </cell>
          <cell r="E2194">
            <v>384301</v>
          </cell>
        </row>
        <row r="2195">
          <cell r="A2195" t="str">
            <v>024.073</v>
          </cell>
          <cell r="B2195" t="str">
            <v xml:space="preserve">SUMINISTRO, TRANSPORTE E INSTALACION ANCLAJE Y EMPOTRAMIENTO DE TUBERÍAS EN CONCRETO CLASE II                                       </v>
          </cell>
          <cell r="C2195" t="str">
            <v>Actividad</v>
          </cell>
          <cell r="D2195" t="str">
            <v>M3</v>
          </cell>
          <cell r="E2195">
            <v>802805</v>
          </cell>
        </row>
        <row r="2196">
          <cell r="A2196" t="str">
            <v>024.074</v>
          </cell>
          <cell r="B2196" t="str">
            <v xml:space="preserve">TRANSPORTE E INSTALACION ANCLAJE Y EMPOTRAMIENTO DE TUBERÍAS EN CONCRETO CLASE II                                       </v>
          </cell>
          <cell r="C2196" t="str">
            <v>Actividad</v>
          </cell>
          <cell r="D2196" t="str">
            <v>M3</v>
          </cell>
          <cell r="E2196">
            <v>505665</v>
          </cell>
        </row>
        <row r="2197">
          <cell r="A2197" t="str">
            <v>024.075</v>
          </cell>
          <cell r="B2197" t="str">
            <v>SUMINISTRO, TRANSPORTE E INSTALACION CÁMARA CIRCULAR DE INSPECCIÓN/CAÍDA D=1.20 M. EN CONCRETO REFORZADO DE 3000 PSI. INCLUYE REFUERZO EN MALLA 15X15X5.0MM  Y PASOS EN VARILLA DE 3/4" ANCLADOS CON EPÓXICO. CUMPLE NORMA AGUAS DE MANIZALES.</v>
          </cell>
          <cell r="C2197" t="str">
            <v>Actividad</v>
          </cell>
          <cell r="D2197" t="str">
            <v>ML</v>
          </cell>
          <cell r="E2197">
            <v>743620</v>
          </cell>
        </row>
        <row r="2198">
          <cell r="A2198" t="str">
            <v>024.076</v>
          </cell>
          <cell r="B2198" t="str">
            <v xml:space="preserve">TRANSPORTE E INSTALACION CÁMARA CIRCULAR DE INSPECCIÓN/CAÍDA D=1.20 M. EN CONCRETO CLASE II                                </v>
          </cell>
          <cell r="C2198" t="str">
            <v>Actividad</v>
          </cell>
          <cell r="D2198" t="str">
            <v>ML</v>
          </cell>
          <cell r="E2198">
            <v>318674</v>
          </cell>
        </row>
        <row r="2199">
          <cell r="A2199" t="str">
            <v>024.077</v>
          </cell>
          <cell r="B2199" t="str">
            <v>SUMINISTRO, TRANSPORTE E INSTALACION  CÁMARA CIRCULAR DE INSPECCIÓN/CAÍDA D=1.20 M. EN CONCRETO CLASE II PARA REALCE</v>
          </cell>
          <cell r="C2199" t="str">
            <v>Actividad</v>
          </cell>
          <cell r="D2199" t="str">
            <v>M3</v>
          </cell>
          <cell r="E2199">
            <v>730452</v>
          </cell>
        </row>
        <row r="2200">
          <cell r="A2200" t="str">
            <v>024.078</v>
          </cell>
          <cell r="B2200" t="str">
            <v>TRANSPORTE E INSTALACION  CÁMARA CIRCULAR DE INSPECCIÓN/CAÍDA D=1.20 M. EN CONCRETO CLASE II PARA REALCE</v>
          </cell>
          <cell r="C2200" t="str">
            <v>Actividad</v>
          </cell>
          <cell r="D2200" t="str">
            <v>M3</v>
          </cell>
          <cell r="E2200">
            <v>293759</v>
          </cell>
        </row>
        <row r="2201">
          <cell r="A2201" t="str">
            <v>024.079</v>
          </cell>
          <cell r="B2201" t="str">
            <v xml:space="preserve">SUMINISTRO, TRANSPORTE E INSTALACION CÁMARA CIRCULAR DE INSPECCIÓN/CAÍDA D=1.50 M. EN CONCRETO CLASE II                                       </v>
          </cell>
          <cell r="C2201" t="str">
            <v>Actividad</v>
          </cell>
          <cell r="D2201" t="str">
            <v>ML</v>
          </cell>
          <cell r="E2201">
            <v>821593</v>
          </cell>
        </row>
        <row r="2202">
          <cell r="A2202" t="str">
            <v>024.081</v>
          </cell>
          <cell r="B2202" t="str">
            <v>TRANSPORTE E INSTALACION CÁMARA CIRCULAR DE INSPECCIÓN/CAÍDA D=1.50 M. EN CONCRETO CLASE II</v>
          </cell>
          <cell r="C2202" t="str">
            <v>Actividad</v>
          </cell>
          <cell r="D2202" t="str">
            <v>ML</v>
          </cell>
          <cell r="E2202">
            <v>512119</v>
          </cell>
        </row>
        <row r="2203">
          <cell r="A2203" t="str">
            <v>024.084</v>
          </cell>
          <cell r="B2203" t="str">
            <v xml:space="preserve">SUMINISTRO, TRANSPORTE E INSTALACION BASE-CAÑUELA CÁMARA CIRCULAR INSPEC D=1.50 M EN CONCRETO CLASE II                                                        </v>
          </cell>
          <cell r="C2203" t="str">
            <v>Actividad</v>
          </cell>
          <cell r="D2203" t="str">
            <v>UND</v>
          </cell>
          <cell r="E2203">
            <v>824180</v>
          </cell>
        </row>
        <row r="2204">
          <cell r="A2204" t="str">
            <v>024.085</v>
          </cell>
          <cell r="B2204" t="str">
            <v xml:space="preserve">TRANSPORTE E INSTALACION BASE-CAÑUELA CÁMARA CIRCULAR INSPEC D=1.50 M EN CONCRETO CLASE II                                                        </v>
          </cell>
          <cell r="C2204" t="str">
            <v>Actividad</v>
          </cell>
          <cell r="D2204" t="str">
            <v>UND</v>
          </cell>
          <cell r="E2204">
            <v>344076</v>
          </cell>
        </row>
        <row r="2205">
          <cell r="A2205" t="str">
            <v>024.086</v>
          </cell>
          <cell r="B2205" t="str">
            <v xml:space="preserve">SUMINISTRO, TRANSPORTE E INSTALACION ARO-TAPA HD DE 0.65 M. PARA CÁMARA CIRCULAR DE INSPECCIÓN-ANTI RUIDO                                                     </v>
          </cell>
          <cell r="C2205" t="str">
            <v>Actividad</v>
          </cell>
          <cell r="D2205" t="str">
            <v>UND</v>
          </cell>
          <cell r="E2205">
            <v>1521262</v>
          </cell>
        </row>
        <row r="2206">
          <cell r="A2206" t="str">
            <v>024.087</v>
          </cell>
          <cell r="B2206" t="str">
            <v xml:space="preserve">TRANSPORTE E INSTALACION ARO-TAPA HD DE 0.65 M. PARA CÁMARA CIRCULAR DE INSPECCIÓN-ANTI RUIDO                                                     </v>
          </cell>
          <cell r="C2206" t="str">
            <v>Actividad</v>
          </cell>
          <cell r="D2206" t="str">
            <v>UND</v>
          </cell>
          <cell r="E2206">
            <v>104810</v>
          </cell>
        </row>
        <row r="2207">
          <cell r="A2207" t="str">
            <v>024.088</v>
          </cell>
          <cell r="B2207" t="str">
            <v xml:space="preserve">SUMINISTRO, TRANSPORTE E INSTALACION ARO TAPA HF D=0.68 M. P/CÁMARA DE INSPECCIÓN                                                         </v>
          </cell>
          <cell r="C2207" t="str">
            <v>Actividad</v>
          </cell>
          <cell r="D2207" t="str">
            <v>UND</v>
          </cell>
          <cell r="E2207">
            <v>921440</v>
          </cell>
        </row>
        <row r="2208">
          <cell r="A2208" t="str">
            <v>024.089</v>
          </cell>
          <cell r="B2208" t="str">
            <v xml:space="preserve">TRANSPORTE E INSTALACION ARO TAPA HF D=0.68 M. P/CÁMARA DE INSPECCIÓN                                                         </v>
          </cell>
          <cell r="C2208" t="str">
            <v>Actividad</v>
          </cell>
          <cell r="D2208" t="str">
            <v>UND</v>
          </cell>
          <cell r="E2208">
            <v>220708</v>
          </cell>
        </row>
        <row r="2209">
          <cell r="A2209" t="str">
            <v>024.090</v>
          </cell>
          <cell r="B2209" t="str">
            <v xml:space="preserve">SUMINISTRO, TRANSPORTE E INSTALACION TAPA D=0.68 M. P/CÁMARA DE INSPECCIÓN EN CONCRETO REFORZ CLASE I VEHIC              </v>
          </cell>
          <cell r="C2209" t="str">
            <v>Actividad</v>
          </cell>
          <cell r="D2209" t="str">
            <v>UND</v>
          </cell>
          <cell r="E2209">
            <v>245041</v>
          </cell>
        </row>
        <row r="2210">
          <cell r="A2210" t="str">
            <v>024.091</v>
          </cell>
          <cell r="B2210" t="str">
            <v>TRANSPORTE E INSTALACION TAPA D=0.68 M. P/CÁMARA DE INSPECCIÓN EN CONCRETO REFORZ CLASE I VEHIC</v>
          </cell>
          <cell r="C2210" t="str">
            <v>Actividad</v>
          </cell>
          <cell r="D2210" t="str">
            <v>UND</v>
          </cell>
          <cell r="E2210">
            <v>166496</v>
          </cell>
        </row>
        <row r="2211">
          <cell r="A2211" t="str">
            <v>024.092</v>
          </cell>
          <cell r="B2211" t="str">
            <v>SUMINISTRO, TRANSPORTE E INSTALACION TAPA D=0.68 M. P/CÁMARA DE INSPECCIÓN EN CONCRETO REFORZ CLASE II PEATONAL</v>
          </cell>
          <cell r="C2211" t="str">
            <v>Actividad</v>
          </cell>
          <cell r="D2211" t="str">
            <v>UND</v>
          </cell>
          <cell r="E2211">
            <v>147427</v>
          </cell>
        </row>
        <row r="2212">
          <cell r="A2212" t="str">
            <v>024.093</v>
          </cell>
          <cell r="B2212" t="str">
            <v>TRANSPORTE E INSTALACION TAPA D=0.68 M. P/CÁMARA DE INSPECCIÓN EN CONCRETO REFORZ CLASE II PEATONAL</v>
          </cell>
          <cell r="C2212" t="str">
            <v>Actividad</v>
          </cell>
          <cell r="D2212" t="str">
            <v>UND</v>
          </cell>
          <cell r="E2212">
            <v>121296</v>
          </cell>
        </row>
        <row r="2213">
          <cell r="A2213" t="str">
            <v>024.095</v>
          </cell>
          <cell r="B2213" t="str">
            <v>TRANSPORTE E INSTALACION ARO/ TAPA EN POLIPROPILENO D= 0,70 M PARA CÁMARA DE INSPECCION  (CUELLO 13 CM)</v>
          </cell>
          <cell r="C2213" t="str">
            <v>Actividad</v>
          </cell>
          <cell r="D2213" t="str">
            <v>UND</v>
          </cell>
          <cell r="E2213">
            <v>252388</v>
          </cell>
        </row>
        <row r="2214">
          <cell r="A2214" t="str">
            <v>024.096</v>
          </cell>
          <cell r="B2214" t="str">
            <v xml:space="preserve">SUMINISTRO, TRANSPORTE E INSTALACION ARO/ TAPA EN POLIPROPILENO D= 0,70 M PARA CÁMARA DE INSPECCION  (CUELLO 20 CM)                                              </v>
          </cell>
          <cell r="C2214" t="str">
            <v>Actividad</v>
          </cell>
          <cell r="D2214" t="str">
            <v>UND</v>
          </cell>
          <cell r="E2214">
            <v>1065637</v>
          </cell>
        </row>
        <row r="2215">
          <cell r="A2215" t="str">
            <v>024.097</v>
          </cell>
          <cell r="B2215" t="str">
            <v>TRANSPORTE E INSTALACION ARO/ TAPA EN POLIPROPILENO D= 0,70 M PARA CÁMARA DE INSPECCION  (CUELLO 20 CM)</v>
          </cell>
          <cell r="C2215" t="str">
            <v>Actividad</v>
          </cell>
          <cell r="D2215" t="str">
            <v>UND</v>
          </cell>
          <cell r="E2215">
            <v>252388</v>
          </cell>
        </row>
        <row r="2216">
          <cell r="A2216" t="str">
            <v>024.098</v>
          </cell>
          <cell r="B2216" t="str">
            <v xml:space="preserve">SUMINISTRO, TRANSPORTE E INSTALACION CAJA DE INSPECCIÓN EMPALME DOMICILIARIO TIPO I (0,60X0,60 M) EN CONCRETO CLASE II                                                                                  </v>
          </cell>
          <cell r="C2216" t="str">
            <v>Actividad</v>
          </cell>
          <cell r="D2216" t="str">
            <v>ML</v>
          </cell>
          <cell r="E2216">
            <v>474245</v>
          </cell>
        </row>
        <row r="2217">
          <cell r="A2217" t="str">
            <v>024.099</v>
          </cell>
          <cell r="B2217" t="str">
            <v>TRANSPORTE E INSTALACION CAJA DE INSPECCIÓN EMPALME DOMICILIARIO TIPO I (0,60X0,60 M) EN CONCRETO CLASE II</v>
          </cell>
          <cell r="C2217" t="str">
            <v>Actividad</v>
          </cell>
          <cell r="D2217" t="str">
            <v>ML</v>
          </cell>
          <cell r="E2217">
            <v>443185</v>
          </cell>
        </row>
        <row r="2218">
          <cell r="A2218" t="str">
            <v>024.100</v>
          </cell>
          <cell r="B2218" t="str">
            <v xml:space="preserve">SUMINISTRO, TRANSPORTE E INSTALACION CAJA DE INSPECCIÓN TIPO II (0,80X0,80 M) EN CONCRETO CLASE II                                                                                                                      </v>
          </cell>
          <cell r="C2218" t="str">
            <v>Actividad</v>
          </cell>
          <cell r="D2218" t="str">
            <v>ML</v>
          </cell>
          <cell r="E2218">
            <v>705318</v>
          </cell>
        </row>
        <row r="2219">
          <cell r="A2219" t="str">
            <v>024.101</v>
          </cell>
          <cell r="B2219" t="str">
            <v>TRANSPORTE E INSTALACION CAJA DE INSPECCIÓN TIPO II (0,80X0,80 M) EN CONCRETO CLASE II</v>
          </cell>
          <cell r="C2219" t="str">
            <v>Actividad</v>
          </cell>
          <cell r="D2219" t="str">
            <v>ML</v>
          </cell>
          <cell r="E2219">
            <v>463410</v>
          </cell>
        </row>
        <row r="2220">
          <cell r="A2220" t="str">
            <v>024.102</v>
          </cell>
          <cell r="B2220" t="str">
            <v xml:space="preserve">SUMINISTRO, TRANSPORTE E INSTALACION CAJA DE INSPECCIÓN EMPALME DOMICILIARIO  (0,50X0,50 M) EN CONCRETO CLASE II                                                                                                                                                         </v>
          </cell>
          <cell r="C2220" t="str">
            <v>Actividad</v>
          </cell>
          <cell r="D2220" t="str">
            <v>ML</v>
          </cell>
          <cell r="E2220">
            <v>495162</v>
          </cell>
        </row>
        <row r="2221">
          <cell r="A2221" t="str">
            <v>024.103</v>
          </cell>
          <cell r="B2221" t="str">
            <v>TRANSPORTE E INSTALACION CAJA DE INSPECCIÓN EMPALME DOMICILIARIO  (0,50X0,50 M) EN CONCRETO CLASE II</v>
          </cell>
          <cell r="C2221" t="str">
            <v>Actividad</v>
          </cell>
          <cell r="D2221" t="str">
            <v>ML</v>
          </cell>
          <cell r="E2221">
            <v>439168</v>
          </cell>
        </row>
        <row r="2222">
          <cell r="A2222" t="str">
            <v>024.104</v>
          </cell>
          <cell r="B2222" t="str">
            <v xml:space="preserve">SUMINISTRO, TRANSPORTE E INSTALACION TAPA P/CAJA DE INSPECCIÓN TIPO I (0,6X0,6X0,1 M) CONCRETO CLASE II                                                                                                                                                                                             </v>
          </cell>
          <cell r="C2222" t="str">
            <v>Actividad</v>
          </cell>
          <cell r="D2222" t="str">
            <v>UND</v>
          </cell>
          <cell r="E2222">
            <v>208116</v>
          </cell>
        </row>
        <row r="2223">
          <cell r="A2223" t="str">
            <v>024.105</v>
          </cell>
          <cell r="B2223" t="str">
            <v xml:space="preserve">TRANSPORTE E INSTALACION  TAPA P/CAJA DE INSPECCIÓN TIPO I (0,6X0,6X0,1 M) CONCRETO CLASE II                                                                                                                                                                                             </v>
          </cell>
          <cell r="C2223" t="str">
            <v>Actividad</v>
          </cell>
          <cell r="D2223" t="str">
            <v>UND</v>
          </cell>
          <cell r="E2223">
            <v>86630</v>
          </cell>
        </row>
        <row r="2224">
          <cell r="A2224" t="str">
            <v>024.106</v>
          </cell>
          <cell r="B2224" t="str">
            <v xml:space="preserve">SUMINISTRO, TRANSPORTE E INSTALACION TAPA P/CAJA DE INSPECCIÓN TIPO II (0,9X0,9X0,1 M) CONCRETO CLASE II                                       </v>
          </cell>
          <cell r="C2224" t="str">
            <v>Actividad</v>
          </cell>
          <cell r="D2224" t="str">
            <v>UND</v>
          </cell>
          <cell r="E2224">
            <v>267553</v>
          </cell>
        </row>
        <row r="2225">
          <cell r="A2225" t="str">
            <v>024.107</v>
          </cell>
          <cell r="B2225" t="str">
            <v xml:space="preserve">TRANSPORTE E INSTALACION TAPA P/CAJA DE INSPECCIÓN TIPO II (0,9X0,9X0,1 M) CONCRETO CLASE II                                       </v>
          </cell>
          <cell r="C2225" t="str">
            <v>Actividad</v>
          </cell>
          <cell r="D2225" t="str">
            <v>UND</v>
          </cell>
          <cell r="E2225">
            <v>86630</v>
          </cell>
        </row>
        <row r="2226">
          <cell r="A2226" t="str">
            <v>024.108</v>
          </cell>
          <cell r="B2226" t="str">
            <v xml:space="preserve">SUMINISTRO, TRANSPORTE E INSTALACION TAPA P/CAJA DE INSPECCIÓN (0,5X0,5X0,1 M) CONCRETO CLASE II                                       </v>
          </cell>
          <cell r="C2226" t="str">
            <v>Actividad</v>
          </cell>
          <cell r="D2226" t="str">
            <v>UND</v>
          </cell>
          <cell r="E2226">
            <v>194041</v>
          </cell>
        </row>
        <row r="2227">
          <cell r="A2227" t="str">
            <v>024.109</v>
          </cell>
          <cell r="B2227" t="str">
            <v xml:space="preserve">TRANSPORTE E INSTALACION TAPA P/CAJA DE INSPECCIÓN (0,5X0,5X0,1 M) CONCRETO CLASE II                                       </v>
          </cell>
          <cell r="C2227" t="str">
            <v>Actividad</v>
          </cell>
          <cell r="D2227" t="str">
            <v>UND</v>
          </cell>
          <cell r="E2227">
            <v>81233</v>
          </cell>
        </row>
        <row r="2228">
          <cell r="A2228" t="str">
            <v>024.110</v>
          </cell>
          <cell r="B2228" t="str">
            <v xml:space="preserve">SUMINISTRO, TRANSPORTE E INSTALACION TAPA P/CAJA DE INSPECCIÓN (0,6X0,8X0,1 M) CONCRETO CLASE II                           </v>
          </cell>
          <cell r="C2228" t="str">
            <v>Actividad</v>
          </cell>
          <cell r="D2228" t="str">
            <v>UND</v>
          </cell>
          <cell r="E2228">
            <v>183983</v>
          </cell>
        </row>
        <row r="2229">
          <cell r="A2229" t="str">
            <v>024.111</v>
          </cell>
          <cell r="B2229" t="str">
            <v xml:space="preserve">TRANSPORTE E INSTALACION TAPA P/CAJA DE INSPECCIÓN (0,6X0,8X0,1 M) CONCRETO CLASE II                           </v>
          </cell>
          <cell r="C2229" t="str">
            <v>Actividad</v>
          </cell>
          <cell r="D2229" t="str">
            <v>UND</v>
          </cell>
          <cell r="E2229">
            <v>87321</v>
          </cell>
        </row>
        <row r="2230">
          <cell r="A2230" t="str">
            <v>024.112</v>
          </cell>
          <cell r="B2230" t="str">
            <v>SUMINISTRO, TRANSPORTE E INSTALACION SUMIDERO DOBLE REJA TIPO SIFÓN EN CONCRETO CLASE II-TAPA ANTIRUIDO</v>
          </cell>
          <cell r="C2230" t="str">
            <v>Actividad</v>
          </cell>
          <cell r="D2230" t="str">
            <v>UND</v>
          </cell>
          <cell r="E2230">
            <v>2838671</v>
          </cell>
        </row>
        <row r="2231">
          <cell r="A2231" t="str">
            <v>024.113</v>
          </cell>
          <cell r="B2231" t="str">
            <v>TRANSPORTE E INSTALACION SUMIDERO DOBLE REJA TIPO SIFÓN EN CONCRETO CLASE II-TAPA ANTIRUIDO</v>
          </cell>
          <cell r="C2231" t="str">
            <v>Actividad</v>
          </cell>
          <cell r="D2231" t="str">
            <v>UND</v>
          </cell>
          <cell r="E2231">
            <v>862359</v>
          </cell>
        </row>
        <row r="2232">
          <cell r="A2232" t="str">
            <v>024.114</v>
          </cell>
          <cell r="B2232" t="str">
            <v xml:space="preserve">SUMINISTRO, TRANSPORTE E INSTALACION SUMIDERO CUATRO REJAS TIPO SIFÓN EN CONCRETO CLASE II-TAPA HF     </v>
          </cell>
          <cell r="C2232" t="str">
            <v>Actividad</v>
          </cell>
          <cell r="D2232" t="str">
            <v>UND</v>
          </cell>
          <cell r="E2232">
            <v>2861591</v>
          </cell>
        </row>
        <row r="2233">
          <cell r="A2233" t="str">
            <v>024.115</v>
          </cell>
          <cell r="B2233" t="str">
            <v>TRANSPORTE E INSTALACION SUMIDERO CUATRO REJAS TIPO SIFÓN EN CONCRETO CLASE II-TAPA HF</v>
          </cell>
          <cell r="C2233" t="str">
            <v>Actividad</v>
          </cell>
          <cell r="D2233" t="str">
            <v>UND</v>
          </cell>
          <cell r="E2233">
            <v>862359</v>
          </cell>
        </row>
        <row r="2234">
          <cell r="A2234" t="str">
            <v>024.116</v>
          </cell>
          <cell r="B2234" t="str">
            <v>SUMINISTRO, TRANSPORTE E INSTALACION  SUMIDERO DOBLE REJA SIN SIFÓN EN CONCRETO CLASE II - SIN TAPA</v>
          </cell>
          <cell r="C2234" t="str">
            <v>Actividad</v>
          </cell>
          <cell r="D2234" t="str">
            <v>UND</v>
          </cell>
          <cell r="E2234">
            <v>1123942</v>
          </cell>
        </row>
        <row r="2235">
          <cell r="A2235" t="str">
            <v>024.117</v>
          </cell>
          <cell r="B2235" t="str">
            <v>TRANSPORTE E INSTALACION  SUMIDERO DOBLE REJA SIN SIFÓN EN CONCRETO CLASE II - SIN TAPA</v>
          </cell>
          <cell r="C2235" t="str">
            <v>Actividad</v>
          </cell>
          <cell r="D2235" t="str">
            <v>UND</v>
          </cell>
          <cell r="E2235">
            <v>817503</v>
          </cell>
        </row>
        <row r="2236">
          <cell r="A2236" t="str">
            <v>024.118</v>
          </cell>
          <cell r="B2236" t="str">
            <v>SUMINISTRO, TRANSPORTE E INSTALACION SUMIDERO DOBLE REJA TIPO SIFÓN EN CONCRETO CLASE II-TAPA EN POLIPROPILENO D=0,58M</v>
          </cell>
          <cell r="C2236" t="str">
            <v>Actividad</v>
          </cell>
          <cell r="D2236" t="str">
            <v>UND</v>
          </cell>
          <cell r="E2236">
            <v>2337704</v>
          </cell>
        </row>
        <row r="2237">
          <cell r="A2237" t="str">
            <v>024.119</v>
          </cell>
          <cell r="B2237" t="str">
            <v>TRANSPORTE E INSTALACION SUMIDERO DOBLE REJA TIPO SIFÓN EN CONCRETO CLASE II-TAPA EN POLIPROPILENO D=0,58M</v>
          </cell>
          <cell r="C2237" t="str">
            <v>Actividad</v>
          </cell>
          <cell r="D2237" t="str">
            <v>UND</v>
          </cell>
          <cell r="E2237">
            <v>1004768</v>
          </cell>
        </row>
        <row r="2238">
          <cell r="A2238" t="str">
            <v>024.120</v>
          </cell>
          <cell r="B2238" t="str">
            <v>SUMINISTRO, TRANSPORTE E INSTALACION EMPALME A CÁMARAS DE INSPECCIÓN CONCRETO CLASE II</v>
          </cell>
          <cell r="C2238" t="str">
            <v>Actividad</v>
          </cell>
          <cell r="D2238" t="str">
            <v>UND</v>
          </cell>
          <cell r="E2238">
            <v>150338</v>
          </cell>
        </row>
        <row r="2239">
          <cell r="A2239" t="str">
            <v>024.121</v>
          </cell>
          <cell r="B2239" t="str">
            <v>TRANSPORTE E INSTALACION EMPALME A CÁMARAS DE INSPECCIÓN CONCRETO CLASE II</v>
          </cell>
          <cell r="C2239" t="str">
            <v>Actividad</v>
          </cell>
          <cell r="D2239" t="str">
            <v>UND</v>
          </cell>
          <cell r="E2239">
            <v>127896</v>
          </cell>
        </row>
        <row r="2240">
          <cell r="A2240" t="str">
            <v>024.122</v>
          </cell>
          <cell r="B2240" t="str">
            <v>SUMINISTRO, TRANSPORTE E INSTALACION EMPALME DE DOMICILIARIAS DE ALCANTARILLADO</v>
          </cell>
          <cell r="C2240" t="str">
            <v>Actividad</v>
          </cell>
          <cell r="D2240" t="str">
            <v>UND</v>
          </cell>
          <cell r="E2240">
            <v>116338</v>
          </cell>
        </row>
        <row r="2241">
          <cell r="A2241" t="str">
            <v>024.123</v>
          </cell>
          <cell r="B2241" t="str">
            <v>TRANSPORTE E INSTALACION EMPALME DE DOMICILIARIAS DE ALCANTARILLADO</v>
          </cell>
          <cell r="C2241" t="str">
            <v>Actividad</v>
          </cell>
          <cell r="D2241" t="str">
            <v>UND</v>
          </cell>
          <cell r="E2241">
            <v>108401</v>
          </cell>
        </row>
        <row r="2242">
          <cell r="A2242" t="str">
            <v>024.124</v>
          </cell>
          <cell r="B2242" t="str">
            <v>SUMINISTRO, TRANSPORTE E INSTALACION UNIÓN 24" (INCLUYE HIDROSELLO)</v>
          </cell>
          <cell r="C2242" t="str">
            <v>Actividad</v>
          </cell>
          <cell r="D2242" t="str">
            <v>UND</v>
          </cell>
          <cell r="E2242">
            <v>294714</v>
          </cell>
        </row>
        <row r="2243">
          <cell r="A2243" t="str">
            <v>024.125</v>
          </cell>
          <cell r="B2243" t="str">
            <v>TRANSPORTE E INSTALACION UNIÓN 24" (INCLUYE HIDROSELLO)</v>
          </cell>
          <cell r="C2243" t="str">
            <v>Actividad</v>
          </cell>
          <cell r="D2243" t="str">
            <v>UND</v>
          </cell>
          <cell r="E2243">
            <v>70450</v>
          </cell>
        </row>
        <row r="2244">
          <cell r="A2244" t="str">
            <v>024.126</v>
          </cell>
          <cell r="B2244" t="str">
            <v>SUMINISTRO, TRANSPORTE E INSTALACION UNIÓN 27" (INCLUYE HIDROSELLO)</v>
          </cell>
          <cell r="C2244" t="str">
            <v>Actividad</v>
          </cell>
          <cell r="D2244" t="str">
            <v>UND</v>
          </cell>
          <cell r="E2244">
            <v>309670</v>
          </cell>
        </row>
        <row r="2245">
          <cell r="A2245" t="str">
            <v>024.127</v>
          </cell>
          <cell r="B2245" t="str">
            <v>TRANSPORTE E INSTALACION UNIÓN 27" (INCLUYE HIDROSELLO)</v>
          </cell>
          <cell r="C2245" t="str">
            <v>Actividad</v>
          </cell>
          <cell r="D2245" t="str">
            <v>UND</v>
          </cell>
          <cell r="E2245">
            <v>70450</v>
          </cell>
        </row>
        <row r="2246">
          <cell r="A2246" t="str">
            <v>024.128</v>
          </cell>
          <cell r="B2246" t="str">
            <v>SUMINISTRO, TRANSPORTE E INSTALACION UNIÓN 30" (INCLUYE HIDROSELLO)</v>
          </cell>
          <cell r="C2246" t="str">
            <v>Actividad</v>
          </cell>
          <cell r="D2246" t="str">
            <v>UND</v>
          </cell>
          <cell r="E2246">
            <v>333896</v>
          </cell>
        </row>
        <row r="2247">
          <cell r="A2247" t="str">
            <v>024.129</v>
          </cell>
          <cell r="B2247" t="str">
            <v>TRANSPORTE E INSTALACION UNIÓN 30" (INCLUYE HIDROSELLO)</v>
          </cell>
          <cell r="C2247" t="str">
            <v>Actividad</v>
          </cell>
          <cell r="D2247" t="str">
            <v>UND</v>
          </cell>
          <cell r="E2247">
            <v>70450</v>
          </cell>
        </row>
        <row r="2248">
          <cell r="A2248" t="str">
            <v>024.130</v>
          </cell>
          <cell r="B2248" t="str">
            <v>SUMINISTRO, TRANSPORTE E INSTALACION UNIÓN 33" (INCLUYE HIDROSELLO)</v>
          </cell>
          <cell r="C2248" t="str">
            <v>Actividad</v>
          </cell>
          <cell r="D2248" t="str">
            <v>UND</v>
          </cell>
          <cell r="E2248">
            <v>352886</v>
          </cell>
        </row>
        <row r="2249">
          <cell r="A2249" t="str">
            <v>024.131</v>
          </cell>
          <cell r="B2249" t="str">
            <v>TRANSPORTE E INSTALACION UNIÓN 33" (INCLUYE HIDROSELLO)</v>
          </cell>
          <cell r="C2249" t="str">
            <v>Actividad</v>
          </cell>
          <cell r="D2249" t="str">
            <v>UND</v>
          </cell>
          <cell r="E2249">
            <v>70450</v>
          </cell>
        </row>
        <row r="2250">
          <cell r="A2250" t="str">
            <v>024.132</v>
          </cell>
          <cell r="B2250" t="str">
            <v>SUMINISTRO, TRANSPORTE E INSTALACION UNIÓN 36" (INCLUYE HIDROSELLO)</v>
          </cell>
          <cell r="C2250" t="str">
            <v>Actividad</v>
          </cell>
          <cell r="D2250" t="str">
            <v>UND</v>
          </cell>
          <cell r="E2250">
            <v>377198</v>
          </cell>
        </row>
        <row r="2251">
          <cell r="A2251" t="str">
            <v>024.133</v>
          </cell>
          <cell r="B2251" t="str">
            <v>TRANSPORTE E INSTALACION UNIÓN 36" (INCLUYE HIDROSELLO)</v>
          </cell>
          <cell r="C2251" t="str">
            <v>Actividad</v>
          </cell>
          <cell r="D2251" t="str">
            <v>UND</v>
          </cell>
          <cell r="E2251">
            <v>70450</v>
          </cell>
        </row>
        <row r="2252">
          <cell r="A2252" t="str">
            <v>024.134</v>
          </cell>
          <cell r="B2252" t="str">
            <v>SUMINISTRO, TRANSPORTE E INSTALACION UNIÓN 39" (INCLUYE HIDROSELLO)</v>
          </cell>
          <cell r="C2252" t="str">
            <v>Actividad</v>
          </cell>
          <cell r="D2252" t="str">
            <v>UND</v>
          </cell>
          <cell r="E2252">
            <v>408852</v>
          </cell>
        </row>
        <row r="2253">
          <cell r="A2253" t="str">
            <v>024.135</v>
          </cell>
          <cell r="B2253" t="str">
            <v>TRANSPORTE E INSTALACION UNIÓN 39" (INCLUYE HIDROSELLO)</v>
          </cell>
          <cell r="C2253" t="str">
            <v>Actividad</v>
          </cell>
          <cell r="D2253" t="str">
            <v>UND</v>
          </cell>
          <cell r="E2253">
            <v>70450</v>
          </cell>
        </row>
        <row r="2254">
          <cell r="A2254" t="str">
            <v>024.136</v>
          </cell>
          <cell r="B2254" t="str">
            <v>SUMINISTRO, TRANSPORTE E INSTALACION UNIÓN 42" (INCLUYE HIDROSELLO)</v>
          </cell>
          <cell r="C2254" t="str">
            <v>Actividad</v>
          </cell>
          <cell r="D2254" t="str">
            <v>UND</v>
          </cell>
          <cell r="E2254">
            <v>445318</v>
          </cell>
        </row>
        <row r="2255">
          <cell r="A2255" t="str">
            <v>024.137</v>
          </cell>
          <cell r="B2255" t="str">
            <v>TRANSPORTE E INSTALACION UNIÓN 42" (INCLUYE HIDROSELLO)</v>
          </cell>
          <cell r="C2255" t="str">
            <v>Actividad</v>
          </cell>
          <cell r="D2255" t="str">
            <v>UND</v>
          </cell>
          <cell r="E2255">
            <v>70450</v>
          </cell>
        </row>
        <row r="2256">
          <cell r="A2256" t="str">
            <v>024.138</v>
          </cell>
          <cell r="B2256" t="str">
            <v>SUMINISTRO, TRANSPORTE E INSTALACION UNIÓN 45" (INCLUYE HIDROSELLO)</v>
          </cell>
          <cell r="C2256" t="str">
            <v>Actividad</v>
          </cell>
          <cell r="D2256" t="str">
            <v>UND</v>
          </cell>
          <cell r="E2256">
            <v>638700</v>
          </cell>
        </row>
        <row r="2257">
          <cell r="A2257" t="str">
            <v>024.139</v>
          </cell>
          <cell r="B2257" t="str">
            <v>TRANSPORTE E INSTALACION UNIÓN 45" (INCLUYE HIDROSELLO)</v>
          </cell>
          <cell r="C2257" t="str">
            <v>Actividad</v>
          </cell>
          <cell r="D2257" t="str">
            <v>UND</v>
          </cell>
          <cell r="E2257">
            <v>70450</v>
          </cell>
        </row>
        <row r="2258">
          <cell r="A2258" t="str">
            <v>024.140</v>
          </cell>
          <cell r="B2258" t="str">
            <v>SUMINISTRO, TRANSPORTE E INSTALACION UNIÓN 48" (INCLUYE HIDROSELLO)</v>
          </cell>
          <cell r="C2258" t="str">
            <v>Actividad</v>
          </cell>
          <cell r="D2258" t="str">
            <v>UND</v>
          </cell>
          <cell r="E2258">
            <v>688606</v>
          </cell>
        </row>
        <row r="2259">
          <cell r="A2259" t="str">
            <v>024.141</v>
          </cell>
          <cell r="B2259" t="str">
            <v>TRANSPORTE E INSTALACION UNIÓN 48" (INCLUYE HIDROSELLO)</v>
          </cell>
          <cell r="C2259" t="str">
            <v>Actividad</v>
          </cell>
          <cell r="D2259" t="str">
            <v>UND</v>
          </cell>
          <cell r="E2259">
            <v>70450</v>
          </cell>
        </row>
        <row r="2260">
          <cell r="A2260" t="str">
            <v>024.142</v>
          </cell>
          <cell r="B2260" t="str">
            <v>SUMINISTRO, TRANSPORTE E INSTALACION UNIÓN 51" (INCLUYE HIDROSELLO)</v>
          </cell>
          <cell r="C2260" t="str">
            <v>Actividad</v>
          </cell>
          <cell r="D2260" t="str">
            <v>UND</v>
          </cell>
          <cell r="E2260">
            <v>787085</v>
          </cell>
        </row>
        <row r="2261">
          <cell r="A2261" t="str">
            <v>024.143</v>
          </cell>
          <cell r="B2261" t="str">
            <v>TRANSPORTE E INSTALACION UNIÓN 51" (INCLUYE HIDROSELLO)</v>
          </cell>
          <cell r="C2261" t="str">
            <v>Actividad</v>
          </cell>
          <cell r="D2261" t="str">
            <v>UND</v>
          </cell>
          <cell r="E2261">
            <v>70450</v>
          </cell>
        </row>
        <row r="2262">
          <cell r="A2262" t="str">
            <v>024.144</v>
          </cell>
          <cell r="B2262" t="str">
            <v>SUMINISTRO, TRANSPORTE E INSTALACION UNIÓN 57" (INCLUYE HIDROSELLO)</v>
          </cell>
          <cell r="C2262" t="str">
            <v>Actividad</v>
          </cell>
          <cell r="D2262" t="str">
            <v>UND</v>
          </cell>
          <cell r="E2262">
            <v>910569</v>
          </cell>
        </row>
        <row r="2263">
          <cell r="A2263" t="str">
            <v>024.145</v>
          </cell>
          <cell r="B2263" t="str">
            <v>TRANSPORTE E INSTALACION UNIÓN 57" (INCLUYE HIDROSELLO)</v>
          </cell>
          <cell r="C2263" t="str">
            <v>Actividad</v>
          </cell>
          <cell r="D2263" t="str">
            <v>UND</v>
          </cell>
          <cell r="E2263">
            <v>70450</v>
          </cell>
        </row>
        <row r="2264">
          <cell r="A2264" t="str">
            <v>024.146</v>
          </cell>
          <cell r="B2264" t="str">
            <v>SUMINISTRO, TRANSPORTE E INSTALACION UNIÓN 60" (INCLUYE HIDROSELLO)</v>
          </cell>
          <cell r="C2264" t="str">
            <v>Actividad</v>
          </cell>
          <cell r="D2264" t="str">
            <v>UND</v>
          </cell>
          <cell r="E2264">
            <v>951913</v>
          </cell>
        </row>
        <row r="2265">
          <cell r="A2265" t="str">
            <v>024.147</v>
          </cell>
          <cell r="B2265" t="str">
            <v>TRANSPORTE E INSTALACION UNIÓN 60" (INCLUYE HIDROSELLO)</v>
          </cell>
          <cell r="C2265" t="str">
            <v>Actividad</v>
          </cell>
          <cell r="D2265" t="str">
            <v>UND</v>
          </cell>
          <cell r="E2265">
            <v>70450</v>
          </cell>
        </row>
        <row r="2266">
          <cell r="A2266" t="str">
            <v>024.148</v>
          </cell>
          <cell r="B2266" t="str">
            <v>SUMINISTRO, TRANSPORTE E INSTALACION UNIÓN 68" (INCLUYE HIDROSELLO)</v>
          </cell>
          <cell r="C2266" t="str">
            <v>Actividad</v>
          </cell>
          <cell r="D2266" t="str">
            <v>UND</v>
          </cell>
          <cell r="E2266">
            <v>1044009</v>
          </cell>
        </row>
        <row r="2267">
          <cell r="A2267" t="str">
            <v>024.149</v>
          </cell>
          <cell r="B2267" t="str">
            <v>TRANSPORTE E INSTALACION UNIÓN 68" (INCLUYE HIDROSELLO)</v>
          </cell>
          <cell r="C2267" t="str">
            <v>Actividad</v>
          </cell>
          <cell r="D2267" t="str">
            <v>UND</v>
          </cell>
          <cell r="E2267">
            <v>70450</v>
          </cell>
        </row>
        <row r="2268">
          <cell r="A2268" t="str">
            <v>024.150</v>
          </cell>
          <cell r="B2268" t="str">
            <v>SUMINISTRO, TRANSPORTE E INSTALACION DE TUBERIA PVC SANITARIA DE 1 1/2"</v>
          </cell>
          <cell r="C2268" t="str">
            <v>Actividad</v>
          </cell>
          <cell r="D2268" t="str">
            <v>ML</v>
          </cell>
          <cell r="E2268">
            <v>21506</v>
          </cell>
        </row>
        <row r="2269">
          <cell r="A2269" t="str">
            <v>024.151</v>
          </cell>
          <cell r="B2269" t="str">
            <v>TRANSPORTE E INSTALACION DE TUBERIA PVC SANITARIA DE 1 1/2"</v>
          </cell>
          <cell r="C2269" t="str">
            <v>Actividad</v>
          </cell>
          <cell r="D2269" t="str">
            <v>ML</v>
          </cell>
          <cell r="E2269">
            <v>12983</v>
          </cell>
        </row>
        <row r="2270">
          <cell r="A2270" t="str">
            <v>024.152</v>
          </cell>
          <cell r="B2270" t="str">
            <v>SUMINISTRO, TRANSPORTE E INSTALACION DE TUBERIA PVC SANITARIA DE 2"</v>
          </cell>
          <cell r="C2270" t="str">
            <v>Actividad</v>
          </cell>
          <cell r="D2270" t="str">
            <v>ML</v>
          </cell>
          <cell r="E2270">
            <v>21925</v>
          </cell>
        </row>
        <row r="2271">
          <cell r="A2271" t="str">
            <v>024.153</v>
          </cell>
          <cell r="B2271" t="str">
            <v>TRANSPORTE E INSTALACION DE TUBERIA PVC SANITARIA DE 2"</v>
          </cell>
          <cell r="C2271" t="str">
            <v>Actividad</v>
          </cell>
          <cell r="D2271" t="str">
            <v>ML</v>
          </cell>
          <cell r="E2271">
            <v>12983</v>
          </cell>
        </row>
        <row r="2272">
          <cell r="A2272" t="str">
            <v>024.154</v>
          </cell>
          <cell r="B2272" t="str">
            <v>SUMINISTRO, TRANSPORTE E INSTALACION DE TUBERIA PVC SANITARIA DE 3"</v>
          </cell>
          <cell r="C2272" t="str">
            <v>Actividad</v>
          </cell>
          <cell r="D2272" t="str">
            <v>ML</v>
          </cell>
          <cell r="E2272">
            <v>39828</v>
          </cell>
        </row>
        <row r="2273">
          <cell r="A2273" t="str">
            <v>024.155</v>
          </cell>
          <cell r="B2273" t="str">
            <v>TRANSPORTE E INSTALACION DE TUBERIA PVC SANITARIA DE 3"</v>
          </cell>
          <cell r="C2273" t="str">
            <v>Actividad</v>
          </cell>
          <cell r="D2273" t="str">
            <v>ML</v>
          </cell>
          <cell r="E2273">
            <v>12983</v>
          </cell>
        </row>
        <row r="2274">
          <cell r="A2274" t="str">
            <v>024.156</v>
          </cell>
          <cell r="B2274" t="str">
            <v>SUMINISTRO, TRANSPORTE E INSTALACION DE TUBERIA PVC SANITARIA DE 4"</v>
          </cell>
          <cell r="C2274" t="str">
            <v>Actividad</v>
          </cell>
          <cell r="D2274" t="str">
            <v>ML</v>
          </cell>
          <cell r="E2274">
            <v>29108</v>
          </cell>
        </row>
        <row r="2275">
          <cell r="A2275" t="str">
            <v>024.157</v>
          </cell>
          <cell r="B2275" t="str">
            <v>TRANSPORTE E INSTALACION DE TUBERIA PVC SANITARIA DE 4"</v>
          </cell>
          <cell r="C2275" t="str">
            <v>Actividad</v>
          </cell>
          <cell r="D2275" t="str">
            <v>ML</v>
          </cell>
          <cell r="E2275">
            <v>15066</v>
          </cell>
        </row>
        <row r="2276">
          <cell r="A2276" t="str">
            <v>024.158</v>
          </cell>
          <cell r="B2276" t="str">
            <v>SUMINISTRO, TRANSPORTE E INSTALACION DE TUBERIA PVC SANITARIA DE 6"</v>
          </cell>
          <cell r="C2276" t="str">
            <v>Actividad</v>
          </cell>
          <cell r="D2276" t="str">
            <v>ML</v>
          </cell>
          <cell r="E2276">
            <v>46880</v>
          </cell>
        </row>
        <row r="2277">
          <cell r="A2277" t="str">
            <v>024.159</v>
          </cell>
          <cell r="B2277" t="str">
            <v>TRANSPORTE E INSTALACION DE TUBERIA PVC SANITARIA DE 6"</v>
          </cell>
          <cell r="C2277" t="str">
            <v>Actividad</v>
          </cell>
          <cell r="D2277" t="str">
            <v>ML</v>
          </cell>
          <cell r="E2277">
            <v>15066</v>
          </cell>
        </row>
        <row r="2278">
          <cell r="A2278" t="str">
            <v>024.160</v>
          </cell>
          <cell r="B2278" t="str">
            <v xml:space="preserve">SUMINISTRO, TRANSPORTE E INSTALACION CAJA DE INSPECCIÓN EMPALME DOMICILIARIO TIPO I (0,60X0,60 M) EN CONCRETO CLASE II  INCLUYE TAPA Y CAÑUELA                                                                                </v>
          </cell>
          <cell r="C2278" t="str">
            <v>Actividad</v>
          </cell>
          <cell r="D2278" t="str">
            <v>ML</v>
          </cell>
          <cell r="E2278">
            <v>567440</v>
          </cell>
        </row>
        <row r="2279">
          <cell r="A2279" t="str">
            <v>024.161</v>
          </cell>
          <cell r="B2279" t="str">
            <v xml:space="preserve">TRANSPORTE E INSTALACION CAJA DE INSPECCIÓN EMPALME DOMICILIARIO TIPO I (0,60X0,60 M) EN CONCRETO CLASE II  INCLUYE TAPA Y CAÑUELA                                                                                </v>
          </cell>
          <cell r="C2279" t="str">
            <v>Actividad</v>
          </cell>
          <cell r="D2279" t="str">
            <v>ML</v>
          </cell>
          <cell r="E2279">
            <v>340974</v>
          </cell>
        </row>
        <row r="2280">
          <cell r="A2280" t="str">
            <v>024.162</v>
          </cell>
          <cell r="B2280" t="str">
            <v>SUMINISTRO, TRANSPORTE E INSTALACION BASE-CAÑUELA CÁMARA CIRCULAR INSPEC D=1.20 M EN CONCRETO CLASE II</v>
          </cell>
          <cell r="C2280" t="str">
            <v>Actividad</v>
          </cell>
          <cell r="D2280" t="str">
            <v>UND</v>
          </cell>
          <cell r="E2280">
            <v>483589</v>
          </cell>
        </row>
        <row r="2281">
          <cell r="A2281" t="str">
            <v>024.164</v>
          </cell>
          <cell r="B2281" t="str">
            <v>SUMINISTRO, TRANSPORTE E INSTALACION SUMIDERO DOBLE REJA TIPO SIFÓN EN CONCRETO CLASE II-TAPA HF</v>
          </cell>
          <cell r="C2281" t="str">
            <v>Actividad</v>
          </cell>
          <cell r="D2281" t="str">
            <v>UND</v>
          </cell>
          <cell r="E2281">
            <v>2180874</v>
          </cell>
        </row>
        <row r="2282">
          <cell r="A2282" t="str">
            <v>024.165</v>
          </cell>
          <cell r="B2282" t="str">
            <v>SUMINISTRO, TRANSPORTE E INSTALACION SUMIDERO CUATRO REJAS TIPO SIFÓN EN CONCRETO CLASE II-TAPA ANTIRUIDO</v>
          </cell>
          <cell r="C2282" t="str">
            <v>Actividad</v>
          </cell>
          <cell r="D2282" t="str">
            <v>UND</v>
          </cell>
          <cell r="E2282">
            <v>3569915</v>
          </cell>
        </row>
        <row r="2283">
          <cell r="A2283" t="str">
            <v>024.166</v>
          </cell>
          <cell r="B2283" t="str">
            <v>SUMINISTRO, TRANSPORTE E INSTALACIÓN DE SUMIDERO 30X40CM EN CONCRETO DE 3000 PSI CON REJA METALICA EN ÁNGULO Y VARILLA. (MEDIDAS INTERNAS - INCLUYE MALLA ELECTROSOLDADA 15X15X4MM)</v>
          </cell>
          <cell r="C2283" t="str">
            <v>Actividad</v>
          </cell>
          <cell r="D2283" t="str">
            <v>UND</v>
          </cell>
          <cell r="E2283">
            <v>486375</v>
          </cell>
        </row>
        <row r="2284">
          <cell r="A2284" t="str">
            <v>024.167</v>
          </cell>
          <cell r="B2284" t="str">
            <v>SUMINISTRO, TRANSPORTE E INSTALACIÓN DE DESARENADOR EN CONCRETO IMPERMEABILIZADO REFORZADO DE 3000 PSI DE 0.80X1.20X1.25M. (INCUYE TAPA EN LÁMINA DE ALFAJOR DE 60X60CM, Y REFUERZO EN MALLA ELECTROSOLDADD)</v>
          </cell>
          <cell r="C2284" t="str">
            <v>Actividad</v>
          </cell>
          <cell r="D2284" t="str">
            <v>UND</v>
          </cell>
          <cell r="E2284">
            <v>1432454</v>
          </cell>
        </row>
        <row r="2285">
          <cell r="A2285" t="str">
            <v>024.168</v>
          </cell>
          <cell r="B2285" t="str">
            <v>SUMINISTRO, TRANSPORTE E INSTALACIÓN DE CANAL EN CONCRETO DE 3000 PSI DE 40X85CM CON REJA EN ANGULO Y VARILLA (INC REFUERZO EN MALLA ELECTROSOLDADA)</v>
          </cell>
          <cell r="C2285" t="str">
            <v>Actividad</v>
          </cell>
          <cell r="D2285" t="str">
            <v>ML</v>
          </cell>
          <cell r="E2285">
            <v>322822</v>
          </cell>
        </row>
        <row r="2286">
          <cell r="A2286" t="str">
            <v>024.169</v>
          </cell>
          <cell r="B2286" t="str">
            <v>SUMINISTRO, TRANSPORTE E INSTALACIÓN DE CUERPO PARA CÁMARA DE INSPECCIÓN DE 60X60 EN CONCRETO REFORZADO DE 3000 PSI. E=15CM. (INC REFUERZO EN MALLA ELECTROSOLDADA) - NORMA AGUAS DE MANIZALES</v>
          </cell>
          <cell r="C2286" t="str">
            <v>Actividad</v>
          </cell>
          <cell r="D2286" t="str">
            <v>ML</v>
          </cell>
          <cell r="E2286">
            <v>574202</v>
          </cell>
        </row>
        <row r="2287">
          <cell r="A2287" t="str">
            <v>024.170</v>
          </cell>
          <cell r="B2287" t="str">
            <v>SUMINISTRO, TRANSPORTE E INSTALACIÓN DE CUERPO PARA CÁMARA DE INSPECCIÓN DE 80X80 EN CONCRETO REFORZADO DE 3000 PSI. E=15CM. (INC REFUERZO EN MALLA ELECTROSOLDADA) - NORMA AGUAS DE MANIZALES</v>
          </cell>
          <cell r="C2287" t="str">
            <v>Actividad</v>
          </cell>
          <cell r="D2287" t="str">
            <v>ML</v>
          </cell>
          <cell r="E2287">
            <v>675528</v>
          </cell>
        </row>
        <row r="2288">
          <cell r="A2288" t="str">
            <v>024.171</v>
          </cell>
          <cell r="B2288" t="str">
            <v>SUMINISTRO, TRANSPORTE E INSTALACIÓN DE CUERPO PARA CÁMARA DE INSPECCIÓN DE 100X100 EN CONCRETO REFORZADO DE 3000 PSI. E=15CM. (INC REFUERZO EN MALLA ELECTROSOLDADA) - NORMA AGUAS DE MANIZALES</v>
          </cell>
          <cell r="C2288" t="str">
            <v>Actividad</v>
          </cell>
          <cell r="D2288" t="str">
            <v>ML</v>
          </cell>
          <cell r="E2288">
            <v>764247</v>
          </cell>
        </row>
        <row r="2289">
          <cell r="A2289" t="str">
            <v>024.172</v>
          </cell>
          <cell r="B2289" t="str">
            <v>SUMINISTRO, TRANSPORTE E INSTALACIÓN DE BASE Y CAÑUELA EN CONCRETO PARA CÁRAMA DE INSPECCIÓN DE 60X60CM. INCLUYE EXCAVACIÓN, AFIRMADO COMPACTADO.</v>
          </cell>
          <cell r="C2289" t="str">
            <v>Actividad</v>
          </cell>
          <cell r="D2289" t="str">
            <v>UND</v>
          </cell>
          <cell r="E2289">
            <v>207230</v>
          </cell>
        </row>
        <row r="2290">
          <cell r="A2290" t="str">
            <v>024.173</v>
          </cell>
          <cell r="B2290" t="str">
            <v>SUMINISTRO, TRANSPORTE E INSTALACIÓN DE BASE Y CAÑUELA EN CONCRETO PARA CÁRAMA DE INSPECCIÓN DE 80X80CM</v>
          </cell>
          <cell r="C2290" t="str">
            <v>Actividad</v>
          </cell>
          <cell r="D2290" t="str">
            <v>UND</v>
          </cell>
          <cell r="E2290">
            <v>270931</v>
          </cell>
        </row>
        <row r="2291">
          <cell r="A2291" t="str">
            <v>024.174</v>
          </cell>
          <cell r="B2291" t="str">
            <v>SUMINISTRO, TRANSPORTE E INSTALACIÓN DE BASE Y CAÑUELA EN CONCRETO PARA CÁRAMA DE INSPECCIÓN DE 100X100CM</v>
          </cell>
          <cell r="C2291" t="str">
            <v>Actividad</v>
          </cell>
          <cell r="D2291" t="str">
            <v>UND</v>
          </cell>
          <cell r="E2291">
            <v>344691</v>
          </cell>
        </row>
        <row r="2292">
          <cell r="A2292" t="str">
            <v>024.175</v>
          </cell>
          <cell r="B2292" t="str">
            <v>SUMINISTRO, TRANSPORTE E INSTALACIÓN DE TAPA EN CONCRETO PARA CÁMARA DE INSPECCIÓN DE 60X60CM. INCLUYE MARCO Y CONTRAMARCO EN ÁNGULO DE 2"X2"X3/16", ACERO DE REFUERZO Y AGARRADERA EN VARILLA.</v>
          </cell>
          <cell r="C2292" t="str">
            <v>Actividad</v>
          </cell>
          <cell r="D2292" t="str">
            <v>UND</v>
          </cell>
          <cell r="E2292">
            <v>210467</v>
          </cell>
        </row>
        <row r="2293">
          <cell r="A2293" t="str">
            <v>024.176</v>
          </cell>
          <cell r="B2293" t="str">
            <v>SUMINISTRO, TRANSPORTE E INSTALACIÓN DE TAPA EN CONCRETO PARA CÁMARA DE INSPECCIÓN DE 80X80CM. INCLUYE MARCO Y CONTRAMARCO EN ÁNGULO DE 2"X2"X3/16", ACERO DE REFUERZO Y AGARRADERA EN VARILLA.</v>
          </cell>
          <cell r="C2293" t="str">
            <v>Actividad</v>
          </cell>
          <cell r="D2293" t="str">
            <v>UND</v>
          </cell>
          <cell r="E2293">
            <v>272355</v>
          </cell>
        </row>
        <row r="2294">
          <cell r="A2294" t="str">
            <v>024.177</v>
          </cell>
          <cell r="B2294" t="str">
            <v>SUMINISTRO, TRANSPORTE E INSTALACIÓN DE TAPA EN CONCRETO PARA CÁMARA DE INSPECCIÓN DE 100X100CM. INCLUYE MARCO Y CONTRAMARCO EN ÁNGULO DE 2"X2"X3/16", ACERO DE REFUERZO Y AGARRADERA EN VARILLA.</v>
          </cell>
          <cell r="C2294" t="str">
            <v>Actividad</v>
          </cell>
          <cell r="D2294" t="str">
            <v>UND</v>
          </cell>
          <cell r="E2294">
            <v>326449</v>
          </cell>
        </row>
        <row r="2295">
          <cell r="A2295" t="str">
            <v>024.178</v>
          </cell>
          <cell r="B2295" t="str">
            <v>SUMINISTRO, TRANSPORTE E INSTALACIÓN DE COMPUERTA TIPO CHAPALETA O CHARNELA DE 16" EN PLÁSTICO DE ALTO IMPACTO (INC. ESTRUCTURA DE DESCOLE EN CONCRETO IMPERMEABILIZADO DE 28 MPA, REFUERZO, ANCLAJE)</v>
          </cell>
          <cell r="C2295" t="str">
            <v>Actividad</v>
          </cell>
          <cell r="D2295" t="str">
            <v>UND</v>
          </cell>
          <cell r="E2295">
            <v>7655562</v>
          </cell>
        </row>
        <row r="2296">
          <cell r="A2296" t="str">
            <v>025</v>
          </cell>
          <cell r="B2296" t="str">
            <v>ACUEDUCTO</v>
          </cell>
          <cell r="C2296" t="str">
            <v>Capitulo</v>
          </cell>
          <cell r="D2296"/>
          <cell r="E2296" t="str">
            <v>--</v>
          </cell>
        </row>
        <row r="2297">
          <cell r="A2297" t="str">
            <v>025.001</v>
          </cell>
          <cell r="B2297" t="str">
            <v>SUMINISTRO, TRANSPORTE E INSTALACION DE  TUBERÍA PVC TIPO UNIÓN MECÁNICA RDE 21 DE 2" P/ACUEDUCTO</v>
          </cell>
          <cell r="C2297" t="str">
            <v>Actividad</v>
          </cell>
          <cell r="D2297" t="str">
            <v>ML</v>
          </cell>
          <cell r="E2297">
            <v>34484</v>
          </cell>
        </row>
        <row r="2298">
          <cell r="A2298" t="str">
            <v>025.002</v>
          </cell>
          <cell r="B2298" t="str">
            <v>SUMINISTRO, TRANSPORTE E INSTALACION TUBERÍA PVC TIPO UNIÓN MECÁNICA RDE 21 DE 3" P/ACUEDUCTO</v>
          </cell>
          <cell r="C2298" t="str">
            <v>Actividad</v>
          </cell>
          <cell r="D2298" t="str">
            <v>ML</v>
          </cell>
          <cell r="E2298">
            <v>49106</v>
          </cell>
        </row>
        <row r="2299">
          <cell r="A2299" t="str">
            <v>025.003</v>
          </cell>
          <cell r="B2299" t="str">
            <v>TRANSPORTE E INSTALACION TUBERÍA PVC TIPO UNIÓN MECÁNICA RDE 21 DE 3" P/ACUEDUCTO</v>
          </cell>
          <cell r="C2299" t="str">
            <v>Actividad</v>
          </cell>
          <cell r="D2299" t="str">
            <v>ML</v>
          </cell>
          <cell r="E2299">
            <v>23392</v>
          </cell>
        </row>
        <row r="2300">
          <cell r="A2300" t="str">
            <v>025.004</v>
          </cell>
          <cell r="B2300" t="str">
            <v>SUMINISTRO, TRANSPORTE E INSTALACION TUBERÍA PVC TIPO UNIÓN MECÁNICA RDE 21 DE 4" P/ACUEDUCTO</v>
          </cell>
          <cell r="C2300" t="str">
            <v>Actividad</v>
          </cell>
          <cell r="D2300" t="str">
            <v>ML</v>
          </cell>
          <cell r="E2300">
            <v>62723</v>
          </cell>
        </row>
        <row r="2301">
          <cell r="A2301" t="str">
            <v>025.005</v>
          </cell>
          <cell r="B2301" t="str">
            <v xml:space="preserve">TRANSPORTE E INSTALACION TUBERÍA PVC TIPO UNIÓN MECÁNICA RDE 21 DE 4" P/ACUEDUCTO </v>
          </cell>
          <cell r="C2301" t="str">
            <v>Actividad</v>
          </cell>
          <cell r="D2301" t="str">
            <v>ML</v>
          </cell>
          <cell r="E2301">
            <v>21701</v>
          </cell>
        </row>
        <row r="2302">
          <cell r="A2302" t="str">
            <v>025.006</v>
          </cell>
          <cell r="B2302" t="str">
            <v>SUMINISTRO, TRANSPORTE E INSTALACION TUBERÍA PVC TIPO UNIÓN MECÁNICA RDE 21 DE 6" P/ACUEDUCTO</v>
          </cell>
          <cell r="C2302" t="str">
            <v>Actividad</v>
          </cell>
          <cell r="D2302" t="str">
            <v>ML</v>
          </cell>
          <cell r="E2302">
            <v>112919</v>
          </cell>
        </row>
        <row r="2303">
          <cell r="A2303" t="str">
            <v>025.007</v>
          </cell>
          <cell r="B2303" t="str">
            <v xml:space="preserve">TRANSPORTE E INSTALACION TUBERÍA PVC TIPO UNIÓN MECÁNICA RDE 21 DE 6" P/ACUEDUCTO </v>
          </cell>
          <cell r="C2303" t="str">
            <v>Actividad</v>
          </cell>
          <cell r="D2303" t="str">
            <v>ML</v>
          </cell>
          <cell r="E2303">
            <v>21701</v>
          </cell>
        </row>
        <row r="2304">
          <cell r="A2304" t="str">
            <v>025.008</v>
          </cell>
          <cell r="B2304" t="str">
            <v>SUMINISTRO, TRANSPORTE E INSTALACION TUBERÍA PVC TIPO UNIÓN MECÁNICA RDE 21 DE 8" P/ACUEDUCTO</v>
          </cell>
          <cell r="C2304" t="str">
            <v>Actividad</v>
          </cell>
          <cell r="D2304" t="str">
            <v>ML</v>
          </cell>
          <cell r="E2304">
            <v>189938</v>
          </cell>
        </row>
        <row r="2305">
          <cell r="A2305" t="str">
            <v>025.009</v>
          </cell>
          <cell r="B2305" t="str">
            <v>TRANSPORTE E INSTALACION TUBERÍA PVC TIPO UNIÓN MECÁNICA RDE 21 DE 8" P/ACUEDUCTO</v>
          </cell>
          <cell r="C2305" t="str">
            <v>Actividad</v>
          </cell>
          <cell r="D2305" t="str">
            <v>ML</v>
          </cell>
          <cell r="E2305">
            <v>43235</v>
          </cell>
        </row>
        <row r="2306">
          <cell r="A2306" t="str">
            <v>025.01A</v>
          </cell>
          <cell r="B2306" t="str">
            <v>TRANSPORTE E INSTALACION DE  TUBERÍA PVC TIPO UNIÓN MECÁNICA RDE 21 DE 2" P/ACUEDUCTO</v>
          </cell>
          <cell r="C2306" t="str">
            <v>Actividad</v>
          </cell>
          <cell r="D2306" t="str">
            <v>ML</v>
          </cell>
          <cell r="E2306">
            <v>23988</v>
          </cell>
        </row>
        <row r="2307">
          <cell r="A2307" t="str">
            <v>025.010</v>
          </cell>
          <cell r="B2307" t="str">
            <v>SUMINISTRO, TRANSPORTE E INSTALACION TUBERÍA PVC TIPO UNIÓN MECÁNICA RDE 21 DE 10" P/ACUEDUCTO</v>
          </cell>
          <cell r="C2307" t="str">
            <v>Actividad</v>
          </cell>
          <cell r="D2307" t="str">
            <v>ML</v>
          </cell>
          <cell r="E2307">
            <v>279976</v>
          </cell>
        </row>
        <row r="2308">
          <cell r="A2308" t="str">
            <v>025.012</v>
          </cell>
          <cell r="B2308" t="str">
            <v>SUMINISTRO, TRANSPORTE E INSTALACION TUBERÍA PVC TIPO UNIÓN MECÁNICA RDE 21 DE 12" P/ACUEDUCTO</v>
          </cell>
          <cell r="C2308" t="str">
            <v>Actividad</v>
          </cell>
          <cell r="D2308" t="str">
            <v>ML</v>
          </cell>
          <cell r="E2308">
            <v>372892</v>
          </cell>
        </row>
        <row r="2309">
          <cell r="A2309" t="str">
            <v>025.013</v>
          </cell>
          <cell r="B2309" t="str">
            <v xml:space="preserve">TRANSPORTE E INSTALACION TUBERÍA PVC TIPO UNIÓN MECÁNICA RDE 21 DE 12" P/ACUEDUCTO </v>
          </cell>
          <cell r="C2309" t="str">
            <v>Actividad</v>
          </cell>
          <cell r="D2309" t="str">
            <v>ML</v>
          </cell>
          <cell r="E2309">
            <v>42830</v>
          </cell>
        </row>
        <row r="2310">
          <cell r="A2310" t="str">
            <v>025.014</v>
          </cell>
          <cell r="B2310" t="str">
            <v>SUMINISTRO, TRANSPORTE E INSTALACION TUBERÍA PVC TIPO UNIÓN MECÁNICA RDE 21 DE 14" P/ACUEDUCTO</v>
          </cell>
          <cell r="C2310" t="str">
            <v>Actividad</v>
          </cell>
          <cell r="D2310" t="str">
            <v>ML</v>
          </cell>
          <cell r="E2310">
            <v>455797</v>
          </cell>
        </row>
        <row r="2311">
          <cell r="A2311" t="str">
            <v>025.015</v>
          </cell>
          <cell r="B2311" t="str">
            <v>TRANSPORTE E INSTALACION TUBERÍA PVC TIPO UNIÓN MECÁNICA RDE 21 DE 14" P/ACUEDUCTO</v>
          </cell>
          <cell r="C2311" t="str">
            <v>Actividad</v>
          </cell>
          <cell r="D2311" t="str">
            <v>ML</v>
          </cell>
          <cell r="E2311">
            <v>39408</v>
          </cell>
        </row>
        <row r="2312">
          <cell r="A2312" t="str">
            <v>025.016</v>
          </cell>
          <cell r="B2312" t="str">
            <v>SUMINISTRO, TRANSPORTE E INSTALACION TUBERÍA PVC TIPO UNIÓN MECÁNICA RDE 21 DE 16" P/ACUEDUCTO</v>
          </cell>
          <cell r="C2312" t="str">
            <v>Actividad</v>
          </cell>
          <cell r="D2312" t="str">
            <v>ML</v>
          </cell>
          <cell r="E2312">
            <v>583379</v>
          </cell>
        </row>
        <row r="2313">
          <cell r="A2313" t="str">
            <v>025.017</v>
          </cell>
          <cell r="B2313" t="str">
            <v>TRANSPORTE E INSTALACION TUBERÍA PVC TIPO UNIÓN MECÁNICA RDE 21 DE 16" P/ACUEDUCTO</v>
          </cell>
          <cell r="C2313" t="str">
            <v>Actividad</v>
          </cell>
          <cell r="D2313" t="str">
            <v>ML</v>
          </cell>
          <cell r="E2313">
            <v>44693</v>
          </cell>
        </row>
        <row r="2314">
          <cell r="A2314" t="str">
            <v>025.018</v>
          </cell>
          <cell r="B2314" t="str">
            <v>SUMINISTRO, TRANSPORTE E INSTALACION TUBERÍA PVC TIPO BIAXIAL PR 200 DE 3" P/ACUEDUCTO</v>
          </cell>
          <cell r="C2314" t="str">
            <v>Actividad</v>
          </cell>
          <cell r="D2314" t="str">
            <v>ML</v>
          </cell>
          <cell r="E2314">
            <v>49604</v>
          </cell>
        </row>
        <row r="2315">
          <cell r="A2315" t="str">
            <v>025.019</v>
          </cell>
          <cell r="B2315" t="str">
            <v>TRANSPORTE E INSTALACION TUBERÍA PVC TIPO BIAXIAL PR 200 DE 3" P/ACUEDUCTO</v>
          </cell>
          <cell r="C2315" t="str">
            <v>Actividad</v>
          </cell>
          <cell r="D2315" t="str">
            <v>ML</v>
          </cell>
          <cell r="E2315">
            <v>21128</v>
          </cell>
        </row>
        <row r="2316">
          <cell r="A2316" t="str">
            <v>025.020</v>
          </cell>
          <cell r="B2316" t="str">
            <v>SUMINISTRO, TRANSPORTE E INSTALACION TUBERÍA PVC TIPO BIAXIAL PR 200 DE 4" P/ACUEDUCTO</v>
          </cell>
          <cell r="C2316" t="str">
            <v>Actividad</v>
          </cell>
          <cell r="D2316" t="str">
            <v>ML</v>
          </cell>
          <cell r="E2316">
            <v>70046</v>
          </cell>
        </row>
        <row r="2317">
          <cell r="A2317" t="str">
            <v>025.021</v>
          </cell>
          <cell r="B2317" t="str">
            <v>TRANSPORTE E INSTALACION TUBERÍA PVC TIPO BIAXIAL PR 200 DE 4" P/ACUEDUCTO</v>
          </cell>
          <cell r="C2317" t="str">
            <v>Actividad</v>
          </cell>
          <cell r="D2317" t="str">
            <v>ML</v>
          </cell>
          <cell r="E2317">
            <v>28009</v>
          </cell>
        </row>
        <row r="2318">
          <cell r="A2318" t="str">
            <v>025.022</v>
          </cell>
          <cell r="B2318" t="str">
            <v>SUMINISTRO, TRANSPORTE E INSTALACION TUBERÍA PVC TIPO BIAXIAL PR 200 DE 6" P/ACUEDUCTO</v>
          </cell>
          <cell r="C2318" t="str">
            <v>Actividad</v>
          </cell>
          <cell r="D2318" t="str">
            <v>ML</v>
          </cell>
          <cell r="E2318">
            <v>118945</v>
          </cell>
        </row>
        <row r="2319">
          <cell r="A2319" t="str">
            <v>025.023</v>
          </cell>
          <cell r="B2319" t="str">
            <v>TRANSPORTE E INSTALACION TUBERÍA PVC TIPO BIAXIAL PR 200 DE 6" P/ACUEDUCTO</v>
          </cell>
          <cell r="C2319" t="str">
            <v>Actividad</v>
          </cell>
          <cell r="D2319" t="str">
            <v>ML</v>
          </cell>
          <cell r="E2319">
            <v>29458</v>
          </cell>
        </row>
        <row r="2320">
          <cell r="A2320" t="str">
            <v>025.024</v>
          </cell>
          <cell r="B2320" t="str">
            <v>SUMINISTRO, TRANSPORTE E INSTALACION TUBERÍA PVC TIPO BIAXIAL PR 200 DE 8" P/ACUEDUCTO</v>
          </cell>
          <cell r="C2320" t="str">
            <v>Actividad</v>
          </cell>
          <cell r="D2320" t="str">
            <v>ML</v>
          </cell>
          <cell r="E2320">
            <v>198956</v>
          </cell>
        </row>
        <row r="2321">
          <cell r="A2321" t="str">
            <v>025.025</v>
          </cell>
          <cell r="B2321" t="str">
            <v>TRANSPORTE E INSTALACION TUBERÍA PVC TIPO BIAXIAL PR 200 DE 8" P/ACUEDUCTO</v>
          </cell>
          <cell r="C2321" t="str">
            <v>Actividad</v>
          </cell>
          <cell r="D2321" t="str">
            <v>ML</v>
          </cell>
          <cell r="E2321">
            <v>46119</v>
          </cell>
        </row>
        <row r="2322">
          <cell r="A2322" t="str">
            <v>025.026</v>
          </cell>
          <cell r="B2322" t="str">
            <v>SUMINISTRO, TRANSPORTE E INSTALACION TUBERÍA PVC TIPO BIAXIAL PR 200 DE 10" P/ACUEDUCTO</v>
          </cell>
          <cell r="C2322" t="str">
            <v>Actividad</v>
          </cell>
          <cell r="D2322" t="str">
            <v>ML</v>
          </cell>
          <cell r="E2322">
            <v>286892</v>
          </cell>
        </row>
        <row r="2323">
          <cell r="A2323" t="str">
            <v>025.027</v>
          </cell>
          <cell r="B2323" t="str">
            <v>TRANSPORTE E INSTALACION TUBERÍA PVC TIPO BIAXIAL PR 200 DE 10" P/ACUEDUCTO</v>
          </cell>
          <cell r="C2323" t="str">
            <v>Actividad</v>
          </cell>
          <cell r="D2323" t="str">
            <v>ML</v>
          </cell>
          <cell r="E2323">
            <v>47368</v>
          </cell>
        </row>
        <row r="2324">
          <cell r="A2324" t="str">
            <v>025.028</v>
          </cell>
          <cell r="B2324" t="str">
            <v>SUMINISTRO, TRANSPORTE E INSTALACION TUBERÍA PVC TIPO BIAXIAL PR 200 DE 12" P/ACUEDUCTO</v>
          </cell>
          <cell r="C2324" t="str">
            <v>Actividad</v>
          </cell>
          <cell r="D2324" t="str">
            <v>ML</v>
          </cell>
          <cell r="E2324">
            <v>381222</v>
          </cell>
        </row>
        <row r="2325">
          <cell r="A2325" t="str">
            <v>025.029</v>
          </cell>
          <cell r="B2325" t="str">
            <v>TRANSPORTE E INSTALACION TUBERÍA PVC TIPO BIAXIAL PR 200 DE 12" P/ACUEDUCTO</v>
          </cell>
          <cell r="C2325" t="str">
            <v>Actividad</v>
          </cell>
          <cell r="D2325" t="str">
            <v>ML</v>
          </cell>
          <cell r="E2325">
            <v>47368</v>
          </cell>
        </row>
        <row r="2326">
          <cell r="A2326" t="str">
            <v>025.030</v>
          </cell>
          <cell r="B2326" t="str">
            <v xml:space="preserve">SUMINISTRO, TRANSPORTE E INSTALACION TUBERÍA PF + UAD DE 3/4" PARA ACOMETIDA DE ACUEDUCTO                                      </v>
          </cell>
          <cell r="C2326" t="str">
            <v>Actividad</v>
          </cell>
          <cell r="D2326" t="str">
            <v>ML</v>
          </cell>
          <cell r="E2326">
            <v>6422</v>
          </cell>
        </row>
        <row r="2327">
          <cell r="A2327" t="str">
            <v>025.031</v>
          </cell>
          <cell r="B2327" t="str">
            <v xml:space="preserve">SUMINISTRO, TRANSPORTE E INSTALACION TUBERÍA PF + UAD DE 1/2" PARA ACOMETIDA DE ACUEDUCTO             </v>
          </cell>
          <cell r="C2327" t="str">
            <v>Actividad</v>
          </cell>
          <cell r="D2327" t="str">
            <v>ML</v>
          </cell>
          <cell r="E2327">
            <v>6626</v>
          </cell>
        </row>
        <row r="2328">
          <cell r="A2328" t="str">
            <v>025.032</v>
          </cell>
          <cell r="B2328" t="str">
            <v>SUMINISTRO, TRANSPORTE E INSTALACION EMPALME PVC DE 6" X 1/2" PARA ACOMETIDA DE ACUEDUCTO</v>
          </cell>
          <cell r="C2328" t="str">
            <v>Actividad</v>
          </cell>
          <cell r="D2328" t="str">
            <v>UND</v>
          </cell>
          <cell r="E2328">
            <v>77786</v>
          </cell>
        </row>
        <row r="2329">
          <cell r="A2329" t="str">
            <v>025.033</v>
          </cell>
          <cell r="B2329" t="str">
            <v>SUMINISTRO, TRANSPORTE E INSTALACION EMPALME PVC DE 4" X 1/2" PARA ACOMETIDA DE ACUEDUCTO</v>
          </cell>
          <cell r="C2329" t="str">
            <v>Actividad</v>
          </cell>
          <cell r="D2329" t="str">
            <v>UND</v>
          </cell>
          <cell r="E2329">
            <v>72565</v>
          </cell>
        </row>
        <row r="2330">
          <cell r="A2330" t="str">
            <v>025.034</v>
          </cell>
          <cell r="B2330" t="str">
            <v>SUMINISTRO, TRANSPORTE E INSTALACION EMPALME PVC DE 3" X 1/2" PARA ACOMETIDA DE ACUEDUCTO</v>
          </cell>
          <cell r="C2330" t="str">
            <v>Actividad</v>
          </cell>
          <cell r="D2330" t="str">
            <v>UND</v>
          </cell>
          <cell r="E2330">
            <v>69959</v>
          </cell>
        </row>
        <row r="2331">
          <cell r="A2331" t="str">
            <v>025.035</v>
          </cell>
          <cell r="B2331" t="str">
            <v>SUMINISTRO, TRANSPORTE E INSTALACION EMPALME PVC DE 2" X 1/2" PARA ACOMETIDA DE ACUEDUCTO</v>
          </cell>
          <cell r="C2331" t="str">
            <v>Actividad</v>
          </cell>
          <cell r="D2331" t="str">
            <v>UND</v>
          </cell>
          <cell r="E2331">
            <v>62820</v>
          </cell>
        </row>
        <row r="2332">
          <cell r="A2332" t="str">
            <v>025.036</v>
          </cell>
          <cell r="B2332" t="str">
            <v>SUMINISTRO, TRANSPORTE E INSTALACION EMPALME ACERO INOX 6"X1/2" PARA ACOMETIDA DE ACUEDUCTO NO INCLUYE REGISTRO DE INCORPORACION 1/2" NI VALVULA DE CONTROL 1/2"</v>
          </cell>
          <cell r="C2332" t="str">
            <v>Actividad</v>
          </cell>
          <cell r="D2332" t="str">
            <v>UND</v>
          </cell>
          <cell r="E2332">
            <v>351813</v>
          </cell>
        </row>
        <row r="2333">
          <cell r="A2333" t="str">
            <v>025.037</v>
          </cell>
          <cell r="B2333" t="str">
            <v>SUMINISTRO, TRANSPORTE E INSTALACION EMPALME ACERO INOX  8"X 1/2" PARA ACOMETIDA DE ACUEDUCTO. NO INCLUYE REGISTRO DE INCORPORACION 1/2" NI VALVULA DE CONTROL 1/2"</v>
          </cell>
          <cell r="C2333" t="str">
            <v>Actividad</v>
          </cell>
          <cell r="D2333" t="str">
            <v>UND</v>
          </cell>
          <cell r="E2333">
            <v>378708</v>
          </cell>
        </row>
        <row r="2334">
          <cell r="A2334" t="str">
            <v>025.038</v>
          </cell>
          <cell r="B2334" t="str">
            <v>SUMINISTRO, TRANSPORTE E INSTALACION TUBERÍA POLIETILE PE 100/PN 10 DE 355 MM PARA ACUEDUCTO</v>
          </cell>
          <cell r="C2334" t="str">
            <v>Actividad</v>
          </cell>
          <cell r="D2334" t="str">
            <v>ML</v>
          </cell>
          <cell r="E2334">
            <v>454929</v>
          </cell>
        </row>
        <row r="2335">
          <cell r="A2335" t="str">
            <v>025.039</v>
          </cell>
          <cell r="B2335" t="str">
            <v>SUMINISTRO, TRANSPORTE E INSTALACION TUBERÍA POLIETILE PE 100/PN 12,5 DE 355 MM PARA ACUEDUCTO</v>
          </cell>
          <cell r="C2335" t="str">
            <v>Actividad</v>
          </cell>
          <cell r="D2335" t="str">
            <v>ML</v>
          </cell>
          <cell r="E2335">
            <v>565242</v>
          </cell>
        </row>
        <row r="2336">
          <cell r="A2336" t="str">
            <v>025.040</v>
          </cell>
          <cell r="B2336" t="str">
            <v>SUMINISTRO, TRANSPORTE E INSTALACION TUBERÍA POLIETILE PE 100/PN 16 DE 355 MM PARA ACUEDUCTO</v>
          </cell>
          <cell r="C2336" t="str">
            <v>Actividad</v>
          </cell>
          <cell r="D2336" t="str">
            <v>ML</v>
          </cell>
          <cell r="E2336">
            <v>667809</v>
          </cell>
        </row>
        <row r="2337">
          <cell r="A2337" t="str">
            <v>025.041</v>
          </cell>
          <cell r="B2337" t="str">
            <v>TRANSPORTE E INSTALACION TUBERÍA POLIETILE PE 100/PN 16 DE 355 MM PARA ACUEDUCTO</v>
          </cell>
          <cell r="C2337" t="str">
            <v>Actividad</v>
          </cell>
          <cell r="D2337" t="str">
            <v>ML</v>
          </cell>
          <cell r="E2337">
            <v>47446</v>
          </cell>
        </row>
        <row r="2338">
          <cell r="A2338" t="str">
            <v>025.042</v>
          </cell>
          <cell r="B2338" t="str">
            <v>SUMINISTRO, TRANSPORTE E INSTALACION TUBERÍA POLIETILE PE 100/PN 10 DE 315 MM PARA ACUEDUCTO</v>
          </cell>
          <cell r="C2338" t="str">
            <v>Actividad</v>
          </cell>
          <cell r="D2338" t="str">
            <v>ML</v>
          </cell>
          <cell r="E2338">
            <v>292086</v>
          </cell>
        </row>
        <row r="2339">
          <cell r="A2339" t="str">
            <v>025.043</v>
          </cell>
          <cell r="B2339" t="str">
            <v>SUMINISTRO, TRANSPORTE E INSTALACION TUBERÍA POLIETILE PE 100/PN 12,5 DE 315 MM PARA ACUEDUCTO</v>
          </cell>
          <cell r="C2339" t="str">
            <v>Actividad</v>
          </cell>
          <cell r="D2339" t="str">
            <v>ML</v>
          </cell>
          <cell r="E2339">
            <v>455397</v>
          </cell>
        </row>
        <row r="2340">
          <cell r="A2340" t="str">
            <v>025.044</v>
          </cell>
          <cell r="B2340" t="str">
            <v>SUMINISTRO, TRANSPORTE E INSTALACION TUBERÍA POLIETILE PE 100/PN 16 DE 315 MM PARA ACUEDUCTO</v>
          </cell>
          <cell r="C2340" t="str">
            <v>Actividad</v>
          </cell>
          <cell r="D2340" t="str">
            <v>ML</v>
          </cell>
          <cell r="E2340">
            <v>535909</v>
          </cell>
        </row>
        <row r="2341">
          <cell r="A2341" t="str">
            <v>025.045</v>
          </cell>
          <cell r="B2341" t="str">
            <v>TRANSPORTE E INSTALACION TUBERÍA POLIETILE PE 100/PN 16 DE 315 MM PARA ACUEDUCTO</v>
          </cell>
          <cell r="C2341" t="str">
            <v>Actividad</v>
          </cell>
          <cell r="D2341" t="str">
            <v>ML</v>
          </cell>
          <cell r="E2341">
            <v>47671</v>
          </cell>
        </row>
        <row r="2342">
          <cell r="A2342" t="str">
            <v>025.046</v>
          </cell>
          <cell r="B2342" t="str">
            <v>SUMINISTRO, TRANSPORTE E INSTALACION TUBERÍA POLIETILE PE 100/PN 10 DE 250 MM PARA ACUEDUCTO</v>
          </cell>
          <cell r="C2342" t="str">
            <v>Actividad</v>
          </cell>
          <cell r="D2342" t="str">
            <v>ML</v>
          </cell>
          <cell r="E2342">
            <v>239851</v>
          </cell>
        </row>
        <row r="2343">
          <cell r="A2343" t="str">
            <v>025.047</v>
          </cell>
          <cell r="B2343" t="str">
            <v>SUMINISTRO, TRANSPORTE E INSTALACION TUBERÍA POLIETILE PE 100/PN 12,5 DE 250 MM PARA ACUEDUCTO</v>
          </cell>
          <cell r="C2343" t="str">
            <v>Actividad</v>
          </cell>
          <cell r="D2343" t="str">
            <v>ML</v>
          </cell>
          <cell r="E2343">
            <v>288236</v>
          </cell>
        </row>
        <row r="2344">
          <cell r="A2344" t="str">
            <v>025.048</v>
          </cell>
          <cell r="B2344" t="str">
            <v>SUMINISTRO, TRANSPORTE E INSTALACION TUBERÍA POLIETILE PE 100/PN 16 DE 250 MM PARA ACUEDUCTO</v>
          </cell>
          <cell r="C2344" t="str">
            <v>Actividad</v>
          </cell>
          <cell r="D2344" t="str">
            <v>ML</v>
          </cell>
          <cell r="E2344">
            <v>337884</v>
          </cell>
        </row>
        <row r="2345">
          <cell r="A2345" t="str">
            <v>025.049</v>
          </cell>
          <cell r="B2345" t="str">
            <v>TRANSPORTE E INSTALACION TUBERÍA POLIETILE PE 100/PN 16 DE 250 MM PARA ACUEDUCTO</v>
          </cell>
          <cell r="C2345" t="str">
            <v>Actividad</v>
          </cell>
          <cell r="D2345" t="str">
            <v>ML</v>
          </cell>
          <cell r="E2345">
            <v>38119</v>
          </cell>
        </row>
        <row r="2346">
          <cell r="A2346" t="str">
            <v>025.050</v>
          </cell>
          <cell r="B2346" t="str">
            <v>SUMINISTRO, TRANSPORTE E INSTALACION TUBERÍA POLIETILE PE 100/PN 10 DE 200 MM PARA ACUEDUCTO</v>
          </cell>
          <cell r="C2346" t="str">
            <v>Actividad</v>
          </cell>
          <cell r="D2346" t="str">
            <v>ML</v>
          </cell>
          <cell r="E2346">
            <v>161683</v>
          </cell>
        </row>
        <row r="2347">
          <cell r="A2347" t="str">
            <v>025.051</v>
          </cell>
          <cell r="B2347" t="str">
            <v>SUMINISTRO, TRANSPORTE E INSTALACION TUBERÍA POLIETILE PE 100/PN 12,5 DE 200 MM PARA ACUEDUCTO</v>
          </cell>
          <cell r="C2347" t="str">
            <v>Actividad</v>
          </cell>
          <cell r="D2347" t="str">
            <v>ML</v>
          </cell>
          <cell r="E2347">
            <v>191836</v>
          </cell>
        </row>
        <row r="2348">
          <cell r="A2348" t="str">
            <v>025.052</v>
          </cell>
          <cell r="B2348" t="str">
            <v>SUMINISTRO, TRANSPORTE E INSTALACION TUBERÍA POLIETILE PE 100/PN 16 DE 200 MM PARA ACUEDUCTO</v>
          </cell>
          <cell r="C2348" t="str">
            <v>Actividad</v>
          </cell>
          <cell r="D2348" t="str">
            <v>ML</v>
          </cell>
          <cell r="E2348">
            <v>224182</v>
          </cell>
        </row>
        <row r="2349">
          <cell r="A2349" t="str">
            <v>025.053</v>
          </cell>
          <cell r="B2349" t="str">
            <v>TRANSPORTE E INSTALACION TUBERÍA POLIETILE PE 100/PN 16 DE 200 MM PARA ACUEDUCTO</v>
          </cell>
          <cell r="C2349" t="str">
            <v>Actividad</v>
          </cell>
          <cell r="D2349" t="str">
            <v>ML</v>
          </cell>
          <cell r="E2349">
            <v>32906</v>
          </cell>
        </row>
        <row r="2350">
          <cell r="A2350" t="str">
            <v>025.054</v>
          </cell>
          <cell r="B2350" t="str">
            <v>SUMINISTRO, TRANSPORTE E INSTALACION TUBERÍA POLIETILE PE 100/PN 10 DE 160 MM PARA ACUEDUCTO</v>
          </cell>
          <cell r="C2350" t="str">
            <v>Actividad</v>
          </cell>
          <cell r="D2350" t="str">
            <v>ML</v>
          </cell>
          <cell r="E2350">
            <v>101962</v>
          </cell>
        </row>
        <row r="2351">
          <cell r="A2351" t="str">
            <v>025.055</v>
          </cell>
          <cell r="B2351" t="str">
            <v>SUMINISTRO, TRANSPORTE E INSTALACION TUBERÍA POLIETILE PE 100/PN 12,5 DE 160 MM PARA ACUEDUCTO</v>
          </cell>
          <cell r="C2351" t="str">
            <v>Actividad</v>
          </cell>
          <cell r="D2351" t="str">
            <v>ML</v>
          </cell>
          <cell r="E2351">
            <v>121750</v>
          </cell>
        </row>
        <row r="2352">
          <cell r="A2352" t="str">
            <v>025.056</v>
          </cell>
          <cell r="B2352" t="str">
            <v>SUMINISTRO, TRANSPORTE E INSTALACION TUBERÍA POLIETILE PE 100/PN 16 DE 160 MM PARA ACUEDUCTO</v>
          </cell>
          <cell r="C2352" t="str">
            <v>Actividad</v>
          </cell>
          <cell r="D2352" t="str">
            <v>ML</v>
          </cell>
          <cell r="E2352">
            <v>142425</v>
          </cell>
        </row>
        <row r="2353">
          <cell r="A2353" t="str">
            <v>025.057</v>
          </cell>
          <cell r="B2353" t="str">
            <v>TRANSPORTE E INSTALACION TUBERÍA POLIETILE PE 100/PN 16 DE 160 MM PARA ACUEDUCTO</v>
          </cell>
          <cell r="C2353" t="str">
            <v>Actividad</v>
          </cell>
          <cell r="D2353" t="str">
            <v>ML</v>
          </cell>
          <cell r="E2353">
            <v>20381</v>
          </cell>
        </row>
        <row r="2354">
          <cell r="A2354" t="str">
            <v>025.058</v>
          </cell>
          <cell r="B2354" t="str">
            <v>SUMINISTRO, TRANSPORTE E INSTALACION TUBERÍA POLIETILE PE 100/PN 10 DE 110 MM  PARA ACUEDUCTO</v>
          </cell>
          <cell r="C2354" t="str">
            <v>Actividad</v>
          </cell>
          <cell r="D2354" t="str">
            <v>ML</v>
          </cell>
          <cell r="E2354">
            <v>64601</v>
          </cell>
        </row>
        <row r="2355">
          <cell r="A2355" t="str">
            <v>025.059</v>
          </cell>
          <cell r="B2355" t="str">
            <v>SUMINISTRO, TRANSPORTE E INSTALACION TUBERÍA POLIETILE PE 100/PN 12,5 DE 110 MM  PARA ACUEDUCTO</v>
          </cell>
          <cell r="C2355" t="str">
            <v>Actividad</v>
          </cell>
          <cell r="D2355" t="str">
            <v>ML</v>
          </cell>
          <cell r="E2355">
            <v>77466</v>
          </cell>
        </row>
        <row r="2356">
          <cell r="A2356" t="str">
            <v>025.060</v>
          </cell>
          <cell r="B2356" t="str">
            <v>SUMINISTRO, TRANSPORTE E INSTALACION TUBERÍA POLIETILE PE 100/PN 16 DE 110 MM  PARA ACUEDUCTO</v>
          </cell>
          <cell r="C2356" t="str">
            <v>Actividad</v>
          </cell>
          <cell r="D2356" t="str">
            <v>ML</v>
          </cell>
          <cell r="E2356">
            <v>75008</v>
          </cell>
        </row>
        <row r="2357">
          <cell r="A2357" t="str">
            <v>025.061</v>
          </cell>
          <cell r="B2357" t="str">
            <v>TRANSPORTE E INSTALACION TUBERÍA POLIETILE PE 100/PN 16 DE 110 MM  PARA ACUEDUCTO</v>
          </cell>
          <cell r="C2357" t="str">
            <v>Actividad</v>
          </cell>
          <cell r="D2357" t="str">
            <v>ML</v>
          </cell>
          <cell r="E2357">
            <v>18507</v>
          </cell>
        </row>
        <row r="2358">
          <cell r="A2358" t="str">
            <v>025.062</v>
          </cell>
          <cell r="B2358" t="str">
            <v>SUMINISTRO, TRANSPORTE E INSTALACION TUBERÍA POLIETILENO PE 100/PN 10 DE 90  MM   PARA ACUEDUCTO</v>
          </cell>
          <cell r="C2358" t="str">
            <v>Actividad</v>
          </cell>
          <cell r="D2358" t="str">
            <v>ML</v>
          </cell>
          <cell r="E2358">
            <v>48074</v>
          </cell>
        </row>
        <row r="2359">
          <cell r="A2359" t="str">
            <v>025.063</v>
          </cell>
          <cell r="B2359" t="str">
            <v>SUMINISTRO, TRANSPORTE E INSTALACION TUBERÍA POLIETILENO PE 100/PN 12,50 DE 90  MM   PARA ACUEDUCTO</v>
          </cell>
          <cell r="C2359" t="str">
            <v>Actividad</v>
          </cell>
          <cell r="D2359" t="str">
            <v>ML</v>
          </cell>
          <cell r="E2359">
            <v>50830</v>
          </cell>
        </row>
        <row r="2360">
          <cell r="A2360" t="str">
            <v>025.064</v>
          </cell>
          <cell r="B2360" t="str">
            <v>SUMINISTRO, TRANSPORTE E INSTALACION TUBERÍA POLIETILENO PE 100/PN 16 DE 90  MM   PARA ACUEDUCTO</v>
          </cell>
          <cell r="C2360" t="str">
            <v>Actividad</v>
          </cell>
          <cell r="D2360" t="str">
            <v>ML</v>
          </cell>
          <cell r="E2360">
            <v>57043</v>
          </cell>
        </row>
        <row r="2361">
          <cell r="A2361" t="str">
            <v>025.065</v>
          </cell>
          <cell r="B2361" t="str">
            <v>TRANSPORTE E INSTALACION TUBERÍA POLIETILENO PE 100/PN 16 DE 90  MM   PARA ACUEDUCTO</v>
          </cell>
          <cell r="C2361" t="str">
            <v>Actividad</v>
          </cell>
          <cell r="D2361" t="str">
            <v>ML</v>
          </cell>
          <cell r="E2361">
            <v>20376</v>
          </cell>
        </row>
        <row r="2362">
          <cell r="A2362" t="str">
            <v>025.066</v>
          </cell>
          <cell r="B2362" t="str">
            <v>SUMINISTRO, TRANSPORTE E INSTALACION TUBERÍA POLIETILENO PE 100/ PN 10 DE 75 MM  PARA ACUEDUCTO</v>
          </cell>
          <cell r="C2362" t="str">
            <v>Actividad</v>
          </cell>
          <cell r="D2362" t="str">
            <v>ML</v>
          </cell>
          <cell r="E2362">
            <v>39260</v>
          </cell>
        </row>
        <row r="2363">
          <cell r="A2363" t="str">
            <v>025.067</v>
          </cell>
          <cell r="B2363" t="str">
            <v>SUMINISTRO, TRANSPORTE E INSTALACION TUBERÍA POLIETILENO PE 100/ PN 12,50 DE 75 MM  PARA ACUEDUCTO</v>
          </cell>
          <cell r="C2363" t="str">
            <v>Actividad</v>
          </cell>
          <cell r="D2363" t="str">
            <v>ML</v>
          </cell>
          <cell r="E2363">
            <v>42751</v>
          </cell>
        </row>
        <row r="2364">
          <cell r="A2364" t="str">
            <v>025.068</v>
          </cell>
          <cell r="B2364" t="str">
            <v>SUMINISTRO, TRANSPORTE E INSTALACION TUBERÍA POLIETILENO PE 100/ PN 16 DE 75 MM  PARA ACUEDUCTO</v>
          </cell>
          <cell r="C2364" t="str">
            <v>Actividad</v>
          </cell>
          <cell r="D2364" t="str">
            <v>ML</v>
          </cell>
          <cell r="E2364">
            <v>41504</v>
          </cell>
        </row>
        <row r="2365">
          <cell r="A2365" t="str">
            <v>025.069</v>
          </cell>
          <cell r="B2365" t="str">
            <v>TRANSPORTE E INSTALACION TUBERÍA POLIETILENO PE 100/ PN 16 DE 75 MM  PARA ACUEDUCTO</v>
          </cell>
          <cell r="C2365" t="str">
            <v>Actividad</v>
          </cell>
          <cell r="D2365" t="str">
            <v>ML</v>
          </cell>
          <cell r="E2365">
            <v>16255</v>
          </cell>
        </row>
        <row r="2366">
          <cell r="A2366" t="str">
            <v>025.070</v>
          </cell>
          <cell r="B2366" t="str">
            <v>SUMINISTRO, TRANSPORTE E INSTALACION TUBERÍA POLIETILENO PE 100 /PN 10 DE 63 MM   PARA ACUEDUCTO</v>
          </cell>
          <cell r="C2366" t="str">
            <v>Actividad</v>
          </cell>
          <cell r="D2366" t="str">
            <v>ML</v>
          </cell>
          <cell r="E2366">
            <v>37330</v>
          </cell>
        </row>
        <row r="2367">
          <cell r="A2367" t="str">
            <v>025.071</v>
          </cell>
          <cell r="B2367" t="str">
            <v>SUMINISTRO, TRANSPORTE E INSTALACION TUBERÍA POLIETILENO PE 100 /PN 12,50 DE 63 MM   PARA ACUEDUCTO</v>
          </cell>
          <cell r="C2367" t="str">
            <v>Actividad</v>
          </cell>
          <cell r="D2367" t="str">
            <v>ML</v>
          </cell>
          <cell r="E2367">
            <v>37328</v>
          </cell>
        </row>
        <row r="2368">
          <cell r="A2368" t="str">
            <v>025.072</v>
          </cell>
          <cell r="B2368" t="str">
            <v>SUMINISTRO, TRANSPORTE E INSTALACION TUBERÍA POLIETILENO PE 100 /PN 16 DE 63 MM   PARA ACUEDUCTO</v>
          </cell>
          <cell r="C2368" t="str">
            <v>Actividad</v>
          </cell>
          <cell r="D2368" t="str">
            <v>ML</v>
          </cell>
          <cell r="E2368">
            <v>40522</v>
          </cell>
        </row>
        <row r="2369">
          <cell r="A2369" t="str">
            <v>025.073</v>
          </cell>
          <cell r="B2369" t="str">
            <v>TRANSPORTE E INSTALACION TUBERÍA POLIETILENO PE 100 /PN 16 DE 63 MM   PARA ACUEDUCTO</v>
          </cell>
          <cell r="C2369" t="str">
            <v>Actividad</v>
          </cell>
          <cell r="D2369" t="str">
            <v>ML</v>
          </cell>
          <cell r="E2369">
            <v>13443</v>
          </cell>
        </row>
        <row r="2370">
          <cell r="A2370" t="str">
            <v>025.074</v>
          </cell>
          <cell r="B2370" t="str">
            <v>SUMINISTRO, TRANSPORTE E INSTALACION TUBERÍA POLIETILENO PE 100 /PN 10 DE 50 MM   PARA ACUEDUCTO</v>
          </cell>
          <cell r="C2370" t="str">
            <v>Actividad</v>
          </cell>
          <cell r="D2370" t="str">
            <v>ML</v>
          </cell>
          <cell r="E2370">
            <v>29238</v>
          </cell>
        </row>
        <row r="2371">
          <cell r="A2371" t="str">
            <v>025.075</v>
          </cell>
          <cell r="B2371" t="str">
            <v>SUMINISTRO, TRANSPORTE E INSTALACION TUBERÍA POLIETILENO PE 100 /PN 12,5 DE 50 MM   PARA ACUEDUCTO</v>
          </cell>
          <cell r="C2371" t="str">
            <v>Actividad</v>
          </cell>
          <cell r="D2371" t="str">
            <v>ML</v>
          </cell>
          <cell r="E2371">
            <v>30994</v>
          </cell>
        </row>
        <row r="2372">
          <cell r="A2372" t="str">
            <v>025.076</v>
          </cell>
          <cell r="B2372" t="str">
            <v>SUMINISTRO, TRANSPORTE E INSTALACION TUBERÍA POLIETILENO PE 100 /PN 16 DE 50 MM   PARA ACUEDUCTO</v>
          </cell>
          <cell r="C2372" t="str">
            <v>Actividad</v>
          </cell>
          <cell r="D2372" t="str">
            <v>ML</v>
          </cell>
          <cell r="E2372">
            <v>33346</v>
          </cell>
        </row>
        <row r="2373">
          <cell r="A2373" t="str">
            <v>025.077</v>
          </cell>
          <cell r="B2373" t="str">
            <v>SUMINISTRO, TRANSPORTE E INSTALACION TUBERÍA POLIETILENO PE 80/PN 16  RDE 9 DE 32 MM  PARA ACUEDUCTO</v>
          </cell>
          <cell r="C2373" t="str">
            <v>Actividad</v>
          </cell>
          <cell r="D2373" t="str">
            <v>ML</v>
          </cell>
          <cell r="E2373">
            <v>22184</v>
          </cell>
        </row>
        <row r="2374">
          <cell r="A2374" t="str">
            <v>025.078</v>
          </cell>
          <cell r="B2374" t="str">
            <v>SUMINISTRO, TRANSPORTE E INSTALACION TUBERÍA POLIETILENO PE 80/PN 16  RDE 9 DE 20 MM  PARA ACUEDUCTO</v>
          </cell>
          <cell r="C2374" t="str">
            <v>Actividad</v>
          </cell>
          <cell r="D2374" t="str">
            <v>ML</v>
          </cell>
          <cell r="E2374">
            <v>6667</v>
          </cell>
        </row>
        <row r="2375">
          <cell r="A2375" t="str">
            <v>025.079</v>
          </cell>
          <cell r="B2375" t="str">
            <v xml:space="preserve">SUMINISTRO, TRANSPORTE E INSTALACION EMPALME ACOMETIDA EN POLIETILENO 20 M.M. </v>
          </cell>
          <cell r="C2375" t="str">
            <v>Actividad</v>
          </cell>
          <cell r="D2375" t="str">
            <v>UND</v>
          </cell>
          <cell r="E2375">
            <v>131708</v>
          </cell>
        </row>
        <row r="2376">
          <cell r="A2376" t="str">
            <v>025.080</v>
          </cell>
          <cell r="B2376" t="str">
            <v xml:space="preserve">SUMINISTRO, TRANSPORTE E INSTALACION EMPALME ACOMETIDA EN POLIETILENO 32 M.M. </v>
          </cell>
          <cell r="C2376" t="str">
            <v>Actividad</v>
          </cell>
          <cell r="D2376" t="str">
            <v>UND</v>
          </cell>
          <cell r="E2376">
            <v>131286</v>
          </cell>
        </row>
        <row r="2377">
          <cell r="A2377" t="str">
            <v>025.081</v>
          </cell>
          <cell r="B2377" t="str">
            <v xml:space="preserve">SUMINISTRO, TRANSPORTE E INSTALACION  REGISTRO DE INCORPORACIÓN DE 1/2" PARA ACUEDUCTO                                       </v>
          </cell>
          <cell r="C2377" t="str">
            <v>Actividad</v>
          </cell>
          <cell r="D2377" t="str">
            <v>UND</v>
          </cell>
          <cell r="E2377">
            <v>48447</v>
          </cell>
        </row>
        <row r="2378">
          <cell r="A2378" t="str">
            <v>025.082</v>
          </cell>
          <cell r="B2378" t="str">
            <v xml:space="preserve">SUMINISTRO, TRANSPORTE E INSTALACION  REGISTRO TIPO RED WHITE 3" </v>
          </cell>
          <cell r="C2378" t="str">
            <v>Actividad</v>
          </cell>
          <cell r="D2378" t="str">
            <v>UND</v>
          </cell>
          <cell r="E2378">
            <v>636194</v>
          </cell>
        </row>
        <row r="2379">
          <cell r="A2379" t="str">
            <v>025.083</v>
          </cell>
          <cell r="B2379" t="str">
            <v xml:space="preserve">SUMINISTRO, TRANSPORTE E INSTALACION  REGISTRO TIPO RED WHITE 2" </v>
          </cell>
          <cell r="C2379" t="str">
            <v>Actividad</v>
          </cell>
          <cell r="D2379" t="str">
            <v>UND</v>
          </cell>
          <cell r="E2379">
            <v>263892</v>
          </cell>
        </row>
        <row r="2380">
          <cell r="A2380" t="str">
            <v>025.084</v>
          </cell>
          <cell r="B2380" t="str">
            <v xml:space="preserve">SUMINISTRO, TRANSPORTE E INSTALACION  REGISTRO TIPO RED WHITE 1.5" </v>
          </cell>
          <cell r="C2380" t="str">
            <v>Actividad</v>
          </cell>
          <cell r="D2380" t="str">
            <v>UND</v>
          </cell>
          <cell r="E2380">
            <v>164785</v>
          </cell>
        </row>
        <row r="2381">
          <cell r="A2381" t="str">
            <v>025.085</v>
          </cell>
          <cell r="B2381" t="str">
            <v xml:space="preserve">SUMINISTRO, TRANSPORTE E INSTALACION  REGISTRO TIPO RED WHITE 1" </v>
          </cell>
          <cell r="C2381" t="str">
            <v>Actividad</v>
          </cell>
          <cell r="D2381" t="str">
            <v>UND</v>
          </cell>
          <cell r="E2381">
            <v>104053</v>
          </cell>
        </row>
        <row r="2382">
          <cell r="A2382" t="str">
            <v>025.086</v>
          </cell>
          <cell r="B2382" t="str">
            <v xml:space="preserve">SUMINISTRO, TRANSPORTE E INSTALACION VÁLVULA DE COMPUERTA ELÁSTICA VÁSTAGO NO ASCENDENTE EXTREMO LISO HF DE 6" P/ACUEDUCTO </v>
          </cell>
          <cell r="C2382" t="str">
            <v>Actividad</v>
          </cell>
          <cell r="D2382" t="str">
            <v>UND</v>
          </cell>
          <cell r="E2382">
            <v>2603461</v>
          </cell>
        </row>
        <row r="2383">
          <cell r="A2383" t="str">
            <v>025.087</v>
          </cell>
          <cell r="B2383" t="str">
            <v>TRANSPORTE E INSTALACION VÁLVULA DE COMPUERTA ELÁSTICA VÁSTAGO NO ASCENDENTE EXTREMO LISO HF DE 6" P/ACUEDUCTO</v>
          </cell>
          <cell r="C2383" t="str">
            <v>Actividad</v>
          </cell>
          <cell r="D2383" t="str">
            <v>UND</v>
          </cell>
          <cell r="E2383">
            <v>230591</v>
          </cell>
        </row>
        <row r="2384">
          <cell r="A2384" t="str">
            <v>025.088</v>
          </cell>
          <cell r="B2384" t="str">
            <v xml:space="preserve">SUMINISTRO, TRANSPORTE E INSTALACION VÁLVULA DE COMPUERTA ELÁSTICA VÁSTAGO NO ASCENDENTE EXTREMO LISO HF DE 4" P/ACUEDUCTO </v>
          </cell>
          <cell r="C2384" t="str">
            <v>Actividad</v>
          </cell>
          <cell r="D2384" t="str">
            <v>UND</v>
          </cell>
          <cell r="E2384">
            <v>1327652</v>
          </cell>
        </row>
        <row r="2385">
          <cell r="A2385" t="str">
            <v>025.089</v>
          </cell>
          <cell r="B2385" t="str">
            <v>TRANSPORTE E INSTALACION VÁLVULA DE COMPUERTA ELÁSTICA VÁSTAGO NO ASCENDENTE EXTREMO LISO HF DE 4" P/ACUEDUCTO</v>
          </cell>
          <cell r="C2385" t="str">
            <v>Actividad</v>
          </cell>
          <cell r="D2385" t="str">
            <v>UND</v>
          </cell>
          <cell r="E2385">
            <v>209623</v>
          </cell>
        </row>
        <row r="2386">
          <cell r="A2386" t="str">
            <v>025.090</v>
          </cell>
          <cell r="B2386" t="str">
            <v xml:space="preserve">SUMINISTRO, TRANSPORTE E INSTALACION VÁLVULA DE COMPUERTA ELÁSTICA VÁSTAGO NO ASCENDENTE EXTREMO LISO HF DE 3" P/ACUEDUCTO </v>
          </cell>
          <cell r="C2386" t="str">
            <v>Actividad</v>
          </cell>
          <cell r="D2386" t="str">
            <v>UND</v>
          </cell>
          <cell r="E2386">
            <v>1141762</v>
          </cell>
        </row>
        <row r="2387">
          <cell r="A2387" t="str">
            <v>025.091</v>
          </cell>
          <cell r="B2387" t="str">
            <v>TRANSPORTE E INSTALACION VÁLVULA DE COMPUERTA ELÁSTICA VÁSTAGO NO ASCENDENTE EXTREMO LISO HF DE 3" P/ACUEDUCTO</v>
          </cell>
          <cell r="C2387" t="str">
            <v>Actividad</v>
          </cell>
          <cell r="D2387" t="str">
            <v>UND</v>
          </cell>
          <cell r="E2387">
            <v>207887</v>
          </cell>
        </row>
        <row r="2388">
          <cell r="A2388" t="str">
            <v>025.092</v>
          </cell>
          <cell r="B2388" t="str">
            <v xml:space="preserve">SUMINISTRO, TRANSPORTE E INSTALACION VÁLVULA DE COMPUERTA ELÁSTICA VÁSTAGO NO ASCENDENTE BRIDADA HF DE 8" P/ACUEDUCTO </v>
          </cell>
          <cell r="C2388" t="str">
            <v>Actividad</v>
          </cell>
          <cell r="D2388" t="str">
            <v>UND</v>
          </cell>
          <cell r="E2388">
            <v>3334373</v>
          </cell>
        </row>
        <row r="2389">
          <cell r="A2389" t="str">
            <v>025.093</v>
          </cell>
          <cell r="B2389" t="str">
            <v>TRANSPORTE E INSTALACION VÁLVULA DE COMPUERTA ELÁSTICA VÁSTAGO NO ASCENDENTE BRIDADA HF DE 8" P/ACUEDUCTO</v>
          </cell>
          <cell r="C2389" t="str">
            <v>Actividad</v>
          </cell>
          <cell r="D2389" t="str">
            <v>UND</v>
          </cell>
          <cell r="E2389">
            <v>268712</v>
          </cell>
        </row>
        <row r="2390">
          <cell r="A2390" t="str">
            <v>025.094</v>
          </cell>
          <cell r="B2390" t="str">
            <v xml:space="preserve">SUMINISTRO, TRANSPORTE E INSTALACION VÁLVULA DE COMPUERTA ELÁSTICA VÁSTAGO NO ASCENDENTE BRIDADA HF DE 6" P/ACUEDUCTO </v>
          </cell>
          <cell r="C2390" t="str">
            <v>Actividad</v>
          </cell>
          <cell r="D2390" t="str">
            <v>UND</v>
          </cell>
          <cell r="E2390">
            <v>2454202</v>
          </cell>
        </row>
        <row r="2391">
          <cell r="A2391" t="str">
            <v>025.095</v>
          </cell>
          <cell r="B2391" t="str">
            <v>TRANSPORTE E INSTALACION VÁLVULA DE COMPUERTA ELÁSTICA VÁSTAGO NO ASCENDENTE BRIDADA HF DE 6" P/ACUEDUCTO</v>
          </cell>
          <cell r="C2391" t="str">
            <v>Actividad</v>
          </cell>
          <cell r="D2391" t="str">
            <v>UND</v>
          </cell>
          <cell r="E2391">
            <v>237176</v>
          </cell>
        </row>
        <row r="2392">
          <cell r="A2392" t="str">
            <v>025.096</v>
          </cell>
          <cell r="B2392" t="str">
            <v xml:space="preserve">SUMINISTRO, TRANSPORTE E INSTALACION VÁLVULA DE COMPUERTA ELÁSTICA VÁSTAGO NO ASCENDENTE BRIDADA HF DE 4" P/ACUEDUCTO </v>
          </cell>
          <cell r="C2392" t="str">
            <v>Actividad</v>
          </cell>
          <cell r="D2392" t="str">
            <v>UND</v>
          </cell>
          <cell r="E2392">
            <v>1461937</v>
          </cell>
        </row>
        <row r="2393">
          <cell r="A2393" t="str">
            <v>025.097</v>
          </cell>
          <cell r="B2393" t="str">
            <v>TRANSPORTE E INSTALACION VÁLVULA DE COMPUERTA ELÁSTICA VÁSTAGO NO ASCENDENTE BRIDADA HF DE 4" P/ACUEDUCTO</v>
          </cell>
          <cell r="C2393" t="str">
            <v>Actividad</v>
          </cell>
          <cell r="D2393" t="str">
            <v>UND</v>
          </cell>
          <cell r="E2393">
            <v>210896</v>
          </cell>
        </row>
        <row r="2394">
          <cell r="A2394" t="str">
            <v>025.098</v>
          </cell>
          <cell r="B2394" t="str">
            <v xml:space="preserve">SUMINISTRO/ TRANSPORTE E INSTALACION VÁLVULA DE COMPUERTA ELÁSTICA VÁSTAGO NO ASCENDENTE BRIDADA HF DE 3" P/ACUEDUCTO </v>
          </cell>
          <cell r="C2394" t="str">
            <v>Actividad</v>
          </cell>
          <cell r="D2394" t="str">
            <v>UND</v>
          </cell>
          <cell r="E2394">
            <v>1243822</v>
          </cell>
        </row>
        <row r="2395">
          <cell r="A2395" t="str">
            <v>025.099</v>
          </cell>
          <cell r="B2395" t="str">
            <v>TRANSPORTE E INSTALACION VÁLVULA DE COMPUERTA ELÁSTICA VÁSTAGO NO ASCENDENTE BRIDADA HF DE 3" P/ACUEDUCTO</v>
          </cell>
          <cell r="C2395" t="str">
            <v>Actividad</v>
          </cell>
          <cell r="D2395" t="str">
            <v>UND</v>
          </cell>
          <cell r="E2395">
            <v>208830</v>
          </cell>
        </row>
        <row r="2396">
          <cell r="A2396" t="str">
            <v>025.100</v>
          </cell>
          <cell r="B2396" t="str">
            <v xml:space="preserve">SUMINISTRO, TRANSPORTE E INSTALACION VÁLVULA DE COMPUERTA ELÁSTICA VÁSTAGO NO ASCENDENTE BRIDADA HF DE 2" P/ACUEDUCTO </v>
          </cell>
          <cell r="C2396" t="str">
            <v>Actividad</v>
          </cell>
          <cell r="D2396" t="str">
            <v>UND</v>
          </cell>
          <cell r="E2396">
            <v>949660</v>
          </cell>
        </row>
        <row r="2397">
          <cell r="A2397" t="str">
            <v>025.101</v>
          </cell>
          <cell r="B2397" t="str">
            <v>TRANSPORTE E INSTALACION VÁLVULA DE COMPUERTA ELÁSTICA VÁSTAGO NO ASCENDENTE BRIDADA HF DE 2" P/ACUEDUCTO</v>
          </cell>
          <cell r="C2397" t="str">
            <v>Actividad</v>
          </cell>
          <cell r="D2397" t="str">
            <v>UND</v>
          </cell>
          <cell r="E2397">
            <v>172356</v>
          </cell>
        </row>
        <row r="2398">
          <cell r="A2398" t="str">
            <v>025.102</v>
          </cell>
          <cell r="B2398" t="str">
            <v>SUMINISTRO/ TRANSPORTE E INSTALACION HIDRANTE BRIDADO HF DE 4" TIPO TRÁFICO P/ACUEDUCTO</v>
          </cell>
          <cell r="C2398" t="str">
            <v>Actividad</v>
          </cell>
          <cell r="D2398" t="str">
            <v>UND</v>
          </cell>
          <cell r="E2398">
            <v>4948100</v>
          </cell>
        </row>
        <row r="2399">
          <cell r="A2399" t="str">
            <v>025.103</v>
          </cell>
          <cell r="B2399" t="str">
            <v>TRANSPORTE E INSTALACION HIDRANTE BRIDADO HF DE 4" TIPO TRÁFICO P/ACUEDUCTO</v>
          </cell>
          <cell r="C2399" t="str">
            <v>Actividad</v>
          </cell>
          <cell r="D2399" t="str">
            <v>UND</v>
          </cell>
          <cell r="E2399">
            <v>215147</v>
          </cell>
        </row>
        <row r="2400">
          <cell r="A2400" t="str">
            <v>025.104</v>
          </cell>
          <cell r="B2400" t="str">
            <v>SUMNINISTRO/TRANSPORTE E INSTALACION HIDRANTE BRIDADO HF DE 3" TIPO TRÁFICO P/ACUEDUCTO</v>
          </cell>
          <cell r="C2400" t="str">
            <v>Actividad</v>
          </cell>
          <cell r="D2400" t="str">
            <v>UND</v>
          </cell>
          <cell r="E2400">
            <v>3465094</v>
          </cell>
        </row>
        <row r="2401">
          <cell r="A2401" t="str">
            <v>025.105</v>
          </cell>
          <cell r="B2401" t="str">
            <v>TRANSPORTE E INSTALACION HIDRANTE BRIDADO HF DE 3" TIPO TRÁFICO P/ACUEDUCTO</v>
          </cell>
          <cell r="C2401" t="str">
            <v>Actividad</v>
          </cell>
          <cell r="D2401" t="str">
            <v>UND</v>
          </cell>
          <cell r="E2401">
            <v>201099</v>
          </cell>
        </row>
        <row r="2402">
          <cell r="A2402" t="str">
            <v>025.106</v>
          </cell>
          <cell r="B2402" t="str">
            <v>SUMINISTRO, TRANSPORTE E INSTALACION CAJA HF Y ALINEACIÓN MEDIDORES DE ACUEDUCTO</v>
          </cell>
          <cell r="C2402" t="str">
            <v>Actividad</v>
          </cell>
          <cell r="D2402" t="str">
            <v>UND</v>
          </cell>
          <cell r="E2402">
            <v>145544</v>
          </cell>
        </row>
        <row r="2403">
          <cell r="A2403" t="str">
            <v>025.106A</v>
          </cell>
          <cell r="B2403" t="str">
            <v>TRANSPORTE E INSTALACION CAJA HF Y ALINEACIÓN MEDIDORES DE ACUEDUCTO</v>
          </cell>
          <cell r="C2403" t="str">
            <v>Actividad</v>
          </cell>
          <cell r="D2403" t="str">
            <v>UND</v>
          </cell>
          <cell r="E2403">
            <v>38653</v>
          </cell>
        </row>
        <row r="2404">
          <cell r="A2404" t="str">
            <v>025.107</v>
          </cell>
          <cell r="B2404" t="str">
            <v xml:space="preserve">SUMINISTRO, TRANSPORTE E INSTALACION PORTAVÁLVULAS 2" A 8"  EN HD               </v>
          </cell>
          <cell r="C2404" t="str">
            <v>Actividad</v>
          </cell>
          <cell r="D2404" t="str">
            <v>UND</v>
          </cell>
          <cell r="E2404">
            <v>454931</v>
          </cell>
        </row>
        <row r="2405">
          <cell r="A2405" t="str">
            <v>025.107A</v>
          </cell>
          <cell r="B2405" t="str">
            <v xml:space="preserve">TRANSPORTE E INSTALACION PORTAVÁLVULAS 2" A 8"  EN HD               </v>
          </cell>
          <cell r="C2405" t="str">
            <v>Actividad</v>
          </cell>
          <cell r="D2405" t="str">
            <v>UND</v>
          </cell>
          <cell r="E2405">
            <v>78994</v>
          </cell>
        </row>
        <row r="2406">
          <cell r="A2406" t="str">
            <v>025.108</v>
          </cell>
          <cell r="B2406" t="str">
            <v>SUMINISTRO, TRANSPORTE E INSTALACION TUBERÍA PVC PRESIÓN RDE 21 200 PSI DE 1" P/ACUEDUCTO</v>
          </cell>
          <cell r="C2406" t="str">
            <v>Actividad</v>
          </cell>
          <cell r="D2406" t="str">
            <v>ML</v>
          </cell>
          <cell r="E2406">
            <v>24916</v>
          </cell>
        </row>
        <row r="2407">
          <cell r="A2407" t="str">
            <v>025.108A</v>
          </cell>
          <cell r="B2407" t="str">
            <v>TRANSPORTE E INSTALACION TUBERÍA PVC PRESIÓN RDE 21 200 PSI DE 1" P/ACUEDUCTO</v>
          </cell>
          <cell r="C2407" t="str">
            <v>Actividad</v>
          </cell>
          <cell r="D2407" t="str">
            <v>ML</v>
          </cell>
          <cell r="E2407">
            <v>15787</v>
          </cell>
        </row>
        <row r="2408">
          <cell r="A2408" t="str">
            <v>025.109</v>
          </cell>
          <cell r="B2408" t="str">
            <v>SUMINISTRO, TRANSPORTE E INSTALACION TUBERÍA PVC PRESIÓN RDE 21 200 PSI DE 2" P/ACUEDUCTO</v>
          </cell>
          <cell r="C2408" t="str">
            <v>Actividad</v>
          </cell>
          <cell r="D2408" t="str">
            <v>ML</v>
          </cell>
          <cell r="E2408">
            <v>38543</v>
          </cell>
        </row>
        <row r="2409">
          <cell r="A2409" t="str">
            <v>025.109A</v>
          </cell>
          <cell r="B2409" t="str">
            <v>TRANSPORTE E INSTALACION TUBERÍA PVC PRESIÓN RDE 21 200 PSI DE 2" P/ACUEDUCTO</v>
          </cell>
          <cell r="C2409" t="str">
            <v>Actividad</v>
          </cell>
          <cell r="D2409" t="str">
            <v>ML</v>
          </cell>
          <cell r="E2409">
            <v>17352</v>
          </cell>
        </row>
        <row r="2410">
          <cell r="A2410" t="str">
            <v>025.110</v>
          </cell>
          <cell r="B2410" t="str">
            <v>SUMINISTRO, TRANSPORTE E INSTALACION TUBERÍA PVC PRESIÓN RDE 21 200 PSI DE 3" P/ACUEDUCTO</v>
          </cell>
          <cell r="C2410" t="str">
            <v>Actividad</v>
          </cell>
          <cell r="D2410" t="str">
            <v>ML</v>
          </cell>
          <cell r="E2410">
            <v>67502</v>
          </cell>
        </row>
        <row r="2411">
          <cell r="A2411" t="str">
            <v>025.110A</v>
          </cell>
          <cell r="B2411" t="str">
            <v>TRANSPORTE E INSTALACION TUBERÍA PVC PRESIÓN RDE 21 200 PSI DE 3" P/ACUEDUCTO</v>
          </cell>
          <cell r="C2411" t="str">
            <v>Actividad</v>
          </cell>
          <cell r="D2411" t="str">
            <v>ML</v>
          </cell>
          <cell r="E2411">
            <v>17428</v>
          </cell>
        </row>
        <row r="2412">
          <cell r="A2412" t="str">
            <v>025.111</v>
          </cell>
          <cell r="B2412" t="str">
            <v>SUMINISTRO, TRANSPORTE E INSTALACION TUBERÍA PVC PRESIÓN RDE 21 200 PSI DE 4" P/ACUEDUCTO</v>
          </cell>
          <cell r="C2412" t="str">
            <v>Actividad</v>
          </cell>
          <cell r="D2412" t="str">
            <v>ML</v>
          </cell>
          <cell r="E2412">
            <v>102565</v>
          </cell>
        </row>
        <row r="2413">
          <cell r="A2413" t="str">
            <v>025.111A</v>
          </cell>
          <cell r="B2413" t="str">
            <v>TRANSPORTE E INSTALACION TUBERÍA PVC PRESIÓN RDE 21 200 PSI DE 4" P/ACUEDUCTO</v>
          </cell>
          <cell r="C2413" t="str">
            <v>Actividad</v>
          </cell>
          <cell r="D2413" t="str">
            <v>ML</v>
          </cell>
          <cell r="E2413">
            <v>17352</v>
          </cell>
        </row>
        <row r="2414">
          <cell r="A2414" t="str">
            <v>025.30A</v>
          </cell>
          <cell r="B2414" t="str">
            <v>TRANSPORTE E INSTALACION TUBERÍA PF + UAD DE 3/4" PARA ACOMETIDA DE ACUEDUCTO</v>
          </cell>
          <cell r="C2414" t="str">
            <v>Actividad</v>
          </cell>
          <cell r="D2414" t="str">
            <v>ML</v>
          </cell>
          <cell r="E2414">
            <v>2717</v>
          </cell>
        </row>
        <row r="2415">
          <cell r="A2415" t="str">
            <v>025.31A</v>
          </cell>
          <cell r="B2415" t="str">
            <v>TRANSPORTE E INSTALACION TUBERÍA PF + UAD DE 1/2" PARA ACOMETIDA DE ACUEDUCTO</v>
          </cell>
          <cell r="C2415" t="str">
            <v>Actividad</v>
          </cell>
          <cell r="D2415" t="str">
            <v>ML</v>
          </cell>
          <cell r="E2415">
            <v>3219</v>
          </cell>
        </row>
        <row r="2416">
          <cell r="A2416" t="str">
            <v>025.32A</v>
          </cell>
          <cell r="B2416" t="str">
            <v xml:space="preserve">TRANSPORTE E INSTALACION EMPALME PVC DE 6" X 1/2" PARA ACOMETIDA DE ACUEDUCTO </v>
          </cell>
          <cell r="C2416" t="str">
            <v>Actividad</v>
          </cell>
          <cell r="D2416" t="str">
            <v>UND</v>
          </cell>
          <cell r="E2416">
            <v>54079</v>
          </cell>
        </row>
        <row r="2417">
          <cell r="A2417" t="str">
            <v>025.33A</v>
          </cell>
          <cell r="B2417" t="str">
            <v xml:space="preserve">TRANSPORTE E INSTALACION EMPALME PVC DE 4" X 1/2" PARA ACOMETIDA DE ACUEDUCTO </v>
          </cell>
          <cell r="C2417" t="str">
            <v>Actividad</v>
          </cell>
          <cell r="D2417" t="str">
            <v>UND</v>
          </cell>
          <cell r="E2417">
            <v>54079</v>
          </cell>
        </row>
        <row r="2418">
          <cell r="A2418" t="str">
            <v>025.34A</v>
          </cell>
          <cell r="B2418" t="str">
            <v xml:space="preserve">TRANSPORTE E INSTALACION EMPALME PVC DE 3" X 1/2" PARA ACOMETIDA DE ACUEDUCTO </v>
          </cell>
          <cell r="C2418" t="str">
            <v>Actividad</v>
          </cell>
          <cell r="D2418" t="str">
            <v>UND</v>
          </cell>
          <cell r="E2418">
            <v>54174</v>
          </cell>
        </row>
        <row r="2419">
          <cell r="A2419" t="str">
            <v>025.35A</v>
          </cell>
          <cell r="B2419" t="str">
            <v xml:space="preserve">TRANSPORTE E INSTALACION EMPALME PVC DE 2" X 1/2" PARA ACOMETIDA DE ACUEDUCTO </v>
          </cell>
          <cell r="C2419" t="str">
            <v>Actividad</v>
          </cell>
          <cell r="D2419" t="str">
            <v>UND</v>
          </cell>
          <cell r="E2419">
            <v>54079</v>
          </cell>
        </row>
        <row r="2420">
          <cell r="A2420" t="str">
            <v>025.38A</v>
          </cell>
          <cell r="B2420" t="str">
            <v>TRANSPORTE E INSTALACION TUBERÍA POLIETILE PE 100/PN 10 DE 355 MM PARA ACUEDUCTO</v>
          </cell>
          <cell r="C2420" t="str">
            <v>Actividad</v>
          </cell>
          <cell r="D2420" t="str">
            <v>ML</v>
          </cell>
          <cell r="E2420">
            <v>47120</v>
          </cell>
        </row>
        <row r="2421">
          <cell r="A2421" t="str">
            <v>025.39A</v>
          </cell>
          <cell r="B2421" t="str">
            <v>TRANSPORTE E INSTALACION TUBERÍA POLIETILE PE 100/PN 12,5 DE 355 MM PARA ACUEDUCTO</v>
          </cell>
          <cell r="C2421" t="str">
            <v>Actividad</v>
          </cell>
          <cell r="D2421" t="str">
            <v>ML</v>
          </cell>
          <cell r="E2421">
            <v>47446</v>
          </cell>
        </row>
        <row r="2422">
          <cell r="A2422" t="str">
            <v>025.42A</v>
          </cell>
          <cell r="B2422" t="str">
            <v>TRANSPORTE E INSTALACION TUBERÍA POLIETILE PE 100/PN 10 DE 315 MM PARA ACUEDUCTO</v>
          </cell>
          <cell r="C2422" t="str">
            <v>Actividad</v>
          </cell>
          <cell r="D2422" t="str">
            <v>ML</v>
          </cell>
          <cell r="E2422">
            <v>47446</v>
          </cell>
        </row>
        <row r="2423">
          <cell r="A2423" t="str">
            <v>025.43A</v>
          </cell>
          <cell r="B2423" t="str">
            <v>TRANSPORTE E INSTALACION TUBERÍA POLIETILE PE 100/PN 12,5 DE 315 MM PARA ACUEDUCTO</v>
          </cell>
          <cell r="C2423" t="str">
            <v>Actividad</v>
          </cell>
          <cell r="D2423" t="str">
            <v>ML</v>
          </cell>
          <cell r="E2423">
            <v>47446</v>
          </cell>
        </row>
        <row r="2424">
          <cell r="A2424" t="str">
            <v>025.46A</v>
          </cell>
          <cell r="B2424" t="str">
            <v>TRANSPORTE E INSTALACION TUBERÍA POLIETILE PE 100/PN 10 DE 250 MM PARA ACUEDUCTO</v>
          </cell>
          <cell r="C2424" t="str">
            <v>Actividad</v>
          </cell>
          <cell r="D2424" t="str">
            <v>ML</v>
          </cell>
          <cell r="E2424">
            <v>46859</v>
          </cell>
        </row>
        <row r="2425">
          <cell r="A2425" t="str">
            <v>025.47A</v>
          </cell>
          <cell r="B2425" t="str">
            <v>TRANSPORTE E INSTALACION TUBERÍA POLIETILE PE 100/PN 12,5 DE 250 MM PARA ACUEDUCTO</v>
          </cell>
          <cell r="C2425" t="str">
            <v>Actividad</v>
          </cell>
          <cell r="D2425" t="str">
            <v>ML</v>
          </cell>
          <cell r="E2425">
            <v>38529</v>
          </cell>
        </row>
        <row r="2426">
          <cell r="A2426" t="str">
            <v>025.50A</v>
          </cell>
          <cell r="B2426" t="str">
            <v>TRANSPORTE E INSTALACION TUBERÍA POLIETILE PE 100/PN 10 DE 200 MM PARA ACUEDUCTO</v>
          </cell>
          <cell r="C2426" t="str">
            <v>Actividad</v>
          </cell>
          <cell r="D2426" t="str">
            <v>ML</v>
          </cell>
          <cell r="E2426">
            <v>41236</v>
          </cell>
        </row>
        <row r="2427">
          <cell r="A2427" t="str">
            <v>025.51A</v>
          </cell>
          <cell r="B2427" t="str">
            <v>TRANSPORTE E INSTALACION TUBERÍA POLIETILE PE 100/PN 12,5 DE 200 MM PARA ACUEDUCTO</v>
          </cell>
          <cell r="C2427" t="str">
            <v>Actividad</v>
          </cell>
          <cell r="D2427" t="str">
            <v>ML</v>
          </cell>
          <cell r="E2427">
            <v>32906</v>
          </cell>
        </row>
        <row r="2428">
          <cell r="A2428" t="str">
            <v>025.54A</v>
          </cell>
          <cell r="B2428" t="str">
            <v>TRANSPORTE E INSTALACION TUBERÍA POLIETILE PE 100/PN 10 DE 160 MM PARA ACUEDUCTO</v>
          </cell>
          <cell r="C2428" t="str">
            <v>Actividad</v>
          </cell>
          <cell r="D2428" t="str">
            <v>ML</v>
          </cell>
          <cell r="E2428">
            <v>34960</v>
          </cell>
        </row>
        <row r="2429">
          <cell r="A2429" t="str">
            <v>025.55A</v>
          </cell>
          <cell r="B2429" t="str">
            <v>TRANSPORTE E INSTALACION TUBERÍA POLIETILE PE 100/PN 12,5 DE 160 MM PARA ACUEDUCTO</v>
          </cell>
          <cell r="C2429" t="str">
            <v>Actividad</v>
          </cell>
          <cell r="D2429" t="str">
            <v>ML</v>
          </cell>
          <cell r="E2429">
            <v>20381</v>
          </cell>
        </row>
        <row r="2430">
          <cell r="A2430" t="str">
            <v>025.58A</v>
          </cell>
          <cell r="B2430" t="str">
            <v>TRANSPORTE E INSTALACION TUBERÍA POLIETILE PE 100/PN 10 DE 110 MM  PARA ACUEDUCTO</v>
          </cell>
          <cell r="C2430" t="str">
            <v>Actividad</v>
          </cell>
          <cell r="D2430" t="str">
            <v>ML</v>
          </cell>
          <cell r="E2430">
            <v>29962</v>
          </cell>
        </row>
        <row r="2431">
          <cell r="A2431" t="str">
            <v>025.59A</v>
          </cell>
          <cell r="B2431" t="str">
            <v>TRANSPORTE E INSTALACION TUBERÍA POLIETILE PE 100/PN 12,5 DE 110 MM  PARA ACUEDUCTO</v>
          </cell>
          <cell r="C2431" t="str">
            <v>Actividad</v>
          </cell>
          <cell r="D2431" t="str">
            <v>ML</v>
          </cell>
          <cell r="E2431">
            <v>18507</v>
          </cell>
        </row>
        <row r="2432">
          <cell r="A2432" t="str">
            <v>025.62A</v>
          </cell>
          <cell r="B2432" t="str">
            <v>TRANSPORTE E INSTALACION TUBERÍA POLIETILENO PE 100/PN 10 DE 90  MM   PARA ACUEDUCTO</v>
          </cell>
          <cell r="C2432" t="str">
            <v>Actividad</v>
          </cell>
          <cell r="D2432" t="str">
            <v>ML</v>
          </cell>
          <cell r="E2432">
            <v>22447</v>
          </cell>
        </row>
        <row r="2433">
          <cell r="A2433" t="str">
            <v>025.63A</v>
          </cell>
          <cell r="B2433" t="str">
            <v>TRANSPORTE E INSTALACION TUBERÍA POLIETILENO PE 100/PN 12,50 DE 90  MM   PARA ACUEDUCTO</v>
          </cell>
          <cell r="C2433" t="str">
            <v>Actividad</v>
          </cell>
          <cell r="D2433" t="str">
            <v>ML</v>
          </cell>
          <cell r="E2433">
            <v>19765</v>
          </cell>
        </row>
        <row r="2434">
          <cell r="A2434" t="str">
            <v>025.66A</v>
          </cell>
          <cell r="B2434" t="str">
            <v>TRANSPORTE E INSTALACION TUBERÍA POLIETILENO PE 100/ PN 10 DE 75 MM  PARA ACUEDUCTO</v>
          </cell>
          <cell r="C2434" t="str">
            <v>Actividad</v>
          </cell>
          <cell r="D2434" t="str">
            <v>ML</v>
          </cell>
          <cell r="E2434">
            <v>18858</v>
          </cell>
        </row>
        <row r="2435">
          <cell r="A2435" t="str">
            <v>025.67A</v>
          </cell>
          <cell r="B2435" t="str">
            <v>TRANSPORTE E INSTALACION TUBERÍA POLIETILENO PE 100/ PN 12,50 DE 75 MM  PARA ACUEDUCTO</v>
          </cell>
          <cell r="C2435" t="str">
            <v>Actividad</v>
          </cell>
          <cell r="D2435" t="str">
            <v>ML</v>
          </cell>
          <cell r="E2435">
            <v>13443</v>
          </cell>
        </row>
        <row r="2436">
          <cell r="A2436" t="str">
            <v>025.70A</v>
          </cell>
          <cell r="B2436" t="str">
            <v>TRANSPORTE E INSTALACION TUBERÍA POLIETILENO PE 100 /PN 10 DE 63 MM   PARA ACUEDUCTO</v>
          </cell>
          <cell r="C2436" t="str">
            <v>Actividad</v>
          </cell>
          <cell r="D2436" t="str">
            <v>ML</v>
          </cell>
          <cell r="E2436">
            <v>20524</v>
          </cell>
        </row>
        <row r="2437">
          <cell r="A2437" t="str">
            <v>025.71A</v>
          </cell>
          <cell r="B2437" t="str">
            <v>TRANSPORTE E INSTALACION TUBERÍA POLIETILENO PE 100 /PN 12,50 DE 63 MM   PARA ACUEDUCTO</v>
          </cell>
          <cell r="C2437" t="str">
            <v>Actividad</v>
          </cell>
          <cell r="D2437" t="str">
            <v>ML</v>
          </cell>
          <cell r="E2437">
            <v>13443</v>
          </cell>
        </row>
        <row r="2438">
          <cell r="A2438" t="str">
            <v>025.74A</v>
          </cell>
          <cell r="B2438" t="str">
            <v>TRANSPORTE E INSTALACION TUBERÍA POLIETILENO PE 100 /PN 10 DE 50 MM   PARA ACUEDUCTO</v>
          </cell>
          <cell r="C2438" t="str">
            <v>Actividad</v>
          </cell>
          <cell r="D2438" t="str">
            <v>ML</v>
          </cell>
          <cell r="E2438">
            <v>20940</v>
          </cell>
        </row>
        <row r="2439">
          <cell r="A2439" t="str">
            <v>025.75A</v>
          </cell>
          <cell r="B2439" t="str">
            <v>TRANSPORTE E INSTALACION TUBERÍA POLIETILENO PE 100 /PN 12,5 DE 50 MM   PARA ACUEDUCTO</v>
          </cell>
          <cell r="C2439" t="str">
            <v>Actividad</v>
          </cell>
          <cell r="D2439" t="str">
            <v>ML</v>
          </cell>
          <cell r="E2439">
            <v>20940</v>
          </cell>
        </row>
        <row r="2440">
          <cell r="A2440" t="str">
            <v>025.76A</v>
          </cell>
          <cell r="B2440" t="str">
            <v>TRANSPORTE E INSTALACION TUBERÍA POLIETILENO PE 100 /PN 16 DE 50 MM   PARA ACUEDUCTO</v>
          </cell>
          <cell r="C2440" t="str">
            <v>Actividad</v>
          </cell>
          <cell r="D2440" t="str">
            <v>ML</v>
          </cell>
          <cell r="E2440">
            <v>20940</v>
          </cell>
        </row>
        <row r="2441">
          <cell r="A2441" t="str">
            <v>025.77A</v>
          </cell>
          <cell r="B2441" t="str">
            <v>TRANSPORTE E INSTALACION TUBERÍA POLIETILENO PE 80/PN 16  RDE 9 DE 32 MM  PARA ACUEDUCTO</v>
          </cell>
          <cell r="C2441" t="str">
            <v>Actividad</v>
          </cell>
          <cell r="D2441" t="str">
            <v>ML</v>
          </cell>
          <cell r="E2441">
            <v>15525</v>
          </cell>
        </row>
        <row r="2442">
          <cell r="A2442" t="str">
            <v>025.78A</v>
          </cell>
          <cell r="B2442" t="str">
            <v>TRANSPORTE E INSTALACION TUBERÍA POLIETILENO PE 80/PN 16  RDE 9 DE 20 MM  PARA ACUEDUCTO</v>
          </cell>
          <cell r="C2442" t="str">
            <v>Actividad</v>
          </cell>
          <cell r="D2442" t="str">
            <v>ML</v>
          </cell>
          <cell r="E2442">
            <v>2674</v>
          </cell>
        </row>
        <row r="2443">
          <cell r="A2443" t="str">
            <v>025.79A</v>
          </cell>
          <cell r="B2443" t="str">
            <v xml:space="preserve">TRANSPORTE E INSTALACION EMPALME ACOMETIDA EN POLIETILENO 20 M.M. </v>
          </cell>
          <cell r="C2443" t="str">
            <v>Actividad</v>
          </cell>
          <cell r="D2443" t="str">
            <v>UND</v>
          </cell>
          <cell r="E2443">
            <v>79202</v>
          </cell>
        </row>
        <row r="2444">
          <cell r="A2444" t="str">
            <v>025.80A</v>
          </cell>
          <cell r="B2444" t="str">
            <v xml:space="preserve">TRANSPORTE E INSTALACION EMPALME ACOMETIDA EN POLIETILENO 32 M.M. </v>
          </cell>
          <cell r="C2444" t="str">
            <v>Actividad</v>
          </cell>
          <cell r="D2444" t="str">
            <v>UND</v>
          </cell>
          <cell r="E2444">
            <v>72478</v>
          </cell>
        </row>
        <row r="2445">
          <cell r="A2445" t="str">
            <v>025.81A</v>
          </cell>
          <cell r="B2445" t="str">
            <v>TRANSPORTE E INSTALACION  REGISTRO DE INCORPORACIÓN DE 1/2" PARA ACUEDUCTO</v>
          </cell>
          <cell r="C2445" t="str">
            <v>Actividad</v>
          </cell>
          <cell r="D2445" t="str">
            <v>UND</v>
          </cell>
          <cell r="E2445">
            <v>6551</v>
          </cell>
        </row>
        <row r="2446">
          <cell r="A2446" t="str">
            <v>025.82A</v>
          </cell>
          <cell r="B2446" t="str">
            <v xml:space="preserve">TRANSPORTE E INSTALACION  REGISTRO TIPO RED WHITE 3" </v>
          </cell>
          <cell r="C2446" t="str">
            <v>Actividad</v>
          </cell>
          <cell r="D2446" t="str">
            <v>UND</v>
          </cell>
          <cell r="E2446">
            <v>24174</v>
          </cell>
        </row>
        <row r="2447">
          <cell r="A2447" t="str">
            <v>025.83A</v>
          </cell>
          <cell r="B2447" t="str">
            <v xml:space="preserve">TRANSPORTE E INSTALACION  REGISTRO TIPO RED WHITE 2" </v>
          </cell>
          <cell r="C2447" t="str">
            <v>Actividad</v>
          </cell>
          <cell r="D2447" t="str">
            <v>UND</v>
          </cell>
          <cell r="E2447">
            <v>24174</v>
          </cell>
        </row>
        <row r="2448">
          <cell r="A2448" t="str">
            <v>025.84A</v>
          </cell>
          <cell r="B2448" t="str">
            <v xml:space="preserve">TRANSPORTE E INSTALACION  REGISTRO TIPO RED WHITE 1.5" </v>
          </cell>
          <cell r="C2448" t="str">
            <v>Actividad</v>
          </cell>
          <cell r="D2448" t="str">
            <v>UND</v>
          </cell>
          <cell r="E2448">
            <v>17913</v>
          </cell>
        </row>
        <row r="2449">
          <cell r="A2449" t="str">
            <v>025.85A</v>
          </cell>
          <cell r="B2449" t="str">
            <v xml:space="preserve">TRANSPORTE E INSTALACION  REGISTRO TIPO RED WHITE 1" </v>
          </cell>
          <cell r="C2449" t="str">
            <v>Actividad</v>
          </cell>
          <cell r="D2449" t="str">
            <v>UND</v>
          </cell>
          <cell r="E2449">
            <v>19787</v>
          </cell>
        </row>
        <row r="2450">
          <cell r="A2450" t="str">
            <v>025.85B</v>
          </cell>
          <cell r="B2450" t="str">
            <v xml:space="preserve">SUMINISTRO, TRANSPORTE E INSTALACION  REGISTRO TIPO RED WHITE 1/2" </v>
          </cell>
          <cell r="C2450" t="str">
            <v>Actividad</v>
          </cell>
          <cell r="D2450" t="str">
            <v>UND</v>
          </cell>
          <cell r="E2450">
            <v>67420</v>
          </cell>
        </row>
        <row r="2451">
          <cell r="A2451" t="str">
            <v>025.85C</v>
          </cell>
          <cell r="B2451" t="str">
            <v xml:space="preserve">TRANSPORTE E INSTALACION  REGISTRO TIPO RED WHITE 1/2" </v>
          </cell>
          <cell r="C2451" t="str">
            <v>Actividad</v>
          </cell>
          <cell r="D2451" t="str">
            <v>UND</v>
          </cell>
          <cell r="E2451">
            <v>19787</v>
          </cell>
        </row>
        <row r="2452">
          <cell r="A2452" t="str">
            <v>025.112</v>
          </cell>
          <cell r="B2452" t="str">
            <v>SUMINISTRO, TRANSPORTE E INSTALACIÓN DE VALVULA DE COMPUERTA ELÁSTICA DE 2" EXTREMO LISO</v>
          </cell>
          <cell r="C2452" t="str">
            <v>Actividad</v>
          </cell>
          <cell r="D2452" t="str">
            <v>UND</v>
          </cell>
          <cell r="E2452">
            <v>431112</v>
          </cell>
        </row>
        <row r="2453">
          <cell r="A2453" t="str">
            <v>025.113</v>
          </cell>
          <cell r="B2453" t="str">
            <v>SUMINISTRO, TRANSPORTE E INSTALACIÓN DE VALVULA DE ADMISIÓN DE AIRE DE 2"</v>
          </cell>
          <cell r="C2453" t="str">
            <v>Actividad</v>
          </cell>
          <cell r="D2453" t="str">
            <v>UND</v>
          </cell>
          <cell r="E2453">
            <v>256758</v>
          </cell>
        </row>
        <row r="2454">
          <cell r="A2454" t="str">
            <v>025.114</v>
          </cell>
          <cell r="B2454" t="str">
            <v>SUMINISTRO, TRANSPORTE E INSTALACIÓN DE VALVULA DE BOLA DE 1/2"</v>
          </cell>
          <cell r="C2454" t="str">
            <v>Actividad</v>
          </cell>
          <cell r="D2454" t="str">
            <v>UND</v>
          </cell>
          <cell r="E2454">
            <v>71511</v>
          </cell>
        </row>
        <row r="2455">
          <cell r="A2455" t="str">
            <v>025.115</v>
          </cell>
          <cell r="B2455" t="str">
            <v>SUMINISTRO, TRANSPORTE E INSTALACIÓN DE VALVULA DE BOLA DE 3/4"</v>
          </cell>
          <cell r="C2455" t="str">
            <v>Actividad</v>
          </cell>
          <cell r="D2455" t="str">
            <v>UND</v>
          </cell>
          <cell r="E2455">
            <v>86076</v>
          </cell>
        </row>
        <row r="2456">
          <cell r="A2456" t="str">
            <v>025.116</v>
          </cell>
          <cell r="B2456" t="str">
            <v>SUMINISTRO, TRANSPORTE E INSTALACIÓN DE VALVULA DE COMPUERTA DE 1"</v>
          </cell>
          <cell r="C2456" t="str">
            <v>Actividad</v>
          </cell>
          <cell r="D2456" t="str">
            <v>UND</v>
          </cell>
          <cell r="E2456">
            <v>94396</v>
          </cell>
        </row>
        <row r="2457">
          <cell r="A2457" t="str">
            <v>025.117</v>
          </cell>
          <cell r="B2457" t="str">
            <v>SUMINISTRO, TRANSPORTE E INSTALACIÓN DE VALVULA DE COMPUERTA DE 1-1/4"</v>
          </cell>
          <cell r="C2457" t="str">
            <v>Actividad</v>
          </cell>
          <cell r="D2457" t="str">
            <v>UND</v>
          </cell>
          <cell r="E2457">
            <v>105836</v>
          </cell>
        </row>
        <row r="2458">
          <cell r="A2458" t="str">
            <v>025.118</v>
          </cell>
          <cell r="B2458" t="str">
            <v>SUMINISTRO, TRANSPORTE E INSTALACIÓN DE VALVULA DE COMPUERTA DE 1-1/2"</v>
          </cell>
          <cell r="C2458" t="str">
            <v>Actividad</v>
          </cell>
          <cell r="D2458" t="str">
            <v>UND</v>
          </cell>
          <cell r="E2458">
            <v>124556</v>
          </cell>
        </row>
        <row r="2459">
          <cell r="A2459" t="str">
            <v>025.119</v>
          </cell>
          <cell r="B2459" t="str">
            <v>SUMINISTRO, TRANSPORTE E INSTALACIÓN DE VALVULA DE COMPUERTA DE 2"</v>
          </cell>
          <cell r="C2459" t="str">
            <v>Actividad</v>
          </cell>
          <cell r="D2459" t="str">
            <v>UND</v>
          </cell>
          <cell r="E2459">
            <v>171356</v>
          </cell>
        </row>
        <row r="2460">
          <cell r="A2460" t="str">
            <v>025.120</v>
          </cell>
          <cell r="B2460" t="str">
            <v>SUMINISTRO, TRANSPORTE E INSTALACIÓN DE VENTOSA DE 1" (INCLUYE TUBERIA Y VALVULA)</v>
          </cell>
          <cell r="C2460" t="str">
            <v>Actividad</v>
          </cell>
          <cell r="D2460" t="str">
            <v>UND</v>
          </cell>
          <cell r="E2460">
            <v>692313</v>
          </cell>
        </row>
        <row r="2461">
          <cell r="A2461" t="str">
            <v>025.121</v>
          </cell>
          <cell r="B2461" t="str">
            <v>SUMINISTRO, TRANSPORTE E INSTALACIÓN DE VALVULA DE COMPUERTA DE 2-1/2"</v>
          </cell>
          <cell r="C2461" t="str">
            <v>Actividad</v>
          </cell>
          <cell r="D2461" t="str">
            <v>UND</v>
          </cell>
          <cell r="E2461">
            <v>287888</v>
          </cell>
        </row>
        <row r="2462">
          <cell r="A2462" t="str">
            <v>025.122</v>
          </cell>
          <cell r="B2462" t="str">
            <v>SUMINISTRO, TRANSPORTE E INSTALACIÓN DE VALVULA DE COMPUERTA DE 3"</v>
          </cell>
          <cell r="C2462" t="str">
            <v>Actividad</v>
          </cell>
          <cell r="D2462" t="str">
            <v>UND</v>
          </cell>
          <cell r="E2462">
            <v>393084</v>
          </cell>
        </row>
        <row r="2463">
          <cell r="A2463" t="str">
            <v>26A</v>
          </cell>
          <cell r="B2463" t="str">
            <v>ALUMBRADO PUBLICO</v>
          </cell>
          <cell r="C2463" t="str">
            <v>Capitulo</v>
          </cell>
          <cell r="D2463"/>
          <cell r="E2463" t="str">
            <v>--</v>
          </cell>
        </row>
        <row r="2464">
          <cell r="A2464" t="str">
            <v>26A.001</v>
          </cell>
          <cell r="B2464" t="str">
            <v>SUMINISTRO, TRANSPORTE E INSTALACION POSTE DE CONCRETO DE 8 M.  510 KG.  HOMOLOGADO - (INCLUYE PINTURA ACRILICA Y GRUA).</v>
          </cell>
          <cell r="C2464" t="str">
            <v>Actividad</v>
          </cell>
          <cell r="D2464" t="str">
            <v>UND</v>
          </cell>
          <cell r="E2464">
            <v>1288219</v>
          </cell>
        </row>
        <row r="2465">
          <cell r="A2465" t="str">
            <v>26A.002</v>
          </cell>
          <cell r="B2465" t="str">
            <v>SUMINISTRO, TRANSPORTE E INSTALACION POSTE DE CONCRETO DE 8 M.  750 KG.  HOMOLOGADO - (INCLUYE PINTURA ACRILICA Y GRUA).</v>
          </cell>
          <cell r="C2465" t="str">
            <v>Actividad</v>
          </cell>
          <cell r="D2465" t="str">
            <v>UND</v>
          </cell>
          <cell r="E2465">
            <v>1502866</v>
          </cell>
        </row>
        <row r="2466">
          <cell r="A2466" t="str">
            <v>26A.003</v>
          </cell>
          <cell r="B2466" t="str">
            <v>SUMINISTRO, TRANSPORTE E INSTALACION  POSTE DE CONCRETO DE 8 M.  1050 KG.  HOMOLOGADO - (INCLUYE PINTURA ACRILICA Y GRUA).</v>
          </cell>
          <cell r="C2466" t="str">
            <v>Actividad</v>
          </cell>
          <cell r="D2466" t="str">
            <v>UND</v>
          </cell>
          <cell r="E2466">
            <v>1595328</v>
          </cell>
        </row>
        <row r="2467">
          <cell r="A2467" t="str">
            <v>26A.004</v>
          </cell>
          <cell r="B2467" t="str">
            <v>SUMINISTRO, TRANSPORTE E INSTALACION  POSTE DE CONCRETO DE 10 M.  510 KG.  HOMOLOGADO - (INCLUYE PINTURA ACRILICA Y GRUA).</v>
          </cell>
          <cell r="C2467" t="str">
            <v>Actividad</v>
          </cell>
          <cell r="D2467" t="str">
            <v>UND</v>
          </cell>
          <cell r="E2467">
            <v>1527526</v>
          </cell>
        </row>
        <row r="2468">
          <cell r="A2468" t="str">
            <v>26A.005</v>
          </cell>
          <cell r="B2468" t="str">
            <v>SUMINISTRO, TRANSPORTE E INSTALACION  POSTE DE CONCRETO DE 10 M.  750 KG.  HOMOLOGADO - (INCLUYE PINTURA ACRILICA Y GRUA).</v>
          </cell>
          <cell r="C2468" t="str">
            <v>Actividad</v>
          </cell>
          <cell r="D2468" t="str">
            <v>UND</v>
          </cell>
          <cell r="E2468">
            <v>1665698</v>
          </cell>
        </row>
        <row r="2469">
          <cell r="A2469" t="str">
            <v>26A.006</v>
          </cell>
          <cell r="B2469" t="str">
            <v>SUMINISTRO, TRANSPORTE E INSTALACION  POSTE DE CONCRETO DE 10 M.  1050 KG.  HOMOLOGADO - (INCLUYE PINTURA ACRILICA Y GRUA).</v>
          </cell>
          <cell r="C2469" t="str">
            <v>Actividad</v>
          </cell>
          <cell r="D2469" t="str">
            <v>UND</v>
          </cell>
          <cell r="E2469">
            <v>1790626</v>
          </cell>
        </row>
        <row r="2470">
          <cell r="A2470" t="str">
            <v>26A.007</v>
          </cell>
          <cell r="B2470" t="str">
            <v>SUMINISTRO, TRANSPORTE E INSTALACION  POSTE DE CONCRETO DE 12 M.  510 KG.  HOMOLOGADO - (INCLUYE PINTURA ACRILICA Y GRUA).</v>
          </cell>
          <cell r="C2470" t="str">
            <v>Actividad</v>
          </cell>
          <cell r="D2470" t="str">
            <v>UND</v>
          </cell>
          <cell r="E2470">
            <v>1790626</v>
          </cell>
        </row>
        <row r="2471">
          <cell r="A2471" t="str">
            <v>26A.008</v>
          </cell>
          <cell r="B2471" t="str">
            <v>SUMINISTRO, TRANSPORTE E INSTALACION  POSTE DE CONCRETO DE 12 M.  750 KG.  HOMOLOGADO - (INCLUYE PINTURA ACRILICA Y GRUA).</v>
          </cell>
          <cell r="C2471" t="str">
            <v>Actividad</v>
          </cell>
          <cell r="D2471" t="str">
            <v>UND</v>
          </cell>
          <cell r="E2471">
            <v>1928086</v>
          </cell>
        </row>
        <row r="2472">
          <cell r="A2472" t="str">
            <v>26A.009</v>
          </cell>
          <cell r="B2472" t="str">
            <v>SUMINISTRO, TRANSPORTE E INSTALACION  POSTE DE CONCRETO DE 12 M.  1050 KG.  HOMOLOGADO - (INCLUYE PINTURA ACRILICA Y GRUA).</v>
          </cell>
          <cell r="C2472" t="str">
            <v>Actividad</v>
          </cell>
          <cell r="D2472" t="str">
            <v>UND</v>
          </cell>
          <cell r="E2472">
            <v>2277950</v>
          </cell>
        </row>
        <row r="2473">
          <cell r="A2473" t="str">
            <v>26A.010</v>
          </cell>
          <cell r="B2473" t="str">
            <v>SUMINISTRO, TRANSPORTE E INSTALACION CAJA DE INSPECCION NORMA CODENSA CS 274 - PARA ALUMBRADO PÚBLICO Y ACOMETIDAS EN BAJA TENSIÓN (INCLUYE LADRILLO COMÚN, MARCO EN ANGULO 2 1/2 X 2 1/2 * 3/16" , TAPA REFORZADA EN PLATINA DE 2 1/2* 3/16" CON PARRILLA EN VARILLA 3/8 CADA 10 CM. Y PLACA DE IDENTIFICACIÓN.)</v>
          </cell>
          <cell r="C2473" t="str">
            <v>Actividad</v>
          </cell>
          <cell r="D2473" t="str">
            <v>UND</v>
          </cell>
          <cell r="E2473">
            <v>1263279</v>
          </cell>
        </row>
        <row r="2474">
          <cell r="A2474" t="str">
            <v>26A.011</v>
          </cell>
          <cell r="B2474" t="str">
            <v>SUMINISTRO, TRANSPORTE E INSTALACION CAJA DE INSPECCION NORMA CODENSA CS 275 - PARA CANALIZACIÓN DE MEDIA TENSIÓN Y BAJA TENSIÓN (INCLUYE MARCO EN ANGULO 2 1/2 X 2 1/2 * 3/16", TAPA REFORZADA EN PLATINA DE 2 1/2* 3/16" CON PARRILLA EN VARILLA 1/2" CADA 10 CM.  Y PLACA DE IDENTIFICACIÓN.).</v>
          </cell>
          <cell r="C2474" t="str">
            <v>Actividad</v>
          </cell>
          <cell r="D2474" t="str">
            <v>UND</v>
          </cell>
          <cell r="E2474">
            <v>1864812</v>
          </cell>
        </row>
        <row r="2475">
          <cell r="A2475" t="str">
            <v>26A.012</v>
          </cell>
          <cell r="B2475" t="str">
            <v>SUMINISTRO, TRANSPORTE E INSTALACION CAJA DE INSPECCION DOBLE NORMA CODENSA CS 276 - PARA CANALIZACIÓN DE MEDIA TENSIÓN Y BAJA TENSIÓN (INCLUYE, MARCO EN ANGULO 2 1/2 X 2 1/2 * 3/16", TAPA REFORZADA EN PLATINA DE 2 1/2* 3/16" CON PARRILLA EN VARILLA 1/2" CADA 10 CM.  Y PLACA DE IDENTIFICACIÓN.).</v>
          </cell>
          <cell r="C2475" t="str">
            <v>Actividad</v>
          </cell>
          <cell r="D2475" t="str">
            <v>UND</v>
          </cell>
          <cell r="E2475">
            <v>2307713</v>
          </cell>
        </row>
        <row r="2476">
          <cell r="A2476" t="str">
            <v>26A.013</v>
          </cell>
          <cell r="B2476" t="str">
            <v>SUMINISTRO, TRANSPORTE E INSTALACION CAJA DE INSPECCION TIPO VEHICULAR  NORMA CODENSA CS 280 - PARA CANALIZACIÓN DE MEDIA TENSIÓN Y BAJA TENSIÓN (INCLUYE LADRILLO COMÚN, MARCO Y TAPA SEGUN NORMA CS 280-3 EN CONCRETO DE 4.000 PSI).</v>
          </cell>
          <cell r="C2476" t="str">
            <v>Actividad</v>
          </cell>
          <cell r="D2476" t="str">
            <v>UND</v>
          </cell>
          <cell r="E2476">
            <v>6168089</v>
          </cell>
        </row>
        <row r="2477">
          <cell r="A2477" t="str">
            <v>26A.015</v>
          </cell>
          <cell r="B2477" t="str">
            <v>SUMINISTRO, TRANSPORTE E INSTALACION BANCO DE DUCTO TIPO NORMA CODENSA CS 207 - PARA CANALIZACIÓN DE 2 Ø 1" - ZONA VERDE (INCLUYE BANDA PLÁSTICA)</v>
          </cell>
          <cell r="C2477" t="str">
            <v>Actividad</v>
          </cell>
          <cell r="D2477" t="str">
            <v>ML</v>
          </cell>
          <cell r="E2477">
            <v>17476</v>
          </cell>
        </row>
        <row r="2478">
          <cell r="A2478" t="str">
            <v>26A.016</v>
          </cell>
          <cell r="B2478" t="str">
            <v>SUMINISTRO, TRANSPORTE E INSTALACION BANCO DE DUCTO TIPO NORMA CODENSA CS 207 - PARA CANALIZACIÓN DE 2 Ø 1" - ANDEN CONCRETO (INCLUYE BANDA PLÁSTICA)</v>
          </cell>
          <cell r="C2478" t="str">
            <v>Actividad</v>
          </cell>
          <cell r="D2478" t="str">
            <v>ML</v>
          </cell>
          <cell r="E2478">
            <v>17476</v>
          </cell>
        </row>
        <row r="2479">
          <cell r="A2479" t="str">
            <v>26A.017</v>
          </cell>
          <cell r="B2479" t="str">
            <v>SUMINISTRO, TRANSPORTE E INSTALACION BANCO DE DUCTO TIPO NORMA CODENSA CS 207 - PARA CANALIZACIÓN DE 2 Ø 1" - CRUCE CALZADA EN ASFALTO (INCLUYE BANDA PLÁSTICA)</v>
          </cell>
          <cell r="C2479" t="str">
            <v>Actividad</v>
          </cell>
          <cell r="D2479" t="str">
            <v>ML</v>
          </cell>
          <cell r="E2479">
            <v>120826</v>
          </cell>
        </row>
        <row r="2480">
          <cell r="A2480" t="str">
            <v>26A.018</v>
          </cell>
          <cell r="B2480" t="str">
            <v>SUMINISTRO, TRANSPORTE E INSTALACION BANCO DE DUCTO TIPO NORMA CODENSA CS 207 - PARA CANALIZACIÓN DE 2 Ø 1" - CRUCE CALZADA EN CONCRETO (INCLUYE BANDA PLÁSTICA)</v>
          </cell>
          <cell r="C2480" t="str">
            <v>Actividad</v>
          </cell>
          <cell r="D2480" t="str">
            <v>ML</v>
          </cell>
          <cell r="E2480">
            <v>17476</v>
          </cell>
        </row>
        <row r="2481">
          <cell r="A2481" t="str">
            <v>26A.019</v>
          </cell>
          <cell r="B2481" t="str">
            <v>SUMINISTRO, TRANSPORTE E INSTALACION BANCO DE DUCTO TIPO NORMA CODENSA CS 207 - PARA CANALIZACIÓN DE 2 Ø 2"  TIPO DB - ZONA VERDE (INCLUYE BANDA PLÁSTICA)</v>
          </cell>
          <cell r="C2481" t="str">
            <v>Actividad</v>
          </cell>
          <cell r="D2481" t="str">
            <v>ML</v>
          </cell>
          <cell r="E2481">
            <v>25277</v>
          </cell>
        </row>
        <row r="2482">
          <cell r="A2482" t="str">
            <v>26A.020</v>
          </cell>
          <cell r="B2482" t="str">
            <v>SUMINISTRO, TRANSPORTE E INSTALACION BANCO DE DUCTO TIPO NORMA CODENSA CS 207 - PARA CANALIZACIÓN DE 2 Ø 2"  TIPO DB - ANDEN CONCRETO (INCLUYE BANDA PLÁSTICA)</v>
          </cell>
          <cell r="C2482" t="str">
            <v>Actividad</v>
          </cell>
          <cell r="D2482" t="str">
            <v>ML</v>
          </cell>
          <cell r="E2482">
            <v>25467</v>
          </cell>
        </row>
        <row r="2483">
          <cell r="A2483" t="str">
            <v>26A.021</v>
          </cell>
          <cell r="B2483" t="str">
            <v>SUMINISTRO, TRANSPORTE E INSTALACION BANCO DE DUCTO TIPO NORMA CODENSA CS 207 - PARA CANALIZACIÓN DE 2 Ø 2"  TIPO DB - CRUCE CALZADA EN ASFALTO (INCLUYE BANDA PLÁSTICA)</v>
          </cell>
          <cell r="C2483" t="str">
            <v>Actividad</v>
          </cell>
          <cell r="D2483" t="str">
            <v>ML</v>
          </cell>
          <cell r="E2483">
            <v>128817</v>
          </cell>
        </row>
        <row r="2484">
          <cell r="A2484" t="str">
            <v>26A.022</v>
          </cell>
          <cell r="B2484" t="str">
            <v>SUMINISTRO, TRANSPORTE E INSTALACION BANCO DE DUCTO TIPO NORMA CODENSA CS 207 - PARA CANALIZACIÓN DE 2 Ø 2"  TIPO DB - CRUCE CALZADA EN CONCRETO (INCLUYE BANDA PLÁSTICA)</v>
          </cell>
          <cell r="C2484" t="str">
            <v>Actividad</v>
          </cell>
          <cell r="D2484" t="str">
            <v>ML</v>
          </cell>
          <cell r="E2484">
            <v>25467</v>
          </cell>
        </row>
        <row r="2485">
          <cell r="A2485" t="str">
            <v>26A.023</v>
          </cell>
          <cell r="B2485" t="str">
            <v>SUMINISTRO, TRANSPORTE E INSTALACION BANCO DE DUCTO TIPO NORMA CODENSA CS 207 - PARA CANALIZACIÓN DE 2 Ø 3"  TIPO TDB - ZONA VERDE (INCLUYE BANDA PLÁSTICA)</v>
          </cell>
          <cell r="C2485" t="str">
            <v>Actividad</v>
          </cell>
          <cell r="D2485" t="str">
            <v>ML</v>
          </cell>
          <cell r="E2485">
            <v>28144</v>
          </cell>
        </row>
        <row r="2486">
          <cell r="A2486" t="str">
            <v>26A.024</v>
          </cell>
          <cell r="B2486" t="str">
            <v>SUMINISTRO, TRANSPORTE E INSTALACION BANCO DE DUCTO TIPO NORMA CODENSA CS 207 - PARA CANALIZACIÓN DE 2 Ø 3"  TIPO TDB - ANDEN CONCRETO (INCLUYE BANDA PLÁSTICA)</v>
          </cell>
          <cell r="C2486" t="str">
            <v>Actividad</v>
          </cell>
          <cell r="D2486" t="str">
            <v>ML</v>
          </cell>
          <cell r="E2486">
            <v>28144</v>
          </cell>
        </row>
        <row r="2487">
          <cell r="A2487" t="str">
            <v>26A.025</v>
          </cell>
          <cell r="B2487" t="str">
            <v>SUMINISTRO, TRANSPORTE E INSTALACION BANCO DE DUCTO TIPO NORMA CODENSA CS 207 - PARA CANALIZACIÓN DE 2 Ø 3"  TIPO TDB - CRUCE CALZADA EN ASFALTO (INCLUYE BANDA PLÁSTICA)</v>
          </cell>
          <cell r="C2487" t="str">
            <v>Actividad</v>
          </cell>
          <cell r="D2487" t="str">
            <v>ML</v>
          </cell>
          <cell r="E2487">
            <v>29990</v>
          </cell>
        </row>
        <row r="2488">
          <cell r="A2488" t="str">
            <v>26A.026</v>
          </cell>
          <cell r="B2488" t="str">
            <v>SUMINISTRO, TRANSPORTE E INSTALACION BANCO DE DUCTO TIPO NORMA CODENSA CS 207 - PARA CANALIZACIÓN DE 2 Ø 3"  TIPO TDB - CRUCE CALZADA EN CONCRETO (INCLUYE BANDA PLÁSTICA)</v>
          </cell>
          <cell r="C2488" t="str">
            <v>Actividad</v>
          </cell>
          <cell r="D2488" t="str">
            <v>ML</v>
          </cell>
          <cell r="E2488">
            <v>28238</v>
          </cell>
        </row>
        <row r="2489">
          <cell r="A2489" t="str">
            <v>26A.027</v>
          </cell>
          <cell r="B2489" t="str">
            <v>SUMINISTRO, TRANSPORTE E INSTALACION BANCO DE DUCTO TIPO NORMA CODENSA CS 208 - PARA CANALIZACIÓN DE 2 Ø 4"  TIPO TDB - ZONA VERDE (INCLUYE BANDA PLÁSTICA)</v>
          </cell>
          <cell r="C2489" t="str">
            <v>Actividad</v>
          </cell>
          <cell r="D2489" t="str">
            <v>ML</v>
          </cell>
          <cell r="E2489">
            <v>36113</v>
          </cell>
        </row>
        <row r="2490">
          <cell r="A2490" t="str">
            <v>26A.028</v>
          </cell>
          <cell r="B2490" t="str">
            <v>SUMINISTRO, TRANSPORTE E INSTALACION BANCO DE DUCTO TIPO NORMA CODENSA CS 208 - PARA CANALIZACIÓN DE 2 Ø 4"  TIPO TDB - ANDEN CONCRETO (INCLUYE BANDA PLÁSTICA)</v>
          </cell>
          <cell r="C2490" t="str">
            <v>Actividad</v>
          </cell>
          <cell r="D2490" t="str">
            <v>ML</v>
          </cell>
          <cell r="E2490">
            <v>36113</v>
          </cell>
        </row>
        <row r="2491">
          <cell r="A2491" t="str">
            <v>26A.029</v>
          </cell>
          <cell r="B2491" t="str">
            <v>SUMINISTRO, TRANSPORTE E INSTALACION BANCO DE DUCTO TIPO NORMA CODENSA CS 208 - PARA CANALIZACIÓN DE 2 Ø 4"  TIPO TDB - CRUCE CALZADA EN ASFALTO (INCLUYE BANDA PLÁSTICA)</v>
          </cell>
          <cell r="C2491" t="str">
            <v>Actividad</v>
          </cell>
          <cell r="D2491" t="str">
            <v>ML</v>
          </cell>
          <cell r="E2491">
            <v>35645</v>
          </cell>
        </row>
        <row r="2492">
          <cell r="A2492" t="str">
            <v>26A.030</v>
          </cell>
          <cell r="B2492" t="str">
            <v>SUMINISTRO, TRANSPORTE E INSTALACION BANCO DE DUCTO TIPO NORMA CODENSA CS 208 - PARA CANALIZACIÓN DE 2 Ø 4"  TIPO TDB - CRUCE CALZADA EN CONCRETO (INCLUYE BANDA PLÁSTICA)</v>
          </cell>
          <cell r="C2492" t="str">
            <v>Actividad</v>
          </cell>
          <cell r="D2492" t="str">
            <v>ML</v>
          </cell>
          <cell r="E2492">
            <v>36113</v>
          </cell>
        </row>
        <row r="2493">
          <cell r="A2493" t="str">
            <v>26A.031</v>
          </cell>
          <cell r="B2493" t="str">
            <v>SUMINISTRO, TRANSPORTE E INSTALACION BANCO DE DUCTO TIPO NORMA CODENSA CS 209 - PARA CANALIZACIÓN DE 4 Ø 4"  TIPO TDB - ZONA VERDE (INCLUYE BANDA PLÁSTICA)</v>
          </cell>
          <cell r="C2493" t="str">
            <v>Actividad</v>
          </cell>
          <cell r="D2493" t="str">
            <v>ML</v>
          </cell>
          <cell r="E2493">
            <v>64386</v>
          </cell>
        </row>
        <row r="2494">
          <cell r="A2494" t="str">
            <v>26A.032</v>
          </cell>
          <cell r="B2494" t="str">
            <v>SUMINISTRO, TRANSPORTE E INSTALACION BANCO DE DUCTO TIPO NORMA CODENSA CS 209 - PARA CANALIZACIÓN DE 4 Ø 4"  TIPO TDB - ANDEN CONCRETO (INCLUYE BANDA PLÁSTICA)</v>
          </cell>
          <cell r="C2494" t="str">
            <v>Actividad</v>
          </cell>
          <cell r="D2494" t="str">
            <v>ML</v>
          </cell>
          <cell r="E2494">
            <v>64386</v>
          </cell>
        </row>
        <row r="2495">
          <cell r="A2495" t="str">
            <v>26A.033</v>
          </cell>
          <cell r="B2495" t="str">
            <v>SUMINISTRO, TRANSPORTE E INSTALACION BANCO DE DUCTO TIPO NORMA CODENSA CS 209 - PARA CANALIZACIÓN DE 4 Ø 4"  TIPO TDB - CRUCE CALZADA EN ASFALTO (INCLUYE BANDA PLÁSTICA)</v>
          </cell>
          <cell r="C2495" t="str">
            <v>Actividad</v>
          </cell>
          <cell r="D2495" t="str">
            <v>ML</v>
          </cell>
          <cell r="E2495">
            <v>64386</v>
          </cell>
        </row>
        <row r="2496">
          <cell r="A2496" t="str">
            <v>26A.034</v>
          </cell>
          <cell r="B2496" t="str">
            <v>SUMINISTRO, TRANSPORTE E INSTALACION BANCO DE DUCTO TIPO NORMA CODENSA CS 209 - PARA CANALIZACIÓN DE 4 Ø 4"  TIPO TDB - CRUCE CALZADA EN CONCRETO (INCLUYE BANDA PLÁSTICA)</v>
          </cell>
          <cell r="C2496" t="str">
            <v>Actividad</v>
          </cell>
          <cell r="D2496" t="str">
            <v>ML</v>
          </cell>
          <cell r="E2496">
            <v>64386</v>
          </cell>
        </row>
        <row r="2497">
          <cell r="A2497" t="str">
            <v>26A.035</v>
          </cell>
          <cell r="B2497" t="str">
            <v>SUMINISTRO, TRANSPORTE E INSTALACION BANCO DE DUCTO TIPO NORMA CODENSA CS 210 - PARA CANALIZACIÓN DE 6 Ø 4"  TIPO TDB - ZONA VERDE (INCLUYE BANDA PLÁSTICA)</v>
          </cell>
          <cell r="C2497" t="str">
            <v>Actividad</v>
          </cell>
          <cell r="D2497" t="str">
            <v>ML</v>
          </cell>
          <cell r="E2497">
            <v>112308</v>
          </cell>
        </row>
        <row r="2498">
          <cell r="A2498" t="str">
            <v>26A.036</v>
          </cell>
          <cell r="B2498" t="str">
            <v>SUMINISTRO, TRANSPORTE E INSTALACION BANCO DE DUCTO TIPO NORMA CODENSA CS 210 - PARA CANALIZACIÓN DE 6 Ø 4"  TIPO TDB - ANDEN CONCRETO (INCLUYE BANDA PLÁSTICA)</v>
          </cell>
          <cell r="C2498" t="str">
            <v>Actividad</v>
          </cell>
          <cell r="D2498" t="str">
            <v>ML</v>
          </cell>
          <cell r="E2498">
            <v>112308</v>
          </cell>
        </row>
        <row r="2499">
          <cell r="A2499" t="str">
            <v>26A.037</v>
          </cell>
          <cell r="B2499" t="str">
            <v>SUMINISTRO, TRANSPORTE E INSTALACION BANCO DE DUCTO TIPO NORMA CODENSA CS 210 - PARA CANALIZACIÓN DE 6 Ø 4"  TIPO TDB - CRUCE CALZADA EN ASFALTO (INCLUYE BANDA PLÁSTICA)</v>
          </cell>
          <cell r="C2499" t="str">
            <v>Actividad</v>
          </cell>
          <cell r="D2499" t="str">
            <v>ML</v>
          </cell>
          <cell r="E2499">
            <v>111071</v>
          </cell>
        </row>
        <row r="2500">
          <cell r="A2500" t="str">
            <v>26A.038</v>
          </cell>
          <cell r="B2500" t="str">
            <v>SUMINISTRO, TRANSPORTE E INSTALACION BANCO DE DUCTO TIPO NORMA CODENSA CS 210 - PARA CANALIZACIÓN DE 6 Ø 4"  TIPO TDB - CRUCE CALZADA EN CONCRETO (INCLUYE BANDA PLÁSTICA)</v>
          </cell>
          <cell r="C2500" t="str">
            <v>Actividad</v>
          </cell>
          <cell r="D2500" t="str">
            <v>ML</v>
          </cell>
          <cell r="E2500">
            <v>112308</v>
          </cell>
        </row>
        <row r="2501">
          <cell r="A2501" t="str">
            <v>26A.039</v>
          </cell>
          <cell r="B2501" t="str">
            <v>SUMINISTRO, TRANSPORTE E INSTALACION DUCTO PARA CAMBIO DE CIRCUITO AEREO A SUBTERRANEO TUBO IMC DE  4¿ NORMA CODENSA CS 400</v>
          </cell>
          <cell r="C2501" t="str">
            <v>Actividad</v>
          </cell>
          <cell r="D2501" t="str">
            <v>UND</v>
          </cell>
          <cell r="E2501">
            <v>1950336</v>
          </cell>
        </row>
        <row r="2502">
          <cell r="A2502" t="str">
            <v>26A.040</v>
          </cell>
          <cell r="B2502" t="str">
            <v>SUMINISTRO, TRANSPORTE E INSTALACION DUCTO PARA CAMBIO DE CIRCUITO AEREO A SUBTERRANEO TUBO IMC DE  3¿ NORMA CODENSA CS 400</v>
          </cell>
          <cell r="C2502" t="str">
            <v>Actividad</v>
          </cell>
          <cell r="D2502" t="str">
            <v>UND</v>
          </cell>
          <cell r="E2502">
            <v>1547318</v>
          </cell>
        </row>
        <row r="2503">
          <cell r="A2503" t="str">
            <v>26A.041</v>
          </cell>
          <cell r="B2503" t="str">
            <v>SUMINISTRO, TRANSPORTE E INSTALACION DUCTO PARA CAMBIO DE CIRCUITO AEREO A SUBTERRANEO TUBO IMC DE  2¿ NORMA CODENSA CS 400</v>
          </cell>
          <cell r="C2503" t="str">
            <v>Actividad</v>
          </cell>
          <cell r="D2503" t="str">
            <v>UND</v>
          </cell>
          <cell r="E2503">
            <v>942356</v>
          </cell>
        </row>
        <row r="2504">
          <cell r="A2504" t="str">
            <v>26A.042</v>
          </cell>
          <cell r="B2504" t="str">
            <v>SUMINISTRO, TRANSPORTE E INSTALACION DUCTO PARA CAMBIO DE CIRCUITO AEREO A SUBTERRANEO TUBO IMC DE  4¿ NORMA CODENSA AE 238</v>
          </cell>
          <cell r="C2504" t="str">
            <v>Actividad</v>
          </cell>
          <cell r="D2504" t="str">
            <v>UND</v>
          </cell>
          <cell r="E2504">
            <v>1932635</v>
          </cell>
        </row>
        <row r="2505">
          <cell r="A2505" t="str">
            <v>26A.043</v>
          </cell>
          <cell r="B2505" t="str">
            <v>SUMINISTRO, TRANSPORTE E INSTALACION DUCTO PARA CAMBIO DE CIRCUITO AEREO A SUBTERRANEO TUBO IMC DE  3¿ NORMA CODENSA AE 238</v>
          </cell>
          <cell r="C2505" t="str">
            <v>Actividad</v>
          </cell>
          <cell r="D2505" t="str">
            <v>UND</v>
          </cell>
          <cell r="E2505">
            <v>1564326</v>
          </cell>
        </row>
        <row r="2506">
          <cell r="A2506" t="str">
            <v>26A.044</v>
          </cell>
          <cell r="B2506" t="str">
            <v>SUMINISTRO, TRANSPORTE E INSTALACION DUCTO PARA CAMBIO DE CIRCUITO AEREO A SUBTERRANEO TUBO IMC DE  2¿ NORMA CODENSA AE 238</v>
          </cell>
          <cell r="C2506" t="str">
            <v>Actividad</v>
          </cell>
          <cell r="D2506" t="str">
            <v>UND</v>
          </cell>
          <cell r="E2506">
            <v>962165</v>
          </cell>
        </row>
        <row r="2507">
          <cell r="A2507" t="str">
            <v>26A.045</v>
          </cell>
          <cell r="B2507" t="str">
            <v>SUMINISTRO, TRANSPORTE E INSTALACION DUCTO PARA CAMBIO DE CIRCUITO AEREO A SUBTERRANEO TUBO IMC DE  1¿ NORMA CODENSA AE 238</v>
          </cell>
          <cell r="C2507" t="str">
            <v>Actividad</v>
          </cell>
          <cell r="D2507" t="str">
            <v>UND</v>
          </cell>
          <cell r="E2507">
            <v>613855</v>
          </cell>
        </row>
        <row r="2508">
          <cell r="A2508" t="str">
            <v>26A.046</v>
          </cell>
          <cell r="B2508" t="str">
            <v xml:space="preserve">SUMINISTRO, TRANSPORTE E INSTALACION ESTRUCTURA LA 202 CODENSA (TIPO ICEL 511), CRUCETA METALICA GALVANIZADA - CIRCUITO PRIMARIO SENCILLO  CONSTRUCCION TANGENCIAL. (NO INCLUYE POSTE). </v>
          </cell>
          <cell r="C2508" t="str">
            <v>Actividad</v>
          </cell>
          <cell r="D2508" t="str">
            <v>UND</v>
          </cell>
          <cell r="E2508">
            <v>489912</v>
          </cell>
        </row>
        <row r="2509">
          <cell r="A2509" t="str">
            <v>26A.047</v>
          </cell>
          <cell r="B2509" t="str">
            <v xml:space="preserve">SUMINISTRO, TRANSPORTE E INSTALACION ESTRUCTURA LA 203 CODENSA (TIPO ICEL 512), CRUCETA METALICA GALVANIZADA - CIRCUITO PRIMARIO SENCILLO  CONSTRUCCION TANGENCIAL EN ANGULO. ( NO INCLUYE POSTE). </v>
          </cell>
          <cell r="C2509" t="str">
            <v>Actividad</v>
          </cell>
          <cell r="D2509" t="str">
            <v>UND</v>
          </cell>
          <cell r="E2509">
            <v>809008</v>
          </cell>
        </row>
        <row r="2510">
          <cell r="A2510" t="str">
            <v>26A.048</v>
          </cell>
          <cell r="B2510" t="str">
            <v>SUMINISTRO, TRANSPORTE E INSTALACION ESTRUCTURA LA 206 CODENSA, CRUCETA METALICA GALVANIZADA - CIRCUITO PRIMARIO SENCILLO  CAMBIO DE ANGULO A 90º RETENCION HORIZONTAL. (NO INCLUYE POSTE NI TEMPLETE).</v>
          </cell>
          <cell r="C2510" t="str">
            <v>Actividad</v>
          </cell>
          <cell r="D2510" t="str">
            <v>UND</v>
          </cell>
          <cell r="E2510">
            <v>2103719</v>
          </cell>
        </row>
        <row r="2511">
          <cell r="A2511" t="str">
            <v>26A.049</v>
          </cell>
          <cell r="B2511" t="str">
            <v>SUMINISTRO, TRANSPORTE E INSTALACION ESTRUCTURA LA 209. CRUCETA METALICA GALVANIZADA. CODENSA CIRCUITO PRIMARIO SENCILLO DERIVACIÓN A 90º CON RETENCIÓN INFERIOR. (NO INCLUYE POSTE NI TEMPLETE).</v>
          </cell>
          <cell r="C2511" t="str">
            <v>Actividad</v>
          </cell>
          <cell r="D2511" t="str">
            <v>UND</v>
          </cell>
          <cell r="E2511">
            <v>1337553</v>
          </cell>
        </row>
        <row r="2512">
          <cell r="A2512" t="str">
            <v>26A.050</v>
          </cell>
          <cell r="B2512" t="str">
            <v>SUMINISTRO, TRANSPORTE E INSTALACION ESTRUCTURA LA 211. CRUCETA METALICA GALVANIZADA. CODENSA  FINAL DE CIRCUITO PRIMARIO SENCILLO. (NO INCLUYE POSTE NI TEMPLETE).</v>
          </cell>
          <cell r="C2512" t="str">
            <v>Actividad</v>
          </cell>
          <cell r="D2512" t="str">
            <v>UND</v>
          </cell>
          <cell r="E2512">
            <v>898373</v>
          </cell>
        </row>
        <row r="2513">
          <cell r="A2513" t="str">
            <v>26A.051</v>
          </cell>
          <cell r="B2513" t="str">
            <v>SUMINISTRO, TRANSPORTE E INSTALACION ESTRUCTURA LA 213. CRUCETA METALICA GALVANIZADA. CODENSA RETENCIÓN DOBLE SIMÉTRICA DE CIRCUITO PRIMARIO SENCILLO. NO INCLUYE POSTE</v>
          </cell>
          <cell r="C2513" t="str">
            <v>Actividad</v>
          </cell>
          <cell r="D2513" t="str">
            <v>UND</v>
          </cell>
          <cell r="E2513">
            <v>1462052</v>
          </cell>
        </row>
        <row r="2514">
          <cell r="A2514" t="str">
            <v>26A.052</v>
          </cell>
          <cell r="B2514" t="str">
            <v>SUMINISTRO, TRANSPORTE E INSTALACION ESTRUCTURA LA 220 CODENSA. CRUCETA METALICA GALVANIZADA - CIRCUITO PRIMARIO SENCILLO. CRUCE SUBTERRANEO DE VIAS. NO INCLUYE POSTE, NI TEMPLETE, NI TERMINALES PREMOLDEADOS</v>
          </cell>
          <cell r="C2514" t="str">
            <v>Actividad</v>
          </cell>
          <cell r="D2514" t="str">
            <v>UND</v>
          </cell>
          <cell r="E2514">
            <v>2777982</v>
          </cell>
        </row>
        <row r="2515">
          <cell r="A2515" t="str">
            <v>26A.053</v>
          </cell>
          <cell r="B2515" t="str">
            <v>SUMINISTRO, TRANSPORTE E INSTALACION ESTRUCTURA LA 221 CODENSA. CRUCETA METALICA GALVANIZADA - CIRCUITO PRIMARIO SENCILLO   SALIDAD (ENTRADA) DE SUBESTACION. NO INCLUYE POSTE, NI TEMPLETE, NI TERMINALES PREMOLDEADOS</v>
          </cell>
          <cell r="C2515" t="str">
            <v>Actividad</v>
          </cell>
          <cell r="D2515" t="str">
            <v>UND</v>
          </cell>
          <cell r="E2515">
            <v>4043071</v>
          </cell>
        </row>
        <row r="2516">
          <cell r="A2516" t="str">
            <v>26A.054</v>
          </cell>
          <cell r="B2516" t="str">
            <v xml:space="preserve">SUMINISTRO, TRANSPORTE E INSTALACION ESTRUCTURA LA 223 CODENSA. CRUCETA METALICA GALVANIZADA - MONTAJE DE SECCIONADORES MONOPOLARES DE 400A-15KV.  NO INCLUYE POSTE </v>
          </cell>
          <cell r="C2516" t="str">
            <v>Actividad</v>
          </cell>
          <cell r="D2516" t="str">
            <v>UND</v>
          </cell>
          <cell r="E2516">
            <v>4012655</v>
          </cell>
        </row>
        <row r="2517">
          <cell r="A2517" t="str">
            <v>26A.055</v>
          </cell>
          <cell r="B2517" t="str">
            <v>SUMINISTRO, TRANSPORTE E INSTALACION ESTRUCTURA LAR 285 CODENSA, CRUCETA METALICA. MONTAJE DE REGULADORES EN DELTA ABIERTA. NO INCLUYE POSTES NI EQUIPOS.</v>
          </cell>
          <cell r="C2517" t="str">
            <v>Actividad</v>
          </cell>
          <cell r="D2517" t="str">
            <v>UND</v>
          </cell>
          <cell r="E2517">
            <v>9316313</v>
          </cell>
        </row>
        <row r="2518">
          <cell r="A2518" t="str">
            <v>26A.056</v>
          </cell>
          <cell r="B2518" t="str">
            <v>SUMINISTRO, TRANSPORTE E INSTALACION ESTRUCTURA LAR 286 CODENSA, CRUCETA METALICA. MONTAJE DE RECONECTADOR CON TRANSFORMADOR DE POTENCIAL. NO INCLUYE POSTES NI EQUIPOS (NI RECONECTADOR, NI TRAFO DE POTENCIAL, NI TVSS PARA PROTECCIÓN CONTROL)</v>
          </cell>
          <cell r="C2518" t="str">
            <v>Actividad</v>
          </cell>
          <cell r="D2518" t="str">
            <v>UND</v>
          </cell>
          <cell r="E2518">
            <v>7295194</v>
          </cell>
        </row>
        <row r="2519">
          <cell r="A2519" t="str">
            <v>26A.057</v>
          </cell>
          <cell r="B2519" t="str">
            <v>SUMINISTRO, TRANSPORTE E INSTALACION MONTAJE EN POSTE DE TRANSFORMADOR TRIFÁSICO PARA SERVICIO DEDICADO CIRCUITO PRIMARIO SENCILLO NORMA CODENSA CTU 520. NO INCLUYE POSTE, NI COMPONENTES ESTRUCTURA (LA) RED PRIMARIA.</v>
          </cell>
          <cell r="C2519" t="str">
            <v>Actividad</v>
          </cell>
          <cell r="D2519" t="str">
            <v>UND</v>
          </cell>
          <cell r="E2519">
            <v>2981325</v>
          </cell>
        </row>
        <row r="2520">
          <cell r="A2520" t="str">
            <v>26A.058</v>
          </cell>
          <cell r="B2520" t="str">
            <v>SUMINISTRO, TRANSPORTE E INSTALACION RETENIDA TERMINAL O EN ANGULO. POSTE A VARILLA DE ANCLAJE. NORMA CODENSA LA411</v>
          </cell>
          <cell r="C2520" t="str">
            <v>Actividad</v>
          </cell>
          <cell r="D2520" t="str">
            <v>UND</v>
          </cell>
          <cell r="E2520">
            <v>675579</v>
          </cell>
        </row>
        <row r="2521">
          <cell r="A2521" t="str">
            <v>26A.059</v>
          </cell>
          <cell r="B2521" t="str">
            <v>SUMINISTRO, TRANSPORTE E INSTALACION RETENIDA TERMINAL O EN ANGULO. POSTE A VARILLA DE ANCLAJE. NORMA CODENSA LA413</v>
          </cell>
          <cell r="C2521" t="str">
            <v>Actividad</v>
          </cell>
          <cell r="D2521" t="str">
            <v>UND</v>
          </cell>
          <cell r="E2521">
            <v>734376</v>
          </cell>
        </row>
        <row r="2522">
          <cell r="A2522" t="str">
            <v>26A.060</v>
          </cell>
          <cell r="B2522" t="str">
            <v>SUMINISTRO, TRANSPORTE E INSTALACION TEMPLETE CUERDA DE GUITARRA. NORMA CODENSA LA417</v>
          </cell>
          <cell r="C2522" t="str">
            <v>Actividad</v>
          </cell>
          <cell r="D2522" t="str">
            <v>UND</v>
          </cell>
          <cell r="E2522">
            <v>1565332</v>
          </cell>
        </row>
        <row r="2523">
          <cell r="A2523" t="str">
            <v>26A.061</v>
          </cell>
          <cell r="B2523" t="str">
            <v>SUMINISTRO, TRANSPORTE E INSTALACION DE DESCARGADORES DE SOBRETENSION (PARARRAYOS) ZNO 10KV / 10KA (JUEGO DE TRES UNIDADES)</v>
          </cell>
          <cell r="C2523" t="str">
            <v>Actividad</v>
          </cell>
          <cell r="D2523" t="str">
            <v>UND</v>
          </cell>
          <cell r="E2523">
            <v>1390634</v>
          </cell>
        </row>
        <row r="2524">
          <cell r="A2524" t="str">
            <v>26A.062</v>
          </cell>
          <cell r="B2524" t="str">
            <v>SUMINISTRO, TRANSPORTE E INSTALACION DE CORTACIRCUITOS 15KV / 100A (JUEGO DE TRES UNIDADES)</v>
          </cell>
          <cell r="C2524" t="str">
            <v>Actividad</v>
          </cell>
          <cell r="D2524" t="str">
            <v>UND</v>
          </cell>
          <cell r="E2524">
            <v>1265613</v>
          </cell>
        </row>
        <row r="2525">
          <cell r="A2525" t="str">
            <v>26A.063</v>
          </cell>
          <cell r="B2525" t="str">
            <v>SUMINISTRO, TRANSPORTE E INSTALACION DE TERMINAL PREFORMADA USO INTERIOR PARA15 KV PARA CABLE 2 ¿ 3/0 AWG- JUEGO X 3 UNIDADES</v>
          </cell>
          <cell r="C2525" t="str">
            <v>Actividad</v>
          </cell>
          <cell r="D2525" t="str">
            <v>UND</v>
          </cell>
          <cell r="E2525">
            <v>639543</v>
          </cell>
        </row>
        <row r="2526">
          <cell r="A2526" t="str">
            <v>26A.064</v>
          </cell>
          <cell r="B2526" t="str">
            <v>SUMINISTRO, TRANSPORTE E INSTALACION DE TERMINAL PREFORMADA USO EXTERIOR PARA15 KV PARA CABLE 2 ¿ 3/0 AWG- JUEGO X 3 UNIDADES</v>
          </cell>
          <cell r="C2526" t="str">
            <v>Actividad</v>
          </cell>
          <cell r="D2526" t="str">
            <v>UND</v>
          </cell>
          <cell r="E2526">
            <v>860098</v>
          </cell>
        </row>
        <row r="2527">
          <cell r="A2527" t="str">
            <v>26A.065</v>
          </cell>
          <cell r="B2527" t="str">
            <v xml:space="preserve">SUMINISTRO, TRANSPORTE E INSTALACION RED DE MEDIA TENSION AISLADA CABLE CU XLPE 15 KV (3X2 AWG) </v>
          </cell>
          <cell r="C2527" t="str">
            <v>Actividad</v>
          </cell>
          <cell r="D2527" t="str">
            <v>ML</v>
          </cell>
          <cell r="E2527">
            <v>301190</v>
          </cell>
        </row>
        <row r="2528">
          <cell r="A2528" t="str">
            <v>26A.066</v>
          </cell>
          <cell r="B2528" t="str">
            <v xml:space="preserve">SUMINISTRO, TRANSPORTE E INSTALACION RED DE MEDIA TENSION ABIERTA CABLE AL ACSR (3X1/0 AWG) </v>
          </cell>
          <cell r="C2528" t="str">
            <v>Actividad</v>
          </cell>
          <cell r="D2528" t="str">
            <v>ML</v>
          </cell>
          <cell r="E2528">
            <v>24213</v>
          </cell>
        </row>
        <row r="2529">
          <cell r="A2529" t="str">
            <v>26A.067</v>
          </cell>
          <cell r="B2529" t="str">
            <v>SUMINISTRO, TRANSPORTE E INSTALACION BAYONETA SENCILLA PARA  CABLE DE GUARDA ESTRUCTURA DE ALINEACION , CON TENSIÓN MAXIMA DE 80 KG EN EL EXTREMO-TODOS LOS HERRAJES GALVANIZADOS EN CALIENTE</v>
          </cell>
          <cell r="C2529" t="str">
            <v>Actividad</v>
          </cell>
          <cell r="D2529" t="str">
            <v>UND</v>
          </cell>
          <cell r="E2529">
            <v>236444</v>
          </cell>
        </row>
        <row r="2530">
          <cell r="A2530" t="str">
            <v>26A.068</v>
          </cell>
          <cell r="B2530" t="str">
            <v>SUMINISTRO, TRANSPORTE E INSTALACION BAYONETA DOBLE PARA  CABLE DE GUARDA ESTRUCTURA DE ALINEACION , CON TENSIÓN MAXIMA DE 80 KG EN EL EXTREMO-TODOS LOS HERRAJES GALVANIZADOS EN CALIENTE</v>
          </cell>
          <cell r="C2530" t="str">
            <v>Actividad</v>
          </cell>
          <cell r="D2530" t="str">
            <v>UND</v>
          </cell>
          <cell r="E2530">
            <v>556689</v>
          </cell>
        </row>
        <row r="2531">
          <cell r="A2531" t="str">
            <v>26A.069</v>
          </cell>
          <cell r="B2531" t="str">
            <v>SUMINISTRO, TRANSPORTE E INSTALACION EN POSTE, DE TRANSFORMADOR TRIFÁSICO EN ESTRUCTURA TIPO H, CIRCUITO PRIMARIO SENCILLO. NORMA CODENSA CTU 510. NO INCLUYE POSTES, NI COMPONENTES ESTRUCTURA (LA) RED PRIMARIA.</v>
          </cell>
          <cell r="C2531" t="str">
            <v>Actividad</v>
          </cell>
          <cell r="D2531" t="str">
            <v>UND</v>
          </cell>
          <cell r="E2531">
            <v>4826427</v>
          </cell>
        </row>
        <row r="2532">
          <cell r="A2532" t="str">
            <v>26A.070</v>
          </cell>
          <cell r="B2532" t="str">
            <v xml:space="preserve">SUMINISTRO, TRANSPORTE E INSTALACION Y PUESTA EN FUNCIONAMIENTO DE TRANSFORMADOR DE DISTRIBUCION  TRIFASICO AUTROPROTEGIDO DE 15 KVA-DYN5, 60 HZ, 13.2 KV /208/120 VOLTIOS ONAN - USO INTEMPERIE- HOMOLOGADO -ACCESORIOS DE SUJECION -PROTOCOLO DE PRUEBAS.(DPS PRIMARIOS, INTERRUPTOR AUTOMATICO BAJA TENSION  INCORPORADO EN LA CUBA CON PILOTO Y ACCIONAMIENTO EXTERIOR, DPS SECUNDARIOS) </v>
          </cell>
          <cell r="C2532" t="str">
            <v>Actividad</v>
          </cell>
          <cell r="D2532" t="str">
            <v>UND</v>
          </cell>
          <cell r="E2532">
            <v>11145228</v>
          </cell>
        </row>
        <row r="2533">
          <cell r="A2533" t="str">
            <v>26A.071</v>
          </cell>
          <cell r="B2533" t="str">
            <v xml:space="preserve">SUMINISTRO, TRANSPORTE E INSTALACION Y PUESTA EN FUNCIONAMIENTO DE TRANSFORMADOR DE DISTRIBUCION  TRIFASICO AUTROPROTEGIDO DE 30 KVA-DYN5, 60 HZ, 13.2 KV /208/120 VOLTIOS ONAN - USO INTEMPERIE- HOMOLOGADO -ACCESORIOS DE SUJECION -PROTOCOLO DE PRUEBAS.(DPS PRIMARIOS, INTERRUPTOR AUTOMATICO BAJA TENSION  INCORPORADO EN LA CUBA CON PILOTO Y ACCIONAMIENTO EXTERIOR, DPS SECUNDARIOS) </v>
          </cell>
          <cell r="C2533" t="str">
            <v>Actividad</v>
          </cell>
          <cell r="D2533" t="str">
            <v>UND</v>
          </cell>
          <cell r="E2533">
            <v>8330447</v>
          </cell>
        </row>
        <row r="2534">
          <cell r="A2534" t="str">
            <v>26A.072</v>
          </cell>
          <cell r="B2534" t="str">
            <v xml:space="preserve">SUMINISTRO, TRANSPORTE E INSTALACION Y PUESTA EN FUNCIONAMIENTO DE TRANSFORMADOR DE DISTRIBUCION  TRIFASICO AUTROPROTEGIDO DE 45 KVA-DYN5, 60 HZ, 13.2 KV /208/120 VOLTIOS ONAN - USO INTEMPERIE- HOMOLOGADO -ACCESORIOS DE SUJECION -PROTOCOLO DE PRUEBAS.(DPS PRIMARIOS, INTERRUPTOR AUTOMATICO BAJA TENSION  INCORPORADO EN LA CUBA CON PILOTO Y ACCIONAMIENTO EXTERIOR, DPS SECUNDARIOS) </v>
          </cell>
          <cell r="C2534" t="str">
            <v>Actividad</v>
          </cell>
          <cell r="D2534" t="str">
            <v>UND</v>
          </cell>
          <cell r="E2534">
            <v>9929491</v>
          </cell>
        </row>
        <row r="2535">
          <cell r="A2535" t="str">
            <v>26A.073</v>
          </cell>
          <cell r="B2535" t="str">
            <v xml:space="preserve">SUMINISTRO, TRANSPORTE E INSTALACION Y PUESTA EN FUNCIONAMIENTO DE TRANSFORMADOR DE DISTRIBUCION  TRIFASICO AUTROPROTEGIDO DE 75 KVA-DYN5, 60 HZ, 13.2 KV /208/120 VOLTIOS ONAN - USO INTEMPERIE- HOMOLOGADO -ACCESORIOS DE SUJECION -PROTOCOLO DE PRUEBAS.(DPS PRIMARIOS, INTERRUPTOR AUTOMATICO BAJA TENSION  INCORPORADO EN LA CUBA CON PILOTO Y ACCIONAMIENTO EXTERIOR, DPS SECUNDARIOS) </v>
          </cell>
          <cell r="C2535" t="str">
            <v>Actividad</v>
          </cell>
          <cell r="D2535" t="str">
            <v>UND</v>
          </cell>
          <cell r="E2535">
            <v>12594557</v>
          </cell>
        </row>
        <row r="2536">
          <cell r="A2536" t="str">
            <v>26A.074</v>
          </cell>
          <cell r="B2536" t="str">
            <v xml:space="preserve">SUMINISTRO, TRANSPORTE E INSTALACION Y PUESTA EN FUNCIONAMIENTO DE TRANSFORMADOR DE DISTRIBUCION  TRIFASICO AUTOPROTEGIDO DE 112,5 KVA-DYN5, 60 HZ, 13.2 KV /208/120 VOLTIOS ONAN - USO INTEMPERIE - HOMOLOGADO - ACCESORIOS DE SUJECION - PROTOCOLO DE PRUEBAS. (INCLUYE DPS PRIMARIOS - DPS SECUNDARIOS) </v>
          </cell>
          <cell r="C2536" t="str">
            <v>Actividad</v>
          </cell>
          <cell r="D2536" t="str">
            <v>UND</v>
          </cell>
          <cell r="E2536">
            <v>22406164</v>
          </cell>
        </row>
        <row r="2537">
          <cell r="A2537" t="str">
            <v>26A.075</v>
          </cell>
          <cell r="B2537" t="str">
            <v xml:space="preserve">SUMINISTRO, TRANSPORTE E INSTALACION Y PUESTA EN FUNCIONAMIENTO DE TRANSFORMADOR DE DISTRIBUCION  TRIFASICO AUTOPROTEGIDO DE 150 KVA-DYN5, 60 HZ, 13.2 KV /208/120 VOLTIOS ONAN - USO INTEMPERIE - HOMOLOGADO - ACCESORIOS DE SUJECION - PROTOCOLO DE PRUEBAS. (INCLUYE DPS PRIMARIOS - DPS SECUNDARIOS) </v>
          </cell>
          <cell r="C2537" t="str">
            <v>Actividad</v>
          </cell>
          <cell r="D2537" t="str">
            <v>UND</v>
          </cell>
          <cell r="E2537">
            <v>26944571</v>
          </cell>
        </row>
        <row r="2538">
          <cell r="A2538" t="str">
            <v>26A.076</v>
          </cell>
          <cell r="B2538" t="str">
            <v xml:space="preserve">SUMINISTRO, TRANSPORTE E INSTALACION Y PUESTA EN FUNCIONAMIENTO DE TRANSFORMADOR DE DISTRIBUCION  TRIFASICO AUTOPROTEGIDO DE 225 KVA-DYN5, 60 HZ, 13.2 KV /208/120 VOLTIOS ONAN - USO INTEMPERIE - HOMOLOGADO - ACCESORIOS DE SUJECION - PROTOCOLO DE PRUEBAS. (INCLUYE DPS PRIMARIOS - DPS SECUNDARIOS) </v>
          </cell>
          <cell r="C2538" t="str">
            <v>Actividad</v>
          </cell>
          <cell r="D2538" t="str">
            <v>UND</v>
          </cell>
          <cell r="E2538">
            <v>25733162</v>
          </cell>
        </row>
        <row r="2539">
          <cell r="A2539" t="str">
            <v>26A.077</v>
          </cell>
          <cell r="B2539" t="str">
            <v>SUMINISTRO, TRANSPORTE E INSTALACION ESTRUCTURA CONEXIÓN RED TRENZADA NORMA CODENSA LA320. CONSTRUCCION EN LINEA CIRCUITO SECUNDARIO SENCILLO.</v>
          </cell>
          <cell r="C2539" t="str">
            <v>Actividad</v>
          </cell>
          <cell r="D2539" t="str">
            <v>UND</v>
          </cell>
          <cell r="E2539">
            <v>257882</v>
          </cell>
        </row>
        <row r="2540">
          <cell r="A2540" t="str">
            <v>26A.078</v>
          </cell>
          <cell r="B2540" t="str">
            <v>SUMINISTRO, TRANSPORTE E INSTALACION ESTRUCTURA CONEXIÓN RED TRENZADA NORMA CODENSA LA321. FINAL DE CIRCUITO SECUNDARIO SENCILLO.</v>
          </cell>
          <cell r="C2540" t="str">
            <v>Actividad</v>
          </cell>
          <cell r="D2540" t="str">
            <v>UND</v>
          </cell>
          <cell r="E2540">
            <v>304383</v>
          </cell>
        </row>
        <row r="2541">
          <cell r="A2541" t="str">
            <v>26A.079</v>
          </cell>
          <cell r="B2541" t="str">
            <v xml:space="preserve">SUMINISTRO, TRANSPORTE E INSTALACION ESTRUCTURA CONEXIÓN RED TRENZADA NORMA CODENSA LA322. CTO. SECUNDARIO SENCILLO CON DERIVACION </v>
          </cell>
          <cell r="C2541" t="str">
            <v>Actividad</v>
          </cell>
          <cell r="D2541" t="str">
            <v>UND</v>
          </cell>
          <cell r="E2541">
            <v>350997</v>
          </cell>
        </row>
        <row r="2542">
          <cell r="A2542" t="str">
            <v>26A.080</v>
          </cell>
          <cell r="B2542" t="str">
            <v>SUMINISTRO, TRANSPORTE E INSTALACION ESTRUCTURA CONEXIÓN RED TRENZADA NORMA CODENSA LA324. CTO. SECUNDARIO SENCILLO CONSTRUCCION ANGULAR</v>
          </cell>
          <cell r="C2542" t="str">
            <v>Actividad</v>
          </cell>
          <cell r="D2542" t="str">
            <v>UND</v>
          </cell>
          <cell r="E2542">
            <v>367450</v>
          </cell>
        </row>
        <row r="2543">
          <cell r="A2543" t="str">
            <v>26A.081</v>
          </cell>
          <cell r="B2543" t="str">
            <v>SUMINISTRO, TRANSPORTE E INSTALACION RED TRENZADA CABLE CUADRUPLEX 3X2/0+1/0 AUTOSOPORTADO</v>
          </cell>
          <cell r="C2543" t="str">
            <v>Actividad</v>
          </cell>
          <cell r="D2543" t="str">
            <v>ML</v>
          </cell>
          <cell r="E2543">
            <v>79861</v>
          </cell>
        </row>
        <row r="2544">
          <cell r="A2544" t="str">
            <v>26A.082</v>
          </cell>
          <cell r="B2544" t="str">
            <v>SUMINISTRO, TRANSPORTE E INSTALACION RED TRENZADA CABLE CUADRUPLEX 3X4/0+4/0 AUTOSOPORTADO</v>
          </cell>
          <cell r="C2544" t="str">
            <v>Actividad</v>
          </cell>
          <cell r="D2544" t="str">
            <v>ML</v>
          </cell>
          <cell r="E2544">
            <v>122274</v>
          </cell>
        </row>
        <row r="2545">
          <cell r="A2545" t="str">
            <v>26A.083</v>
          </cell>
          <cell r="B2545" t="str">
            <v xml:space="preserve">SUMINISTRO, TRANSPORTE E INSTALACION CAJA TRIFÁSICA TIPO INTEMPERIE PARA ACOMETIDAS DE BT </v>
          </cell>
          <cell r="C2545" t="str">
            <v>Actividad</v>
          </cell>
          <cell r="D2545" t="str">
            <v>UND</v>
          </cell>
          <cell r="E2545">
            <v>326962</v>
          </cell>
        </row>
        <row r="2546">
          <cell r="A2546" t="str">
            <v>26A.084</v>
          </cell>
          <cell r="B2546" t="str">
            <v>SUMINISTRO, TRANSPORTE E INSTALACION LUMINARIA HORIZONTAL CERRADA DE 150 VATIOS-BOMBILLO SODIO ALTA PRESION-208/240 VOLTIOS - FOTOCELDA INCORPORADA .  COMPLETA - TIPO PE-PC  -ROY ALPHA , SCHREDER , O CALIDAD SUPERIOR.</v>
          </cell>
          <cell r="C2546" t="str">
            <v>Actividad</v>
          </cell>
          <cell r="D2546" t="str">
            <v>UND</v>
          </cell>
          <cell r="E2546">
            <v>973556</v>
          </cell>
        </row>
        <row r="2547">
          <cell r="A2547" t="str">
            <v>26A.085</v>
          </cell>
          <cell r="B2547" t="str">
            <v>SUMINISTRO, TRANSPORTE E INSTALACION LUMINARIA HORIZONTAL CERRADA DE 70 VATIOS-BOMBILLO SODIO ALTA PRESION-208/240 VOLTIOS - FOTOCELDA INCORPORADA .  COMPLETA - TIPO PE-PC  -ROY ALPHA , SCHREDER , O CALIDAD SUPERIOR.</v>
          </cell>
          <cell r="C2547" t="str">
            <v>Actividad</v>
          </cell>
          <cell r="D2547" t="str">
            <v>UND</v>
          </cell>
          <cell r="E2547">
            <v>550928</v>
          </cell>
        </row>
        <row r="2548">
          <cell r="A2548" t="str">
            <v>26A.086</v>
          </cell>
          <cell r="B2548" t="str">
            <v>SUMINISTRO, TRANSPORTE E INSTALACION REFLECTOR DE 250 VATIOS - SODIO ALTA PRESION - 208/240 VOLTIOS-SODIO ALTA PRESION-CUADRADO-CERRADO - ESTRIBOS - COMPLETO: CHASIS, BOMBILLA, ARRANCADOR, ETC. ACCESORIOS DE FIJACION E INSTALACION  -REFERENCIA RRA ROY ALPHA; INCLUYE ACCESORIOS DE SUJECIÓN</v>
          </cell>
          <cell r="C2548" t="str">
            <v>Actividad</v>
          </cell>
          <cell r="D2548" t="str">
            <v>UND</v>
          </cell>
          <cell r="E2548">
            <v>891423</v>
          </cell>
        </row>
        <row r="2549">
          <cell r="A2549" t="str">
            <v>26A.087</v>
          </cell>
          <cell r="B2549" t="str">
            <v>SUMINISTRO, TRANSPORTE E INSTALACION REFLECTOR DE 400 VATIOS - SODIO ALTA PRESION - 208/240 VOLTIOS-SODIO ALTA PRESION-CUADRADO-CERRADO - ESTRIBOS - COMPLETO: CHASIS, BOMBILLA, ARRANCADOR, ETC. ACCESORIOS DE FIJACION E INSTALACION  -REFERENCIA RRA ROY ALPHA; INCLUYE ACCESORIOS DE SUJECIÓN</v>
          </cell>
          <cell r="C2549" t="str">
            <v>Actividad</v>
          </cell>
          <cell r="D2549" t="str">
            <v>UND</v>
          </cell>
          <cell r="E2549">
            <v>974604</v>
          </cell>
        </row>
        <row r="2550">
          <cell r="A2550" t="str">
            <v>26A.088</v>
          </cell>
          <cell r="B2550" t="str">
            <v>SUMINISTRO, TRANSPORTE E INSTALACION REFLECTOR DE 1000 VATIOS - SODIO ALTA PRESION - 208/220 VOLTIOS-SODIO ALTA PRESION-CUADRADO-CERRADO - ESTRIBOS - COMPLETO: CHASIS, BOMBILLA, ARRANCADOR, ETC. ACCESORIOS DE FIJACION E INSTALACION  -REFERENCIA RCG ROY ALPHA; INCLUYE ACCESORIOS DE SUJECIÓN</v>
          </cell>
          <cell r="C2550" t="str">
            <v>Actividad</v>
          </cell>
          <cell r="D2550" t="str">
            <v>UND</v>
          </cell>
          <cell r="E2550">
            <v>2095415</v>
          </cell>
        </row>
        <row r="2551">
          <cell r="A2551" t="str">
            <v>26A.089</v>
          </cell>
          <cell r="B2551" t="str">
            <v>SUMINISTRO, TRANSPORTE E INSTALACION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2551" t="str">
            <v>Actividad</v>
          </cell>
          <cell r="D2551" t="str">
            <v>UND</v>
          </cell>
          <cell r="E2551">
            <v>16400917</v>
          </cell>
        </row>
        <row r="2552">
          <cell r="A2552" t="str">
            <v>26A.090</v>
          </cell>
          <cell r="B2552" t="str">
            <v>SUMINISTRO, TRANSPORTE E INSTALACION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2552" t="str">
            <v>Actividad</v>
          </cell>
          <cell r="D2552" t="str">
            <v>UND</v>
          </cell>
          <cell r="E2552">
            <v>12042033</v>
          </cell>
        </row>
        <row r="2553">
          <cell r="A2553" t="str">
            <v>26A.091</v>
          </cell>
          <cell r="B2553" t="str">
            <v>SUMINISTRO, TRANSPORTE E INSTALACION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2553" t="str">
            <v>Actividad</v>
          </cell>
          <cell r="D2553" t="str">
            <v>UND</v>
          </cell>
          <cell r="E2553">
            <v>6833562</v>
          </cell>
        </row>
        <row r="2554">
          <cell r="A2554" t="str">
            <v>26A.092</v>
          </cell>
          <cell r="B2554" t="str">
            <v>SUMINISTRO, TRANSPORTE E INSTALACION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2554" t="str">
            <v>Actividad</v>
          </cell>
          <cell r="D2554" t="str">
            <v>UND</v>
          </cell>
          <cell r="E2554">
            <v>36451613</v>
          </cell>
        </row>
        <row r="2555">
          <cell r="A2555" t="str">
            <v>26A.093</v>
          </cell>
          <cell r="B2555" t="str">
            <v xml:space="preserve">SUMINISTRO, TRANSPORTE E INSTALACION 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2555" t="str">
            <v>Actividad</v>
          </cell>
          <cell r="D2555" t="str">
            <v>UND</v>
          </cell>
          <cell r="E2555">
            <v>112126847</v>
          </cell>
        </row>
        <row r="2556">
          <cell r="A2556" t="str">
            <v>26A.094</v>
          </cell>
          <cell r="B2556" t="str">
            <v xml:space="preserve">SUMINISTRO, TRANSPORTE E INSTALACION SISTEMA DE PUESTA A TIERRA GENERAL CON UNA VARILA DE COBRE 5/8X2,4M, CABLE NO.2AWG (SPAT-1V). </v>
          </cell>
          <cell r="C2556" t="str">
            <v>Actividad</v>
          </cell>
          <cell r="D2556" t="str">
            <v>GB</v>
          </cell>
          <cell r="E2556">
            <v>1215102</v>
          </cell>
        </row>
        <row r="2557">
          <cell r="A2557" t="str">
            <v>26A.095</v>
          </cell>
          <cell r="B2557" t="str">
            <v xml:space="preserve">SUMINISTRO, TRANSPORTE E INSTALACION SISTEMA DE PUESTA A TIERRA GENERAL CON TRES VARILAS DE COBRE 5/8X2,4M, CABLE NO.1/0AWG (SPAT-3V). </v>
          </cell>
          <cell r="C2557" t="str">
            <v>Actividad</v>
          </cell>
          <cell r="D2557" t="str">
            <v>GB</v>
          </cell>
          <cell r="E2557">
            <v>3586264</v>
          </cell>
        </row>
        <row r="2558">
          <cell r="A2558" t="str">
            <v>26A.096</v>
          </cell>
          <cell r="B2558" t="str">
            <v xml:space="preserve">SUMINISTRO, TRANSPORTE E INSTALACION SISTEMA DE PUESTA A TIERRA GENERAL CON CUATRO VARILAS DE COBRE 5/8X2,4M, CABLE NO.2/0AWG (SPAT-4V). </v>
          </cell>
          <cell r="C2558" t="str">
            <v>Actividad</v>
          </cell>
          <cell r="D2558" t="str">
            <v>GB</v>
          </cell>
          <cell r="E2558">
            <v>4763023</v>
          </cell>
        </row>
        <row r="2559">
          <cell r="A2559" t="str">
            <v>26A.097</v>
          </cell>
          <cell r="B2559" t="str">
            <v>SUMINISTRO, TRANSPORTE E INSTALACION SISTEMA DE PUESTA A TIERRA GENERAL CON SEIS VARILAS DE COBRE 5/8X2,4M, CABLE NO.4/0AWG (SPAT-6V). TIPO S/E</v>
          </cell>
          <cell r="C2559" t="str">
            <v>Actividad</v>
          </cell>
          <cell r="D2559" t="str">
            <v>GB</v>
          </cell>
          <cell r="E2559">
            <v>10318133</v>
          </cell>
        </row>
        <row r="2560">
          <cell r="A2560" t="str">
            <v>26A.098</v>
          </cell>
          <cell r="B2560" t="str">
            <v xml:space="preserve">SUMINISTRO, TRANSPORTE E INSTALACION RED DE MEDIA TENSION ABIERTA CABLE AL ACSR (3X2 AWG) </v>
          </cell>
          <cell r="C2560" t="str">
            <v>Actividad</v>
          </cell>
          <cell r="D2560" t="str">
            <v>ML</v>
          </cell>
          <cell r="E2560">
            <v>29631</v>
          </cell>
        </row>
        <row r="2561">
          <cell r="A2561" t="str">
            <v>26A.099</v>
          </cell>
          <cell r="B2561" t="str">
            <v>SUMINISTRO, TRANSPORTE E INSTALACION CABLE SUPER GX DE 9,53 MM (3/8") GALVANIZADO PARA HILO DE GUARDA</v>
          </cell>
          <cell r="C2561" t="str">
            <v>Actividad</v>
          </cell>
          <cell r="D2561" t="str">
            <v>ML</v>
          </cell>
          <cell r="E2561">
            <v>26200</v>
          </cell>
        </row>
        <row r="2562">
          <cell r="A2562" t="str">
            <v>26A.100</v>
          </cell>
          <cell r="B2562" t="str">
            <v>SUMINISTRO, TRANSPORTE E INSTALACION BAYONETA DOBLE PARA  CABLE DE GUARDA ESTRUCTURA TERMINAL, TODOS LOS HERRAJES GALVANIZADOS EN CALIENTE - LAR402</v>
          </cell>
          <cell r="C2562" t="str">
            <v>Actividad</v>
          </cell>
          <cell r="D2562" t="str">
            <v>UND</v>
          </cell>
          <cell r="E2562">
            <v>426297</v>
          </cell>
        </row>
        <row r="2563">
          <cell r="A2563" t="str">
            <v>26A.101</v>
          </cell>
          <cell r="B2563" t="str">
            <v>SUMINISTRO, TRANSPORTE E INSTALACION BAYONETA DOBLE PARA  CABLE DE GUARDA ESTRUCTURA DOBLE RETENIDA, TODOS LOS HERRAJES GALVANIZADOS EN CALIENTE - LAR406</v>
          </cell>
          <cell r="C2563" t="str">
            <v>Actividad</v>
          </cell>
          <cell r="D2563" t="str">
            <v>UND</v>
          </cell>
          <cell r="E2563">
            <v>426297</v>
          </cell>
        </row>
        <row r="2564">
          <cell r="A2564" t="str">
            <v>26A.102</v>
          </cell>
          <cell r="B2564" t="str">
            <v>SUMINISTRO, TRANSPORTE E INSTALACION ACOMETIDA AEREA TRIFASICA CABLE ANTIFRAUDE 3X6+1X8 AWG - SIN MEDIDOR (ILUSTRACION AE 220-1) 40MTS</v>
          </cell>
          <cell r="C2564" t="str">
            <v>Actividad</v>
          </cell>
          <cell r="D2564" t="str">
            <v>GLB</v>
          </cell>
          <cell r="E2564">
            <v>2697161</v>
          </cell>
        </row>
        <row r="2565">
          <cell r="A2565" t="str">
            <v>26A.103</v>
          </cell>
          <cell r="B2565" t="str">
            <v xml:space="preserve">SUMINISTRO, TRANSPORTE E INSTALACION SISTEMA DE PUESTA A TIERRA GENERAL CON CUATRO  VARILAS DE COBRE 5/8X2,4M, CABLE NO.1/0AWG (SPAT-3V). </v>
          </cell>
          <cell r="C2565" t="str">
            <v>Actividad</v>
          </cell>
          <cell r="D2565" t="str">
            <v>GB</v>
          </cell>
          <cell r="E2565">
            <v>3791035</v>
          </cell>
        </row>
        <row r="2566">
          <cell r="A2566" t="str">
            <v>26A.104</v>
          </cell>
          <cell r="B2566" t="str">
            <v>SUMINISTRO, TRANSPORTE E INSTALACION SISTEMA DE PUESTA A TIERRA PARA SEPRA CON SEIS VARILLAS DE COBRE 5/8X2,4M, CABLE NO.1/0AWG (SPAT-6V). TIPO S/E</v>
          </cell>
          <cell r="C2566" t="str">
            <v>Actividad</v>
          </cell>
          <cell r="D2566" t="str">
            <v>GB</v>
          </cell>
          <cell r="E2566">
            <v>10119025</v>
          </cell>
        </row>
        <row r="2567">
          <cell r="A2567" t="str">
            <v>26A.105</v>
          </cell>
          <cell r="B2567" t="str">
            <v>SUMINISTRO, TRANSPORTE E INSTALACION SISTEMA DE CAPTACION DE DESCARGAS ATMOSFERICAS</v>
          </cell>
          <cell r="C2567" t="str">
            <v>Actividad</v>
          </cell>
          <cell r="D2567" t="str">
            <v>UND</v>
          </cell>
          <cell r="E2567">
            <v>2581272</v>
          </cell>
        </row>
        <row r="2568">
          <cell r="A2568" t="str">
            <v>26A.106</v>
          </cell>
          <cell r="B2568" t="str">
            <v>SUMINISTRO, TRANSPORTE E INSTALACION COFRE PARA USO INTEMPERIE DIMENSIONESHXWXD=40X30X20CM; INCLUYE BARRAJE INTERNO PARA UBICACIÓN DE BREAKERS TIPO NCHUFABLES, PUERTA CON CHAPA Y JUEGO DE LLAVES. INCLUYE TOTALIZADOR  2X40 25 KA</v>
          </cell>
          <cell r="C2568" t="str">
            <v>Actividad</v>
          </cell>
          <cell r="D2568" t="str">
            <v>UND</v>
          </cell>
          <cell r="E2568">
            <v>1109577</v>
          </cell>
        </row>
        <row r="2569">
          <cell r="A2569" t="str">
            <v>26A.107</v>
          </cell>
          <cell r="B2569" t="str">
            <v>SUMINISTRO, TRANSPORTE E INSTALACION BANCO DE DUCTO TIPO NORMA CODENSA CS 207 - PARA CANALIZACIÓN DE 4 Ø 3"  TIPO TDB - ZONA VERDE (INCLUYE BANDA PLÁSTICA)</v>
          </cell>
          <cell r="C2569" t="str">
            <v>Actividad</v>
          </cell>
          <cell r="D2569" t="str">
            <v>ML</v>
          </cell>
          <cell r="E2569">
            <v>49851</v>
          </cell>
        </row>
        <row r="2570">
          <cell r="A2570" t="str">
            <v>26A.108</v>
          </cell>
          <cell r="B2570" t="str">
            <v>SUMINISTRO, TRANSPORTE E INSTALACIÓN RED TRENZADA CABLE TRIPLEX 2X1/0+1/0</v>
          </cell>
          <cell r="C2570" t="str">
            <v>Actividad</v>
          </cell>
          <cell r="D2570" t="str">
            <v>ML</v>
          </cell>
          <cell r="E2570">
            <v>43217</v>
          </cell>
        </row>
        <row r="2571">
          <cell r="A2571" t="str">
            <v>26A.109</v>
          </cell>
          <cell r="B2571" t="str">
            <v>SUMINISTRO E INSTALACIÓN PERCHA DE UN PUESTO</v>
          </cell>
          <cell r="C2571" t="str">
            <v>Actividad</v>
          </cell>
          <cell r="D2571" t="str">
            <v>UND</v>
          </cell>
          <cell r="E2571">
            <v>136163</v>
          </cell>
        </row>
        <row r="2572">
          <cell r="A2572" t="str">
            <v>26A.110</v>
          </cell>
          <cell r="B2572" t="str">
            <v>SUMINISTRO, TRANSPORTE E INSTALACION  POSTE DE CONCRETO DE 12 M.  510 KG.  HOMOLOGADO - (INCLUYE PINTURA ACRILICA Y GRUA).</v>
          </cell>
          <cell r="C2572" t="str">
            <v>Actividad</v>
          </cell>
          <cell r="D2572" t="str">
            <v>UND</v>
          </cell>
          <cell r="E2572">
            <v>1957623</v>
          </cell>
        </row>
        <row r="2573">
          <cell r="A2573" t="str">
            <v>26A.111</v>
          </cell>
          <cell r="B2573" t="str">
            <v>SUMINISTRO E INSTALACIÓN DE POSTE METALICO 14 M</v>
          </cell>
          <cell r="C2573" t="str">
            <v>Actividad</v>
          </cell>
          <cell r="D2573" t="str">
            <v>UND</v>
          </cell>
          <cell r="E2573">
            <v>3612618</v>
          </cell>
        </row>
        <row r="2574">
          <cell r="A2574" t="str">
            <v>26A.112</v>
          </cell>
          <cell r="B2574" t="str">
            <v>SUMINISTRO E INSTALACIÓN DE POSTE METALICO 12 M X 1350 KGF AUTOSOPORTADO</v>
          </cell>
          <cell r="C2574" t="str">
            <v>Actividad</v>
          </cell>
          <cell r="D2574" t="str">
            <v>UND</v>
          </cell>
          <cell r="E2574">
            <v>3665588</v>
          </cell>
        </row>
        <row r="2575">
          <cell r="A2575" t="str">
            <v>26A.113</v>
          </cell>
          <cell r="B2575" t="str">
            <v>SUMINISTRO E INSTALACIÓN ESTRUCTURA TIPO RETENCIÓN BANDERA ECOLÓGICO BRAZO TIPO C</v>
          </cell>
          <cell r="C2575" t="str">
            <v>Actividad</v>
          </cell>
          <cell r="D2575" t="str">
            <v>UND</v>
          </cell>
          <cell r="E2575">
            <v>1118991</v>
          </cell>
        </row>
        <row r="2576">
          <cell r="A2576" t="str">
            <v>26A.114</v>
          </cell>
          <cell r="B2576" t="str">
            <v>SUMINISTRO E INSTALACIÓN ESTRUCTURA TIPO TERMINAL ECOLÓGICO</v>
          </cell>
          <cell r="C2576" t="str">
            <v>Actividad</v>
          </cell>
          <cell r="D2576" t="str">
            <v>UND</v>
          </cell>
          <cell r="E2576">
            <v>1044936</v>
          </cell>
        </row>
        <row r="2577">
          <cell r="A2577" t="str">
            <v>26A.115</v>
          </cell>
          <cell r="B2577" t="str">
            <v>SUMINISTRO E INSTALACIÓN VIENTO PRIMARIO CONVENCIONAL (TEMPLETE)</v>
          </cell>
          <cell r="C2577" t="str">
            <v>Actividad</v>
          </cell>
          <cell r="D2577" t="str">
            <v>UND</v>
          </cell>
          <cell r="E2577">
            <v>549262</v>
          </cell>
        </row>
        <row r="2578">
          <cell r="A2578" t="str">
            <v>26A.116</v>
          </cell>
          <cell r="B2578" t="str">
            <v>SUMINISTRO E INSTALACIÓN TEMPLETE POSTE A POSTE</v>
          </cell>
          <cell r="C2578" t="str">
            <v>Actividad</v>
          </cell>
          <cell r="D2578" t="str">
            <v>UND</v>
          </cell>
          <cell r="E2578">
            <v>309764</v>
          </cell>
        </row>
        <row r="2579">
          <cell r="A2579" t="str">
            <v>26A.118</v>
          </cell>
          <cell r="B2579" t="str">
            <v>DESMONTE TRASLADO E INSTALACIÓN POSTE DE INVAMA</v>
          </cell>
          <cell r="C2579" t="str">
            <v>Actividad</v>
          </cell>
          <cell r="D2579" t="str">
            <v>UND</v>
          </cell>
          <cell r="E2579">
            <v>706777</v>
          </cell>
        </row>
        <row r="2580">
          <cell r="A2580" t="str">
            <v>26A.119</v>
          </cell>
          <cell r="B2580" t="str">
            <v>SUMINISTRO E INSTALACIÓN DE CABLE RED AEREA CABLE XLPE-TK  Nº 2 AWG ECOLOGICO SEMIAISLADO</v>
          </cell>
          <cell r="C2580" t="str">
            <v>Actividad</v>
          </cell>
          <cell r="D2580" t="str">
            <v>ML</v>
          </cell>
          <cell r="E2580">
            <v>50019</v>
          </cell>
        </row>
        <row r="2581">
          <cell r="A2581" t="str">
            <v>26A.120</v>
          </cell>
          <cell r="B2581" t="str">
            <v>SUMINISTRO E INSTALACIÓN SECCIONADOR TRIFASICO</v>
          </cell>
          <cell r="C2581" t="str">
            <v>Actividad</v>
          </cell>
          <cell r="D2581" t="str">
            <v>UND</v>
          </cell>
          <cell r="E2581">
            <v>3488420</v>
          </cell>
        </row>
        <row r="2582">
          <cell r="A2582" t="str">
            <v>26A.121</v>
          </cell>
          <cell r="B2582" t="str">
            <v>SUMINISTRO E INSTALACIÓN DE AFLORAMIENTO TUBERÍA IMC 4"</v>
          </cell>
          <cell r="C2582" t="str">
            <v>Actividad</v>
          </cell>
          <cell r="D2582" t="str">
            <v>UND</v>
          </cell>
          <cell r="E2582">
            <v>3491473</v>
          </cell>
        </row>
        <row r="2583">
          <cell r="A2583" t="str">
            <v>26A.122</v>
          </cell>
          <cell r="B2583" t="str">
            <v>SUMINISTRO E INSTALACIÓN DE CABLE RED SUBTERRANEA XLPE 3X2 AWG 133% MEDIA TENSIÓN</v>
          </cell>
          <cell r="C2583" t="str">
            <v>Actividad</v>
          </cell>
          <cell r="D2583" t="str">
            <v>ML</v>
          </cell>
          <cell r="E2583">
            <v>227869</v>
          </cell>
        </row>
        <row r="2584">
          <cell r="A2584" t="str">
            <v>26A.544</v>
          </cell>
          <cell r="B2584" t="str">
            <v>SUMINISTRO E INSTALACION DE SISTEMA DE PUESTA A TIERRA INEM BALDOMERO SANIN CANO</v>
          </cell>
          <cell r="C2584" t="str">
            <v>Actividad</v>
          </cell>
          <cell r="D2584" t="str">
            <v>UND</v>
          </cell>
          <cell r="E2584">
            <v>24197873</v>
          </cell>
        </row>
        <row r="2585">
          <cell r="A2585" t="str">
            <v>26A.123</v>
          </cell>
          <cell r="B2585" t="str">
            <v>SUMINISTRO E INSTALACIÓN DE PROYECTOR LED 100W, TIPO SYLFLOOD P24104 Ó SIMILAR (APROBADO POR INVAMA)</v>
          </cell>
          <cell r="C2585" t="str">
            <v>Actividad</v>
          </cell>
          <cell r="D2585" t="str">
            <v>UND</v>
          </cell>
          <cell r="E2585">
            <v>807857</v>
          </cell>
        </row>
        <row r="2586">
          <cell r="A2586" t="str">
            <v>26A.124</v>
          </cell>
          <cell r="B2586" t="str">
            <v>SUMINISTRO E INSTALACIÓN DE LUMINARIA LED ORNAMENTAL EXTERIOR 60W, TIPO KNPA Ó SIMILAR (APROBADA POR INVAMA). INCLUYE TUBO METÁLICO GALVANIZADO 3 M X 3" CON BASE RECTANGULAR DE FIJACIÓN EN EL EXTREMO INFERIOR. INCLUYE SUMINISTRO E INSTALACIÓN DE FOTOCELDA.</v>
          </cell>
          <cell r="C2586" t="str">
            <v>Actividad</v>
          </cell>
          <cell r="D2586" t="str">
            <v>UND</v>
          </cell>
          <cell r="E2586">
            <v>1328974</v>
          </cell>
        </row>
        <row r="2587">
          <cell r="A2587" t="str">
            <v>26A.125</v>
          </cell>
          <cell r="B2587" t="str">
            <v>SUMINISTRO, TRANSPORTE E INSTALACION ACOMETIDA AEREA TRIFASICA CABLE ANTIFRAUDE 2X6+1X8 AWG - SIN MEDIDOR (ILUSTRACION AE 220-1)  10MTS</v>
          </cell>
          <cell r="C2587" t="str">
            <v>Actividad</v>
          </cell>
          <cell r="D2587" t="str">
            <v>GLB</v>
          </cell>
          <cell r="E2587">
            <v>882008</v>
          </cell>
        </row>
        <row r="2588">
          <cell r="A2588" t="str">
            <v>26A.126</v>
          </cell>
          <cell r="B2588" t="str">
            <v xml:space="preserve">SUMINISTRO, TRANSPORTE E INSTALACION LUMINARIA LED SYLVANIA STREET ZD229 60-120W NW 7P 18840lm 4000K Blanco Neutro-Iluminacion Vial y Exterior P29455. INCLUYE BRAZO DE ALUMBRADO PUBLICO, ACCESORIOS DE SUJECIÓN Y CABLEADO </v>
          </cell>
          <cell r="C2588" t="str">
            <v>Actividad</v>
          </cell>
          <cell r="D2588" t="str">
            <v>UND</v>
          </cell>
          <cell r="E2588">
            <v>1247683</v>
          </cell>
        </row>
        <row r="2589">
          <cell r="A2589" t="str">
            <v>26A.127</v>
          </cell>
          <cell r="B2589" t="str">
            <v>SUMINISTRO E INSTALACIÓN DE POSTE METALICO 12 M ALUMBRADO PUBLICO (ACORDE A ESPECIFICACIONES DEL INVAMA)</v>
          </cell>
          <cell r="C2589" t="str">
            <v>Actividad</v>
          </cell>
          <cell r="D2589" t="str">
            <v>UND</v>
          </cell>
          <cell r="E2589">
            <v>4031304</v>
          </cell>
        </row>
        <row r="2590">
          <cell r="A2590" t="str">
            <v>027</v>
          </cell>
          <cell r="B2590" t="str">
            <v>ESTABILIDAD DE TALUDES</v>
          </cell>
          <cell r="C2590" t="str">
            <v>Capitulo</v>
          </cell>
          <cell r="D2590"/>
          <cell r="E2590" t="str">
            <v>--</v>
          </cell>
        </row>
        <row r="2591">
          <cell r="A2591" t="str">
            <v>027.001</v>
          </cell>
          <cell r="B2591" t="str">
            <v>SUMINISTRO, TRANSPORTE E INSTALACION DE MUROS  DE CONTENCION EN CONCRETO REFORZADO DE 3000 PSI. NO INCLUYE REFUERZO.</v>
          </cell>
          <cell r="C2591" t="str">
            <v>Actividad</v>
          </cell>
          <cell r="D2591" t="str">
            <v>M3</v>
          </cell>
          <cell r="E2591">
            <v>1199072</v>
          </cell>
        </row>
        <row r="2592">
          <cell r="A2592" t="str">
            <v>027.002</v>
          </cell>
          <cell r="B2592" t="str">
            <v>SUMINISTRO, TRANSPORTE E INSTALACION MURO EN CONCRETO CICLOPEO DE PROPORCION 70% DE CONCRETO 3000 PSI 30% PIEDRA</v>
          </cell>
          <cell r="C2592" t="str">
            <v>Actividad</v>
          </cell>
          <cell r="D2592" t="str">
            <v>M3</v>
          </cell>
          <cell r="E2592">
            <v>1029852</v>
          </cell>
        </row>
        <row r="2593">
          <cell r="A2593" t="str">
            <v>027.003</v>
          </cell>
          <cell r="B2593" t="str">
            <v>SUMINISTRO, TRANSPORTE E INSTALACION GAVIONES EN MALLA GALVANIZADA TRIPLE TORSION 2.0X1.0X1.0M CAL. 12</v>
          </cell>
          <cell r="C2593" t="str">
            <v>Actividad</v>
          </cell>
          <cell r="D2593" t="str">
            <v>M3</v>
          </cell>
          <cell r="E2593">
            <v>367492</v>
          </cell>
        </row>
        <row r="2594">
          <cell r="A2594" t="str">
            <v>027.004</v>
          </cell>
          <cell r="B2594" t="str">
            <v>SUMINISTRO, TRANSPORTE E INSTALACION PANTALLA EN CONCRETO REFORZADO DE 3000 PSI (NO INCLUYE ACERO)</v>
          </cell>
          <cell r="C2594" t="str">
            <v>Actividad</v>
          </cell>
          <cell r="D2594" t="str">
            <v>M3</v>
          </cell>
          <cell r="E2594">
            <v>1073284</v>
          </cell>
        </row>
        <row r="2595">
          <cell r="A2595" t="str">
            <v>027.005</v>
          </cell>
          <cell r="B2595" t="str">
            <v>SUMINISTRO, TRANSPORTE E INSTALACION PANTALLA EN CONCRETO REFORZADO DE 4000 PSI (NO INCLUYE ACERO)</v>
          </cell>
          <cell r="C2595" t="str">
            <v>Actividad</v>
          </cell>
          <cell r="D2595" t="str">
            <v>M3</v>
          </cell>
          <cell r="E2595">
            <v>1162706</v>
          </cell>
        </row>
        <row r="2596">
          <cell r="A2596" t="str">
            <v>027.007</v>
          </cell>
          <cell r="B2596" t="str">
            <v>SUMINISTRO, TRANSPORTE E INSTALACION RECUBRIMIENTO DE BERMAS CONCRETO DE 3000 PSI E=0,1M</v>
          </cell>
          <cell r="C2596" t="str">
            <v>Actividad</v>
          </cell>
          <cell r="D2596" t="str">
            <v>M3</v>
          </cell>
          <cell r="E2596">
            <v>1009822</v>
          </cell>
        </row>
        <row r="2597">
          <cell r="A2597" t="str">
            <v>027.008</v>
          </cell>
          <cell r="B2597" t="str">
            <v>SUMINISTRO, TRANSPORTE E INSTALACION RECUBRIMIENTO DE GAVIONES CONCRETO DE 3000 PSI</v>
          </cell>
          <cell r="C2597" t="str">
            <v>Actividad</v>
          </cell>
          <cell r="D2597" t="str">
            <v>M3</v>
          </cell>
          <cell r="E2597">
            <v>1017198</v>
          </cell>
        </row>
        <row r="2598">
          <cell r="A2598" t="str">
            <v>027.009</v>
          </cell>
          <cell r="B2598" t="str">
            <v>SUMINISTRO, TRANSPORTE E INSTALACION CANALES CON PANTALLAS DEFLECTORAS Y RAPIDAS CON TAPA EN CONCRETO DE 3000 PSI PRODUCIDO EN OBRA</v>
          </cell>
          <cell r="C2598" t="str">
            <v>Actividad</v>
          </cell>
          <cell r="D2598" t="str">
            <v>M3</v>
          </cell>
          <cell r="E2598">
            <v>1263281</v>
          </cell>
        </row>
        <row r="2599">
          <cell r="A2599" t="str">
            <v>027.010</v>
          </cell>
          <cell r="B2599" t="str">
            <v>SUMINISTRO, TRANSPORTE E INSTALACION ALCANTARILLA DE CAJON O BOX COULVERT EN CONCRETO DE 3000 PSI</v>
          </cell>
          <cell r="C2599" t="str">
            <v>Actividad</v>
          </cell>
          <cell r="D2599" t="str">
            <v>M3</v>
          </cell>
          <cell r="E2599">
            <v>1174511</v>
          </cell>
        </row>
        <row r="2600">
          <cell r="A2600" t="str">
            <v>027.011</v>
          </cell>
          <cell r="B2600" t="str">
            <v>SUMINISTRO, TRANSPORTE E INSTALACION ENROCADOS CON LIGANTE DE CONCRETO 3000 PSI PARA PROTECCION DE ENTREGAS O REVESTIMIENTO DE CAUCES - DOSIFICACION: CONCRETO 40%, PIEDRA 60%</v>
          </cell>
          <cell r="C2600" t="str">
            <v>Actividad</v>
          </cell>
          <cell r="D2600" t="str">
            <v>M3</v>
          </cell>
          <cell r="E2600">
            <v>624356</v>
          </cell>
        </row>
        <row r="2601">
          <cell r="A2601" t="str">
            <v>027.012</v>
          </cell>
          <cell r="B2601" t="str">
            <v>SUMINISTRO, TRANSPORTE E INSTALACION ENROCADOS CON LIGANTE DE CONCRETO 3000 PSI PARA  CONFORMACION  DE CANALES - DOSIFICACION: CONCRETO 40%, PIEDRA 60%</v>
          </cell>
          <cell r="C2601" t="str">
            <v>Actividad</v>
          </cell>
          <cell r="D2601" t="str">
            <v>M3</v>
          </cell>
          <cell r="E2601">
            <v>669648</v>
          </cell>
        </row>
        <row r="2602">
          <cell r="A2602" t="str">
            <v>027.013</v>
          </cell>
          <cell r="B2602" t="str">
            <v>SUMINISTRO, TRANSPORTE E INSTALACION DIQUES DE CONTROL Y/O REGULACION EN CONCRETO 3000 PSI - DOSIFICACION: CONCRETO 40%, PIEDRA 60%</v>
          </cell>
          <cell r="C2602" t="str">
            <v>Actividad</v>
          </cell>
          <cell r="D2602" t="str">
            <v>M3</v>
          </cell>
          <cell r="E2602">
            <v>822431</v>
          </cell>
        </row>
        <row r="2603">
          <cell r="A2603" t="str">
            <v>027.014</v>
          </cell>
          <cell r="B2603" t="str">
            <v>SUMINISTRO, TRANSPORTE E INSTALACION ANCLAJE ACTIVO CABLE 1/2" X 4 ALTA RESISTENCIA - PERFORACION DE 5"</v>
          </cell>
          <cell r="C2603" t="str">
            <v>Actividad</v>
          </cell>
          <cell r="D2603" t="str">
            <v>ML</v>
          </cell>
          <cell r="E2603">
            <v>474394</v>
          </cell>
        </row>
        <row r="2604">
          <cell r="A2604" t="str">
            <v>027.015</v>
          </cell>
          <cell r="B2604" t="str">
            <v>SUMINISTRO, TRANSPORTE E INSTALACION DADOS EN CONCRETO REFORZADO 4000 PSI PARA PANTALLA ACTIVA</v>
          </cell>
          <cell r="C2604" t="str">
            <v>Actividad</v>
          </cell>
          <cell r="D2604" t="str">
            <v>M3</v>
          </cell>
          <cell r="E2604">
            <v>1177742</v>
          </cell>
        </row>
        <row r="2605">
          <cell r="A2605" t="str">
            <v>027.016</v>
          </cell>
          <cell r="B2605" t="str">
            <v>SUMINISTRO, TRANSPORTE E INSTALACION ENROCADOS SIN LIGANTE DE CONCRETO PARA CONFORMACION DE PADDIES</v>
          </cell>
          <cell r="C2605" t="str">
            <v>Actividad</v>
          </cell>
          <cell r="D2605" t="str">
            <v>M3</v>
          </cell>
          <cell r="E2605">
            <v>623913</v>
          </cell>
        </row>
        <row r="2606">
          <cell r="A2606" t="str">
            <v>027.017</v>
          </cell>
          <cell r="B2606" t="str">
            <v>SUMINISTRO, TRANSPORTE E INSTALACION CANALES EN COSTALES DE FIBRA CON SUELO CEMENTO 10:1</v>
          </cell>
          <cell r="C2606" t="str">
            <v>Actividad</v>
          </cell>
          <cell r="D2606" t="str">
            <v>M3</v>
          </cell>
          <cell r="E2606">
            <v>477496</v>
          </cell>
        </row>
        <row r="2607">
          <cell r="A2607" t="str">
            <v>027.018</v>
          </cell>
          <cell r="B2607" t="str">
            <v>SUMINISTRO, TRANSPORTE E INSTALACION GAVIONES CON COSTALES DE FIBRA CON SUELO CEMENTO 10:1</v>
          </cell>
          <cell r="C2607" t="str">
            <v>Actividad</v>
          </cell>
          <cell r="D2607" t="str">
            <v>M3</v>
          </cell>
          <cell r="E2607">
            <v>523262</v>
          </cell>
        </row>
        <row r="2608">
          <cell r="A2608" t="str">
            <v>027.019</v>
          </cell>
          <cell r="B2608" t="str">
            <v>SUMINISTRO, TRANSPORTE E INSTALACION DE DRENES HORIZONTALES EN TIERRA CON TUBERIA Ø 3" SANITARIA PERFORADA HASTA L=10M (INCLUYE PERFORACIÓN MANUAL)</v>
          </cell>
          <cell r="C2608" t="str">
            <v>Actividad</v>
          </cell>
          <cell r="D2608" t="str">
            <v>ML</v>
          </cell>
          <cell r="E2608">
            <v>57966</v>
          </cell>
        </row>
        <row r="2609">
          <cell r="A2609" t="str">
            <v>027.020</v>
          </cell>
          <cell r="B2609" t="str">
            <v>SUMINISTRO, TRANSPORTE E INSTALACION DE DRENES HORIZONTALES EN TIERRA CON TUBERÍA Ø 3" SANITARIA PERFORADA CON EQUIPO  MECÁNICO</v>
          </cell>
          <cell r="C2609" t="str">
            <v>Actividad</v>
          </cell>
          <cell r="D2609" t="str">
            <v>ML</v>
          </cell>
          <cell r="E2609">
            <v>160907</v>
          </cell>
        </row>
        <row r="2610">
          <cell r="A2610" t="str">
            <v>027.021</v>
          </cell>
          <cell r="B2610" t="str">
            <v>SUMINISTRO, TRANSPORTE E INSTALACION DE DRENES HORIZONTALES EN CONGLOMERADO CON TUBERÍA Ø 3" SANITARIA PERFORADA CON EQUIPO  MECÁNICO</v>
          </cell>
          <cell r="C2610" t="str">
            <v>Actividad</v>
          </cell>
          <cell r="D2610" t="str">
            <v>ML</v>
          </cell>
          <cell r="E2610">
            <v>176845</v>
          </cell>
        </row>
        <row r="2611">
          <cell r="A2611" t="str">
            <v>027.023</v>
          </cell>
          <cell r="B2611" t="str">
            <v>SUMINISTRO, TRANSPORTE E INSTALACION DE DRENES HORIZONTALES EN ROCA CON TUBERÍA Ø 3" SANITARIA PERFORADA CON EQUIPO  MECÁNICO</v>
          </cell>
          <cell r="C2611" t="str">
            <v>Actividad</v>
          </cell>
          <cell r="D2611" t="str">
            <v>ML</v>
          </cell>
          <cell r="E2611">
            <v>259429</v>
          </cell>
        </row>
        <row r="2612">
          <cell r="A2612" t="str">
            <v>027.024</v>
          </cell>
          <cell r="B2612" t="str">
            <v>ENCAMISADO PARA DRENES SUBHORIZONTALES CON EQUIPO MECANICO EN TIERRA</v>
          </cell>
          <cell r="C2612" t="str">
            <v>Actividad</v>
          </cell>
          <cell r="D2612" t="str">
            <v>ML</v>
          </cell>
          <cell r="E2612">
            <v>39320</v>
          </cell>
        </row>
        <row r="2613">
          <cell r="A2613" t="str">
            <v>027.025</v>
          </cell>
          <cell r="B2613" t="str">
            <v>SUMINISTRO, TRANSPORTE E INSTALACION TRINCHOS EN GUADUA</v>
          </cell>
          <cell r="C2613" t="str">
            <v>Actividad</v>
          </cell>
          <cell r="D2613" t="str">
            <v>M2</v>
          </cell>
          <cell r="E2613">
            <v>84386</v>
          </cell>
        </row>
        <row r="2614">
          <cell r="A2614" t="str">
            <v>027.026</v>
          </cell>
          <cell r="B2614" t="str">
            <v xml:space="preserve">SUMINISTRO, TRANSPORTE E INSTALACION FILTROS VIVOS EN GUADUA </v>
          </cell>
          <cell r="C2614" t="str">
            <v>Actividad</v>
          </cell>
          <cell r="D2614" t="str">
            <v>M3</v>
          </cell>
          <cell r="E2614">
            <v>210778</v>
          </cell>
        </row>
        <row r="2615">
          <cell r="A2615" t="str">
            <v>027.027</v>
          </cell>
          <cell r="B2615" t="str">
            <v>SUMINISTRO, TRANSPORTE E INSTALACION BARRERAS VIVAS CON LIMONCILLO Y/O CITRONELA O SIMILAR</v>
          </cell>
          <cell r="C2615" t="str">
            <v>Actividad</v>
          </cell>
          <cell r="D2615" t="str">
            <v>ML</v>
          </cell>
          <cell r="E2615">
            <v>34933</v>
          </cell>
        </row>
        <row r="2616">
          <cell r="A2616" t="str">
            <v>027.028</v>
          </cell>
          <cell r="B2616" t="str">
            <v>SUMINISTRO, TRANSPORTE E INSTALACION BARRERAS VIVAS CON ESTACAS DE GUADILLA, BAMBU  O SIMILAR</v>
          </cell>
          <cell r="C2616" t="str">
            <v>Actividad</v>
          </cell>
          <cell r="D2616" t="str">
            <v>ML</v>
          </cell>
          <cell r="E2616">
            <v>21227</v>
          </cell>
        </row>
        <row r="2617">
          <cell r="A2617" t="str">
            <v>027.029</v>
          </cell>
          <cell r="B2617" t="str">
            <v>SUMINISTRO, TRANSPORTE E INSTALACION COBERTURA VEGETAL CON BIOMANTO DE COSTALES DE FIQUE</v>
          </cell>
          <cell r="C2617" t="str">
            <v>Actividad</v>
          </cell>
          <cell r="D2617" t="str">
            <v>M2</v>
          </cell>
          <cell r="E2617">
            <v>45622</v>
          </cell>
        </row>
        <row r="2618">
          <cell r="A2618" t="str">
            <v>027.030</v>
          </cell>
          <cell r="B2618" t="str">
            <v>SUMINISTRO, TRANSPORTE E INSTALACION REVEGETALIZACION CON ESTACAS DE CAÑABRAVA O SIMILAR</v>
          </cell>
          <cell r="C2618" t="str">
            <v>Actividad</v>
          </cell>
          <cell r="D2618" t="str">
            <v>UND</v>
          </cell>
          <cell r="E2618">
            <v>7225</v>
          </cell>
        </row>
        <row r="2619">
          <cell r="A2619" t="str">
            <v>027.031</v>
          </cell>
          <cell r="B2619" t="str">
            <v>SUMINISTRO, TRANSPORTE E INSTALACION REVEGETALIZACION CON ESTACAS DE MARATON O SIMILAR</v>
          </cell>
          <cell r="C2619" t="str">
            <v>Actividad</v>
          </cell>
          <cell r="D2619" t="str">
            <v>UND</v>
          </cell>
          <cell r="E2619">
            <v>8317</v>
          </cell>
        </row>
        <row r="2620">
          <cell r="A2620" t="str">
            <v>027.032</v>
          </cell>
          <cell r="B2620" t="str">
            <v xml:space="preserve">SUMINISTRO, TRANSPORTE E INSTALACION REVEGETALIZACION CON ESTACAS DE GUADUA O ESPECIES FORESTALES </v>
          </cell>
          <cell r="C2620" t="str">
            <v>Actividad</v>
          </cell>
          <cell r="D2620" t="str">
            <v>UND</v>
          </cell>
          <cell r="E2620">
            <v>13350</v>
          </cell>
        </row>
        <row r="2621">
          <cell r="A2621" t="str">
            <v>027.033</v>
          </cell>
          <cell r="B2621" t="str">
            <v>SUMINISTRO, TRANSPORTE E INSTALACION DE PLASTICOS PARA PROTECCIÓN EN TALUDES</v>
          </cell>
          <cell r="C2621" t="str">
            <v>Actividad</v>
          </cell>
          <cell r="D2621" t="str">
            <v>M2</v>
          </cell>
          <cell r="E2621">
            <v>6407</v>
          </cell>
        </row>
        <row r="2622">
          <cell r="A2622" t="str">
            <v>027.035</v>
          </cell>
          <cell r="B2622" t="str">
            <v>SUMINISTRO, TRANSPORTE E INSTALACION ALCANTARILLA DE CAJON O BOX COULVERT EN CONCRETO DE 4000 PSI</v>
          </cell>
          <cell r="C2622" t="str">
            <v>Actividad</v>
          </cell>
          <cell r="D2622" t="str">
            <v>M3</v>
          </cell>
          <cell r="E2622">
            <v>1176893</v>
          </cell>
        </row>
        <row r="2623">
          <cell r="A2623" t="str">
            <v>027.042</v>
          </cell>
          <cell r="B2623" t="str">
            <v>SUMINISTRO, TRANSPORTE E INSTALACIÓN DE ANCLAJES PASIVOS CON LECHADA A/C 0.45 INYECTADA CON BOMBA CON PERFORACION MANUAL(INCLUYE ADITIVO EXPANSOR Y PLASTIFICANTE) - NO INCLUYE ACERO</v>
          </cell>
          <cell r="C2623" t="str">
            <v>Actividad</v>
          </cell>
          <cell r="D2623" t="str">
            <v>ML</v>
          </cell>
          <cell r="E2623">
            <v>64096</v>
          </cell>
        </row>
        <row r="2624">
          <cell r="A2624" t="str">
            <v>027.043</v>
          </cell>
          <cell r="B2624" t="str">
            <v>SUMINISTRO, TRANSPORTE E INSTALACIÓN DE ANCLAJES PASIVOS CON LECHADA A/C 0.45 INYECTADA CON BOMBA CON PERFORACION MECÁNICA(INCLUYE ADITIVOS EXPANSOR Y PLASTIFICANTE) - NO INCLUYE ACERO</v>
          </cell>
          <cell r="C2624" t="str">
            <v>Actividad</v>
          </cell>
          <cell r="D2624" t="str">
            <v>ML</v>
          </cell>
          <cell r="E2624">
            <v>204883</v>
          </cell>
        </row>
        <row r="2625">
          <cell r="A2625" t="str">
            <v>027.044</v>
          </cell>
          <cell r="B2625" t="str">
            <v>SUMINISTRO, TRANSPORTE E INSTALACION CANALES ESCALONADOS EN CONCRETO DE 3000 PSI PRODUCIDO EN OBRA (INCLUYE MALLA ELECTROSOLDADA 15X15X5.0MM)</v>
          </cell>
          <cell r="C2625" t="str">
            <v>Actividad</v>
          </cell>
          <cell r="D2625" t="str">
            <v>M3</v>
          </cell>
          <cell r="E2625">
            <v>1173616</v>
          </cell>
        </row>
        <row r="2626">
          <cell r="A2626" t="str">
            <v>027.045</v>
          </cell>
          <cell r="B2626" t="str">
            <v>ACEQUIA EN CONCRETO CLASE III Y MALLA DE GALLINERO</v>
          </cell>
          <cell r="C2626" t="str">
            <v>Actividad</v>
          </cell>
          <cell r="D2626" t="str">
            <v>M3</v>
          </cell>
          <cell r="E2626">
            <v>985229</v>
          </cell>
        </row>
        <row r="2627">
          <cell r="A2627" t="str">
            <v>027.046</v>
          </cell>
          <cell r="B2627" t="str">
            <v>SUMINISTRO, TRANSPORTE E INSTALACION MUROS DE CONTENCION CONCRETO REFORZADO DE 3000 PSI H&lt;3.0M. NO INCLUYE REFUERZO.</v>
          </cell>
          <cell r="C2627" t="str">
            <v>Actividad</v>
          </cell>
          <cell r="D2627" t="str">
            <v>M3</v>
          </cell>
          <cell r="E2627">
            <v>1204213</v>
          </cell>
        </row>
        <row r="2628">
          <cell r="A2628" t="str">
            <v>027.048</v>
          </cell>
          <cell r="B2628" t="str">
            <v>SUMINISTRO, TRANSPORTE E INSTALACION DE GEOTEXTIL IMPERMETABLE IMPERTEX O SIMILAR</v>
          </cell>
          <cell r="C2628" t="str">
            <v>Actividad</v>
          </cell>
          <cell r="D2628" t="str">
            <v>M2</v>
          </cell>
          <cell r="E2628">
            <v>30320</v>
          </cell>
        </row>
        <row r="2629">
          <cell r="A2629" t="str">
            <v>027.049</v>
          </cell>
          <cell r="B2629" t="str">
            <v>RELLENOS PARA CONFORMACIÓN DE TALUDES CON COSTALES DE FIBRA Y SUELO CON MATERIAL IN SITU</v>
          </cell>
          <cell r="C2629" t="str">
            <v>Actividad</v>
          </cell>
          <cell r="D2629" t="str">
            <v>M3</v>
          </cell>
          <cell r="E2629">
            <v>155751</v>
          </cell>
        </row>
        <row r="2630">
          <cell r="A2630" t="str">
            <v>028</v>
          </cell>
          <cell r="B2630" t="str">
            <v>DESMONTES</v>
          </cell>
          <cell r="C2630" t="str">
            <v>Capitulo</v>
          </cell>
          <cell r="D2630"/>
          <cell r="E2630" t="str">
            <v>--</v>
          </cell>
        </row>
        <row r="2631">
          <cell r="A2631" t="str">
            <v>028.001</v>
          </cell>
          <cell r="B2631" t="str">
            <v>DESMONTE DE CUBIERTA DE TECHO EN TEJA DE BARRO Y MADERA INCLUYE RETIRO</v>
          </cell>
          <cell r="C2631" t="str">
            <v>Actividad</v>
          </cell>
          <cell r="D2631" t="str">
            <v>M2</v>
          </cell>
          <cell r="E2631">
            <v>19137</v>
          </cell>
        </row>
        <row r="2632">
          <cell r="A2632" t="str">
            <v>028.002</v>
          </cell>
          <cell r="B2632" t="str">
            <v>DESMONTE DE CUBIERTA DE TECHO EN TEJA DE F.C. Y MADERA INCLUYE RETIRO</v>
          </cell>
          <cell r="C2632" t="str">
            <v>Actividad</v>
          </cell>
          <cell r="D2632" t="str">
            <v>M2</v>
          </cell>
          <cell r="E2632">
            <v>15168</v>
          </cell>
        </row>
        <row r="2633">
          <cell r="A2633" t="str">
            <v>028.003</v>
          </cell>
          <cell r="B2633" t="str">
            <v>DESMONTE DE CUBIERTA EN TEJA DE ZINC Y CERCHAS METÁLICAS INCLUYE RETIRO</v>
          </cell>
          <cell r="C2633" t="str">
            <v>Actividad</v>
          </cell>
          <cell r="D2633" t="str">
            <v>M2</v>
          </cell>
          <cell r="E2633">
            <v>10682</v>
          </cell>
        </row>
        <row r="2634">
          <cell r="A2634" t="str">
            <v>028.004</v>
          </cell>
          <cell r="B2634" t="str">
            <v xml:space="preserve">DESMONTE CERRAMIENTO MALLA </v>
          </cell>
          <cell r="C2634" t="str">
            <v>Actividad</v>
          </cell>
          <cell r="D2634" t="str">
            <v>M2</v>
          </cell>
          <cell r="E2634">
            <v>21505</v>
          </cell>
        </row>
        <row r="2635">
          <cell r="A2635" t="str">
            <v>028.005</v>
          </cell>
          <cell r="B2635" t="str">
            <v xml:space="preserve">DESMONTE APARATOS SANITARIOS </v>
          </cell>
          <cell r="C2635" t="str">
            <v>Actividad</v>
          </cell>
          <cell r="D2635" t="str">
            <v>UND</v>
          </cell>
          <cell r="E2635">
            <v>77572</v>
          </cell>
        </row>
        <row r="2636">
          <cell r="A2636" t="str">
            <v>028.006</v>
          </cell>
          <cell r="B2636" t="str">
            <v xml:space="preserve">DESMONTE ESTRUCTURA DE CUBIERTA </v>
          </cell>
          <cell r="C2636" t="str">
            <v>Actividad</v>
          </cell>
          <cell r="D2636" t="str">
            <v>M2</v>
          </cell>
          <cell r="E2636">
            <v>31143</v>
          </cell>
        </row>
        <row r="2637">
          <cell r="A2637" t="str">
            <v>028.007</v>
          </cell>
          <cell r="B2637" t="str">
            <v>DESMONTE CUBIERTA (INC. RETIRO YDISPOSICIÓN EN BOTADERO)</v>
          </cell>
          <cell r="C2637" t="str">
            <v>Actividad</v>
          </cell>
          <cell r="D2637" t="str">
            <v>M2</v>
          </cell>
          <cell r="E2637">
            <v>19569</v>
          </cell>
        </row>
        <row r="2638">
          <cell r="A2638" t="str">
            <v>028.008</v>
          </cell>
          <cell r="B2638" t="str">
            <v>DESMONTE CIELO RASO (INCLUYE RETIRO)</v>
          </cell>
          <cell r="C2638" t="str">
            <v>Actividad</v>
          </cell>
          <cell r="D2638" t="str">
            <v>M2</v>
          </cell>
          <cell r="E2638">
            <v>19220</v>
          </cell>
        </row>
        <row r="2639">
          <cell r="A2639" t="str">
            <v>028.009</v>
          </cell>
          <cell r="B2639" t="str">
            <v xml:space="preserve">DESMONTE DE VENTANERIA </v>
          </cell>
          <cell r="C2639" t="str">
            <v>Actividad</v>
          </cell>
          <cell r="D2639" t="str">
            <v>M2</v>
          </cell>
          <cell r="E2639">
            <v>24856</v>
          </cell>
        </row>
        <row r="2640">
          <cell r="A2640" t="str">
            <v>028.010</v>
          </cell>
          <cell r="B2640" t="str">
            <v xml:space="preserve">DESMONTE DE CORNISAS </v>
          </cell>
          <cell r="C2640" t="str">
            <v>Actividad</v>
          </cell>
          <cell r="D2640" t="str">
            <v>ML</v>
          </cell>
          <cell r="E2640">
            <v>13295</v>
          </cell>
        </row>
        <row r="2641">
          <cell r="A2641" t="str">
            <v>028.011</v>
          </cell>
          <cell r="B2641" t="str">
            <v>DESMONTE PANELES DIVISORIOS</v>
          </cell>
          <cell r="C2641" t="str">
            <v>Actividad</v>
          </cell>
          <cell r="D2641" t="str">
            <v>M2</v>
          </cell>
          <cell r="E2641">
            <v>16594</v>
          </cell>
        </row>
        <row r="2642">
          <cell r="A2642" t="str">
            <v>028.012</v>
          </cell>
          <cell r="B2642" t="str">
            <v>DESMONTE PUERTAS  (INCLUYE RETIRO)</v>
          </cell>
          <cell r="C2642" t="str">
            <v>Actividad</v>
          </cell>
          <cell r="D2642" t="str">
            <v>UND</v>
          </cell>
          <cell r="E2642">
            <v>56393</v>
          </cell>
        </row>
        <row r="2643">
          <cell r="A2643" t="str">
            <v>028.013</v>
          </cell>
          <cell r="B2643" t="str">
            <v xml:space="preserve">DESMONTE PISOS EN MADERA </v>
          </cell>
          <cell r="C2643" t="str">
            <v>Actividad</v>
          </cell>
          <cell r="D2643" t="str">
            <v>M2</v>
          </cell>
          <cell r="E2643">
            <v>20847</v>
          </cell>
        </row>
        <row r="2644">
          <cell r="A2644" t="str">
            <v>028.014</v>
          </cell>
          <cell r="B2644" t="str">
            <v xml:space="preserve">DESMONTE DE CANALES Y BAJANTES </v>
          </cell>
          <cell r="C2644" t="str">
            <v>Actividad</v>
          </cell>
          <cell r="D2644" t="str">
            <v>ML</v>
          </cell>
          <cell r="E2644">
            <v>7244</v>
          </cell>
        </row>
        <row r="2645">
          <cell r="A2645" t="str">
            <v>028.016</v>
          </cell>
          <cell r="B2645" t="str">
            <v xml:space="preserve">DESMONTE DE MUEBLE BAJO MESON </v>
          </cell>
          <cell r="C2645" t="str">
            <v>Actividad</v>
          </cell>
          <cell r="D2645" t="str">
            <v>ML</v>
          </cell>
          <cell r="E2645">
            <v>26749</v>
          </cell>
        </row>
        <row r="2646">
          <cell r="A2646" t="str">
            <v>028.017</v>
          </cell>
          <cell r="B2646" t="str">
            <v xml:space="preserve">DESMONTE DE ESPEJO </v>
          </cell>
          <cell r="C2646" t="str">
            <v>Actividad</v>
          </cell>
          <cell r="D2646" t="str">
            <v>M2</v>
          </cell>
          <cell r="E2646">
            <v>6222</v>
          </cell>
        </row>
        <row r="2647">
          <cell r="A2647" t="str">
            <v>028.018</v>
          </cell>
          <cell r="B2647" t="str">
            <v>DESMONTE DE VIDRIO</v>
          </cell>
          <cell r="C2647" t="str">
            <v>Actividad</v>
          </cell>
          <cell r="D2647" t="str">
            <v>M2</v>
          </cell>
          <cell r="E2647">
            <v>7189</v>
          </cell>
        </row>
        <row r="2648">
          <cell r="A2648" t="str">
            <v>028.019</v>
          </cell>
          <cell r="B2648" t="str">
            <v>DESMONTE PORTERÍAS DE MICROFUTBOL CON EXTENSIÓN Y TABLERO PARA BALONCESTO INCLUYE RETIRO</v>
          </cell>
          <cell r="C2648" t="str">
            <v>Actividad</v>
          </cell>
          <cell r="D2648" t="str">
            <v>UND</v>
          </cell>
          <cell r="E2648">
            <v>227077</v>
          </cell>
        </row>
        <row r="2649">
          <cell r="A2649" t="str">
            <v>028.020</v>
          </cell>
          <cell r="B2649" t="str">
            <v>DESMONTE POSTES Y TABLERO PARA BALONCESTO INCLUYE RETIRO</v>
          </cell>
          <cell r="C2649" t="str">
            <v>Actividad</v>
          </cell>
          <cell r="D2649" t="str">
            <v>UND</v>
          </cell>
          <cell r="E2649">
            <v>173203</v>
          </cell>
        </row>
        <row r="2650">
          <cell r="A2650" t="str">
            <v>028.021</v>
          </cell>
          <cell r="B2650" t="str">
            <v>DESMONTE ENCHAPE EN MADERA MUROS</v>
          </cell>
          <cell r="C2650" t="str">
            <v>Actividad</v>
          </cell>
          <cell r="D2650" t="str">
            <v>M2</v>
          </cell>
          <cell r="E2650">
            <v>20847</v>
          </cell>
        </row>
        <row r="2651">
          <cell r="A2651" t="str">
            <v>028.022</v>
          </cell>
          <cell r="B2651" t="str">
            <v>DESMONTE DE REJA EN ACERO</v>
          </cell>
          <cell r="C2651" t="str">
            <v>Actividad</v>
          </cell>
          <cell r="D2651" t="str">
            <v>M2</v>
          </cell>
          <cell r="E2651">
            <v>25975</v>
          </cell>
        </row>
        <row r="2652">
          <cell r="A2652" t="str">
            <v>028.023</v>
          </cell>
          <cell r="B2652" t="str">
            <v>DESMONTE CERCO VIVO H=&lt;2M (INCLUYE RETIRO)</v>
          </cell>
          <cell r="C2652" t="str">
            <v>Actividad</v>
          </cell>
          <cell r="D2652" t="str">
            <v>ML</v>
          </cell>
          <cell r="E2652">
            <v>29706</v>
          </cell>
        </row>
        <row r="2653">
          <cell r="A2653" t="str">
            <v>028.040</v>
          </cell>
          <cell r="B2653" t="str">
            <v>DESMONTE DE ROCIADORES. ALTURA &gt; 3 METROS (INCLUYE ANDAMIOS CERTIFICADOS)</v>
          </cell>
          <cell r="C2653" t="str">
            <v>Actividad</v>
          </cell>
          <cell r="D2653" t="str">
            <v>UND</v>
          </cell>
          <cell r="E2653">
            <v>25310</v>
          </cell>
        </row>
        <row r="2654">
          <cell r="A2654" t="str">
            <v>028.076</v>
          </cell>
          <cell r="B2654" t="str">
            <v>DESMONTE MANTO IMPERMEABLIZANTE</v>
          </cell>
          <cell r="C2654" t="str">
            <v>Actividad</v>
          </cell>
          <cell r="D2654" t="str">
            <v>M2</v>
          </cell>
          <cell r="E2654">
            <v>24188</v>
          </cell>
        </row>
        <row r="2655">
          <cell r="A2655" t="str">
            <v>028.077</v>
          </cell>
          <cell r="B2655" t="str">
            <v>DESMONTE TANQUE AGUA POTABLE (INCLUYE RETIRO)</v>
          </cell>
          <cell r="C2655" t="str">
            <v>Actividad</v>
          </cell>
          <cell r="D2655" t="str">
            <v>UND</v>
          </cell>
          <cell r="E2655">
            <v>83628</v>
          </cell>
        </row>
        <row r="2656">
          <cell r="A2656" t="str">
            <v>028.078</v>
          </cell>
          <cell r="B2656" t="str">
            <v>DESMONTE PUNTO ELECTRICO - ITEM INCOMPLETO</v>
          </cell>
          <cell r="C2656" t="str">
            <v>Actividad</v>
          </cell>
          <cell r="D2656" t="str">
            <v>UND</v>
          </cell>
          <cell r="E2656">
            <v>664</v>
          </cell>
        </row>
        <row r="2657">
          <cell r="A2657" t="str">
            <v>028.079</v>
          </cell>
          <cell r="B2657" t="str">
            <v>DESMONTE DE COLUMNAS Y/O CUARTONES EN MADERA (INCLUYE ANDAMIO CERTIFICADO)</v>
          </cell>
          <cell r="C2657" t="str">
            <v>Actividad</v>
          </cell>
          <cell r="D2657" t="str">
            <v>UND</v>
          </cell>
          <cell r="E2657">
            <v>19529</v>
          </cell>
        </row>
        <row r="2658">
          <cell r="A2658" t="str">
            <v>028.080</v>
          </cell>
          <cell r="B2658" t="str">
            <v>DESMONTE DE COLUMNA METALICA</v>
          </cell>
          <cell r="C2658" t="str">
            <v>Actividad</v>
          </cell>
          <cell r="D2658" t="str">
            <v>ML</v>
          </cell>
          <cell r="E2658">
            <v>13528</v>
          </cell>
        </row>
        <row r="2659">
          <cell r="A2659" t="str">
            <v>028.081</v>
          </cell>
          <cell r="B2659" t="str">
            <v>DESMONTE DE CERCHA METALICA</v>
          </cell>
          <cell r="C2659" t="str">
            <v>Actividad</v>
          </cell>
          <cell r="D2659" t="str">
            <v>ML</v>
          </cell>
          <cell r="E2659">
            <v>20418</v>
          </cell>
        </row>
        <row r="2660">
          <cell r="A2660" t="str">
            <v>028.082</v>
          </cell>
          <cell r="B2660" t="str">
            <v>DESMONTE DE PERFILES METALICO</v>
          </cell>
          <cell r="C2660" t="str">
            <v>Actividad</v>
          </cell>
          <cell r="D2660" t="str">
            <v>ML</v>
          </cell>
          <cell r="E2660">
            <v>13528</v>
          </cell>
        </row>
        <row r="2661">
          <cell r="A2661" t="str">
            <v>028.083</v>
          </cell>
          <cell r="B2661" t="str">
            <v>DESMONTE TANQUE AGUA POTABLE (NO INCLUYE RETIRO)</v>
          </cell>
          <cell r="C2661" t="str">
            <v>Actividad</v>
          </cell>
          <cell r="D2661" t="str">
            <v>UND</v>
          </cell>
          <cell r="E2661">
            <v>80404</v>
          </cell>
        </row>
        <row r="2662">
          <cell r="A2662" t="str">
            <v>028.084</v>
          </cell>
          <cell r="B2662" t="str">
            <v>DESMONTE DE BARANDA EN TUBERIA GALVANIZADA 2 HILOS DE 2", ENTRE 0,9 Y 1MTS, PARALES VERTICALES HASTA CADA 2 MTS (INCLUYE RETIRO)</v>
          </cell>
          <cell r="C2662" t="str">
            <v>Actividad</v>
          </cell>
          <cell r="D2662" t="str">
            <v>ML</v>
          </cell>
          <cell r="E2662">
            <v>22783</v>
          </cell>
        </row>
        <row r="2663">
          <cell r="A2663" t="str">
            <v>028.085</v>
          </cell>
          <cell r="B2663" t="str">
            <v>DESMONTE DE DIVISIONES PISO TECHO O DE MEDIANA ALTURA CON PERFILERÍA METÁLICA O MADERA (INCLUYE RETIRO)</v>
          </cell>
          <cell r="C2663" t="str">
            <v>Actividad</v>
          </cell>
          <cell r="D2663" t="str">
            <v>M2</v>
          </cell>
          <cell r="E2663">
            <v>127898</v>
          </cell>
        </row>
        <row r="2664">
          <cell r="A2664" t="str">
            <v>028.086</v>
          </cell>
          <cell r="B2664" t="str">
            <v>DESMONTE DE CHAMBRANA EN MADERA  ALTURA HASTA 60 CM (INCLUYE RETIRO)</v>
          </cell>
          <cell r="C2664" t="str">
            <v>Actividad</v>
          </cell>
          <cell r="D2664" t="str">
            <v>ML</v>
          </cell>
          <cell r="E2664">
            <v>12822</v>
          </cell>
        </row>
        <row r="2665">
          <cell r="A2665" t="str">
            <v>028.087</v>
          </cell>
          <cell r="B2665" t="str">
            <v>DESMONTE LAMPARAS</v>
          </cell>
          <cell r="C2665" t="str">
            <v>Actividad</v>
          </cell>
          <cell r="D2665" t="str">
            <v>UND</v>
          </cell>
          <cell r="E2665">
            <v>9102</v>
          </cell>
        </row>
        <row r="2666">
          <cell r="A2666" t="str">
            <v>028.088</v>
          </cell>
          <cell r="B2666" t="str">
            <v>DESMONTE PUNTOS ELECTRICOS INCLUYE APARATOS Y CABLE (NO INCLUYE RETIRO)</v>
          </cell>
          <cell r="C2666" t="str">
            <v>Actividad</v>
          </cell>
          <cell r="D2666" t="str">
            <v>UND</v>
          </cell>
          <cell r="E2666">
            <v>16717</v>
          </cell>
        </row>
        <row r="2667">
          <cell r="A2667" t="str">
            <v>028.089</v>
          </cell>
          <cell r="B2667" t="str">
            <v>DESMONTE DE FLANCHES (DESARROLLO ENTRE 0 Y 1,2 METROS) Y ALFAJIAS</v>
          </cell>
          <cell r="C2667" t="str">
            <v>Actividad</v>
          </cell>
          <cell r="D2667" t="str">
            <v>ML</v>
          </cell>
          <cell r="E2667">
            <v>5635</v>
          </cell>
        </row>
        <row r="2668">
          <cell r="A2668" t="str">
            <v>028.090</v>
          </cell>
          <cell r="B2668" t="str">
            <v>DESMONTE DE TUBERÍA HIDROSANITARIA (INCLUYE RETIRO)</v>
          </cell>
          <cell r="C2668" t="str">
            <v>Actividad</v>
          </cell>
          <cell r="D2668" t="str">
            <v>ML</v>
          </cell>
          <cell r="E2668">
            <v>32865</v>
          </cell>
        </row>
        <row r="2669">
          <cell r="A2669" t="str">
            <v>028.091</v>
          </cell>
          <cell r="B2669" t="str">
            <v>DESMONTE DE PUNTOS ELECTRICOS E INSTALACION DE TAPAS CIEGAS LATINOAMERICANO SEDE PRINCIPAL</v>
          </cell>
          <cell r="C2669" t="str">
            <v>Actividad</v>
          </cell>
          <cell r="D2669" t="str">
            <v>GLB</v>
          </cell>
          <cell r="E2669">
            <v>2800185</v>
          </cell>
        </row>
        <row r="2670">
          <cell r="A2670" t="str">
            <v>028.092</v>
          </cell>
          <cell r="B2670" t="str">
            <v>DESMONTE DE PUNTOS ELECTRICOS E INSTALACION DE TAPAS CIEGAS COLEGIO RURAL GRANADA</v>
          </cell>
          <cell r="C2670" t="str">
            <v>Actividad</v>
          </cell>
          <cell r="D2670" t="str">
            <v>GLB</v>
          </cell>
          <cell r="E2670">
            <v>1151172</v>
          </cell>
        </row>
        <row r="2671">
          <cell r="A2671" t="str">
            <v>028.093</v>
          </cell>
          <cell r="B2671" t="str">
            <v>DESMONTE DE PLAQUETAS PREFRABRICADAS</v>
          </cell>
          <cell r="C2671" t="str">
            <v>Actividad</v>
          </cell>
          <cell r="D2671" t="str">
            <v>M2</v>
          </cell>
          <cell r="E2671">
            <v>1318</v>
          </cell>
        </row>
        <row r="2672">
          <cell r="A2672" t="str">
            <v>028.094</v>
          </cell>
          <cell r="B2672" t="str">
            <v>RETIRO DE SEÑALES VERTICALES ANCLADAS EN ANDEN, ZONA VERDE O ADOSADAS A POSTE EXISTENTE O PARED (INCLUYE PEDESTAL Y TABLERO) CON ENTREGA A LA SDM (INCLUYE SEÑALES SENCILLAS Y DUPLEX)</v>
          </cell>
          <cell r="C2672" t="str">
            <v>Actividad</v>
          </cell>
          <cell r="D2672" t="str">
            <v>UND</v>
          </cell>
          <cell r="E2672">
            <v>77539</v>
          </cell>
        </row>
        <row r="2673">
          <cell r="A2673" t="str">
            <v>028.095</v>
          </cell>
          <cell r="B2673" t="str">
            <v>DESMONTE, TRASLADO Y REINSTALACIÓN DE PARQUEADEROS DE BUSES</v>
          </cell>
          <cell r="C2673" t="str">
            <v>Actividad</v>
          </cell>
          <cell r="D2673" t="str">
            <v>UND</v>
          </cell>
          <cell r="E2673">
            <v>1670989</v>
          </cell>
        </row>
        <row r="2674">
          <cell r="A2674" t="str">
            <v>028.096</v>
          </cell>
          <cell r="B2674" t="str">
            <v>DESMONTE, NIVELACIÓN Y REINSTALACIÓN DE ADOQUIEN EN GRES</v>
          </cell>
          <cell r="C2674" t="str">
            <v>Actividad</v>
          </cell>
          <cell r="D2674" t="str">
            <v>M2</v>
          </cell>
          <cell r="E2674">
            <v>69618</v>
          </cell>
        </row>
        <row r="2675">
          <cell r="A2675" t="str">
            <v>028.097</v>
          </cell>
          <cell r="B2675" t="str">
            <v>DESMONTE DE REJA METALICA EXISTENTE ENBISAGRADA Y REINSTALACIÓN EN RIELES PARA SISTEMA CORREDIZO</v>
          </cell>
          <cell r="C2675" t="str">
            <v>Actividad</v>
          </cell>
          <cell r="D2675" t="str">
            <v>UND</v>
          </cell>
          <cell r="E2675">
            <v>932213</v>
          </cell>
        </row>
        <row r="2676">
          <cell r="A2676" t="str">
            <v>028.098</v>
          </cell>
          <cell r="B2676" t="str">
            <v>DESMONTE, TRASLADO, MANTENIMIENTO E INSTALACION DE JUEGO INFANTIL EXISTENTE</v>
          </cell>
          <cell r="C2676" t="str">
            <v>Actividad</v>
          </cell>
          <cell r="D2676" t="str">
            <v>UND</v>
          </cell>
          <cell r="E2676">
            <v>1025816</v>
          </cell>
        </row>
        <row r="2677">
          <cell r="A2677" t="str">
            <v>028.099</v>
          </cell>
          <cell r="B2677" t="str">
            <v>DESMONTE DE CONTRAPESOS EXISTENTES EN LA EDIFICACIÓN PARA LA CONSTRUCCION DEL CUARTO DE BOMBAS Y TANQUE DE ALMACENAMIENTO DE LA RED CONTRA INCENDIOS</v>
          </cell>
          <cell r="C2677" t="str">
            <v>Actividad</v>
          </cell>
          <cell r="D2677" t="str">
            <v>UND</v>
          </cell>
          <cell r="E2677">
            <v>10399756</v>
          </cell>
        </row>
        <row r="2678">
          <cell r="A2678" t="str">
            <v>028.100</v>
          </cell>
          <cell r="B2678" t="str">
            <v>DESMONTE PISOS FLOTANTE</v>
          </cell>
          <cell r="C2678" t="str">
            <v>Actividad</v>
          </cell>
          <cell r="D2678" t="str">
            <v>M2</v>
          </cell>
          <cell r="E2678">
            <v>14796</v>
          </cell>
        </row>
        <row r="2679">
          <cell r="A2679" t="str">
            <v>028.101</v>
          </cell>
          <cell r="B2679" t="str">
            <v xml:space="preserve">DESMONTE DE MUEBLE CLOSET </v>
          </cell>
          <cell r="C2679" t="str">
            <v>Actividad</v>
          </cell>
          <cell r="D2679" t="str">
            <v>M2</v>
          </cell>
          <cell r="E2679">
            <v>10853</v>
          </cell>
        </row>
        <row r="2680">
          <cell r="A2680" t="str">
            <v>028.102</v>
          </cell>
          <cell r="B2680" t="str">
            <v>DESMONTE DE VENTANAS TODO TAMAÑO METÁLICAS - MADERA, INCLUIDO VIDRIO Y REJAS. (INCLUYE CARGUE Y RETIRO DE RESIDUOS DE CONSTRUCCIÓN A SITIOS AUTORIZADOS)</v>
          </cell>
          <cell r="C2680" t="str">
            <v>Actividad</v>
          </cell>
          <cell r="D2680" t="str">
            <v>M2</v>
          </cell>
          <cell r="E2680">
            <v>22591</v>
          </cell>
        </row>
        <row r="2681">
          <cell r="A2681" t="str">
            <v>028.103</v>
          </cell>
          <cell r="B2681" t="str">
            <v xml:space="preserve">DESMONTE Y REINSTALACIÓN DE EQUPOS DE DETECCIÓN DE HUMO </v>
          </cell>
          <cell r="C2681" t="str">
            <v>Actividad</v>
          </cell>
          <cell r="D2681" t="str">
            <v>UND</v>
          </cell>
          <cell r="E2681">
            <v>18394</v>
          </cell>
        </row>
        <row r="2682">
          <cell r="A2682" t="str">
            <v>028.104</v>
          </cell>
          <cell r="B2682" t="str">
            <v>DESMONTE DE REJILLA DE DISTRIBUCION DE AIRE</v>
          </cell>
          <cell r="C2682" t="str">
            <v>Actividad</v>
          </cell>
          <cell r="D2682" t="str">
            <v>UND</v>
          </cell>
          <cell r="E2682">
            <v>13709</v>
          </cell>
        </row>
        <row r="2683">
          <cell r="A2683" t="str">
            <v>028.105</v>
          </cell>
          <cell r="B2683" t="str">
            <v>DESMONTE DE DIVISIONES EN VIDRIO PISO TECHO O DE MEDIANA ALTURA CON PERFILERÍA METÁLICA O MADERA (INCLUYE RETIRO Y DISPOSICIÓN EN SITIO AUTORIZADO)</v>
          </cell>
          <cell r="C2683" t="str">
            <v>Actividad</v>
          </cell>
          <cell r="D2683" t="str">
            <v>M2</v>
          </cell>
          <cell r="E2683">
            <v>138920</v>
          </cell>
        </row>
        <row r="2684">
          <cell r="A2684" t="str">
            <v>028.106</v>
          </cell>
          <cell r="B2684" t="str">
            <v>DESMONTE DE ACCESORIOS DE BAÑO</v>
          </cell>
          <cell r="C2684" t="str">
            <v>Actividad</v>
          </cell>
          <cell r="D2684" t="str">
            <v>UND</v>
          </cell>
          <cell r="E2684">
            <v>4906</v>
          </cell>
        </row>
        <row r="2685">
          <cell r="A2685" t="str">
            <v>028.107</v>
          </cell>
          <cell r="B2685" t="str">
            <v xml:space="preserve">DESMONTE MESON ACERO INOXIDABLE </v>
          </cell>
          <cell r="C2685" t="str">
            <v>Actividad</v>
          </cell>
          <cell r="D2685" t="str">
            <v>ML</v>
          </cell>
          <cell r="E2685">
            <v>9556</v>
          </cell>
        </row>
        <row r="2686">
          <cell r="A2686" t="str">
            <v>028.108</v>
          </cell>
          <cell r="B2686" t="str">
            <v>DESMONTE DE  MESON EN PIEDRA Y/O QUARTZONE</v>
          </cell>
          <cell r="C2686" t="str">
            <v>Actividad</v>
          </cell>
          <cell r="D2686" t="str">
            <v>ML</v>
          </cell>
          <cell r="E2686">
            <v>20202</v>
          </cell>
        </row>
        <row r="2687">
          <cell r="A2687" t="str">
            <v>028.109</v>
          </cell>
          <cell r="B2687" t="str">
            <v>DESMONTE, MANTENIMIENTO Y REINSTALACIÓN DE PUERTAS EN MADERA</v>
          </cell>
          <cell r="C2687" t="str">
            <v>Actividad</v>
          </cell>
          <cell r="D2687" t="str">
            <v>UND</v>
          </cell>
          <cell r="E2687">
            <v>91748</v>
          </cell>
        </row>
        <row r="2688">
          <cell r="A2688" t="str">
            <v>028.110</v>
          </cell>
          <cell r="B2688" t="str">
            <v>DESMONTE DE ESTRUCTURAS METALICAS EN ALTURA &gt;10M (INC. EQUIPOS DE IZAJE EN NEGATIVO, TRASIEGO HASTA VEHICULO DE RETIRO)</v>
          </cell>
          <cell r="C2688" t="str">
            <v>Actividad</v>
          </cell>
          <cell r="D2688" t="str">
            <v>KG</v>
          </cell>
          <cell r="E2688">
            <v>5418</v>
          </cell>
        </row>
        <row r="2689">
          <cell r="A2689" t="str">
            <v>028.111</v>
          </cell>
          <cell r="B2689" t="str">
            <v>DESMONTE Y DESCONEXIÓN DE PANTALLA ELECTRONICA - Área total de video : 38m2 (7,17m x 5,3m) - Módulos por pantalla: 49 - Dimensiones de cada módulo: 1024x768x115 mm. - INCLUYE LA DISPOSICIÓN FINAL COMO ELEMENTO ELECTRONICO. NOTA: TRABAJO A GRAN ALTURA</v>
          </cell>
          <cell r="C2689" t="str">
            <v>Actividad</v>
          </cell>
          <cell r="D2689" t="str">
            <v>UND</v>
          </cell>
          <cell r="E2689">
            <v>10695340</v>
          </cell>
        </row>
        <row r="2690">
          <cell r="A2690" t="str">
            <v>028.112</v>
          </cell>
          <cell r="B2690" t="str">
            <v>DESMONTE Y REINSTALACION DE TEJA ZINC ONDULADA TZO (INC. SUMINISTRO DE TEJA DE ZINC NUEVA)</v>
          </cell>
          <cell r="C2690" t="str">
            <v>Actividad</v>
          </cell>
          <cell r="D2690" t="str">
            <v>M2</v>
          </cell>
          <cell r="E2690">
            <v>39816</v>
          </cell>
        </row>
        <row r="2691">
          <cell r="A2691" t="str">
            <v>028.113</v>
          </cell>
          <cell r="B2691" t="str">
            <v>DESMONTE DE CORTINAS/PERSIANAS</v>
          </cell>
          <cell r="C2691" t="str">
            <v>Actividad</v>
          </cell>
          <cell r="D2691" t="str">
            <v>ML</v>
          </cell>
          <cell r="E2691">
            <v>8920</v>
          </cell>
        </row>
        <row r="2692">
          <cell r="A2692" t="str">
            <v>029</v>
          </cell>
          <cell r="B2692" t="str">
            <v>DEMOLICIONES</v>
          </cell>
          <cell r="C2692" t="str">
            <v>Capitulo</v>
          </cell>
          <cell r="D2692"/>
          <cell r="E2692" t="str">
            <v>--</v>
          </cell>
        </row>
        <row r="2693">
          <cell r="A2693" t="str">
            <v>029.001</v>
          </cell>
          <cell r="B2693" t="str">
            <v>DEMOLICIÓN MECÁNICA DE ESTRUCTURAS DE CONCRETO HIDRÁULICO - INCLUYE CARGUE, TRANSPORTE Y DISPOSICIÓN</v>
          </cell>
          <cell r="C2693" t="str">
            <v>Actividad</v>
          </cell>
          <cell r="D2693" t="str">
            <v>M3</v>
          </cell>
          <cell r="E2693">
            <v>164013</v>
          </cell>
        </row>
        <row r="2694">
          <cell r="A2694" t="str">
            <v>029.002</v>
          </cell>
          <cell r="B2694" t="str">
            <v xml:space="preserve">DEMOLICION DE CABEZA DE PILOTES </v>
          </cell>
          <cell r="C2694" t="str">
            <v>Actividad</v>
          </cell>
          <cell r="D2694" t="str">
            <v>UND</v>
          </cell>
          <cell r="E2694">
            <v>151242</v>
          </cell>
        </row>
        <row r="2695">
          <cell r="A2695" t="str">
            <v>029.003</v>
          </cell>
          <cell r="B2695" t="str">
            <v>DEMOLICION ENCHAPE DE PISOS (INCLUYE RETIRO)</v>
          </cell>
          <cell r="C2695" t="str">
            <v>Actividad</v>
          </cell>
          <cell r="D2695" t="str">
            <v>M2</v>
          </cell>
          <cell r="E2695">
            <v>14505</v>
          </cell>
        </row>
        <row r="2696">
          <cell r="A2696" t="str">
            <v>029.004</v>
          </cell>
          <cell r="B2696" t="str">
            <v xml:space="preserve">DEMOLICION ENCHAPE DE MUROS </v>
          </cell>
          <cell r="C2696" t="str">
            <v>Actividad</v>
          </cell>
          <cell r="D2696" t="str">
            <v>M2</v>
          </cell>
          <cell r="E2696">
            <v>14551</v>
          </cell>
        </row>
        <row r="2697">
          <cell r="A2697" t="str">
            <v>029.005</v>
          </cell>
          <cell r="B2697" t="str">
            <v xml:space="preserve">DEMOLICION DE MESONES A=0.60 M. </v>
          </cell>
          <cell r="C2697" t="str">
            <v>Actividad</v>
          </cell>
          <cell r="D2697" t="str">
            <v>ML</v>
          </cell>
          <cell r="E2697">
            <v>50819</v>
          </cell>
        </row>
        <row r="2698">
          <cell r="A2698" t="str">
            <v>029.006</v>
          </cell>
          <cell r="B2698" t="str">
            <v>DEMOLICIÓN DE ESTRUCTURAS EN MAMPOSTERÍA</v>
          </cell>
          <cell r="C2698" t="str">
            <v>Actividad</v>
          </cell>
          <cell r="D2698" t="str">
            <v>M3</v>
          </cell>
          <cell r="E2698">
            <v>168895</v>
          </cell>
        </row>
        <row r="2699">
          <cell r="A2699" t="str">
            <v>029.007</v>
          </cell>
          <cell r="B2699" t="str">
            <v>DEMOLICIÓN DE ANDENES Y SARDINELES EN CONCRETO HIDRÁULICO - INCLUYE CARGUE A MANO, RETIRO Y DISPOSICIÓN EN BOTADERO</v>
          </cell>
          <cell r="C2699" t="str">
            <v>Actividad</v>
          </cell>
          <cell r="D2699" t="str">
            <v>M3</v>
          </cell>
          <cell r="E2699">
            <v>126107</v>
          </cell>
        </row>
        <row r="2700">
          <cell r="A2700" t="str">
            <v>029.008</v>
          </cell>
          <cell r="B2700" t="str">
            <v>DEMOLICION PLACA DE ENTREPISO HASTA E=0.30 M. .</v>
          </cell>
          <cell r="C2700" t="str">
            <v>Actividad</v>
          </cell>
          <cell r="D2700" t="str">
            <v>M2</v>
          </cell>
          <cell r="E2700">
            <v>52107</v>
          </cell>
        </row>
        <row r="2701">
          <cell r="A2701" t="str">
            <v>029.009</v>
          </cell>
          <cell r="B2701" t="str">
            <v xml:space="preserve">PICADO DE PLACA PISO </v>
          </cell>
          <cell r="C2701" t="str">
            <v>Actividad</v>
          </cell>
          <cell r="D2701" t="str">
            <v>M2</v>
          </cell>
          <cell r="E2701">
            <v>8298</v>
          </cell>
        </row>
        <row r="2702">
          <cell r="A2702" t="str">
            <v>029.010</v>
          </cell>
          <cell r="B2702" t="str">
            <v>DEMOLICION ORINAL CORRIDO HASTA H=0.10 M. .</v>
          </cell>
          <cell r="C2702" t="str">
            <v>Actividad</v>
          </cell>
          <cell r="D2702" t="str">
            <v>ML</v>
          </cell>
          <cell r="E2702">
            <v>33525</v>
          </cell>
        </row>
        <row r="2703">
          <cell r="A2703" t="str">
            <v>029.011</v>
          </cell>
          <cell r="B2703" t="str">
            <v xml:space="preserve">DEMOLICIÓN DE LAVADERO </v>
          </cell>
          <cell r="C2703" t="str">
            <v>Actividad</v>
          </cell>
          <cell r="D2703" t="str">
            <v>UND</v>
          </cell>
          <cell r="E2703">
            <v>75665</v>
          </cell>
        </row>
        <row r="2704">
          <cell r="A2704" t="str">
            <v>029.012</v>
          </cell>
          <cell r="B2704" t="str">
            <v xml:space="preserve">DEMOLICION MURO EN DRY WALL   </v>
          </cell>
          <cell r="C2704" t="str">
            <v>Actividad</v>
          </cell>
          <cell r="D2704" t="str">
            <v>M2</v>
          </cell>
          <cell r="E2704">
            <v>31427</v>
          </cell>
        </row>
        <row r="2705">
          <cell r="A2705" t="str">
            <v>029.013</v>
          </cell>
          <cell r="B2705" t="str">
            <v>DEMOLICION MECANICA DE PAVIMENTO CONCRETO ASFALTICO. INCLUYE RETIRO Y DISPOSICION EN SITIO AUTORIZADO</v>
          </cell>
          <cell r="C2705" t="str">
            <v>Actividad</v>
          </cell>
          <cell r="D2705" t="str">
            <v>M3</v>
          </cell>
          <cell r="E2705">
            <v>109191</v>
          </cell>
        </row>
        <row r="2706">
          <cell r="A2706" t="str">
            <v>029.014</v>
          </cell>
          <cell r="B2706" t="str">
            <v>DEMOLICION MECANICA DE PAVIMENTO EN CONCRETO HIDRAULICO. INCLUYE RETIRO Y DISPOSICION EN SITIO AUTORIZADO</v>
          </cell>
          <cell r="C2706" t="str">
            <v>Actividad</v>
          </cell>
          <cell r="D2706" t="str">
            <v>M3</v>
          </cell>
          <cell r="E2706">
            <v>127855</v>
          </cell>
        </row>
        <row r="2707">
          <cell r="A2707" t="str">
            <v>029.016</v>
          </cell>
          <cell r="B2707" t="str">
            <v>DEMOLICION PLACA DE CONTRAPISO HASTA E=0.20 M (INCLUYE RETIRO)</v>
          </cell>
          <cell r="C2707" t="str">
            <v>Actividad</v>
          </cell>
          <cell r="D2707" t="str">
            <v>M2</v>
          </cell>
          <cell r="E2707">
            <v>32917</v>
          </cell>
        </row>
        <row r="2708">
          <cell r="A2708" t="str">
            <v>029.017</v>
          </cell>
          <cell r="B2708" t="str">
            <v xml:space="preserve">DEMOLICION MORTEROS Y REVOQUE </v>
          </cell>
          <cell r="C2708" t="str">
            <v>Actividad</v>
          </cell>
          <cell r="D2708" t="str">
            <v>M2</v>
          </cell>
          <cell r="E2708">
            <v>12327</v>
          </cell>
        </row>
        <row r="2709">
          <cell r="A2709" t="str">
            <v>029.018</v>
          </cell>
          <cell r="B2709" t="str">
            <v xml:space="preserve">DEMOLICION CIELO RASO TABLILLA </v>
          </cell>
          <cell r="C2709" t="str">
            <v>Actividad</v>
          </cell>
          <cell r="D2709" t="str">
            <v>M2</v>
          </cell>
          <cell r="E2709">
            <v>17360</v>
          </cell>
        </row>
        <row r="2710">
          <cell r="A2710" t="str">
            <v>029.019</v>
          </cell>
          <cell r="B2710" t="str">
            <v xml:space="preserve">DEMOLICION MURO EN BAHAREQUE   </v>
          </cell>
          <cell r="C2710" t="str">
            <v>Actividad</v>
          </cell>
          <cell r="D2710" t="str">
            <v>M2</v>
          </cell>
          <cell r="E2710">
            <v>31866</v>
          </cell>
        </row>
        <row r="2711">
          <cell r="A2711" t="str">
            <v>029.020</v>
          </cell>
          <cell r="B2711" t="str">
            <v>DEMOLICION MURO EN SUPERBOARD O DRYWALL</v>
          </cell>
          <cell r="C2711" t="str">
            <v>Actividad</v>
          </cell>
          <cell r="D2711" t="str">
            <v>M2</v>
          </cell>
          <cell r="E2711">
            <v>35209</v>
          </cell>
        </row>
        <row r="2712">
          <cell r="A2712" t="str">
            <v>029.021</v>
          </cell>
          <cell r="B2712" t="str">
            <v>DEMOLICION MURO EN ASBESTO CEMENTO</v>
          </cell>
          <cell r="C2712" t="str">
            <v>Actividad</v>
          </cell>
          <cell r="D2712" t="str">
            <v>M2</v>
          </cell>
          <cell r="E2712">
            <v>31916</v>
          </cell>
        </row>
        <row r="2713">
          <cell r="A2713" t="str">
            <v>029.074</v>
          </cell>
          <cell r="B2713" t="str">
            <v>DEMOLICION MURO MAMPOSTERIA DE LADRILLO O BLOQUE - INCLUY RETIRO Y DISPOSICION</v>
          </cell>
          <cell r="C2713" t="str">
            <v>Actividad</v>
          </cell>
          <cell r="D2713" t="str">
            <v>M2</v>
          </cell>
          <cell r="E2713">
            <v>39237</v>
          </cell>
        </row>
        <row r="2714">
          <cell r="A2714" t="str">
            <v>029.075</v>
          </cell>
          <cell r="B2714" t="str">
            <v>DEMOLICION LAVAMANOS CORRIDO HASTA H=1.0 M. (INCLUYE RETIRO)</v>
          </cell>
          <cell r="C2714" t="str">
            <v>Actividad</v>
          </cell>
          <cell r="D2714" t="str">
            <v>ML</v>
          </cell>
          <cell r="E2714">
            <v>37007</v>
          </cell>
        </row>
        <row r="2715">
          <cell r="A2715" t="str">
            <v>029.076</v>
          </cell>
          <cell r="B2715" t="str">
            <v>DEMOLICION POCETA LAVATRAPEROS</v>
          </cell>
          <cell r="C2715" t="str">
            <v>Actividad</v>
          </cell>
          <cell r="D2715" t="str">
            <v>UND</v>
          </cell>
          <cell r="E2715">
            <v>33305</v>
          </cell>
        </row>
        <row r="2716">
          <cell r="A2716" t="str">
            <v>029.077</v>
          </cell>
          <cell r="B2716" t="str">
            <v>DEMOLICION MUROS EN LADRILLO</v>
          </cell>
          <cell r="C2716" t="str">
            <v>Actividad</v>
          </cell>
          <cell r="D2716" t="str">
            <v>M2</v>
          </cell>
          <cell r="E2716">
            <v>16992</v>
          </cell>
        </row>
        <row r="2717">
          <cell r="A2717" t="str">
            <v>029.078</v>
          </cell>
          <cell r="B2717" t="str">
            <v>DEMOLICION DE MESONES ANCHO &gt;0.60 M (INCLUYE RETIRO)</v>
          </cell>
          <cell r="C2717" t="str">
            <v>Actividad</v>
          </cell>
          <cell r="D2717" t="str">
            <v>ML</v>
          </cell>
          <cell r="E2717">
            <v>58038</v>
          </cell>
        </row>
        <row r="2718">
          <cell r="A2718" t="str">
            <v>029.079</v>
          </cell>
          <cell r="B2718" t="str">
            <v>DEMOLICIÓN DE GUARDAESCOBA EN CERÁMICA O SIMILAR (NO INCLUYE RETIRO)</v>
          </cell>
          <cell r="C2718" t="str">
            <v>Actividad</v>
          </cell>
          <cell r="D2718" t="str">
            <v>ML</v>
          </cell>
          <cell r="E2718">
            <v>4701</v>
          </cell>
        </row>
        <row r="2719">
          <cell r="A2719" t="str">
            <v>029.080</v>
          </cell>
          <cell r="B2719" t="str">
            <v>DEMOLICIÓN DE ENTREPISO EN MADERA O GUADUA Y ESTERILLA (INCLUYE RETIRO)</v>
          </cell>
          <cell r="C2719" t="str">
            <v>Actividad</v>
          </cell>
          <cell r="D2719" t="str">
            <v>M2</v>
          </cell>
          <cell r="E2719">
            <v>20570</v>
          </cell>
        </row>
        <row r="2720">
          <cell r="A2720" t="str">
            <v>029.081</v>
          </cell>
          <cell r="B2720" t="str">
            <v>DEMOLICION GUARDAESCOBAS</v>
          </cell>
          <cell r="C2720" t="str">
            <v>Actividad</v>
          </cell>
          <cell r="D2720" t="str">
            <v>ML</v>
          </cell>
          <cell r="E2720">
            <v>10741</v>
          </cell>
        </row>
        <row r="2721">
          <cell r="A2721" t="str">
            <v>029.082</v>
          </cell>
          <cell r="B2721" t="str">
            <v>DEMOLICION MORTEROS Y REVOQUE PARA ALTURAS MAYORES A 3 METROS (NO INCLUYE RETIRO)</v>
          </cell>
          <cell r="C2721" t="str">
            <v>Actividad</v>
          </cell>
          <cell r="D2721" t="str">
            <v>M2</v>
          </cell>
          <cell r="E2721">
            <v>8073</v>
          </cell>
        </row>
        <row r="2722">
          <cell r="A2722" t="str">
            <v>029.083</v>
          </cell>
          <cell r="B2722" t="str">
            <v>DEMOLICION MORTEROS Y REVOQUE ALTURAS MENORES A 3 METROS (NO INCLUYE RETIRO)</v>
          </cell>
          <cell r="C2722" t="str">
            <v>Actividad</v>
          </cell>
          <cell r="D2722" t="str">
            <v>M2</v>
          </cell>
          <cell r="E2722">
            <v>6524</v>
          </cell>
        </row>
        <row r="2723">
          <cell r="A2723" t="str">
            <v>029.085</v>
          </cell>
          <cell r="B2723" t="str">
            <v>PICADO DE PLACA PISO DE GRADERÍAS EN CONCRETO 3000 PSI SOBRE TIERRA INCLUYE PREPARACIÓN CON SIKADUR -32 PRIMER</v>
          </cell>
          <cell r="C2723" t="str">
            <v>Actividad</v>
          </cell>
          <cell r="D2723" t="str">
            <v>M2</v>
          </cell>
          <cell r="E2723">
            <v>24677</v>
          </cell>
        </row>
        <row r="2724">
          <cell r="A2724" t="str">
            <v>029.084</v>
          </cell>
          <cell r="B2724" t="str">
            <v>CORTE Y DEMOLICION DE LOSA ML X 60 CMS ANCHO</v>
          </cell>
          <cell r="C2724" t="str">
            <v>Actividad</v>
          </cell>
          <cell r="D2724" t="str">
            <v>ML</v>
          </cell>
          <cell r="E2724">
            <v>66930</v>
          </cell>
        </row>
        <row r="2725">
          <cell r="A2725" t="str">
            <v>029.086</v>
          </cell>
          <cell r="B2725" t="str">
            <v>RAYADO CON PULIDORA Y PICADO DE PAREDES PARA PREPARACION DE SUPERFICIE</v>
          </cell>
          <cell r="C2725" t="str">
            <v>Actividad</v>
          </cell>
          <cell r="D2725" t="str">
            <v>M2</v>
          </cell>
          <cell r="E2725">
            <v>12876</v>
          </cell>
        </row>
        <row r="2726">
          <cell r="A2726" t="str">
            <v>029.087</v>
          </cell>
          <cell r="B2726" t="str">
            <v xml:space="preserve">SUMINISTRO COMPRESOR 2 MARTILLOS + 2 OPERARIOS (INCLUYE ACPM Y TRANSPORTE) </v>
          </cell>
          <cell r="C2726" t="str">
            <v>Actividad</v>
          </cell>
          <cell r="D2726" t="str">
            <v>HR</v>
          </cell>
          <cell r="E2726">
            <v>226608</v>
          </cell>
        </row>
        <row r="2727">
          <cell r="A2727" t="str">
            <v>029.090</v>
          </cell>
          <cell r="B2727" t="str">
            <v>SUMINISTRO Y TRANSPORTE RETROCARGADORA DE LLANTAS</v>
          </cell>
          <cell r="C2727" t="str">
            <v>Actividad</v>
          </cell>
          <cell r="D2727" t="str">
            <v>HR</v>
          </cell>
          <cell r="E2727">
            <v>220913</v>
          </cell>
        </row>
        <row r="2728">
          <cell r="A2728" t="str">
            <v>029.091</v>
          </cell>
          <cell r="B2728" t="str">
            <v>SUMINISTRO DE ESTOPAS PARA EVACUACIÓN DE ESCOMBROS</v>
          </cell>
          <cell r="C2728" t="str">
            <v>Actividad</v>
          </cell>
          <cell r="D2728" t="str">
            <v>UND</v>
          </cell>
          <cell r="E2728">
            <v>988</v>
          </cell>
        </row>
        <row r="2729">
          <cell r="A2729" t="str">
            <v>029.092</v>
          </cell>
          <cell r="B2729" t="str">
            <v>DEMOLICIÓN DE BAJANTES EN CONCRETO</v>
          </cell>
          <cell r="C2729" t="str">
            <v>Actividad</v>
          </cell>
          <cell r="D2729" t="str">
            <v>ML</v>
          </cell>
          <cell r="E2729">
            <v>21555</v>
          </cell>
        </row>
        <row r="2730">
          <cell r="A2730" t="str">
            <v>030</v>
          </cell>
          <cell r="B2730" t="str">
            <v>JORNALES</v>
          </cell>
          <cell r="C2730" t="str">
            <v>Capitulo</v>
          </cell>
          <cell r="D2730"/>
          <cell r="E2730" t="str">
            <v>--</v>
          </cell>
        </row>
        <row r="2731">
          <cell r="A2731" t="str">
            <v>030.001</v>
          </cell>
          <cell r="B2731" t="str">
            <v>COMISIÓN TOPOGRÁFICA</v>
          </cell>
          <cell r="C2731" t="str">
            <v>Actividad</v>
          </cell>
          <cell r="D2731" t="str">
            <v>DIA</v>
          </cell>
          <cell r="E2731">
            <v>719681</v>
          </cell>
        </row>
        <row r="2732">
          <cell r="A2732" t="str">
            <v>030.002</v>
          </cell>
          <cell r="B2732" t="str">
            <v>JORNAL AYUDANTE</v>
          </cell>
          <cell r="C2732" t="str">
            <v>Actividad</v>
          </cell>
          <cell r="D2732" t="str">
            <v>DIA</v>
          </cell>
          <cell r="E2732">
            <v>106739</v>
          </cell>
        </row>
        <row r="2733">
          <cell r="A2733" t="str">
            <v>030.003</v>
          </cell>
          <cell r="B2733" t="str">
            <v>REGULADOR DE TRANSITO</v>
          </cell>
          <cell r="C2733" t="str">
            <v>Actividad</v>
          </cell>
          <cell r="D2733" t="str">
            <v>DIA</v>
          </cell>
          <cell r="E2733">
            <v>140990</v>
          </cell>
        </row>
        <row r="2734">
          <cell r="A2734" t="str">
            <v>030.004</v>
          </cell>
          <cell r="B2734" t="str">
            <v>JORNAL OFICIAL</v>
          </cell>
          <cell r="C2734" t="str">
            <v>Actividad</v>
          </cell>
          <cell r="D2734" t="str">
            <v>DIA</v>
          </cell>
          <cell r="E2734">
            <v>170796</v>
          </cell>
        </row>
        <row r="2735">
          <cell r="A2735" t="str">
            <v>031</v>
          </cell>
          <cell r="B2735" t="str">
            <v>ENSAYOS</v>
          </cell>
          <cell r="C2735" t="str">
            <v>Capitulo</v>
          </cell>
          <cell r="D2735"/>
          <cell r="E2735" t="str">
            <v>--</v>
          </cell>
        </row>
        <row r="2736">
          <cell r="A2736" t="str">
            <v>031.001</v>
          </cell>
          <cell r="B2736" t="str">
            <v>ENSAYO DE RESISTENCIA A COMPRESIÓN DE CILINDRO</v>
          </cell>
          <cell r="C2736" t="str">
            <v>Actividad</v>
          </cell>
          <cell r="D2736" t="str">
            <v>UND</v>
          </cell>
          <cell r="E2736">
            <v>52478</v>
          </cell>
        </row>
        <row r="2737">
          <cell r="A2737" t="str">
            <v>031.002</v>
          </cell>
          <cell r="B2737" t="str">
            <v>ENSAYO DE GRANULOMETRÍA/PROCTOR</v>
          </cell>
          <cell r="C2737" t="str">
            <v>Actividad</v>
          </cell>
          <cell r="D2737" t="str">
            <v>UND</v>
          </cell>
          <cell r="E2737">
            <v>174306</v>
          </cell>
        </row>
        <row r="2738">
          <cell r="A2738" t="str">
            <v>031.003</v>
          </cell>
          <cell r="B2738" t="str">
            <v>ENSAYO DE DENSIDAD EN CAMPO</v>
          </cell>
          <cell r="C2738" t="str">
            <v>Actividad</v>
          </cell>
          <cell r="D2738" t="str">
            <v>UND</v>
          </cell>
          <cell r="E2738">
            <v>45660</v>
          </cell>
        </row>
        <row r="2739">
          <cell r="A2739" t="str">
            <v>031.004</v>
          </cell>
          <cell r="B2739" t="str">
            <v>DISEÑO DE MEZCLAS</v>
          </cell>
          <cell r="C2739" t="str">
            <v>Actividad</v>
          </cell>
          <cell r="D2739" t="str">
            <v>UND</v>
          </cell>
          <cell r="E2739">
            <v>391347</v>
          </cell>
        </row>
        <row r="2740">
          <cell r="A2740" t="str">
            <v>031.005</v>
          </cell>
          <cell r="B2740" t="str">
            <v>FLEXIÓN DE VIGAS DE CONCRETO</v>
          </cell>
          <cell r="C2740" t="str">
            <v>Actividad</v>
          </cell>
          <cell r="D2740" t="str">
            <v>UND</v>
          </cell>
          <cell r="E2740">
            <v>26089</v>
          </cell>
        </row>
        <row r="2741">
          <cell r="A2741" t="str">
            <v>031.006</v>
          </cell>
          <cell r="B2741" t="str">
            <v>PERFORACIÓN CON EQUIPO SEMIMECÁNICO</v>
          </cell>
          <cell r="C2741" t="str">
            <v>Actividad</v>
          </cell>
          <cell r="D2741" t="str">
            <v>UND</v>
          </cell>
          <cell r="E2741">
            <v>54356</v>
          </cell>
        </row>
        <row r="2742">
          <cell r="A2742" t="str">
            <v>031.007</v>
          </cell>
          <cell r="B2742" t="str">
            <v xml:space="preserve">ENSAYO DE RESISTENCIA AL CORTE DIRECTO </v>
          </cell>
          <cell r="C2742" t="str">
            <v>Actividad</v>
          </cell>
          <cell r="D2742" t="str">
            <v>UND</v>
          </cell>
          <cell r="E2742">
            <v>123760</v>
          </cell>
        </row>
        <row r="2743">
          <cell r="A2743" t="str">
            <v>031.008</v>
          </cell>
          <cell r="B2743" t="str">
            <v>ENSAYO DE COMPRESION  INCONFINADA</v>
          </cell>
          <cell r="C2743" t="str">
            <v>Actividad</v>
          </cell>
          <cell r="D2743" t="str">
            <v>UND</v>
          </cell>
          <cell r="E2743">
            <v>30940</v>
          </cell>
        </row>
        <row r="2744">
          <cell r="A2744" t="str">
            <v>031.009</v>
          </cell>
          <cell r="B2744" t="str">
            <v>CLASIFICACIÓN DEL SUELO SEGÚN SUCS</v>
          </cell>
          <cell r="C2744" t="str">
            <v>Actividad</v>
          </cell>
          <cell r="D2744" t="str">
            <v>UND</v>
          </cell>
          <cell r="E2744">
            <v>54356</v>
          </cell>
        </row>
        <row r="2745">
          <cell r="A2745" t="str">
            <v>031.010</v>
          </cell>
          <cell r="B2745" t="str">
            <v>PERFORACIÓN MECÁNICA EN SUELO ANTRÓPICO CON EQUIPO TIPO PETTET O SIMILAR</v>
          </cell>
          <cell r="C2745" t="str">
            <v>Actividad</v>
          </cell>
          <cell r="D2745" t="str">
            <v>ML</v>
          </cell>
          <cell r="E2745">
            <v>259896</v>
          </cell>
        </row>
        <row r="2746">
          <cell r="A2746" t="str">
            <v>031.011</v>
          </cell>
          <cell r="B2746" t="str">
            <v>ANÁLISIS GRANULOMÉTRICO POR TAMIZADO (GRUESOS) Y POR HIDRÓMETRO (FINOS)</v>
          </cell>
          <cell r="C2746" t="str">
            <v>Actividad</v>
          </cell>
          <cell r="D2746" t="str">
            <v>UND</v>
          </cell>
          <cell r="E2746">
            <v>61880</v>
          </cell>
        </row>
        <row r="2747">
          <cell r="A2747" t="str">
            <v>031.012</v>
          </cell>
          <cell r="B2747" t="str">
            <v>ENSAYOS DE LÍMITES DE ATTERBERG (LÍMITE LIQUIDO Y PLÁSTICO)</v>
          </cell>
          <cell r="C2747" t="str">
            <v>Actividad</v>
          </cell>
          <cell r="D2747" t="str">
            <v>UND</v>
          </cell>
          <cell r="E2747">
            <v>30940</v>
          </cell>
        </row>
        <row r="2748">
          <cell r="A2748" t="str">
            <v>031.013</v>
          </cell>
          <cell r="B2748" t="str">
            <v>DETERMINACIÓN DE CONTENIDO DE HUMEDAD NATURAL</v>
          </cell>
          <cell r="C2748" t="str">
            <v>Actividad</v>
          </cell>
          <cell r="D2748" t="str">
            <v>UND</v>
          </cell>
          <cell r="E2748">
            <v>7426</v>
          </cell>
        </row>
        <row r="2749">
          <cell r="A2749" t="str">
            <v>031.014</v>
          </cell>
          <cell r="B2749" t="str">
            <v>ENSAYO DE PENETRACIÓN ESTÁNDAR (STANDARD PENETRATION TEST SPT)</v>
          </cell>
          <cell r="C2749" t="str">
            <v>Actividad</v>
          </cell>
          <cell r="D2749" t="str">
            <v>UND</v>
          </cell>
          <cell r="E2749">
            <v>18564</v>
          </cell>
        </row>
        <row r="2750">
          <cell r="A2750" t="str">
            <v>031.015</v>
          </cell>
          <cell r="B2750" t="str">
            <v>MOVILIZACIÓN INTERNA DE EQUIPOS</v>
          </cell>
          <cell r="C2750" t="str">
            <v>Actividad</v>
          </cell>
          <cell r="D2750" t="str">
            <v>VJ</v>
          </cell>
          <cell r="E2750">
            <v>41253</v>
          </cell>
        </row>
        <row r="2751">
          <cell r="A2751" t="str">
            <v>031.016</v>
          </cell>
          <cell r="B2751" t="str">
            <v xml:space="preserve">ENSAYO DE REFRACCIÓN SÍSMICA PARA MEDICIÓN DE VELOCIDAD DE PROPAGACIÓN DE VELOCIDAD DE ONDAS. INCLUYE INFORME Y ANÁLISIS DE RESULTADOS. </v>
          </cell>
          <cell r="C2751" t="str">
            <v>Actividad</v>
          </cell>
          <cell r="D2751" t="str">
            <v>UND</v>
          </cell>
          <cell r="E2751">
            <v>2722720</v>
          </cell>
        </row>
        <row r="2752">
          <cell r="A2752" t="str">
            <v>031.017</v>
          </cell>
          <cell r="B2752" t="str">
            <v xml:space="preserve">ENSAYO GEOELÉCTRICO O DE RESISTIVIDAD ELÉCTRICA PARA MEDICIÓN DE RESISTENCIA DEL SUELO AL PASO DE LA CORRIENTE ELÉCTRICA. </v>
          </cell>
          <cell r="C2752" t="str">
            <v>Actividad</v>
          </cell>
          <cell r="D2752" t="str">
            <v>UND</v>
          </cell>
          <cell r="E2752">
            <v>3094000</v>
          </cell>
        </row>
        <row r="2753">
          <cell r="A2753" t="str">
            <v>032</v>
          </cell>
          <cell r="B2753" t="str">
            <v>ACTIVIDADES PARA PROYECTOS ESPECIFICOS</v>
          </cell>
          <cell r="C2753" t="str">
            <v>Capitulo</v>
          </cell>
          <cell r="D2753"/>
          <cell r="E2753" t="str">
            <v>--</v>
          </cell>
        </row>
        <row r="2754">
          <cell r="A2754" t="str">
            <v>032.001</v>
          </cell>
          <cell r="B2754" t="str">
            <v>SUMINISTRO, TRANSPORTE E INSTALACION RELLENO EN AFIRMADO COMPACTADO</v>
          </cell>
          <cell r="C2754" t="str">
            <v>Actividad</v>
          </cell>
          <cell r="D2754" t="str">
            <v>M3</v>
          </cell>
          <cell r="E2754">
            <v>152717</v>
          </cell>
        </row>
        <row r="2755">
          <cell r="A2755" t="str">
            <v>032.002</v>
          </cell>
          <cell r="B2755" t="str">
            <v xml:space="preserve">SUMINISTRO, TRANSPORTE E INSTALACION PLACA MACIZA AEREA CONCRETO 3000 PSI  E= 0.10M  </v>
          </cell>
          <cell r="C2755" t="str">
            <v>Actividad</v>
          </cell>
          <cell r="D2755" t="str">
            <v>M2</v>
          </cell>
          <cell r="E2755">
            <v>152511</v>
          </cell>
        </row>
        <row r="2756">
          <cell r="A2756" t="str">
            <v>032.003</v>
          </cell>
          <cell r="B2756" t="str">
            <v xml:space="preserve">SUMINISTRO, TRANSPORTE E INSTALACION COLUMNAS CONCRETO 3000 PSI </v>
          </cell>
          <cell r="C2756" t="str">
            <v>Actividad</v>
          </cell>
          <cell r="D2756" t="str">
            <v>M3</v>
          </cell>
          <cell r="E2756">
            <v>1569239</v>
          </cell>
        </row>
        <row r="2757">
          <cell r="A2757" t="str">
            <v>032.005</v>
          </cell>
          <cell r="B2757" t="str">
            <v>VIGA SOBRE MURO EN CONCRETO 3000 PSI 0,15X0,20M</v>
          </cell>
          <cell r="C2757" t="str">
            <v>Actividad</v>
          </cell>
          <cell r="D2757" t="str">
            <v>ML</v>
          </cell>
          <cell r="E2757">
            <v>111698</v>
          </cell>
        </row>
        <row r="2758">
          <cell r="A2758" t="str">
            <v>032.006</v>
          </cell>
          <cell r="B2758" t="str">
            <v>SUMINISTRO, TRANSPORTE E INSTALACION MURO DE CONTENCION EN MAMPOSTERIA ESTRUCTURAL E=0,20M, INCLUYE GROUTING, NO INCLUYE VIGA DE CIMENTACION, FILTRO EN PIEDRA NI  RELLENO EN TIERRA</v>
          </cell>
          <cell r="C2758" t="str">
            <v>Actividad</v>
          </cell>
          <cell r="D2758" t="str">
            <v>M2</v>
          </cell>
          <cell r="E2758">
            <v>152181</v>
          </cell>
        </row>
        <row r="2759">
          <cell r="A2759" t="str">
            <v>032.007</v>
          </cell>
          <cell r="B2759" t="str">
            <v>SUMINISTRO, TRANSPORTE E INSTALACION ESCALAS CONCRETO 3000 PSI RAMPA E= 0.10M, MEDIDA EN RAMPA, PASOS DE 0,3X0,17 Y LOSA DE 10 CM</v>
          </cell>
          <cell r="C2759" t="str">
            <v>Actividad</v>
          </cell>
          <cell r="D2759" t="str">
            <v>M2</v>
          </cell>
          <cell r="E2759">
            <v>289634</v>
          </cell>
        </row>
        <row r="2760">
          <cell r="A2760" t="str">
            <v>032.008</v>
          </cell>
          <cell r="B2760" t="str">
            <v>SUMINISTRO, TRANSPORTE E INSTALACION ESCALAS CONCRETO 3000 PSI SOBRE TIERRA RAMPA E= 0.12M MEDIDA EN RAMPA</v>
          </cell>
          <cell r="C2760" t="str">
            <v>Actividad</v>
          </cell>
          <cell r="D2760" t="str">
            <v>M2</v>
          </cell>
          <cell r="E2760">
            <v>144373</v>
          </cell>
        </row>
        <row r="2761">
          <cell r="A2761" t="str">
            <v>032.009</v>
          </cell>
          <cell r="B2761" t="str">
            <v xml:space="preserve">SUMINISTRO, TRANSPORTE E INSTALACION MORTERO DE NIVELACION 1:3 IMPERMEABILIZADO </v>
          </cell>
          <cell r="C2761" t="str">
            <v>Actividad</v>
          </cell>
          <cell r="D2761" t="str">
            <v>M2</v>
          </cell>
          <cell r="E2761">
            <v>44310</v>
          </cell>
        </row>
        <row r="2762">
          <cell r="A2762" t="str">
            <v>032.010</v>
          </cell>
          <cell r="B2762" t="str">
            <v>SUMINISTRO, TRANSPORTE E INSTALACION VIGA CANALES CONCRETO 3000 PSI 0,135M3/ML</v>
          </cell>
          <cell r="C2762" t="str">
            <v>Actividad</v>
          </cell>
          <cell r="D2762" t="str">
            <v>ML</v>
          </cell>
          <cell r="E2762">
            <v>206373</v>
          </cell>
        </row>
        <row r="2763">
          <cell r="A2763" t="str">
            <v>032.0103</v>
          </cell>
          <cell r="B2763" t="str">
            <v>SUMINISTRO, TRANSPORTE E INSTALACION BORDILLO BASE PARA MUROS EN DRYWALL Y/O SUPERBOARD H = ENTRE 0,15 Y 0,18M Y A= ENTRE 0,9 Y 0,10M</v>
          </cell>
          <cell r="C2763" t="str">
            <v>Actividad</v>
          </cell>
          <cell r="D2763" t="str">
            <v>ML</v>
          </cell>
          <cell r="E2763">
            <v>97939</v>
          </cell>
        </row>
        <row r="2764">
          <cell r="A2764" t="str">
            <v>032.0101</v>
          </cell>
          <cell r="B2764" t="str">
            <v>SUMINISTRO, TRANSPORTE E INSTALACIÓN LAVAPLATO ACERO INOXIDABLE CA. 20 POCETA .70X.40X.35M</v>
          </cell>
          <cell r="C2764" t="str">
            <v>Actividad</v>
          </cell>
          <cell r="D2764" t="str">
            <v>UND</v>
          </cell>
          <cell r="E2764">
            <v>520682</v>
          </cell>
        </row>
        <row r="2765">
          <cell r="A2765" t="str">
            <v>032.0102</v>
          </cell>
          <cell r="B2765" t="str">
            <v>SUMINISTRO, TRANSPORTE E INSTALACION LAVAMANOS QUIRURGICO CON SISTEMA DE PEDAL EN ACERO INOXIDABLE CAL. 18</v>
          </cell>
          <cell r="C2765" t="str">
            <v>Actividad</v>
          </cell>
          <cell r="D2765" t="str">
            <v>UND</v>
          </cell>
          <cell r="E2765">
            <v>1360250</v>
          </cell>
        </row>
        <row r="2766">
          <cell r="A2766" t="str">
            <v>032.011</v>
          </cell>
          <cell r="B2766" t="str">
            <v>SUMINISTRO, TRANSPORTE E INSTALACION PERFORACION 1/2" L=15 CM</v>
          </cell>
          <cell r="C2766" t="str">
            <v>Actividad</v>
          </cell>
          <cell r="D2766" t="str">
            <v>UND</v>
          </cell>
          <cell r="E2766">
            <v>7951</v>
          </cell>
        </row>
        <row r="2767">
          <cell r="A2767" t="str">
            <v>032.012</v>
          </cell>
          <cell r="B2767" t="str">
            <v>SUMINISTRO, TRANSPORTE E INSTALACION PERFORACION 5/8" L=20 CM</v>
          </cell>
          <cell r="C2767" t="str">
            <v>Actividad</v>
          </cell>
          <cell r="D2767" t="str">
            <v>UND</v>
          </cell>
          <cell r="E2767">
            <v>8476</v>
          </cell>
        </row>
        <row r="2768">
          <cell r="A2768" t="str">
            <v>032.013</v>
          </cell>
          <cell r="B2768" t="str">
            <v>SUMINISTRO, TRANSPORTE E INSTALACION PERFORACION 3/4" L=25 CM</v>
          </cell>
          <cell r="C2768" t="str">
            <v>Actividad</v>
          </cell>
          <cell r="D2768" t="str">
            <v>UND</v>
          </cell>
          <cell r="E2768">
            <v>9238</v>
          </cell>
        </row>
        <row r="2769">
          <cell r="A2769" t="str">
            <v>032.014</v>
          </cell>
          <cell r="B2769" t="str">
            <v>SUMINISTRO, TRANSPORTE E INSTALACION PERFORACION PARA ANCLAJE SARDINEL 3/8" L=20 CM, INCLUYE HIERRO</v>
          </cell>
          <cell r="C2769" t="str">
            <v>Actividad</v>
          </cell>
          <cell r="D2769" t="str">
            <v>UND</v>
          </cell>
          <cell r="E2769">
            <v>11373</v>
          </cell>
        </row>
        <row r="2770">
          <cell r="A2770" t="str">
            <v>032.015</v>
          </cell>
          <cell r="B2770" t="str">
            <v>CORTE MECANIZADO DE ANDEN EN CONCRETO CON DISCO (3,5CM)</v>
          </cell>
          <cell r="C2770" t="str">
            <v>Actividad</v>
          </cell>
          <cell r="D2770" t="str">
            <v>ML</v>
          </cell>
          <cell r="E2770">
            <v>9539</v>
          </cell>
        </row>
        <row r="2771">
          <cell r="A2771" t="str">
            <v>032.016</v>
          </cell>
          <cell r="B2771" t="str">
            <v>SUMINISTRO, TRANSPORTE E INSTALACION ANDEN CONCRETO 3000 PSI  E= 0.10M.  ACABADO:  ESCOBIADO</v>
          </cell>
          <cell r="C2771" t="str">
            <v>Actividad</v>
          </cell>
          <cell r="D2771" t="str">
            <v>M2</v>
          </cell>
          <cell r="E2771">
            <v>123330</v>
          </cell>
        </row>
        <row r="2772">
          <cell r="A2772" t="str">
            <v>032.017</v>
          </cell>
          <cell r="B2772" t="str">
            <v>SUMINISTRO, TRANSPORTE E INSTALACION SARDINEL ANCHO = 20 CM H = ENTRE  15 Y 20 CM  EN CONCRETO 3000 PSI, CHAFLANADO</v>
          </cell>
          <cell r="C2772" t="str">
            <v>Actividad</v>
          </cell>
          <cell r="D2772" t="str">
            <v>ML</v>
          </cell>
          <cell r="E2772">
            <v>109279</v>
          </cell>
        </row>
        <row r="2773">
          <cell r="A2773" t="str">
            <v>032.018</v>
          </cell>
          <cell r="B2773" t="str">
            <v>SUMINISTRO, TRANSPORTE E INSTALACION SELLO DE JUNTA ELASTOMERICO EN PAVIMENTO RIGIDO 10MM</v>
          </cell>
          <cell r="C2773" t="str">
            <v>Actividad</v>
          </cell>
          <cell r="D2773" t="str">
            <v>ML</v>
          </cell>
          <cell r="E2773">
            <v>14498</v>
          </cell>
        </row>
        <row r="2774">
          <cell r="A2774" t="str">
            <v>032.021</v>
          </cell>
          <cell r="B2774" t="str">
            <v xml:space="preserve">LIMPIEZA DE CUBIERTA </v>
          </cell>
          <cell r="C2774" t="str">
            <v>Actividad</v>
          </cell>
          <cell r="D2774" t="str">
            <v>M2</v>
          </cell>
          <cell r="E2774">
            <v>9587</v>
          </cell>
        </row>
        <row r="2775">
          <cell r="A2775" t="str">
            <v>032.022</v>
          </cell>
          <cell r="B2775" t="str">
            <v>RECORRIDO DE CUBIERTA EN FIBROCEMENTO INCLUYE GANCHOS Y AMARRAS</v>
          </cell>
          <cell r="C2775" t="str">
            <v>Actividad</v>
          </cell>
          <cell r="D2775" t="str">
            <v>M2</v>
          </cell>
          <cell r="E2775">
            <v>21693</v>
          </cell>
        </row>
        <row r="2776">
          <cell r="A2776" t="str">
            <v>032.023</v>
          </cell>
          <cell r="B2776" t="str">
            <v>RECORRIDO DE CUBIERTA EN TEJA DE BARRO</v>
          </cell>
          <cell r="C2776" t="str">
            <v>Actividad</v>
          </cell>
          <cell r="D2776" t="str">
            <v>M2</v>
          </cell>
          <cell r="E2776">
            <v>21693</v>
          </cell>
        </row>
        <row r="2777">
          <cell r="A2777" t="str">
            <v>032.024</v>
          </cell>
          <cell r="B2777" t="str">
            <v>LIMPIEZA DE CANALES</v>
          </cell>
          <cell r="C2777" t="str">
            <v>Actividad</v>
          </cell>
          <cell r="D2777" t="str">
            <v>ML</v>
          </cell>
          <cell r="E2777">
            <v>4049</v>
          </cell>
        </row>
        <row r="2778">
          <cell r="A2778" t="str">
            <v>032.025</v>
          </cell>
          <cell r="B2778" t="str">
            <v>LIMPIEZA DE VIGA CANALES</v>
          </cell>
          <cell r="C2778" t="str">
            <v>Actividad</v>
          </cell>
          <cell r="D2778" t="str">
            <v>ML</v>
          </cell>
          <cell r="E2778">
            <v>4049</v>
          </cell>
        </row>
        <row r="2779">
          <cell r="A2779" t="str">
            <v>032.026</v>
          </cell>
          <cell r="B2779" t="str">
            <v>LIMPIEZA Y NIVELACION DE CANALES INCLUYE SOLDADURAS Y APLICACION DE WASH PREMIER</v>
          </cell>
          <cell r="C2779" t="str">
            <v>Actividad</v>
          </cell>
          <cell r="D2779" t="str">
            <v>ML</v>
          </cell>
          <cell r="E2779">
            <v>17431</v>
          </cell>
        </row>
        <row r="2780">
          <cell r="A2780" t="str">
            <v>032.027</v>
          </cell>
          <cell r="B2780" t="str">
            <v>SUMINISTRO, TRANSPORTE E INSTALACION TEJA ONDULADA FIBROCEMENTO PERFIL 7</v>
          </cell>
          <cell r="C2780" t="str">
            <v>Actividad</v>
          </cell>
          <cell r="D2780" t="str">
            <v>M2</v>
          </cell>
          <cell r="E2780">
            <v>52172</v>
          </cell>
        </row>
        <row r="2781">
          <cell r="A2781" t="str">
            <v>032.028</v>
          </cell>
          <cell r="B2781" t="str">
            <v>SUMINISTRO, TRANSPORTE E INSTALACION TEJA ONDULADA FIBROCEMENTO PERFIL 5</v>
          </cell>
          <cell r="C2781" t="str">
            <v>Actividad</v>
          </cell>
          <cell r="D2781" t="str">
            <v>M2</v>
          </cell>
          <cell r="E2781">
            <v>54015</v>
          </cell>
        </row>
        <row r="2782">
          <cell r="A2782" t="str">
            <v>032.029</v>
          </cell>
          <cell r="B2782" t="str">
            <v>SUMINISTRO, TRANSPORTE E INSTALACION CABALLETE FIBROCEMENTO FIJO DE 15° DE INCLINACION PARA TEJAS PERFIL 7</v>
          </cell>
          <cell r="C2782" t="str">
            <v>Actividad</v>
          </cell>
          <cell r="D2782" t="str">
            <v>ML</v>
          </cell>
          <cell r="E2782">
            <v>67716</v>
          </cell>
        </row>
        <row r="2783">
          <cell r="A2783" t="str">
            <v>032.030</v>
          </cell>
          <cell r="B2783" t="str">
            <v>SUMINISTRO, TRANSPORTE E INSTALACION CABALLETE FIBROCEMENTO FIJO DE 15°-20° DE INCLINACION PARA TEJAS PERFIL 5</v>
          </cell>
          <cell r="C2783" t="str">
            <v>Actividad</v>
          </cell>
          <cell r="D2783" t="str">
            <v>ML</v>
          </cell>
          <cell r="E2783">
            <v>67716</v>
          </cell>
        </row>
        <row r="2784">
          <cell r="A2784" t="str">
            <v>032.031</v>
          </cell>
          <cell r="B2784" t="str">
            <v>SUMINISTRO, TRANSPORTE E INSTALACION CABALLETE FIBROCEMENTO UNIVERSAL PARA TEJAS PERFIL 5</v>
          </cell>
          <cell r="C2784" t="str">
            <v>Actividad</v>
          </cell>
          <cell r="D2784" t="str">
            <v>ML</v>
          </cell>
          <cell r="E2784">
            <v>89536</v>
          </cell>
        </row>
        <row r="2785">
          <cell r="A2785" t="str">
            <v>032.032</v>
          </cell>
          <cell r="B2785" t="str">
            <v>SUMINISTRO, TRANSPORTE E INSTALACION CABALLETE FIBROCEMENTO UNIVERSAL PARA TEJAS PERFIL 7</v>
          </cell>
          <cell r="C2785" t="str">
            <v>Actividad</v>
          </cell>
          <cell r="D2785" t="str">
            <v>ML</v>
          </cell>
          <cell r="E2785">
            <v>89536</v>
          </cell>
        </row>
        <row r="2786">
          <cell r="A2786" t="str">
            <v>032.033</v>
          </cell>
          <cell r="B2786" t="str">
            <v>SUMINISTRO, TRANSPORTE E INSTALACION CLARABOYA FIBROCEMENTO # 6 INCLUYE VIDRIO</v>
          </cell>
          <cell r="C2786" t="str">
            <v>Actividad</v>
          </cell>
          <cell r="D2786" t="str">
            <v>UND</v>
          </cell>
          <cell r="E2786">
            <v>107927</v>
          </cell>
        </row>
        <row r="2787">
          <cell r="A2787" t="str">
            <v>032.034</v>
          </cell>
          <cell r="B2787" t="str">
            <v>SUMINISTRO, TRANSPORTE E INSTALACION LIMAHOYA</v>
          </cell>
          <cell r="C2787" t="str">
            <v>Actividad</v>
          </cell>
          <cell r="D2787" t="str">
            <v>ML</v>
          </cell>
          <cell r="E2787">
            <v>36905</v>
          </cell>
        </row>
        <row r="2788">
          <cell r="A2788" t="str">
            <v>032.035</v>
          </cell>
          <cell r="B2788" t="str">
            <v>SUMINISTRO, TRANSPORTE E INSTALACION TEJA TRASLUCIDA EN PVC ONDULADA DE 2,44X0,83M</v>
          </cell>
          <cell r="C2788" t="str">
            <v>Actividad</v>
          </cell>
          <cell r="D2788" t="str">
            <v>M2</v>
          </cell>
          <cell r="E2788">
            <v>71327</v>
          </cell>
        </row>
        <row r="2789">
          <cell r="A2789" t="str">
            <v>032.036</v>
          </cell>
          <cell r="B2789" t="str">
            <v>SUMINISTRO, TRANSPORTE E INSTALACION TEJA TRASLUCIDA EN PVC ONDULADA DE 3,66X0,83M</v>
          </cell>
          <cell r="C2789" t="str">
            <v>Actividad</v>
          </cell>
          <cell r="D2789" t="str">
            <v>M2</v>
          </cell>
          <cell r="E2789">
            <v>65701</v>
          </cell>
        </row>
        <row r="2790">
          <cell r="A2790" t="str">
            <v>032.037</v>
          </cell>
          <cell r="B2790" t="str">
            <v>SUMINISTRO, TRANSPORTE E INSTALACION CUBIERTA POLICARBONATO ALVEOLAR 6MM</v>
          </cell>
          <cell r="C2790" t="str">
            <v>Actividad</v>
          </cell>
          <cell r="D2790" t="str">
            <v>M2</v>
          </cell>
          <cell r="E2790">
            <v>179026</v>
          </cell>
        </row>
        <row r="2791">
          <cell r="A2791" t="str">
            <v>032.038</v>
          </cell>
          <cell r="B2791" t="str">
            <v>SUMINISTRO, TRANSPORTE E INSTALACION CUBIERTA METALICA ONDULADA</v>
          </cell>
          <cell r="C2791" t="str">
            <v>Actividad</v>
          </cell>
          <cell r="D2791" t="str">
            <v>M2</v>
          </cell>
          <cell r="E2791">
            <v>50983</v>
          </cell>
        </row>
        <row r="2792">
          <cell r="A2792" t="str">
            <v>032.039</v>
          </cell>
          <cell r="B2792" t="str">
            <v>SUMINISTRO, TRANSPORTE E INSTALACION CUBIERTA METALICA TERMOACUSTICA</v>
          </cell>
          <cell r="C2792" t="str">
            <v>Actividad</v>
          </cell>
          <cell r="D2792" t="str">
            <v>M2</v>
          </cell>
          <cell r="E2792">
            <v>65960</v>
          </cell>
        </row>
        <row r="2793">
          <cell r="A2793" t="str">
            <v>032.040</v>
          </cell>
          <cell r="B2793" t="str">
            <v>SUMINISTRO, TRANSPORTE E INSTALACION LAMINA DE ICOPOR PARA CIELO RASO EN ESTRUCTURA EXISTENTE</v>
          </cell>
          <cell r="C2793" t="str">
            <v>Actividad</v>
          </cell>
          <cell r="D2793" t="str">
            <v>M2</v>
          </cell>
          <cell r="E2793">
            <v>33490</v>
          </cell>
        </row>
        <row r="2794">
          <cell r="A2794" t="str">
            <v>032.041</v>
          </cell>
          <cell r="B2794" t="str">
            <v>SUMINISTRO, TRANSPORTE E INSTALACIÓN A TODO COSTO DE CIELO RASO EN SUPERBOARD TEXTURIZADO MODULADO 0,60 X 0,60 PINTADO Y TERMINADO. INCLUYE PERFILERÍA, ANCLAJES Y TODO LO NECESARIO PARA SU CORRECTA INSTALACIÓN</v>
          </cell>
          <cell r="C2794" t="str">
            <v>Actividad</v>
          </cell>
          <cell r="D2794" t="str">
            <v>M2</v>
          </cell>
          <cell r="E2794">
            <v>73525</v>
          </cell>
        </row>
        <row r="2795">
          <cell r="A2795" t="str">
            <v>032.042</v>
          </cell>
          <cell r="B2795" t="str">
            <v>SUMINISTRO, TRANSPORTE E INSTALACION SANITARIO LÍNEA INFANTIL COMPLETO, CON FLUITMASTER Y VÁLVULA DE REGULACIÓN SANITARIA</v>
          </cell>
          <cell r="C2795" t="str">
            <v>Actividad</v>
          </cell>
          <cell r="D2795" t="str">
            <v>UND</v>
          </cell>
          <cell r="E2795">
            <v>806100</v>
          </cell>
        </row>
        <row r="2796">
          <cell r="A2796" t="str">
            <v>032.043</v>
          </cell>
          <cell r="B2796" t="str">
            <v>SUMINISTRO, TRANSPORTE E INSTALACION CAMBIO DE ACCESORIOS EN APARATO SANITARIO INCLUYE SUMINISTRO E INSTALACIÓN DE FLUITMASTER</v>
          </cell>
          <cell r="C2796" t="str">
            <v>Actividad</v>
          </cell>
          <cell r="D2796" t="str">
            <v>UND</v>
          </cell>
          <cell r="E2796">
            <v>85513</v>
          </cell>
        </row>
        <row r="2797">
          <cell r="A2797" t="str">
            <v>032.044</v>
          </cell>
          <cell r="B2797" t="str">
            <v>SUMINISTRO, TRANSPORTE E INSTALACION LAVAPLATOS SOCODA DE ACERO INOXIDABLE  DOBLE POCETA CON CANASTILLA, GRIFERÍA, SIFÓN Y ACOPLE DE REGULADOR</v>
          </cell>
          <cell r="C2797" t="str">
            <v>Actividad</v>
          </cell>
          <cell r="D2797" t="str">
            <v>UND</v>
          </cell>
          <cell r="E2797">
            <v>638369</v>
          </cell>
        </row>
        <row r="2798">
          <cell r="A2798" t="str">
            <v>032.045</v>
          </cell>
          <cell r="B2798" t="str">
            <v>SUMINISTRO, TRANSPORTE E INSTALACION LAVAPLATOS SOCODA DE 0,40 X 0,60 M CON LLAVE TERMINAL CROMADA Y ROSCADA CON GRIFERÍA, SIFÓN Y ACOPLE</v>
          </cell>
          <cell r="C2798" t="str">
            <v>Actividad</v>
          </cell>
          <cell r="D2798" t="str">
            <v>UND</v>
          </cell>
          <cell r="E2798">
            <v>408648</v>
          </cell>
        </row>
        <row r="2799">
          <cell r="A2799" t="str">
            <v>032.046</v>
          </cell>
          <cell r="B2799" t="str">
            <v>SUMINISTRO, TRANSPORTE E INSTALACION LAVAPLATOS SOCODA O SIMILAR DE ACERO INOXIDABLE CON ESCURRIDERO DE, 1,00 X 0,60 M CON GRIFERÍA, SIFÓN Y ACOPLE DE REGULADOR</v>
          </cell>
          <cell r="C2799" t="str">
            <v>Actividad</v>
          </cell>
          <cell r="D2799" t="str">
            <v>UND</v>
          </cell>
          <cell r="E2799">
            <v>454603</v>
          </cell>
        </row>
        <row r="2800">
          <cell r="A2800" t="str">
            <v>032.047</v>
          </cell>
          <cell r="B2800" t="str">
            <v>MONTAJE APARATOS SANITARIOS</v>
          </cell>
          <cell r="C2800" t="str">
            <v>Actividad</v>
          </cell>
          <cell r="D2800" t="str">
            <v>UND</v>
          </cell>
          <cell r="E2800">
            <v>77253</v>
          </cell>
        </row>
        <row r="2801">
          <cell r="A2801" t="str">
            <v>032.048</v>
          </cell>
          <cell r="B2801" t="str">
            <v>REPARACIÓN DE PUNTO SANITARIO OBSTRUIDO INCLUYE SONDEO DE TUBERÍA, RETIRO  REVISIÓN Y REINSTALACIÓN DE  APARATO SANITARIO.</v>
          </cell>
          <cell r="C2801" t="str">
            <v>Actividad</v>
          </cell>
          <cell r="D2801" t="str">
            <v>UND</v>
          </cell>
          <cell r="E2801">
            <v>111649</v>
          </cell>
        </row>
        <row r="2802">
          <cell r="A2802" t="str">
            <v>032.049</v>
          </cell>
          <cell r="B2802" t="str">
            <v>SUMINISTRO, TRANSPORTE E INSTALACION CONSTRUCCIÓN POCETA LAVATRAPEROS DE 0.60 X 0.60 M INCLUYE ACABADOS EN ENCHAPE EN CERÁMICA Y GRANO PULIDO</v>
          </cell>
          <cell r="C2802" t="str">
            <v>Actividad</v>
          </cell>
          <cell r="D2802" t="str">
            <v>UND</v>
          </cell>
          <cell r="E2802">
            <v>764785</v>
          </cell>
        </row>
        <row r="2803">
          <cell r="A2803" t="str">
            <v>032.050</v>
          </cell>
          <cell r="B2803" t="str">
            <v>SUMINISTRO, TRANSPORTE E INSTALACION REJA EN VARILLA DE 3/8" CUADRADA CADA  0.15 X0.15 M. INCLUYE WASH PRIMER</v>
          </cell>
          <cell r="C2803" t="str">
            <v>Actividad</v>
          </cell>
          <cell r="D2803" t="str">
            <v>M2</v>
          </cell>
          <cell r="E2803">
            <v>331535</v>
          </cell>
        </row>
        <row r="2804">
          <cell r="A2804" t="str">
            <v>032.051</v>
          </cell>
          <cell r="B2804" t="str">
            <v xml:space="preserve">SUMINISTRO, TRANSPORTE E INSTALACION REJA EN VARILLA DE 1/2" CUADRADA, INCLUYE ANTICORROSIVO Y PINTURA </v>
          </cell>
          <cell r="C2804" t="str">
            <v>Actividad</v>
          </cell>
          <cell r="D2804" t="str">
            <v>M2</v>
          </cell>
          <cell r="E2804">
            <v>318650</v>
          </cell>
        </row>
        <row r="2805">
          <cell r="A2805" t="str">
            <v>032.052</v>
          </cell>
          <cell r="B2805" t="str">
            <v>SUMINISTRO, TRANSPORTE E INSTALACION REJA EN ÁNGULO 1-1/2" Y MALLA ESLABONADA DE 2". INCLUYE ANTICORROSIVO</v>
          </cell>
          <cell r="C2805" t="str">
            <v>Actividad</v>
          </cell>
          <cell r="D2805" t="str">
            <v>M2</v>
          </cell>
          <cell r="E2805">
            <v>222006</v>
          </cell>
        </row>
        <row r="2806">
          <cell r="A2806" t="str">
            <v>032.053</v>
          </cell>
          <cell r="B2806" t="str">
            <v>SUMINISTRO, TRANSPORTE E INSTALACION REJA EN TUBO CUADRADO DE ALUMINIO DE 1" EN RETÍCULA DE 0,125 X 0,25 M</v>
          </cell>
          <cell r="C2806" t="str">
            <v>Actividad</v>
          </cell>
          <cell r="D2806" t="str">
            <v>M2</v>
          </cell>
          <cell r="E2806">
            <v>221747</v>
          </cell>
        </row>
        <row r="2807">
          <cell r="A2807" t="str">
            <v>032.054</v>
          </cell>
          <cell r="B2807" t="str">
            <v>SUMINISTRO, TRANSPORTE E INSTALACION PASAMANOS EN TUBERÍA HG DE 2"  INCLUYE ACCESORIOS</v>
          </cell>
          <cell r="C2807" t="str">
            <v>Actividad</v>
          </cell>
          <cell r="D2807" t="str">
            <v>ML</v>
          </cell>
          <cell r="E2807">
            <v>273415</v>
          </cell>
        </row>
        <row r="2808">
          <cell r="A2808" t="str">
            <v>032.055</v>
          </cell>
          <cell r="B2808" t="str">
            <v>SUMINISTRO, TRANSPORTE E INSTALACION DIVISIONES EN PANELES DE LAMINA GALVANIZADA CAL 20 Y PARALES EN ACERO INOXIDABLE INCLUYE WASH PRIMER</v>
          </cell>
          <cell r="C2808" t="str">
            <v>Actividad</v>
          </cell>
          <cell r="D2808" t="str">
            <v>M2</v>
          </cell>
          <cell r="E2808">
            <v>185131</v>
          </cell>
        </row>
        <row r="2809">
          <cell r="A2809" t="str">
            <v>032.056</v>
          </cell>
          <cell r="B2809" t="str">
            <v xml:space="preserve">SUMINISTRO, TRANSPORTE E INSTALACION CERRADURA ORBIT POMO METALICO - BAÑO REF. A40S TIPO SCHALAGE O SIMILAR. ACABADO SEGÚN DISEÑO. </v>
          </cell>
          <cell r="C2809" t="str">
            <v>Actividad</v>
          </cell>
          <cell r="D2809" t="str">
            <v>UND</v>
          </cell>
          <cell r="E2809">
            <v>275541</v>
          </cell>
        </row>
        <row r="2810">
          <cell r="A2810" t="str">
            <v>032.057</v>
          </cell>
          <cell r="B2810" t="str">
            <v>SUMINISTRO, TRANSPORTE E INSTALACION  CARBURO PARA CIELO INCLUYE ACRONAL</v>
          </cell>
          <cell r="C2810" t="str">
            <v>Actividad</v>
          </cell>
          <cell r="D2810" t="str">
            <v>M2</v>
          </cell>
          <cell r="E2810">
            <v>17718</v>
          </cell>
        </row>
        <row r="2811">
          <cell r="A2811" t="str">
            <v>032.058</v>
          </cell>
          <cell r="B2811" t="str">
            <v>SUMINISTRO, TRANSPORTE E INSTALACION  CARBURO PARA MURO INCLUYE ACRONAL</v>
          </cell>
          <cell r="C2811" t="str">
            <v>Actividad</v>
          </cell>
          <cell r="D2811" t="str">
            <v>M2</v>
          </cell>
          <cell r="E2811">
            <v>17632</v>
          </cell>
        </row>
        <row r="2812">
          <cell r="A2812" t="str">
            <v>032.059</v>
          </cell>
          <cell r="B2812" t="str">
            <v>SUMINISTRO, TRANSPORTE E INSTALACION PINTURA ESMALTE PARA PUERTAS, REJAS, VENTANAS, PASAMANOS Y ZÓCALOS. INCLUYE FILOS Y DILATACIONES</v>
          </cell>
          <cell r="C2812" t="str">
            <v>Actividad</v>
          </cell>
          <cell r="D2812" t="str">
            <v>M2</v>
          </cell>
          <cell r="E2812">
            <v>31133</v>
          </cell>
        </row>
        <row r="2813">
          <cell r="A2813" t="str">
            <v>032.060</v>
          </cell>
          <cell r="B2813" t="str">
            <v>SUMINISTRO, TRANSPORTE E INSTALACION PINTURA ESMALTE PARA ESMALTE  PUERTAS, REJAS, VENTANAS, PASAMANOS Y ZÓCALOS. INCLUYE FILOS Y DILATACIONES</v>
          </cell>
          <cell r="C2813" t="str">
            <v>Actividad</v>
          </cell>
          <cell r="D2813" t="str">
            <v>ML</v>
          </cell>
          <cell r="E2813">
            <v>27252</v>
          </cell>
        </row>
        <row r="2814">
          <cell r="A2814" t="str">
            <v>032.061</v>
          </cell>
          <cell r="B2814" t="str">
            <v>SUMINISTRO, TRANSPORTE E INSTALACION WASH PRIMER</v>
          </cell>
          <cell r="C2814" t="str">
            <v>Actividad</v>
          </cell>
          <cell r="D2814" t="str">
            <v>M2</v>
          </cell>
          <cell r="E2814">
            <v>16502</v>
          </cell>
        </row>
        <row r="2815">
          <cell r="A2815" t="str">
            <v>032.062</v>
          </cell>
          <cell r="B2815" t="str">
            <v>SUMINISTRO, TRANSPORTE E INSTALACION WASH PRIMER</v>
          </cell>
          <cell r="C2815" t="str">
            <v>Actividad</v>
          </cell>
          <cell r="D2815" t="str">
            <v>M2</v>
          </cell>
          <cell r="E2815">
            <v>11033</v>
          </cell>
        </row>
        <row r="2816">
          <cell r="A2816" t="str">
            <v>032.063</v>
          </cell>
          <cell r="B2816" t="str">
            <v>LIMPIEZA DE PAREDES PARA APLICACIÓN DE VINILO SOBRE GRANIPLAST</v>
          </cell>
          <cell r="C2816" t="str">
            <v>Actividad</v>
          </cell>
          <cell r="D2816" t="str">
            <v>M2</v>
          </cell>
          <cell r="E2816">
            <v>6352</v>
          </cell>
        </row>
        <row r="2817">
          <cell r="A2817" t="str">
            <v>032.064</v>
          </cell>
          <cell r="B2817" t="str">
            <v>SUMINISTRO, TRANSPORTE E INSTALACION VIDRIO TRASLUCIDO DE 3MM</v>
          </cell>
          <cell r="C2817" t="str">
            <v>Actividad</v>
          </cell>
          <cell r="D2817" t="str">
            <v>M2</v>
          </cell>
          <cell r="E2817">
            <v>58403</v>
          </cell>
        </row>
        <row r="2818">
          <cell r="A2818" t="str">
            <v>032.065</v>
          </cell>
          <cell r="B2818" t="str">
            <v>SUMINISTRO, TRANSPORTE E INSTALACION VIDRIO TRASLUCIDO DE 4MM</v>
          </cell>
          <cell r="C2818" t="str">
            <v>Actividad</v>
          </cell>
          <cell r="D2818" t="str">
            <v>M2</v>
          </cell>
          <cell r="E2818">
            <v>76537</v>
          </cell>
        </row>
        <row r="2819">
          <cell r="A2819" t="str">
            <v>032.066</v>
          </cell>
          <cell r="B2819" t="str">
            <v>SUMINISTRO, TRANSPORTE E INSTALACION VIDRIO TRASLUCIDO DE 6MM</v>
          </cell>
          <cell r="C2819" t="str">
            <v>Actividad</v>
          </cell>
          <cell r="D2819" t="str">
            <v>M2</v>
          </cell>
          <cell r="E2819">
            <v>110601</v>
          </cell>
        </row>
        <row r="2820">
          <cell r="A2820" t="str">
            <v>032.067</v>
          </cell>
          <cell r="B2820" t="str">
            <v>SUPRESION DE RED HIDRAULICA EXISTENTE</v>
          </cell>
          <cell r="C2820" t="str">
            <v>Actividad</v>
          </cell>
          <cell r="D2820" t="str">
            <v>M2</v>
          </cell>
          <cell r="E2820">
            <v>18732</v>
          </cell>
        </row>
        <row r="2821">
          <cell r="A2821" t="str">
            <v>032.068</v>
          </cell>
          <cell r="B2821" t="str">
            <v>SUMINISTRO, TRANSPORTE E INSTALACION REJA EN ÁNGULO 1-1/2" Y MALLA ESLABONADA DE 2". INCLUYE ANTICORROSIVO</v>
          </cell>
          <cell r="C2821" t="str">
            <v>Actividad</v>
          </cell>
          <cell r="D2821" t="str">
            <v>ML</v>
          </cell>
          <cell r="E2821">
            <v>233287</v>
          </cell>
        </row>
        <row r="2822">
          <cell r="A2822" t="str">
            <v>032.069</v>
          </cell>
          <cell r="B2822" t="str">
            <v>SUMINISTRO, TRANSPORTE E INSTALACION BARRERA CON BOMBONES PLÁSTICOS Y CINTA DE SEGURIDAD</v>
          </cell>
          <cell r="C2822" t="str">
            <v>Actividad</v>
          </cell>
          <cell r="D2822" t="str">
            <v>ML</v>
          </cell>
          <cell r="E2822">
            <v>10725</v>
          </cell>
        </row>
        <row r="2823">
          <cell r="A2823" t="str">
            <v>032.072</v>
          </cell>
          <cell r="B2823" t="str">
            <v>DEMOLICION DE PAVIMENTO MECANICO RETROEXCAVADORA CON RETIRO</v>
          </cell>
          <cell r="C2823" t="str">
            <v>Actividad</v>
          </cell>
          <cell r="D2823" t="str">
            <v>M3</v>
          </cell>
          <cell r="E2823">
            <v>145654</v>
          </cell>
        </row>
        <row r="2824">
          <cell r="A2824" t="str">
            <v>032.073</v>
          </cell>
          <cell r="B2824" t="str">
            <v>DEMOLICION PISO EN BALDOSA SIN RETIRO</v>
          </cell>
          <cell r="C2824" t="str">
            <v>Actividad</v>
          </cell>
          <cell r="D2824" t="str">
            <v>M2</v>
          </cell>
          <cell r="E2824">
            <v>8702</v>
          </cell>
        </row>
        <row r="2825">
          <cell r="A2825" t="str">
            <v>032.074</v>
          </cell>
          <cell r="B2825" t="str">
            <v>DEMOLICION PLACA ALIGERADA ESPESOR MAYOR A 0,25M. .</v>
          </cell>
          <cell r="C2825" t="str">
            <v>Actividad</v>
          </cell>
          <cell r="D2825" t="str">
            <v>M2</v>
          </cell>
          <cell r="E2825">
            <v>58191</v>
          </cell>
        </row>
        <row r="2826">
          <cell r="A2826" t="str">
            <v>032.075</v>
          </cell>
          <cell r="B2826" t="str">
            <v>DESMONTE DE MUEBLE ENCIMA DE MESON. INCLUYE CARGUE Y RETIRO DE MATERIAL DESMONTADO</v>
          </cell>
          <cell r="C2826" t="str">
            <v>Actividad</v>
          </cell>
          <cell r="D2826" t="str">
            <v>ML</v>
          </cell>
          <cell r="E2826">
            <v>32971</v>
          </cell>
        </row>
        <row r="2827">
          <cell r="A2827" t="str">
            <v>032.076</v>
          </cell>
          <cell r="B2827" t="str">
            <v>RETIRO DE TAPETE</v>
          </cell>
          <cell r="C2827" t="str">
            <v>Actividad</v>
          </cell>
          <cell r="D2827" t="str">
            <v>M2</v>
          </cell>
          <cell r="E2827">
            <v>5360</v>
          </cell>
        </row>
        <row r="2828">
          <cell r="A2828" t="str">
            <v>032.077</v>
          </cell>
          <cell r="B2828" t="str">
            <v>RETIRO DE PISO EN VINISOL</v>
          </cell>
          <cell r="C2828" t="str">
            <v>Actividad</v>
          </cell>
          <cell r="D2828" t="str">
            <v>M2</v>
          </cell>
          <cell r="E2828">
            <v>7434</v>
          </cell>
        </row>
        <row r="2829">
          <cell r="A2829" t="str">
            <v>032.078</v>
          </cell>
          <cell r="B2829" t="str">
            <v>RETIRO DE DIVISION EN ACRILICO Y ALUMINIO</v>
          </cell>
          <cell r="C2829" t="str">
            <v>Actividad</v>
          </cell>
          <cell r="D2829" t="str">
            <v>M2</v>
          </cell>
          <cell r="E2829">
            <v>12828</v>
          </cell>
        </row>
        <row r="2830">
          <cell r="A2830" t="str">
            <v>032.079</v>
          </cell>
          <cell r="B2830" t="str">
            <v>SOBREACARREO EN VEHICULO NO AUTOMOTOR - CARRETA</v>
          </cell>
          <cell r="C2830" t="str">
            <v>Actividad</v>
          </cell>
          <cell r="D2830" t="str">
            <v>M3 - HM</v>
          </cell>
          <cell r="E2830">
            <v>38258</v>
          </cell>
        </row>
        <row r="2831">
          <cell r="A2831" t="str">
            <v>032.080</v>
          </cell>
          <cell r="B2831" t="str">
            <v>LOCALIZACION Y REPLANTEO</v>
          </cell>
          <cell r="C2831" t="str">
            <v>Actividad</v>
          </cell>
          <cell r="D2831" t="str">
            <v>M2</v>
          </cell>
          <cell r="E2831">
            <v>4915</v>
          </cell>
        </row>
        <row r="2832">
          <cell r="A2832" t="str">
            <v>032.081</v>
          </cell>
          <cell r="B2832" t="str">
            <v xml:space="preserve">EXCAVACIÓN PARA ESTRUCTURAS - MATERIAL COMÚN - 4.0 A 8.0 MT                       </v>
          </cell>
          <cell r="C2832" t="str">
            <v>Actividad</v>
          </cell>
          <cell r="D2832" t="str">
            <v>M3</v>
          </cell>
          <cell r="E2832">
            <v>247480</v>
          </cell>
        </row>
        <row r="2833">
          <cell r="A2833" t="str">
            <v>032.082</v>
          </cell>
          <cell r="B2833" t="str">
            <v xml:space="preserve">EXCAVACIÓN PARA ESTRUCTURAS - CONGLOMERADO - 4.0 -8.00 M                                    </v>
          </cell>
          <cell r="C2833" t="str">
            <v>Actividad</v>
          </cell>
          <cell r="D2833" t="str">
            <v>M3</v>
          </cell>
          <cell r="E2833">
            <v>288601</v>
          </cell>
        </row>
        <row r="2834">
          <cell r="A2834" t="str">
            <v>032.083</v>
          </cell>
          <cell r="B2834" t="str">
            <v xml:space="preserve">EXCAVACION PARA PILOTES D=&lt;  A 45 CM (0-6)M </v>
          </cell>
          <cell r="C2834" t="str">
            <v>Actividad</v>
          </cell>
          <cell r="D2834" t="str">
            <v>ML</v>
          </cell>
          <cell r="E2834">
            <v>76390</v>
          </cell>
        </row>
        <row r="2835">
          <cell r="A2835" t="str">
            <v>032.084</v>
          </cell>
          <cell r="B2835" t="str">
            <v xml:space="preserve">SUMINISTRO, TRANSPORTE E INSTALACION GRADERÍAS EN CONCRETO DE 3000 PSI SOBRE TIERRA DE 0,64 X 0,6 M E= 0,1 M </v>
          </cell>
          <cell r="C2835" t="str">
            <v>Actividad</v>
          </cell>
          <cell r="D2835" t="str">
            <v>M2</v>
          </cell>
          <cell r="E2835">
            <v>203382</v>
          </cell>
        </row>
        <row r="2836">
          <cell r="A2836" t="str">
            <v>032.085</v>
          </cell>
          <cell r="B2836" t="str">
            <v>ABUZARDADO DE CONCRETOS</v>
          </cell>
          <cell r="C2836" t="str">
            <v>Actividad</v>
          </cell>
          <cell r="D2836" t="str">
            <v>ML</v>
          </cell>
          <cell r="E2836">
            <v>79131</v>
          </cell>
        </row>
        <row r="2837">
          <cell r="A2837" t="str">
            <v>032.086</v>
          </cell>
          <cell r="B2837" t="str">
            <v>SUMINISTRO, TRANSPORTE E INSTALACION MURO EN DRYWALL UNA CARAS (PERFILERIA CAL. 26)  INCLUYE TRES (3) MANOS DE PINTURA</v>
          </cell>
          <cell r="C2837" t="str">
            <v>Actividad</v>
          </cell>
          <cell r="D2837" t="str">
            <v>M2</v>
          </cell>
          <cell r="E2837">
            <v>137381</v>
          </cell>
        </row>
        <row r="2838">
          <cell r="A2838" t="str">
            <v>032.087</v>
          </cell>
          <cell r="B2838" t="str">
            <v>SUMINISTRO, TRANSPORTE E INSTALACION ALAMBRE DE COBRE THWN #8</v>
          </cell>
          <cell r="C2838" t="str">
            <v>Actividad</v>
          </cell>
          <cell r="D2838" t="str">
            <v>ML</v>
          </cell>
          <cell r="E2838">
            <v>8476</v>
          </cell>
        </row>
        <row r="2839">
          <cell r="A2839" t="str">
            <v>032.088</v>
          </cell>
          <cell r="B2839" t="str">
            <v>SUMINISTRO, TRANSPORTE E INSTALACION ALAMBRE DE COBRE THWN #10</v>
          </cell>
          <cell r="C2839" t="str">
            <v>Actividad</v>
          </cell>
          <cell r="D2839" t="str">
            <v>ML</v>
          </cell>
          <cell r="E2839">
            <v>7316</v>
          </cell>
        </row>
        <row r="2840">
          <cell r="A2840" t="str">
            <v>032.089</v>
          </cell>
          <cell r="B2840" t="str">
            <v>SUMINISTRO, TRANSPORTE E INSTALACION ALAMBRE DE COBRE THWN #12</v>
          </cell>
          <cell r="C2840" t="str">
            <v>Actividad</v>
          </cell>
          <cell r="D2840" t="str">
            <v>ML</v>
          </cell>
          <cell r="E2840">
            <v>5783</v>
          </cell>
        </row>
        <row r="2841">
          <cell r="A2841" t="str">
            <v>032.090</v>
          </cell>
          <cell r="B2841" t="str">
            <v>SUMINISTRO, TRANSPORTE E INSTALACION CABLE DE COBRE THWN #6</v>
          </cell>
          <cell r="C2841" t="str">
            <v>Actividad</v>
          </cell>
          <cell r="D2841" t="str">
            <v>ML</v>
          </cell>
          <cell r="E2841">
            <v>17884</v>
          </cell>
        </row>
        <row r="2842">
          <cell r="A2842" t="str">
            <v>032.091</v>
          </cell>
          <cell r="B2842" t="str">
            <v>SUMINISTRO, TRANSPORTE E INSTALACION CABLE DE COBRE THWN #8</v>
          </cell>
          <cell r="C2842" t="str">
            <v>Actividad</v>
          </cell>
          <cell r="D2842" t="str">
            <v>ML</v>
          </cell>
          <cell r="E2842">
            <v>13306</v>
          </cell>
        </row>
        <row r="2843">
          <cell r="A2843" t="str">
            <v>032.092</v>
          </cell>
          <cell r="B2843" t="str">
            <v>SUMINISTRO, TRANSPORTE E INSTALACION CABLE DE COBRE THWN #10</v>
          </cell>
          <cell r="C2843" t="str">
            <v>Actividad</v>
          </cell>
          <cell r="D2843" t="str">
            <v>ML</v>
          </cell>
          <cell r="E2843">
            <v>10545</v>
          </cell>
        </row>
        <row r="2844">
          <cell r="A2844" t="str">
            <v>032.093</v>
          </cell>
          <cell r="B2844" t="str">
            <v>SUMINISTRO, TRANSPORTE E INSTALACION CABLE DE COBRE THWN #12</v>
          </cell>
          <cell r="C2844" t="str">
            <v>Actividad</v>
          </cell>
          <cell r="D2844" t="str">
            <v>ML</v>
          </cell>
          <cell r="E2844">
            <v>8476</v>
          </cell>
        </row>
        <row r="2845">
          <cell r="A2845" t="str">
            <v>032.094</v>
          </cell>
          <cell r="B2845" t="str">
            <v>SUMINISTRO, TRANSPORTE E INSTALACION ACOMETIDA ELECTRICA 1F(2#8), 3/4"</v>
          </cell>
          <cell r="C2845" t="str">
            <v>Actividad</v>
          </cell>
          <cell r="D2845" t="str">
            <v>ML</v>
          </cell>
          <cell r="E2845">
            <v>32888</v>
          </cell>
        </row>
        <row r="2846">
          <cell r="A2846" t="str">
            <v>032.095</v>
          </cell>
          <cell r="B2846" t="str">
            <v>SUMINISTRO, TRANSPORTE E INSTALACION ACOMETIDA ELECTRICA 2F(2#8 + 1#10), 1"</v>
          </cell>
          <cell r="C2846" t="str">
            <v>Actividad</v>
          </cell>
          <cell r="D2846" t="str">
            <v>ML</v>
          </cell>
          <cell r="E2846">
            <v>41396</v>
          </cell>
        </row>
        <row r="2847">
          <cell r="A2847" t="str">
            <v>032.096</v>
          </cell>
          <cell r="B2847" t="str">
            <v>SUMINISTRO, TRANSPORTE E INSTALACION ACOMETIDA ELECTRICA 3F(3#8 + 1#8), 2"</v>
          </cell>
          <cell r="C2847" t="str">
            <v>Actividad</v>
          </cell>
          <cell r="D2847" t="str">
            <v>ML</v>
          </cell>
          <cell r="E2847">
            <v>63684</v>
          </cell>
        </row>
        <row r="2848">
          <cell r="A2848" t="str">
            <v>032.097</v>
          </cell>
          <cell r="B2848" t="str">
            <v>SUMINISTRO, TRANSPORTE E INSTALACION ACOMETIDA ELECTRICA 3F(3#6 + 1#8), 2"</v>
          </cell>
          <cell r="C2848" t="str">
            <v>Actividad</v>
          </cell>
          <cell r="D2848" t="str">
            <v>ML</v>
          </cell>
          <cell r="E2848">
            <v>77867</v>
          </cell>
        </row>
        <row r="2849">
          <cell r="A2849" t="str">
            <v>032.098</v>
          </cell>
          <cell r="B2849" t="str">
            <v>SUMINISTRO, TRANSPORTE E INSTALACION CONTADOR 1F TRIFILAR 120/208V M DIRECTA</v>
          </cell>
          <cell r="C2849" t="str">
            <v>Actividad</v>
          </cell>
          <cell r="D2849" t="str">
            <v>UND</v>
          </cell>
          <cell r="E2849">
            <v>456625</v>
          </cell>
        </row>
        <row r="2850">
          <cell r="A2850" t="str">
            <v>032.099</v>
          </cell>
          <cell r="B2850" t="str">
            <v>SUMINISTRO, TRANSPORTE E INSTALACION CONTADOR 2F TRIFILAR 120/208V M DIRECTA</v>
          </cell>
          <cell r="C2850" t="str">
            <v>Actividad</v>
          </cell>
          <cell r="D2850" t="str">
            <v>UND</v>
          </cell>
          <cell r="E2850">
            <v>811441</v>
          </cell>
        </row>
        <row r="2851">
          <cell r="A2851" t="str">
            <v>032.100</v>
          </cell>
          <cell r="B2851" t="str">
            <v>SUMINISTRO, TRANSPORTE E INSTALACION CONTADOR 3F TRIFASICO 120/208V M DIRECTA</v>
          </cell>
          <cell r="C2851" t="str">
            <v>Actividad</v>
          </cell>
          <cell r="D2851" t="str">
            <v>UND</v>
          </cell>
          <cell r="E2851">
            <v>972945</v>
          </cell>
        </row>
        <row r="2852">
          <cell r="A2852" t="str">
            <v>032.101</v>
          </cell>
          <cell r="B2852" t="str">
            <v>SUMINISTRO, TRANSPORTE E INSTALACION CAJA HERMETICA INTEMPERIE CONTADOR 1F</v>
          </cell>
          <cell r="C2852" t="str">
            <v>Actividad</v>
          </cell>
          <cell r="D2852" t="str">
            <v>UND</v>
          </cell>
          <cell r="E2852">
            <v>228772</v>
          </cell>
        </row>
        <row r="2853">
          <cell r="A2853" t="str">
            <v>032.102</v>
          </cell>
          <cell r="B2853" t="str">
            <v>SUMINISTRO, TRANSPORTE E INSTALACION CAJA CONTADOR 2F TRIFILAR</v>
          </cell>
          <cell r="C2853" t="str">
            <v>Actividad</v>
          </cell>
          <cell r="D2853" t="str">
            <v>UND</v>
          </cell>
          <cell r="E2853">
            <v>386589</v>
          </cell>
        </row>
        <row r="2854">
          <cell r="A2854" t="str">
            <v>032.103</v>
          </cell>
          <cell r="B2854" t="str">
            <v>SUMINISTRO, TRANSPORTE E INSTALACION CAJA CONTADOR 3F TRIFASICO</v>
          </cell>
          <cell r="C2854" t="str">
            <v>Actividad</v>
          </cell>
          <cell r="D2854" t="str">
            <v>UND</v>
          </cell>
          <cell r="E2854">
            <v>444018</v>
          </cell>
        </row>
        <row r="2855">
          <cell r="A2855" t="str">
            <v>032.104</v>
          </cell>
          <cell r="B2855" t="str">
            <v>SUMINISTRO, TRANSPORTE E INSTALACION ATERRIZAJE CAJA DE CONTADOR</v>
          </cell>
          <cell r="C2855" t="str">
            <v>Actividad</v>
          </cell>
          <cell r="D2855" t="str">
            <v>UND</v>
          </cell>
          <cell r="E2855">
            <v>338541</v>
          </cell>
        </row>
        <row r="2856">
          <cell r="A2856" t="str">
            <v>032.105</v>
          </cell>
          <cell r="B2856" t="str">
            <v>SUMINISTRO, TRANSPORTE E INSTALACION CAJA DE EMPALME 6"X6"X4"</v>
          </cell>
          <cell r="C2856" t="str">
            <v>Actividad</v>
          </cell>
          <cell r="D2856" t="str">
            <v>UND</v>
          </cell>
          <cell r="E2856">
            <v>43613</v>
          </cell>
        </row>
        <row r="2857">
          <cell r="A2857" t="str">
            <v>032.106</v>
          </cell>
          <cell r="B2857" t="str">
            <v>SUMINISTRO, TRANSPORTE E INSTALACION CAJA DE EMPALME 10"X10"X6"</v>
          </cell>
          <cell r="C2857" t="str">
            <v>Actividad</v>
          </cell>
          <cell r="D2857" t="str">
            <v>UND</v>
          </cell>
          <cell r="E2857">
            <v>64293</v>
          </cell>
        </row>
        <row r="2858">
          <cell r="A2858" t="str">
            <v>032.107</v>
          </cell>
          <cell r="B2858" t="str">
            <v>SUMINISTRO, TRANSPORTE E INSTALACION CAJA DE EMPALME 15"X15"X6"</v>
          </cell>
          <cell r="C2858" t="str">
            <v>Actividad</v>
          </cell>
          <cell r="D2858" t="str">
            <v>UND</v>
          </cell>
          <cell r="E2858">
            <v>96443</v>
          </cell>
        </row>
        <row r="2859">
          <cell r="A2859" t="str">
            <v>032.108</v>
          </cell>
          <cell r="B2859" t="str">
            <v>SUMINISTRO, TRANSPORTE E INSTALACION CAJA OCTOGONAL PVC</v>
          </cell>
          <cell r="C2859" t="str">
            <v>Actividad</v>
          </cell>
          <cell r="D2859" t="str">
            <v>UND</v>
          </cell>
          <cell r="E2859">
            <v>12753</v>
          </cell>
        </row>
        <row r="2860">
          <cell r="A2860" t="str">
            <v>032.109</v>
          </cell>
          <cell r="B2860" t="str">
            <v>SUMINISTRO, TRANSPORTE E INSTALACION CAJA 2X4 PVC</v>
          </cell>
          <cell r="C2860" t="str">
            <v>Actividad</v>
          </cell>
          <cell r="D2860" t="str">
            <v>UND</v>
          </cell>
          <cell r="E2860">
            <v>19349</v>
          </cell>
        </row>
        <row r="2861">
          <cell r="A2861" t="str">
            <v>032.110</v>
          </cell>
          <cell r="B2861" t="str">
            <v>SUMINISTRO, TRANSPORTE E INSTALACION STRIP 40-80 PARES</v>
          </cell>
          <cell r="C2861" t="str">
            <v>Actividad</v>
          </cell>
          <cell r="D2861" t="str">
            <v>UND</v>
          </cell>
          <cell r="E2861">
            <v>335140</v>
          </cell>
        </row>
        <row r="2862">
          <cell r="A2862" t="str">
            <v>032.111</v>
          </cell>
          <cell r="B2862" t="str">
            <v>SUMINISTRO TRANSPORTE E INSTALACION DE TABLERO DE 6 CIRCUITOS 1F3H. BARRAJE PARA 75A BARRA NEUTRO Y BARRA TIERRA  CALIDAD LEGRAND, SIEMENS, SQARED O SUPERIOR DE MARCA RECONOCIDA Y HOMOLOGADA POR EL CIDET</v>
          </cell>
          <cell r="C2862" t="str">
            <v>Actividad</v>
          </cell>
          <cell r="D2862" t="str">
            <v>UND</v>
          </cell>
          <cell r="E2862">
            <v>300890</v>
          </cell>
        </row>
        <row r="2863">
          <cell r="A2863" t="str">
            <v>032.112</v>
          </cell>
          <cell r="B2863" t="str">
            <v>SUMINISTRO TRANSPORTE E INSTALACION DE TABLERO DE 6 CIRCUITOS 2F4H, CON PUERTA. BARRAJE PARA 200A BARRA NEUTRO Y BARRA TIERRA  CALIDAD LEGRAND, SIEMENS, SQARED O SUPERIOR DE MARCA RECONOCIDA Y HOMOLOGADA POR EL CIDET</v>
          </cell>
          <cell r="C2863" t="str">
            <v>Actividad</v>
          </cell>
          <cell r="D2863" t="str">
            <v>UND</v>
          </cell>
          <cell r="E2863">
            <v>418568</v>
          </cell>
        </row>
        <row r="2864">
          <cell r="A2864" t="str">
            <v>032.113</v>
          </cell>
          <cell r="B2864" t="str">
            <v>SUMINISTRO, TRANSPORTE E INSTALACION CAJA ELECTRICA (0,30X0,30X0,5 M) EN CONCRETO 3000 PSI, INCLUYE REFUERZO, AFIRMADO</v>
          </cell>
          <cell r="C2864" t="str">
            <v>Actividad</v>
          </cell>
          <cell r="D2864" t="str">
            <v>UND</v>
          </cell>
          <cell r="E2864">
            <v>319293</v>
          </cell>
        </row>
        <row r="2865">
          <cell r="A2865" t="str">
            <v>032.114</v>
          </cell>
          <cell r="B2865" t="str">
            <v>SUMINISTRO, TRANSPORTE E INSTALACION CAJA ELECTRICA (0,80X0,80X1,0 M) EN CONCRETO 3000 PSI, INCLUYE REFUERZO, AFIRMADO</v>
          </cell>
          <cell r="C2865" t="str">
            <v>Actividad</v>
          </cell>
          <cell r="D2865" t="str">
            <v>UND</v>
          </cell>
          <cell r="E2865">
            <v>791154</v>
          </cell>
        </row>
        <row r="2866">
          <cell r="A2866" t="str">
            <v>032.115</v>
          </cell>
          <cell r="B2866" t="str">
            <v>SUMINISTRO, TRANSPORTE E INSTALACION CAJA ELECTRICA (0,50X0,50X0,8 M) EN CONCRETO 3000 PSI, INCLUYE REFUERZO, AFIRMADO</v>
          </cell>
          <cell r="C2866" t="str">
            <v>Actividad</v>
          </cell>
          <cell r="D2866" t="str">
            <v>UND</v>
          </cell>
          <cell r="E2866">
            <v>571051</v>
          </cell>
        </row>
        <row r="2867">
          <cell r="A2867" t="str">
            <v>032.116</v>
          </cell>
          <cell r="B2867" t="str">
            <v>SUMINISTRO, TRANSPORTE E INSTALACION CAJA ELECTRICA (1,0X1,0X1,0 M) EN CONCRETO 3000 PSI, INCLUYE REFUERZO, AFIRMADO</v>
          </cell>
          <cell r="C2867" t="str">
            <v>Actividad</v>
          </cell>
          <cell r="D2867" t="str">
            <v>UND</v>
          </cell>
          <cell r="E2867">
            <v>1261474</v>
          </cell>
        </row>
        <row r="2868">
          <cell r="A2868" t="str">
            <v>032.117</v>
          </cell>
          <cell r="B2868" t="str">
            <v>INSTALACION CONTADOR DE ENERGIA</v>
          </cell>
          <cell r="C2868" t="str">
            <v>Actividad</v>
          </cell>
          <cell r="D2868" t="str">
            <v>UND</v>
          </cell>
          <cell r="E2868">
            <v>65621</v>
          </cell>
        </row>
        <row r="2869">
          <cell r="A2869" t="str">
            <v>032.118</v>
          </cell>
          <cell r="B2869" t="str">
            <v>SUMINISTRO, TRANSPORTE E INSTALACION ACOMETIDA TELEFONICA EN TUBERIA CONDUIT DE 3/4"</v>
          </cell>
          <cell r="C2869" t="str">
            <v>Actividad</v>
          </cell>
          <cell r="D2869" t="str">
            <v>UND</v>
          </cell>
          <cell r="E2869">
            <v>69238</v>
          </cell>
        </row>
        <row r="2870">
          <cell r="A2870" t="str">
            <v>032.119</v>
          </cell>
          <cell r="B2870" t="str">
            <v>SUMINISTRO, TRANSPORTE E INSTALACION RACK CERRADO 2,1X0,6X0,6M</v>
          </cell>
          <cell r="C2870" t="str">
            <v>Actividad</v>
          </cell>
          <cell r="D2870" t="str">
            <v>UND</v>
          </cell>
          <cell r="E2870">
            <v>6742003</v>
          </cell>
        </row>
        <row r="2871">
          <cell r="A2871" t="str">
            <v>032.120</v>
          </cell>
          <cell r="B2871" t="str">
            <v>SUMINISTRO, TRANSPORTE E INSTALACION SALIDA DE AUDIO</v>
          </cell>
          <cell r="C2871" t="str">
            <v>Actividad</v>
          </cell>
          <cell r="D2871" t="str">
            <v>UND</v>
          </cell>
          <cell r="E2871">
            <v>232294</v>
          </cell>
        </row>
        <row r="2872">
          <cell r="A2872" t="str">
            <v>032.121</v>
          </cell>
          <cell r="B2872" t="str">
            <v>SUMINISTRO, TRANSPORTE E INSTALACION ACOMETIDA TELEFONICA EN TUBERIA CONDUIT DE 1/2"</v>
          </cell>
          <cell r="C2872" t="str">
            <v>Actividad</v>
          </cell>
          <cell r="D2872" t="str">
            <v>UND</v>
          </cell>
          <cell r="E2872">
            <v>46801</v>
          </cell>
        </row>
        <row r="2873">
          <cell r="A2873" t="str">
            <v>032.122</v>
          </cell>
          <cell r="B2873" t="str">
            <v>RENIVELACION DE CIELO RASO EN ALUMINIO E ICOPOR EXISTENTE</v>
          </cell>
          <cell r="C2873" t="str">
            <v>Actividad</v>
          </cell>
          <cell r="D2873" t="str">
            <v>M2</v>
          </cell>
          <cell r="E2873">
            <v>13286</v>
          </cell>
        </row>
        <row r="2874">
          <cell r="A2874" t="str">
            <v>032.123</v>
          </cell>
          <cell r="B2874" t="str">
            <v>SUMINISTRO, TRANSPORTE E INSTALACION PASAMANOS EN TUBERÍA HG DE 3"  INCLUYE ACCESORIOS</v>
          </cell>
          <cell r="C2874" t="str">
            <v>Actividad</v>
          </cell>
          <cell r="D2874" t="str">
            <v>ML</v>
          </cell>
          <cell r="E2874">
            <v>394256</v>
          </cell>
        </row>
        <row r="2875">
          <cell r="A2875" t="str">
            <v>032.124</v>
          </cell>
          <cell r="B2875" t="str">
            <v>SUMINISTRO TRANSPORTE E INSTLACION POCETA PARA ASEO DOBLE SENO, EN CONCRETO DE 3000 PSI. (INCUYE GRANITO PULIDO)</v>
          </cell>
          <cell r="C2875" t="str">
            <v>Actividad</v>
          </cell>
          <cell r="D2875" t="str">
            <v>M</v>
          </cell>
          <cell r="E2875">
            <v>305261</v>
          </cell>
        </row>
        <row r="2876">
          <cell r="A2876" t="str">
            <v>032.125</v>
          </cell>
          <cell r="B2876" t="str">
            <v>SUMINISTRO TRANSPORTE E INSTALACION MESON EN GRANITO NATURAL CRISTAL PULIDO Y BRILLADO, PARA INCRUSTAR LAVAMANOS A=0.60M</v>
          </cell>
          <cell r="C2876" t="str">
            <v>Actividad</v>
          </cell>
          <cell r="D2876" t="str">
            <v>ML</v>
          </cell>
          <cell r="E2876">
            <v>656243</v>
          </cell>
        </row>
        <row r="2877">
          <cell r="A2877" t="str">
            <v>032.126</v>
          </cell>
          <cell r="B2877" t="str">
            <v>SUMINISTRO,TRANSPORTE E INSTALACION DE SIKAFLEX SELLO PARA VENTANAS</v>
          </cell>
          <cell r="C2877" t="str">
            <v>Actividad</v>
          </cell>
          <cell r="D2877" t="str">
            <v>ML</v>
          </cell>
          <cell r="E2877">
            <v>11111</v>
          </cell>
        </row>
        <row r="2878">
          <cell r="A2878" t="str">
            <v>032.127</v>
          </cell>
          <cell r="B2878" t="str">
            <v>BANCA EN CONCRETO DE 21 MPA - ANCHO 0,3 MTS</v>
          </cell>
          <cell r="C2878" t="str">
            <v>Actividad</v>
          </cell>
          <cell r="D2878" t="str">
            <v>ML</v>
          </cell>
          <cell r="E2878">
            <v>199954</v>
          </cell>
        </row>
        <row r="2879">
          <cell r="A2879" t="str">
            <v>032.128</v>
          </cell>
          <cell r="B2879" t="str">
            <v>SUMINISTRO TRANSPORTE E INSTALACION DE MEDIA CAÑA EN PVC</v>
          </cell>
          <cell r="C2879" t="str">
            <v>Actividad</v>
          </cell>
          <cell r="D2879" t="str">
            <v>ML</v>
          </cell>
          <cell r="E2879">
            <v>42360</v>
          </cell>
        </row>
        <row r="2880">
          <cell r="A2880" t="str">
            <v>032.129</v>
          </cell>
          <cell r="B2880" t="str">
            <v>SUMINISTRO TRANSPORTE E INSTALACION DE MESON EN ACERO INOXIDABLE CAL. 18 ANCHO=0,60 M</v>
          </cell>
          <cell r="C2880" t="str">
            <v>Actividad</v>
          </cell>
          <cell r="D2880" t="str">
            <v>ML</v>
          </cell>
          <cell r="E2880">
            <v>634966</v>
          </cell>
        </row>
        <row r="2881">
          <cell r="A2881" t="str">
            <v>032.130</v>
          </cell>
          <cell r="B2881" t="str">
            <v>SUMINISTRO TRANSPORTE E INSTALACION DE LAVAOLLAS EN ACERO INOXIDABLE CAL. 18 MEDIDAS HASTA 0,80X0,80X0,45 M</v>
          </cell>
          <cell r="C2881" t="str">
            <v>Actividad</v>
          </cell>
          <cell r="D2881" t="str">
            <v>UND</v>
          </cell>
          <cell r="E2881">
            <v>1071314</v>
          </cell>
        </row>
        <row r="2882">
          <cell r="A2882" t="str">
            <v>032.131</v>
          </cell>
          <cell r="B2882" t="str">
            <v>SUMINISTRO, TRANSPORTE E INSTALACIÓN MESON ACERO INOXIDABLE CAL. 20 ANCHO = 0,60M</v>
          </cell>
          <cell r="C2882" t="str">
            <v>Actividad</v>
          </cell>
          <cell r="D2882" t="str">
            <v>ML</v>
          </cell>
          <cell r="E2882">
            <v>373484</v>
          </cell>
        </row>
        <row r="2883">
          <cell r="A2883" t="str">
            <v>032.132</v>
          </cell>
          <cell r="B2883" t="str">
            <v>SUMINISTRO, TRANSPORTE E INSTALACIÓN LAVAPLATO ACERO INOXIDABLE CA. 20 POCETA .70X.40X.35M</v>
          </cell>
          <cell r="C2883" t="str">
            <v>Actividad</v>
          </cell>
          <cell r="D2883" t="str">
            <v>UND</v>
          </cell>
          <cell r="E2883">
            <v>520682</v>
          </cell>
        </row>
        <row r="2884">
          <cell r="A2884" t="str">
            <v>032.133</v>
          </cell>
          <cell r="B2884" t="str">
            <v>SUMINISTRO, TRANSPORTE E INSTALACIÓN BARRA DISCAPACITADOS EN ACERO INOXIDABLE CAL. 18 Ø 1 1/2"</v>
          </cell>
          <cell r="C2884" t="str">
            <v>Actividad</v>
          </cell>
          <cell r="D2884" t="str">
            <v>ML</v>
          </cell>
          <cell r="E2884">
            <v>539829</v>
          </cell>
        </row>
        <row r="2885">
          <cell r="A2885" t="str">
            <v>032.134</v>
          </cell>
          <cell r="B2885" t="str">
            <v>SUMINISTRO, TRANSPORTE E INSTALACIÓN BARRA DISCAPACITADOS ABATIBLE EN ACERO INOXIDABLE CAL. 18 Ø 1 1/2"</v>
          </cell>
          <cell r="C2885" t="str">
            <v>Actividad</v>
          </cell>
          <cell r="D2885" t="str">
            <v>UND</v>
          </cell>
          <cell r="E2885">
            <v>650132</v>
          </cell>
        </row>
        <row r="2886">
          <cell r="A2886" t="str">
            <v>032.135</v>
          </cell>
          <cell r="B2886" t="str">
            <v>SUMINISTRO, TRANSPORTE E INSTALACIÓN DIVISION ORINAL EN ACERO INOXIDABLE CAL. 20; 0,9X0,45X0,10 M (DOBLE HOJA)</v>
          </cell>
          <cell r="C2886" t="str">
            <v>Actividad</v>
          </cell>
          <cell r="D2886" t="str">
            <v>UND</v>
          </cell>
          <cell r="E2886">
            <v>714859</v>
          </cell>
        </row>
        <row r="2887">
          <cell r="A2887" t="str">
            <v>032.136</v>
          </cell>
          <cell r="B2887" t="str">
            <v>INSTALACION DE REJA EN ACERO</v>
          </cell>
          <cell r="C2887" t="str">
            <v>Actividad</v>
          </cell>
          <cell r="D2887" t="str">
            <v>M2</v>
          </cell>
          <cell r="E2887">
            <v>27807</v>
          </cell>
        </row>
        <row r="2888">
          <cell r="A2888" t="str">
            <v>032.137</v>
          </cell>
          <cell r="B2888" t="str">
            <v>INSTALACION DE CERCHA METALICA</v>
          </cell>
          <cell r="C2888" t="str">
            <v>Actividad</v>
          </cell>
          <cell r="D2888" t="str">
            <v>ML</v>
          </cell>
          <cell r="E2888">
            <v>97751</v>
          </cell>
        </row>
        <row r="2889">
          <cell r="A2889" t="str">
            <v>032.139</v>
          </cell>
          <cell r="B2889" t="str">
            <v>SUMINISTRO E INSTALACION 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2889" t="str">
            <v>Actividad</v>
          </cell>
          <cell r="D2889" t="str">
            <v>UND</v>
          </cell>
          <cell r="E2889">
            <v>9585272</v>
          </cell>
        </row>
        <row r="2890">
          <cell r="A2890" t="str">
            <v>032.140</v>
          </cell>
          <cell r="B2890" t="str">
            <v>SUMINISTRO, TRANSPORTE E INSTALACION DE CAMPANA INDUSTRIAL EXTRACTORA DE 2,0X0,7 MTS EN ACERO INOXIDABLE CAL. 20, INCLUYE (TRAMPA DE GRASAS MODULARES, RECIPIENTE PARA RESIDUOS GRASOS, SUSPENDIDA CON CILINDROS NIVELADORES DE 3/4", FABRICADA EN ACERO INOXIDABLE CAL. 20, Y FILTROS FABRICADOS EN ACERO INOXIDABLE 430, 1 METRO DE DUCTO EN ACERO INOXIDABLE CAL. 20, MOTOR EXTRACTOR DE AIRE TIPO AXIAL CON VELOXCIDAD 1, DIAMETRO 16", MOTOR EN DOBLE BALINERA CON CUERPO METALICO Y 5 ASPAS DE PLASTICO, VELOCIDAD RPM 1.800, CAUDAL 23 M3/MIN, RUIDO 62 DB, POTENCIA 50W, VOLTAJE 110V, TIPO SIEMENS O SIMILAR)</v>
          </cell>
          <cell r="C2890" t="str">
            <v>Actividad</v>
          </cell>
          <cell r="D2890" t="str">
            <v>UND</v>
          </cell>
          <cell r="E2890">
            <v>4772206</v>
          </cell>
        </row>
        <row r="2891">
          <cell r="A2891" t="str">
            <v>032.141</v>
          </cell>
          <cell r="B2891" t="str">
            <v>SUMINISTRO, TRANSPORTE E INSTALACION DE DUCTO PARA CAMPANA INDUSTRIAL EXTRACTORA ACERO INOXIDABE CAL. 20</v>
          </cell>
          <cell r="C2891" t="str">
            <v>Actividad</v>
          </cell>
          <cell r="D2891" t="str">
            <v>ML</v>
          </cell>
          <cell r="E2891">
            <v>317575</v>
          </cell>
        </row>
        <row r="2892">
          <cell r="A2892" t="str">
            <v>032.142</v>
          </cell>
          <cell r="B2892" t="str">
            <v>SUMINISTRO, TRANSPORTE E INSTALACION DE LAVAOLLAS EN ACERO INOXIDABLE CAL. 20 DIMENSIONES DE POCETA 80X80X40 CMS</v>
          </cell>
          <cell r="C2892" t="str">
            <v>Actividad</v>
          </cell>
          <cell r="D2892" t="str">
            <v>UND</v>
          </cell>
          <cell r="E2892">
            <v>1504314</v>
          </cell>
        </row>
        <row r="2893">
          <cell r="A2893" t="str">
            <v>032.143</v>
          </cell>
          <cell r="B2893" t="str">
            <v>SUMINISTRO, TRANSPORTE E INSTALACION DE MESA ELABORADA EN ACERO INOXIDABLE CAL. 18, ESTRUCTURA EN TUBERIA DE 2" CON ENTREPAÑO INFERIOR Y PATAS NIVELADORAS TIPO EMPACK. DIMENSIONES 143 CMS</v>
          </cell>
          <cell r="C2893" t="str">
            <v>Actividad</v>
          </cell>
          <cell r="D2893" t="str">
            <v>UND</v>
          </cell>
          <cell r="E2893">
            <v>1915569</v>
          </cell>
        </row>
        <row r="2894">
          <cell r="A2894" t="str">
            <v>032.144</v>
          </cell>
          <cell r="B2894" t="str">
            <v>SUMINISTRO, TRANSPORTE E INSTALACION CANAL EN CONCRETO 3000 PSI; E=0,08, DESARROLLO 1,2</v>
          </cell>
          <cell r="C2894" t="str">
            <v>Actividad</v>
          </cell>
          <cell r="D2894" t="str">
            <v>ML</v>
          </cell>
          <cell r="E2894">
            <v>210717</v>
          </cell>
        </row>
        <row r="2895">
          <cell r="A2895" t="str">
            <v>032.145</v>
          </cell>
          <cell r="B2895" t="str">
            <v>SUMINISTRO E INSTALACION REJA ACERO NO. 5 PARA CANAL EN CONCRETO ANCHO ENTRE 0,5 Y 0,6 MT</v>
          </cell>
          <cell r="C2895" t="str">
            <v>Actividad</v>
          </cell>
          <cell r="D2895" t="str">
            <v>ML</v>
          </cell>
          <cell r="E2895">
            <v>280505</v>
          </cell>
        </row>
        <row r="2896">
          <cell r="A2896" t="str">
            <v>032.159</v>
          </cell>
          <cell r="B2896" t="str">
            <v>MORTERO DE NIVELACION E=0,05 M</v>
          </cell>
          <cell r="C2896" t="str">
            <v>Actividad</v>
          </cell>
          <cell r="D2896" t="str">
            <v>M2</v>
          </cell>
          <cell r="E2896">
            <v>41129</v>
          </cell>
        </row>
        <row r="2897">
          <cell r="A2897" t="str">
            <v>032.160</v>
          </cell>
          <cell r="B2897" t="str">
            <v>SUMINISTRO, TRANSPORTE E INSTALACION DE ASCENSOR PARA 3 PARADAS CON CAPACIDAD PARA 6 PERSONAS INCLUYE: (CONTROL MANIOBRA, MOTOR Y MAQUINA TRACTORA, OPERADOR DE PUERTAS, MECANISMOS DE PUERTAS, DISEÑOS Y ACABADOS DE CABINA, ENTRADAS, ESTRUCTURA AUTOPORTANTE, SEÑALIZACION, SEGURIDADES Y TODOS LOS ELEMENTOS QUE SE ENCUENTRAN EN LAS ESPECIFICACIONES TÉCNICAS PARA SU DEBIDO Y CORRECTO FUNCIONAMIENTO)</v>
          </cell>
          <cell r="C2897" t="str">
            <v>Actividad</v>
          </cell>
          <cell r="D2897" t="str">
            <v>UND</v>
          </cell>
          <cell r="E2897">
            <v>115924726</v>
          </cell>
        </row>
        <row r="2898">
          <cell r="A2898" t="str">
            <v>032.161</v>
          </cell>
          <cell r="B2898" t="str">
            <v>DESMONTE DE JUEGO INFANTIL (INCLUYE RETIRO)</v>
          </cell>
          <cell r="C2898" t="str">
            <v>Actividad</v>
          </cell>
          <cell r="D2898" t="str">
            <v>UND</v>
          </cell>
          <cell r="E2898">
            <v>175190</v>
          </cell>
        </row>
        <row r="2899">
          <cell r="A2899" t="str">
            <v>032.162</v>
          </cell>
          <cell r="B2899" t="str">
            <v>SUMINISTRO, TRANSPORTE E INSTALACIÓN DE SELLANTE SIKAFLEX-1A PARA ELEMENTOS PREFABRICADOS</v>
          </cell>
          <cell r="C2899" t="str">
            <v>Actividad</v>
          </cell>
          <cell r="D2899" t="str">
            <v>ML</v>
          </cell>
          <cell r="E2899">
            <v>8892</v>
          </cell>
        </row>
        <row r="2900">
          <cell r="A2900" t="str">
            <v>032.163</v>
          </cell>
          <cell r="B2900" t="str">
            <v>SUMINISTRO, TRANSPORTE E INSTALACION DE 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2900" t="str">
            <v>Actividad</v>
          </cell>
          <cell r="D2900" t="str">
            <v>UND</v>
          </cell>
          <cell r="E2900">
            <v>10100533</v>
          </cell>
        </row>
        <row r="2901">
          <cell r="A2901" t="str">
            <v>032.164</v>
          </cell>
          <cell r="B2901" t="str">
            <v>SUMINISTRO, TRANSPORTE E INSTALACION DE GRAMA SINTETICA CON FIBRAS DE POLIETILENO MONOFILAMENTADO BICOLOR CON UNA ALTURA DE 50MM, RESISTENETE A RAYOS UV, INCLUYE (CINTA DE UNION, PEGANTE ADHESIVO, DEMARACACION DE COLOR BLANCO, RELLENA CON ARENA FINA LIMPIA DEN 70%, RELLENA CON CAUCHO SBR 30%).</v>
          </cell>
          <cell r="C2901" t="str">
            <v>Actividad</v>
          </cell>
          <cell r="D2901" t="str">
            <v>M2</v>
          </cell>
          <cell r="E2901">
            <v>142239</v>
          </cell>
        </row>
        <row r="2902">
          <cell r="A2902" t="str">
            <v>032.165</v>
          </cell>
          <cell r="B2902" t="str">
            <v>SUMINISTRO, TRANSPORTE E INSTALACION DE LAMINAS DIFUSORAS DE LUZ DE 0.61 X 2.45 M CON ESTRUCTURA EN ALUMINIO NATURAL SUSPENDIDA A LA ESTRUCTURA INCLUYE ADECUACIÓN DE LÁMPARAS A LA MODULACIÓN DEL CIELO RASO</v>
          </cell>
          <cell r="C2902" t="str">
            <v>Actividad</v>
          </cell>
          <cell r="D2902" t="str">
            <v>M2</v>
          </cell>
          <cell r="E2902">
            <v>124816</v>
          </cell>
        </row>
        <row r="2903">
          <cell r="A2903" t="str">
            <v>032.166</v>
          </cell>
          <cell r="B2903" t="str">
            <v>SUMINISTRO, TRANSPORTE E INSTALACION MALLA TRIPLE TORSION ANTIPAJARERA OJO PEQUEÑO O SIMILAR   ALTURA &gt; 3 M. ( INCLUYE CHAZO, TORNILLO, ARANDELA BROCA DE TUNGSTENO PARA PARED)</v>
          </cell>
          <cell r="C2903" t="str">
            <v>Actividad</v>
          </cell>
          <cell r="D2903" t="str">
            <v>M2</v>
          </cell>
          <cell r="E2903">
            <v>16108</v>
          </cell>
        </row>
        <row r="2904">
          <cell r="A2904" t="str">
            <v>032.167</v>
          </cell>
          <cell r="B2904" t="str">
            <v>RECORRIDO DE CUBIERTA EN TEJA DE BARRO (ESTRUCTURA DE MADERA Y GUADUA) PARA ALTURAS SUPERIORES A 10 METROS. INCLUYE MONTAJE Y DESMONTE DE CUERPOS DE ANDAMIOS CERTIFICADOS. INCLUYE LAVADO DE CUBIERTA</v>
          </cell>
          <cell r="C2904" t="str">
            <v>Actividad</v>
          </cell>
          <cell r="D2904" t="str">
            <v>M2</v>
          </cell>
          <cell r="E2904">
            <v>44282</v>
          </cell>
        </row>
        <row r="2905">
          <cell r="A2905" t="str">
            <v>032.168</v>
          </cell>
          <cell r="B2905" t="str">
            <v>SEÑALIZACIÓN Y AISLAMIENTO DE ZONAS CON CINTA (3 HILOS)</v>
          </cell>
          <cell r="C2905" t="str">
            <v>Actividad</v>
          </cell>
          <cell r="D2905" t="str">
            <v>ML</v>
          </cell>
          <cell r="E2905">
            <v>1656</v>
          </cell>
        </row>
        <row r="2906">
          <cell r="A2906" t="str">
            <v>032.169</v>
          </cell>
          <cell r="B2906" t="str">
            <v>TRATAMIENTO PARA MADERA Y GUADUA QUE INCLUYE: LIMPIEZA DE MADERAS Y GUADUAS CON RECOLECCIÓN DE RESIDUOS SÓLIDOS, ASPIRACIÓN DE COMPONENTES QUE AÍSLEN EL TRATAMIENTO, ATAQUE INTERNO CON ELECTRIFICACIÓN DE LA MADERA POR MEDIO DE UN EQUIPO QUE GENERE 90.000 VOLTIOS ACOMPAÑADO DE MICRO AMPERIOS, AMPLIACIÓN DE GELES Y BIOTRAMPAS, SELLAMIENTO DE MADERAS. EL TRATAMIENTO DEBERÁ INCLUIR UNA GARANTÍA DE MÍNIMO 3 AÑOS.</v>
          </cell>
          <cell r="C2906" t="str">
            <v>Actividad</v>
          </cell>
          <cell r="D2906" t="str">
            <v>M2</v>
          </cell>
          <cell r="E2906">
            <v>4001</v>
          </cell>
        </row>
        <row r="2907">
          <cell r="A2907" t="str">
            <v>032.170</v>
          </cell>
          <cell r="B2907" t="str">
            <v>SUMINISTRO, TRANSPORTE E INSTALACIÓN DE ANDAMIOS METÁLICOS CERTIFICADOS PARA UNA ALTURA MAYOR A 6.0 MTS. INCLUYE ESCALERILLA CON BARANDAS Y PLATAFORMAS DE TRABAJO.</v>
          </cell>
          <cell r="C2907" t="str">
            <v>Actividad</v>
          </cell>
          <cell r="D2907" t="str">
            <v>DIA</v>
          </cell>
          <cell r="E2907">
            <v>56984</v>
          </cell>
        </row>
        <row r="2908">
          <cell r="A2908" t="str">
            <v>032.171</v>
          </cell>
          <cell r="B2908" t="str">
            <v>SUMINISTRO, TRANSPORTE E INSTALACION DE PLÁSTICOS DE PROTECCIÓN PARA MUROS ALTURA &gt; 3M.</v>
          </cell>
          <cell r="C2908" t="str">
            <v>Actividad</v>
          </cell>
          <cell r="D2908" t="str">
            <v>M2</v>
          </cell>
          <cell r="E2908">
            <v>17304</v>
          </cell>
        </row>
        <row r="2909">
          <cell r="A2909" t="str">
            <v>032.172</v>
          </cell>
          <cell r="B2909" t="str">
            <v>SUMINISTRO, TRANSPORTE E INSTALACIÓN DE CHORRO TIPO LAMINAR DE COLORES. INSTALACIÓN A TODO COSTO.</v>
          </cell>
          <cell r="C2909" t="str">
            <v>Actividad</v>
          </cell>
          <cell r="D2909" t="str">
            <v>UND</v>
          </cell>
          <cell r="E2909">
            <v>4663648</v>
          </cell>
        </row>
        <row r="2910">
          <cell r="A2910" t="str">
            <v>032.173</v>
          </cell>
          <cell r="B2910" t="str">
            <v>SUMINISTRO, TRANSPORTE E INSTALACIÓN DE FILTRO DE CARTUCHO. INSTALACIÓN A TODO COSTO.</v>
          </cell>
          <cell r="C2910" t="str">
            <v>Actividad</v>
          </cell>
          <cell r="D2910" t="str">
            <v>UND</v>
          </cell>
          <cell r="E2910">
            <v>84878</v>
          </cell>
        </row>
        <row r="2911">
          <cell r="A2911" t="str">
            <v>032.174</v>
          </cell>
          <cell r="B2911" t="str">
            <v>SUMINISTRO, TRANSPORTE E INSTALACIÓN DE MURO VERDE, MALLA ELECTROSOLDADA F7, MÓDULOS 1,2 X 2,4 M, CON MARCO EN ÁNGULO 2" X 3/16", PLANTAS ORNAMENTALES, SISTEMA DE RIEGO TEMPORIZADO AUTOMÁTICO, ACOMETIDA AGUA 1" Y 1/2", SUJETO A PISO CON DADOS DE CONCRETO, PLATINA Y PERNOS.</v>
          </cell>
          <cell r="C2911" t="str">
            <v>Actividad</v>
          </cell>
          <cell r="D2911" t="str">
            <v>M2</v>
          </cell>
          <cell r="E2911">
            <v>378608</v>
          </cell>
        </row>
        <row r="2912">
          <cell r="A2912" t="str">
            <v>032.175</v>
          </cell>
          <cell r="B2912" t="str">
            <v>SUMINISTRO, TRANSPORTE E INSTALACIÓN DE SIKATOP-121 PARA REPARACIÓN DE SUPERFICIES EN CONCRETO O MAMPOSTERIA. INCLUYE TODO LO NECESARIO PARA SU CORRECTA INSTALACIÓN</v>
          </cell>
          <cell r="C2912" t="str">
            <v>Actividad</v>
          </cell>
          <cell r="D2912" t="str">
            <v>M2</v>
          </cell>
          <cell r="E2912">
            <v>115422</v>
          </cell>
        </row>
        <row r="2913">
          <cell r="A2913" t="str">
            <v>032.319</v>
          </cell>
          <cell r="B2913" t="str">
            <v>SUMINISTRO, TRANSPORTE E INSTALACIÓN DE CAJA (ÍTEM INCOMPLETO)</v>
          </cell>
          <cell r="C2913" t="str">
            <v>Actividad</v>
          </cell>
          <cell r="D2913" t="str">
            <v>UND</v>
          </cell>
          <cell r="E2913">
            <v>33321</v>
          </cell>
        </row>
        <row r="2914">
          <cell r="A2914" t="str">
            <v>032.320</v>
          </cell>
          <cell r="B2914" t="str">
            <v>SUMINISTRO, TRANSPORE E INSTALACIÓN DE LUMINARIA LED 80W TIPO FAROL PRIMAVERA TEMPERATURA DE COLOR 4100K. INCLUYE POSTE Y ACCESORIOS. ALTURA = 4 MTS. INSTALACIÓN A TODO COSTO.</v>
          </cell>
          <cell r="C2914" t="str">
            <v>Actividad</v>
          </cell>
          <cell r="D2914" t="str">
            <v>UND</v>
          </cell>
          <cell r="E2914">
            <v>1675790</v>
          </cell>
        </row>
        <row r="2915">
          <cell r="A2915" t="str">
            <v>032.321</v>
          </cell>
          <cell r="B2915" t="str">
            <v>SUMINISTRO, TRANSPORTE E INSTALACIÓN DE MATERO PREFABRICADO EN CONCRETO (INCLUYE PLANTA ORNAMENTAL, TIERRA NEGRA). INSTALACIÓN A TODO COSTO.</v>
          </cell>
          <cell r="C2915" t="str">
            <v>Actividad</v>
          </cell>
          <cell r="D2915" t="str">
            <v>UND</v>
          </cell>
          <cell r="E2915">
            <v>340536</v>
          </cell>
        </row>
        <row r="2916">
          <cell r="A2916" t="str">
            <v>032.322</v>
          </cell>
          <cell r="B2916" t="str">
            <v>SUMINISTRO E INSTALACIÓN DE BASURERA PIVOTANTE EN ACERO INOXIDABLE TIPO EXTERIOR. INSTALACIÓN A TODO COSTO.</v>
          </cell>
          <cell r="C2916" t="str">
            <v>Actividad</v>
          </cell>
          <cell r="D2916" t="str">
            <v>UND</v>
          </cell>
          <cell r="E2916">
            <v>1369118</v>
          </cell>
        </row>
        <row r="2917">
          <cell r="A2917" t="str">
            <v>032.323</v>
          </cell>
          <cell r="B2917" t="str">
            <v>SUMINISTRO, TRANSPORTE E INSTALACIÓN DE BANCA INDIVIDUAL TIPO CUBO EN A=0,40 B=0,40 H=0,50</v>
          </cell>
          <cell r="C2917" t="str">
            <v>Actividad</v>
          </cell>
          <cell r="D2917" t="str">
            <v>UND</v>
          </cell>
          <cell r="E2917">
            <v>248686</v>
          </cell>
        </row>
        <row r="2918">
          <cell r="A2918" t="str">
            <v>032.324</v>
          </cell>
          <cell r="B2918" t="str">
            <v>SUMINISTRO, TRANSPORTE E INSTALACIÓN DE CONTENEDOR DE RAICES TIPO B20 (TIPO A) (1.2X1.2X1M. INC. SUMINISTRO, CONSTRUCCIÓN, ALCOQUE Y FILTRO EN GRAVILLA. NO INCLUYE. TIERRA). INSTALACIÓN A TODO COSTO.</v>
          </cell>
          <cell r="C2918" t="str">
            <v>Actividad</v>
          </cell>
          <cell r="D2918" t="str">
            <v>UND</v>
          </cell>
          <cell r="E2918">
            <v>770743</v>
          </cell>
        </row>
        <row r="2919">
          <cell r="A2919" t="str">
            <v>032.325</v>
          </cell>
          <cell r="B2919" t="str">
            <v>DESMONTE Y REINSTALACION TEJA ONDULADA FIBROCEMENTO PERFIL 7</v>
          </cell>
          <cell r="C2919" t="str">
            <v>Actividad</v>
          </cell>
          <cell r="D2919" t="str">
            <v>M2</v>
          </cell>
          <cell r="E2919">
            <v>26062</v>
          </cell>
        </row>
        <row r="2920">
          <cell r="A2920" t="str">
            <v>032.326</v>
          </cell>
          <cell r="B2920" t="str">
            <v>COMPRA DE SIEMBRA (PROYECTO ESCUELA LA CAPILLA 2019)</v>
          </cell>
          <cell r="C2920" t="str">
            <v>Actividad</v>
          </cell>
          <cell r="D2920" t="str">
            <v>UND</v>
          </cell>
          <cell r="E2920">
            <v>301329</v>
          </cell>
        </row>
        <row r="2921">
          <cell r="A2921" t="str">
            <v>032.327</v>
          </cell>
          <cell r="B2921" t="str">
            <v>SUMINISTRO, TRANSPORTE E INSTALACIÓN RECUBRIMIENTO RETARDATE AL FUEGO TIPO SIKA UNITHERM O SIMILAR.</v>
          </cell>
          <cell r="C2921" t="str">
            <v>Actividad</v>
          </cell>
          <cell r="D2921" t="str">
            <v>M2</v>
          </cell>
          <cell r="E2921">
            <v>60140</v>
          </cell>
        </row>
        <row r="2922">
          <cell r="A2922" t="str">
            <v>032.328</v>
          </cell>
          <cell r="B2922" t="str">
            <v>SUMINISTRO, TRANSPORTE E INSTALACIÓN DE POLISOMBRA AL 35%. INCLUYE ELEMENTOS DE FIJACIÓN Y TODO LO NECESARIO PARA SU CORRECTA INSTALACIÓN.</v>
          </cell>
          <cell r="C2922" t="str">
            <v>Actividad</v>
          </cell>
          <cell r="D2922" t="str">
            <v>M2</v>
          </cell>
          <cell r="E2922">
            <v>8707</v>
          </cell>
        </row>
        <row r="2923">
          <cell r="A2923" t="str">
            <v>032.329</v>
          </cell>
          <cell r="B2923" t="str">
            <v>SUMINISTRO, TRANSPORTE E INSTALACIÓN DE PUNTO DE GAS.</v>
          </cell>
          <cell r="C2923" t="str">
            <v>Actividad</v>
          </cell>
          <cell r="D2923" t="str">
            <v>UND</v>
          </cell>
          <cell r="E2923">
            <v>48774</v>
          </cell>
        </row>
        <row r="2924">
          <cell r="A2924" t="str">
            <v>032.330</v>
          </cell>
          <cell r="B2924" t="str">
            <v>SUMINISTRO, TRANSPORTE E INSTALACIÓN DE ANTISOL PARA LOSA DE CONCRETO.</v>
          </cell>
          <cell r="C2924" t="str">
            <v>Actividad</v>
          </cell>
          <cell r="D2924" t="str">
            <v>M2</v>
          </cell>
          <cell r="E2924">
            <v>7832</v>
          </cell>
        </row>
        <row r="2925">
          <cell r="A2925" t="str">
            <v>032.331</v>
          </cell>
          <cell r="B2925" t="str">
            <v>SUMINISTRO, TRANSPORTE E INSTALACIÓN DE MATERIAL GRANULAR (TRITURADO DE 3/4")</v>
          </cell>
          <cell r="C2925" t="str">
            <v>Actividad</v>
          </cell>
          <cell r="D2925" t="str">
            <v>M3</v>
          </cell>
          <cell r="E2925">
            <v>222463</v>
          </cell>
        </row>
        <row r="2926">
          <cell r="A2926" t="str">
            <v>032.332</v>
          </cell>
          <cell r="B2926" t="str">
            <v>DESMONTE E INSTALACION TABLEROS ACRILICOS</v>
          </cell>
          <cell r="C2926" t="str">
            <v>Actividad</v>
          </cell>
          <cell r="D2926" t="str">
            <v>UND</v>
          </cell>
          <cell r="E2926">
            <v>73827</v>
          </cell>
        </row>
        <row r="2927">
          <cell r="A2927" t="str">
            <v>032.333</v>
          </cell>
          <cell r="B2927" t="str">
            <v>SUMINISTRO, TRANSPORTE E INSTALACION MALLA DE GALLINERO O SIMILAR   ALTURA &gt; 3 M. ( INCLUYE CHAZO, TORNILLO, ARANDELA BROCA DE TUNGSTENO PARA PARED)</v>
          </cell>
          <cell r="C2927" t="str">
            <v>Actividad</v>
          </cell>
          <cell r="D2927" t="str">
            <v>M2</v>
          </cell>
          <cell r="E2927">
            <v>7929</v>
          </cell>
        </row>
        <row r="2928">
          <cell r="A2928" t="str">
            <v>032.334</v>
          </cell>
          <cell r="B2928" t="str">
            <v>DESMONTE MARCO TABLEROS VERDES TIZA</v>
          </cell>
          <cell r="C2928" t="str">
            <v>Actividad</v>
          </cell>
          <cell r="D2928" t="str">
            <v>UND</v>
          </cell>
          <cell r="E2928">
            <v>70183</v>
          </cell>
        </row>
        <row r="2929">
          <cell r="A2929" t="str">
            <v>032.336</v>
          </cell>
          <cell r="B2929" t="str">
            <v>SUMINISTRO TRANSPORTE E INSTALACION DE PUNTO DE GAS 1/2"INCLUYE VALVULA Y 3 MTS DE TUBERIA</v>
          </cell>
          <cell r="C2929" t="str">
            <v>Actividad</v>
          </cell>
          <cell r="D2929" t="str">
            <v>UND</v>
          </cell>
          <cell r="E2929">
            <v>277067</v>
          </cell>
        </row>
        <row r="2930">
          <cell r="A2930" t="str">
            <v>032.337</v>
          </cell>
          <cell r="B2930" t="str">
            <v>SUMINISTRO, TRANSPORTE E INSTALACION CARTERA VENTANAS Y PUERTAS EN MORTERO 1:3 ANCHO 15-20 CMS.</v>
          </cell>
          <cell r="C2930" t="str">
            <v>Actividad</v>
          </cell>
          <cell r="D2930" t="str">
            <v>ML</v>
          </cell>
          <cell r="E2930">
            <v>31556</v>
          </cell>
        </row>
        <row r="2931">
          <cell r="A2931" t="str">
            <v>032.338</v>
          </cell>
          <cell r="B2931" t="str">
            <v>SUMINISTRO, TRANSPORTE E INSTALACION ESTANTERIA FABRICADA CON ENTREPAÑOS EN LAMINA DE ACERO INOXIDABLE TIPO AISI - SAE 304 CALIBRE 20. REFORZADA CON OMEGAS EN ACERO INOXIDABLE. ESTRUCTURA EN TUBULAR CUADRADO DE 1"1/2" CALIBRE 18, ENTREPANO Y NIVELADORES EN EMPACK UHMW (POLIETILENO DE ULTRA PESO MOLECULAR</v>
          </cell>
          <cell r="C2931" t="str">
            <v>Actividad</v>
          </cell>
          <cell r="D2931" t="str">
            <v>UND</v>
          </cell>
          <cell r="E2931">
            <v>5946584</v>
          </cell>
        </row>
        <row r="2932">
          <cell r="A2932" t="str">
            <v>032.339</v>
          </cell>
          <cell r="B2932"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v>
          </cell>
          <cell r="C2932" t="str">
            <v>Actividad</v>
          </cell>
          <cell r="D2932" t="str">
            <v>UND</v>
          </cell>
          <cell r="E2932">
            <v>3476158</v>
          </cell>
        </row>
        <row r="2933">
          <cell r="A2933" t="str">
            <v>032.340</v>
          </cell>
          <cell r="B2933"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v>
          </cell>
          <cell r="C2933" t="str">
            <v>Actividad</v>
          </cell>
          <cell r="D2933" t="str">
            <v>UND</v>
          </cell>
          <cell r="E2933">
            <v>1795950</v>
          </cell>
        </row>
        <row r="2934">
          <cell r="A2934" t="str">
            <v>032.341</v>
          </cell>
          <cell r="B2934" t="str">
            <v>CORTE MECANIZADO PARA PISOS</v>
          </cell>
          <cell r="C2934" t="str">
            <v>Actividad</v>
          </cell>
          <cell r="D2934" t="str">
            <v>ML</v>
          </cell>
          <cell r="E2934">
            <v>10944</v>
          </cell>
        </row>
        <row r="2935">
          <cell r="A2935" t="str">
            <v>032.342</v>
          </cell>
          <cell r="B2935" t="str">
            <v>SUMINISTRO TRANSPORTE E INSTALACION DEPOSITO EN “L” 1.861.55*0.55: 6 ENTREPAÑOS ELABORADOS EN LAMINA INOX 304 C-20 SATINADA CON REFUERZOS EN LAMINA Y TUBO CUADRADO INOX DE 1” PARA UNION EN VERTICE.</v>
          </cell>
          <cell r="C2935" t="str">
            <v>Actividad</v>
          </cell>
          <cell r="D2935" t="str">
            <v>ML</v>
          </cell>
          <cell r="E2935">
            <v>316395</v>
          </cell>
        </row>
        <row r="2936">
          <cell r="A2936" t="str">
            <v>032.343</v>
          </cell>
          <cell r="B2936" t="str">
            <v>SUMINISTRO TRANSPORTE E INSTALACION DEPOSITO EN “L” 1.861.55*0.55: 6 ENTREPAÑOS ELABORADOS EN LAMINA INOX 304 C-20 SATINADA CON REFUERZOS EN LAMINA Y TUBO CUADRADO INOX DE 1” PARA UNION EN VERTICE.</v>
          </cell>
          <cell r="C2936" t="str">
            <v>Actividad</v>
          </cell>
          <cell r="D2936" t="str">
            <v>ML</v>
          </cell>
          <cell r="E2936">
            <v>316395</v>
          </cell>
        </row>
        <row r="2937">
          <cell r="A2937" t="str">
            <v>032.344</v>
          </cell>
          <cell r="B2937" t="str">
            <v>SUMINISTRO, TRANSPORTE E INSTALACION REJILLA RECTANGULAR PEATONAL</v>
          </cell>
          <cell r="C2937" t="str">
            <v>Actividad</v>
          </cell>
          <cell r="D2937" t="str">
            <v>ML</v>
          </cell>
          <cell r="E2937">
            <v>91447</v>
          </cell>
        </row>
        <row r="2938">
          <cell r="A2938" t="str">
            <v>032.345</v>
          </cell>
          <cell r="B2938" t="str">
            <v>SUMINISTRO, TRANSPORTE E INSTALACION DE BANCA EN CONCRETO PULIDO TRES PIEZAS</v>
          </cell>
          <cell r="C2938" t="str">
            <v>Actividad</v>
          </cell>
          <cell r="D2938" t="str">
            <v>UND</v>
          </cell>
          <cell r="E2938">
            <v>499983</v>
          </cell>
        </row>
        <row r="2939">
          <cell r="A2939" t="str">
            <v>032.346</v>
          </cell>
          <cell r="B2939" t="str">
            <v xml:space="preserve">SUMINISTRO, TRANSPORTE E INSTALACION BLOQUE BASE EN CEMENTO PLAQUETA ABUJARDADA GRIS 50 X 50 CM PEATONAL </v>
          </cell>
          <cell r="C2939" t="str">
            <v>Actividad</v>
          </cell>
          <cell r="D2939" t="str">
            <v>M2</v>
          </cell>
          <cell r="E2939">
            <v>180689</v>
          </cell>
        </row>
        <row r="2940">
          <cell r="A2940" t="str">
            <v>032.347</v>
          </cell>
          <cell r="B2940" t="str">
            <v>SUMINISTRO, TRANSPORTE E INSTALACION BLOQUE BASE EN CEMENTO PLAQUETA ABUJARDADA GRIS 50 X 50 CM VEHICULAR</v>
          </cell>
          <cell r="C2940" t="str">
            <v>Actividad</v>
          </cell>
          <cell r="D2940" t="str">
            <v>M2</v>
          </cell>
          <cell r="E2940">
            <v>249704</v>
          </cell>
        </row>
        <row r="2941">
          <cell r="A2941" t="str">
            <v>032.348</v>
          </cell>
          <cell r="B2941" t="str">
            <v xml:space="preserve">SUMINISTRO, TRANSPORTE E INSTALACION BLOQUE BASE EN CEMENTO PLAQUETA ABUJARDADA COLOR 50 X 50 CM PEATONAL </v>
          </cell>
          <cell r="C2941" t="str">
            <v>Actividad</v>
          </cell>
          <cell r="D2941" t="str">
            <v>M2</v>
          </cell>
          <cell r="E2941">
            <v>202406</v>
          </cell>
        </row>
        <row r="2942">
          <cell r="A2942" t="str">
            <v>032.349</v>
          </cell>
          <cell r="B2942" t="str">
            <v>SUMINISTRO, TRANSPORTE E INSTALACION BLOQUE BASE EN CEMENTO PLAQUETA ABUJARDADA COLOR 50 X 50 CM VEHICULAR</v>
          </cell>
          <cell r="C2942" t="str">
            <v>Actividad</v>
          </cell>
          <cell r="D2942" t="str">
            <v>M2</v>
          </cell>
          <cell r="E2942">
            <v>275522</v>
          </cell>
        </row>
        <row r="2943">
          <cell r="A2943" t="str">
            <v>032.350</v>
          </cell>
          <cell r="B2943" t="str">
            <v>SUMINISTRO DE ELEMENTO SANITARIOS Y DESINFECCION PARA EL PERSONAL EN OBRA COMO MEDIDA PARA LA IMPLEMENTACION DEL PAPSO (PLAN DE APLICACION DEL PROTOCOLO SANITARIO PARA LA OBRA) "SUMINISTRO TAPABOCAS DESECHABLES (2 UND), LAVADAS DE MANOS (6 VECES), APLICACION GEL ANTIBACTERIAL (2 VECES)"</v>
          </cell>
          <cell r="C2943" t="str">
            <v>Actividad</v>
          </cell>
          <cell r="D2943" t="str">
            <v>DIA</v>
          </cell>
          <cell r="E2943">
            <v>2296</v>
          </cell>
        </row>
        <row r="2944">
          <cell r="A2944" t="str">
            <v>032.351</v>
          </cell>
          <cell r="B2944" t="str">
            <v>SUMINISTRO, TRANSPORTE E INSTALACION TUNEL DE DESINFECCION COMO MEDIDA PARA LA IMPLEMENTACION DEL PAPSO (PLAN DE APLICACION DEL PROTOCOLO SANITARIO PARA LA OBRA)</v>
          </cell>
          <cell r="C2944" t="str">
            <v>Actividad</v>
          </cell>
          <cell r="D2944" t="str">
            <v>UND</v>
          </cell>
          <cell r="E2944">
            <v>4800950</v>
          </cell>
        </row>
        <row r="2945">
          <cell r="A2945" t="str">
            <v>032.352</v>
          </cell>
          <cell r="B2945" t="str">
            <v>SUMINISTRO TERMOMETRO LASER COMO MEDIDA PARA LA IMPLEMENTACION DEL PAPSO (PLAN DE APLICACION DEL PROTOCOLO SANITARIO PARA LA OBRA)</v>
          </cell>
          <cell r="C2945" t="str">
            <v>Actividad</v>
          </cell>
          <cell r="D2945" t="str">
            <v>UND</v>
          </cell>
          <cell r="E2945">
            <v>701430</v>
          </cell>
        </row>
        <row r="2946">
          <cell r="A2946" t="str">
            <v>032.353</v>
          </cell>
          <cell r="B2946" t="str">
            <v>VIGIA DE SALUD (AUXILIAR DE ENFERMERIA) PERSONAL ENCARGADO DE GESTIONAR, IMPLEMENTAR, CONTROLAR, REALIZAR REGISTROS DEL PAPSO (LAN DE APLICACION DEL PROTOCOLO SANITARIO PARA LA OBRA)</v>
          </cell>
          <cell r="C2946" t="str">
            <v>Actividad</v>
          </cell>
          <cell r="D2946" t="str">
            <v>DIA</v>
          </cell>
          <cell r="E2946">
            <v>13722</v>
          </cell>
        </row>
        <row r="2947">
          <cell r="A2947" t="str">
            <v>032.354</v>
          </cell>
          <cell r="B2947" t="str">
            <v>SUMINISTRO DE TRANSPORTE PARA EL PERSONAL DE LA OBRA COMO MEDIDA PARA LA IMPLEMENTACION DEL PAPSO (PLAN DE AMPLIACION DEL PROTOCOLO SANITARIO PARA LA OBRA) EL SERVICIO SE PRESTARA EN BUS DE 40 PASAJEROS PARA PODER TRANSPORTAR 20 PERSONAS GUARDANDO ASI EL DISTANCIAMIENTO SOCIAL</v>
          </cell>
          <cell r="C2947" t="str">
            <v>Actividad</v>
          </cell>
          <cell r="D2947" t="str">
            <v>DIA</v>
          </cell>
          <cell r="E2947">
            <v>435446</v>
          </cell>
        </row>
        <row r="2948">
          <cell r="A2948" t="str">
            <v>032.355</v>
          </cell>
          <cell r="B2948" t="str">
            <v>PUNTO BIOSEGURIDAD PARA DESCONTAMINACION DE PERSONAS FUMIGADORA PARA ASPERSION INCLUYE GASOLINA, DESINFECTANTE AMONIO CUATERNARIO, AGUA Y OPERARIO</v>
          </cell>
          <cell r="C2948" t="str">
            <v>Actividad</v>
          </cell>
          <cell r="D2948" t="str">
            <v>DIA</v>
          </cell>
          <cell r="E2948">
            <v>21772</v>
          </cell>
        </row>
        <row r="2949">
          <cell r="A2949" t="str">
            <v>032.356</v>
          </cell>
          <cell r="B2949" t="str">
            <v>LAVAMANOS CON ACCESORIOS, GRIFERIA Y MANO DE OBRA DE INSTALACION</v>
          </cell>
          <cell r="C2949" t="str">
            <v>Actividad</v>
          </cell>
          <cell r="D2949" t="str">
            <v>UND</v>
          </cell>
          <cell r="E2949">
            <v>435446</v>
          </cell>
        </row>
        <row r="2950">
          <cell r="A2950" t="str">
            <v>032.357</v>
          </cell>
          <cell r="B2950" t="str">
            <v>CORTE MECANIZADO PARA MUROS</v>
          </cell>
          <cell r="C2950" t="str">
            <v>Actividad</v>
          </cell>
          <cell r="D2950" t="str">
            <v>ML</v>
          </cell>
          <cell r="E2950">
            <v>10944</v>
          </cell>
        </row>
        <row r="2951">
          <cell r="A2951" t="str">
            <v>032.358</v>
          </cell>
          <cell r="B2951" t="str">
            <v>SUMINISTRO, TRANSPORTE E INSTALACION VENTANA EN CELOSIA FIJA EN ALUMINIO (1.00 X 0.50). INCLUYE EL SUMINISTRO DE TODOS LOS ACCESORIOS REQUERIDOS PARA EL CORRECTO MONTAJE, ASI COMO EL SUMINISTRO E INSTALACIÓN DE LA SILICONA QUE SEA REQUERIDA PARA GARANTIZAR UNA PERFECTA INSTALACIÓN. SEGUN DETALLE.</v>
          </cell>
          <cell r="C2951" t="str">
            <v>Actividad</v>
          </cell>
          <cell r="D2951" t="str">
            <v>UND</v>
          </cell>
          <cell r="E2951">
            <v>232237</v>
          </cell>
        </row>
        <row r="2952">
          <cell r="A2952" t="str">
            <v>032.359</v>
          </cell>
          <cell r="B2952" t="str">
            <v>SUMINISTRO, TRANSPORTE E INSTALACION VENTANA EN CELOSIA FIJA EN ALUMINIO (0.80 X 0.50). INCLUYE EL SUMINISTRO DE TODOS LOS ACCESORIOS REQUERIDOS PARA EL CORRECTO MONTAJE, ASI COMO EL SUMINISTRO E INSTALACIÓN DE LA SILICONA QUE SEA REQUERIDA PARA GARANTIZAR UNA PERFECTA INSTALACIÓN. SEGUN DETALLE.</v>
          </cell>
          <cell r="C2952" t="str">
            <v>Actividad</v>
          </cell>
          <cell r="D2952" t="str">
            <v>UND</v>
          </cell>
          <cell r="E2952">
            <v>217721</v>
          </cell>
        </row>
        <row r="2953">
          <cell r="A2953" t="str">
            <v>032.360</v>
          </cell>
          <cell r="B2953" t="str">
            <v>SUMINISTRO, TRANSPORTE E INSTALACION VENTANA SERIE 3831, VIDRIO LAMINADO 3+3 EN ALUMINIO. INCLUYE EL SUMINISTRO DE TODOS LOS ACCESORIOS REQUERIDOS PARA EL CORRECTO MONTAJE, ASI COMO EL SUMINISTRO E INSTALACIÓN DE LA SILICONA QUE SEA REQUERIDA PARA GARANTIZAR UNA PERFECTA INSTALACIÓN. SEGUN DETALLE.</v>
          </cell>
          <cell r="C2953" t="str">
            <v>Actividad</v>
          </cell>
          <cell r="D2953" t="str">
            <v>M2</v>
          </cell>
          <cell r="E2953">
            <v>398448</v>
          </cell>
        </row>
        <row r="2954">
          <cell r="A2954" t="str">
            <v>032.361</v>
          </cell>
          <cell r="B2954" t="str">
            <v>SUMINISTRO, TRANSPORTE E INSTALACION VENTANA SERIE 3831, VIDRIO FIJO EN ALUMINIO (1.00 X 1.00). INCLUYE EL SUMINISTRO DE TODOS LOS ACCESORIOS REQUERIDOS PARA EL CORRECTO MONTAJE, ASI COMO EL SUMINISTRO E INSTALACIÓN DE LA SILICONA QUE SEA REQUERIDA PARA GARANTIZAR UNA PERFECTA INSTALACIÓN. SEGUN DETALLE.</v>
          </cell>
          <cell r="C2954" t="str">
            <v>Actividad</v>
          </cell>
          <cell r="D2954" t="str">
            <v>UND</v>
          </cell>
          <cell r="E2954">
            <v>428187</v>
          </cell>
        </row>
        <row r="2955">
          <cell r="A2955" t="str">
            <v>032.362</v>
          </cell>
          <cell r="B2955" t="str">
            <v>SUMINISTRO, TRANSPORTE E INSTALACION VENTANA SERIE 3831, VIDRIO LAMINADO 3+3 CON LAMINA MICROPERFORADA 1/8 CAL. 18 EN ALUMINIO (2.00 X 1.50). INCLUYE EL SUMINISTRO DE TODOS LOS ACCESORIOS REQUERIDOS PARA EL CORRECTO MONTAJE, ASI COMO EL SUMINISTRO E INSTALACIÓN DE LA SILICONA QUE SEA REQUERIDA PARA GARANTIZAR UNA PERFECTA INSTALACIÓN. SEGUN DETALLE.</v>
          </cell>
          <cell r="C2955" t="str">
            <v>Actividad</v>
          </cell>
          <cell r="D2955" t="str">
            <v>M2</v>
          </cell>
          <cell r="E2955">
            <v>314504</v>
          </cell>
        </row>
        <row r="2956">
          <cell r="A2956" t="str">
            <v>032.363</v>
          </cell>
          <cell r="B2956" t="str">
            <v>SUMINISTRO, TRANSPORTE E INSTALACION VENTANA SERIE 3831, VIDRIO LAMINADO 3+3 CON LAMINA MICROPERFORADA 1/8' CAL. 18 EN ALUMINIO (2.00 X 1.50). INCLUYE EL SUMINISTRO DE TODOS LOS ACCESORIOS REQUERIDOS PARA EL CORRECTO MONTAJE, ASI COMO EL SUMINISTRO E INSTALACIÓN DE LA SILICONA QUE SEA REQUERIDA PARA GARANTIZAR UNA PERFECTA INSTALACIÓN. SEGUN DETALLE.</v>
          </cell>
          <cell r="C2956" t="str">
            <v>Actividad</v>
          </cell>
          <cell r="D2956" t="str">
            <v>UND</v>
          </cell>
          <cell r="E2956">
            <v>314504</v>
          </cell>
        </row>
        <row r="2957">
          <cell r="A2957" t="str">
            <v>032.364</v>
          </cell>
          <cell r="B2957" t="str">
            <v>SUMINISTRO, TRANSPORTE E INSTALACION DE LAVADO CON ACCIONAMIENTO DE PEDAL, ELABORADO MEDIANTE LAMINA INOXIDABLE AISI304 CAL. 18 SATINADA</v>
          </cell>
          <cell r="C2957" t="str">
            <v>Actividad</v>
          </cell>
          <cell r="D2957" t="str">
            <v>UND</v>
          </cell>
          <cell r="E2957">
            <v>1669205</v>
          </cell>
        </row>
        <row r="2958">
          <cell r="A2958" t="str">
            <v>032.365</v>
          </cell>
          <cell r="B2958" t="str">
            <v>SUMINISTRO, TRANSPORTE E INSTALACION CUBIERTA EN ACERO INOXIDABLE, SUPERFICIE PRINCIPAL EN LAMINA INOXIDABLE AISI 304 CAL. 20 SATINADA CON REFUERZOS EN LAMINA CON SALPICADEROS DE 100MM ANCHO=0.60, INCLUYE REFUERZO EN MADERA RH DE 12 MM</v>
          </cell>
          <cell r="C2958" t="str">
            <v>Actividad</v>
          </cell>
          <cell r="D2958" t="str">
            <v>ML</v>
          </cell>
          <cell r="E2958">
            <v>406414</v>
          </cell>
        </row>
        <row r="2959">
          <cell r="A2959" t="str">
            <v>032.366</v>
          </cell>
          <cell r="B2959" t="str">
            <v>SUMINISTRO, TRANSPORTE E INSTALACION CAMPANA INDUSTRIAL EXTRACTORA 2.00*0.70*0.40 M, ELABORADA EN LAMINA INOXIDABLE AISI 304 CAL. 20 SATINADA, INCLUYE: RECIPIENTE PARA RESIDUOS GRASOS EN TUBERIA INOXIDABLE DE 3/4 CAL. 18, 2 FILTROS EN ACERO INOXIDABLE AISI 430 CAL. 20 DE 50*50 CM, 1 MOTOR EXTRACTOR DE AIRE TIPO AXIAL DE 12 DE DIAMETRO, VELOCIDAD RPM 1.800, CAUDAL 23 M3/MIN, RUIDO 62 DB, POTENCIA 50W, VOLTAJE 110V, TIPO ENERGINN.</v>
          </cell>
          <cell r="C2959" t="str">
            <v>Actividad</v>
          </cell>
          <cell r="D2959" t="str">
            <v>UND</v>
          </cell>
          <cell r="E2959">
            <v>4644744</v>
          </cell>
        </row>
        <row r="2960">
          <cell r="A2960" t="str">
            <v>032.367</v>
          </cell>
          <cell r="B2960" t="str">
            <v>SUMINISTRO, TRANSPORTE E INSTALACION DE DUCTO PARA CAMPANA INDUSTRIAL EXTRACTORA ACERO INOXIDABLE CAL. 20</v>
          </cell>
          <cell r="C2960" t="str">
            <v>Actividad</v>
          </cell>
          <cell r="D2960" t="str">
            <v>ML</v>
          </cell>
          <cell r="E2960">
            <v>246752</v>
          </cell>
        </row>
        <row r="2961">
          <cell r="A2961" t="str">
            <v>032.368</v>
          </cell>
          <cell r="B2961" t="str">
            <v>SUMINISTRO, TRANSPORTE E INSTALACION BASE PASA ALIMENTOS Y RECIBO DE BANDEJAS, ELABORADA EN LAMINA INOXIDABLE AISI 304 CAL. 20 SATINADA CON REFUERZO EN MADERA RH, ANCHO 0.60 M</v>
          </cell>
          <cell r="C2961" t="str">
            <v>Actividad</v>
          </cell>
          <cell r="D2961" t="str">
            <v>ML</v>
          </cell>
          <cell r="E2961">
            <v>304812</v>
          </cell>
        </row>
        <row r="2962">
          <cell r="A2962" t="str">
            <v>032.369</v>
          </cell>
          <cell r="B2962" t="str">
            <v>SUMINISTRO, TRANSPORTE E INSTALACION ESTANTERIA ALMACENAMIENTO DE 6 NIVELES 1500*500*1800 MM (LARGO, ANCHO Y ALTO), INCLUYE: PARALES EN LAMINA INOXIDABLE AISI 304 CAL. 16 ESPESOR DE PARED DE 1,5 MM, 6 ENTREPAÑOS EN LAMINA INOXIDABLE AISI 304 CAL. 20 ESPESOR DE PARED DE 0.90 MM, CON REFUERZOS EN OMEGA, PATAS EN TUBO INOXIDABLE DE 2 CAL.18 POR 130 MM DE ALTURA, NEVILADORES EN EMPACK</v>
          </cell>
          <cell r="C2962" t="str">
            <v>Actividad</v>
          </cell>
          <cell r="D2962" t="str">
            <v>UND</v>
          </cell>
          <cell r="E2962">
            <v>3592419</v>
          </cell>
        </row>
        <row r="2963">
          <cell r="A2963" t="str">
            <v>032.370</v>
          </cell>
          <cell r="B2963" t="str">
            <v>SUMINISTRO, TRANSPORTE E INSTALACION MESA DE TRABAJO SELECCION DIMENSIONES: 1600*600*900 MM (LARGO, ANCHO Y ALTO), INCLUYE: SUPERFICIE PRINCIPAL EN LAMINA INOXIDABLE AISI 304 CAL. 18 SATINADA CON REFUERZOS EN LAMINA CON SALPICADERO DE 100 MM, ENTREPAÑOS EN LAMINA INOXIDABLE AISI 304 CAL. 20 SATINADA, CHASIS EN TUBO INOXIDABLE CUADRADO DE 2 CAL. 18, 1 POCETA DE ACERO INOXIDABLE DE 700*400*3500 MM ELABORADA EN ACERO INOXIDABLE AISI 304 CAL. 20, NEVELADORES EN EMPACK</v>
          </cell>
          <cell r="C2963" t="str">
            <v>Actividad</v>
          </cell>
          <cell r="D2963" t="str">
            <v>UND</v>
          </cell>
          <cell r="E2963">
            <v>1765006</v>
          </cell>
        </row>
        <row r="2964">
          <cell r="A2964" t="str">
            <v>032.371</v>
          </cell>
          <cell r="B2964" t="str">
            <v>SUMINISTRO, TRANSPORTE E INSTALACION DE BATERIAS SANITARIAS EN ACERO INOXIDABLE, INCLUYE: PANELES FABRICADOS CON DOS CUBIERTAS LISAS EN LAMINA DE ACERO INOXIDABLE TIPO AISI 304 CAL. 20 SATINADO DE 20 MM DE ESPESOR, REFUERZO INTERIOR, FABRICADO EN POLIETILENO EXPANDIDO, SUJECION MEDIANTE PERNO DE ANCLAJE GALVANIZADO Y TORNILLERIA INOXIDABLE</v>
          </cell>
          <cell r="C2964" t="str">
            <v>Actividad</v>
          </cell>
          <cell r="D2964" t="str">
            <v>M2</v>
          </cell>
          <cell r="E2964">
            <v>740258</v>
          </cell>
        </row>
        <row r="2965">
          <cell r="A2965" t="str">
            <v>032.372</v>
          </cell>
          <cell r="B2965" t="str">
            <v>SUMINISTRO, TRANSPORTE E INSTALACION CAMPANA INDUSTRIAL EXTRACTORA 1.30*0.70*0.40 M, ELABORADA EN LAMINA INOXIDABLE AISI 304 CAL. 20 SATINADA, INCLUYE: RECIPIENTE PARA RESIDUOS GRASOS EN TUBERIA INOXIDABLE DE 3/4 CAL. 18, 2 FILTROS EN ACERO INOXIDABLE AISI 430 CAL. 20 DE 50*50 CM, 1 MOTOR EXTRACTOR DE AIRE TIPO AXIAL DE 12 DE DIAMETRO, VELOCIDAD RPM 1.800, CAUDAL 23 M3/MIN, RUIDO 62 DB, POTENCIA 50W, VOLTAJE 110V, TIPO ENERGINN.</v>
          </cell>
          <cell r="C2965" t="str">
            <v>Actividad</v>
          </cell>
          <cell r="D2965" t="str">
            <v>UND</v>
          </cell>
          <cell r="E2965">
            <v>3410984</v>
          </cell>
        </row>
        <row r="2966">
          <cell r="A2966" t="str">
            <v>032.373</v>
          </cell>
          <cell r="B2966" t="str">
            <v>SUMINISTRO, TRANSPORTE E INSTALACION MESA DE TRABAJO SELECCION DIMENSIONES: 1200*600*900 MM (LARGO, ANCHO Y ALTO), INCLUYE: SUPERFICIE PRINCIPAL EN LAMINA INOXIDABLE AISI 304 CAL. 18 SATINADA CON REFUERZOS EN LAMINA CON SALPICADERO DE 100 MM, ENTREPAÑOS EN LAMINA INOXIDABLE AISI 304 CAL. 20 SATINADA, CHASIS EN TUBO INOXIDABLE CUADRADO DE 2 CAL. 18, NIVELADORES EN EMPACK</v>
          </cell>
          <cell r="C2966" t="str">
            <v>Actividad</v>
          </cell>
          <cell r="D2966" t="str">
            <v>UND</v>
          </cell>
          <cell r="E2966">
            <v>1323753</v>
          </cell>
        </row>
        <row r="2967">
          <cell r="A2967" t="str">
            <v>032.374</v>
          </cell>
          <cell r="B2967" t="str">
            <v>PUNTO DE HIDRATACION PARA CONSUMO (AGUA EN BOLSA, BOTELLON O SIMILAR)</v>
          </cell>
          <cell r="C2967" t="str">
            <v>Actividad</v>
          </cell>
          <cell r="D2967" t="str">
            <v>DIA</v>
          </cell>
          <cell r="E2967">
            <v>726</v>
          </cell>
        </row>
        <row r="2968">
          <cell r="A2968" t="str">
            <v>032.375</v>
          </cell>
          <cell r="B2968" t="str">
            <v>AYUDANTE PARA DESINFECCION CONTINUA DE ESPACIOS MEDIO - TIEMPO</v>
          </cell>
          <cell r="C2968" t="str">
            <v>Actividad</v>
          </cell>
          <cell r="D2968" t="str">
            <v>DIA</v>
          </cell>
          <cell r="E2968">
            <v>106747</v>
          </cell>
        </row>
        <row r="2969">
          <cell r="A2969" t="str">
            <v>032.376</v>
          </cell>
          <cell r="B2969" t="str">
            <v>PEDILUVIO PARA DESINFECTAR AL INGRESO Y SALIDA DE PERSONAL</v>
          </cell>
          <cell r="C2969" t="str">
            <v>Actividad</v>
          </cell>
          <cell r="D2969" t="str">
            <v>UND</v>
          </cell>
          <cell r="E2969">
            <v>94347</v>
          </cell>
        </row>
        <row r="2970">
          <cell r="A2970" t="str">
            <v>032.377</v>
          </cell>
          <cell r="B2970" t="str">
            <v>CANECA CON PEDAL PARA RESIDUOS ORDINARIOS O BIOLOGICOS</v>
          </cell>
          <cell r="C2970" t="str">
            <v>Actividad</v>
          </cell>
          <cell r="D2970" t="str">
            <v>UND</v>
          </cell>
          <cell r="E2970">
            <v>260979</v>
          </cell>
        </row>
        <row r="2971">
          <cell r="A2971" t="str">
            <v>032.378</v>
          </cell>
          <cell r="B2971" t="str">
            <v>CARETA CON VISOR</v>
          </cell>
          <cell r="C2971" t="str">
            <v>Actividad</v>
          </cell>
          <cell r="D2971" t="str">
            <v>UND</v>
          </cell>
          <cell r="E2971">
            <v>29033</v>
          </cell>
        </row>
        <row r="2972">
          <cell r="A2972" t="str">
            <v>032.379</v>
          </cell>
          <cell r="B2972" t="str">
            <v>BOLSAS ROJAS</v>
          </cell>
          <cell r="C2972" t="str">
            <v>Actividad</v>
          </cell>
          <cell r="D2972" t="str">
            <v>UND</v>
          </cell>
          <cell r="E2972">
            <v>626</v>
          </cell>
        </row>
        <row r="2973">
          <cell r="A2973" t="str">
            <v>032.380</v>
          </cell>
          <cell r="B2973" t="str">
            <v>DELANTAL</v>
          </cell>
          <cell r="C2973" t="str">
            <v>Actividad</v>
          </cell>
          <cell r="D2973" t="str">
            <v>UND</v>
          </cell>
          <cell r="E2973">
            <v>29033</v>
          </cell>
        </row>
        <row r="2974">
          <cell r="A2974" t="str">
            <v>032.381</v>
          </cell>
          <cell r="B2974" t="str">
            <v>SUMINISTRO, TRANSPORTE E INSTALACION DE ESTRUCTURA PARA BALONCESTO, INCLUYE TABLEROS Y TODOS LOS ADITAMENTOS NECESARIOS PARA SU FUNCIONAMIENTO. (TUBOS AN Ø 2 - 1/2", TABLERO ACRILICO DE 10 MM, CON REFUERZO METALICO)</v>
          </cell>
          <cell r="C2974" t="str">
            <v>Actividad</v>
          </cell>
          <cell r="D2974" t="str">
            <v>UND</v>
          </cell>
          <cell r="E2974">
            <v>2467521</v>
          </cell>
        </row>
        <row r="2975">
          <cell r="A2975" t="str">
            <v>032.382</v>
          </cell>
          <cell r="B2975" t="str">
            <v>SUMINISTRO, TRANSORTE E INSTALACION DE TUBOS Y MALLA PARA VOLEIBOL O BADMINTON, INCLUYE TODOS LOS ADITAMENTOS, HUECOS PARA HINCAR LOS TUBOS Y DEMAS ACTIVIDADES Y MATERIALES PARA SU FUNCIONAMIENTO. (TUBOS AN Ø 2")</v>
          </cell>
          <cell r="C2975" t="str">
            <v>Actividad</v>
          </cell>
          <cell r="D2975" t="str">
            <v>UND</v>
          </cell>
          <cell r="E2975">
            <v>653165</v>
          </cell>
        </row>
        <row r="2976">
          <cell r="A2976" t="str">
            <v>032.383</v>
          </cell>
          <cell r="B2976" t="str">
            <v>SUMINISTRO, TRANSPORTE E INSTALACION DE ARCOS DE MICRO FUTBOL, INCLUYE LOS ADITAMENTOS NECESARIOS PARA SU FUNCIONAMIENTO. (TUBOS AN Ø 2-1/2")</v>
          </cell>
          <cell r="C2976" t="str">
            <v>Actividad</v>
          </cell>
          <cell r="D2976" t="str">
            <v>UND</v>
          </cell>
          <cell r="E2976">
            <v>1306336</v>
          </cell>
        </row>
        <row r="2977">
          <cell r="A2977" t="str">
            <v>032.384</v>
          </cell>
          <cell r="B2977" t="str">
            <v>ADECUACIONES CIVILES</v>
          </cell>
          <cell r="C2977" t="str">
            <v>Actividad</v>
          </cell>
          <cell r="D2977" t="str">
            <v>M2</v>
          </cell>
          <cell r="E2977">
            <v>28669</v>
          </cell>
        </row>
        <row r="2978">
          <cell r="A2978" t="str">
            <v>032.385</v>
          </cell>
          <cell r="B2978" t="str">
            <v>PROTOCOLO DE BIOSEGURIDAD MAYO 2022</v>
          </cell>
          <cell r="C2978" t="str">
            <v>Actividad</v>
          </cell>
          <cell r="D2978" t="str">
            <v>DIA</v>
          </cell>
          <cell r="E2978">
            <v>2006</v>
          </cell>
        </row>
        <row r="2979">
          <cell r="A2979" t="str">
            <v>032.386</v>
          </cell>
          <cell r="B2979" t="str">
            <v>SUMINISTRO, TRANSPORTE E INSTALACIÓN DE MALLA MOSQUITERA O SIMILAR, INCLUYE TODOS LOS ELEMENTOS Y MATERIALES PÁRA SU INSTALACIÓN</v>
          </cell>
          <cell r="C2979" t="str">
            <v>Actividad</v>
          </cell>
          <cell r="D2979" t="str">
            <v>M2</v>
          </cell>
          <cell r="E2979">
            <v>52173</v>
          </cell>
        </row>
        <row r="2980">
          <cell r="A2980" t="str">
            <v>032.387</v>
          </cell>
          <cell r="B2980" t="str">
            <v>SUMINISTRO, TRANSPORTE E INSTALACION ANDEN Y/O SENDEROS CONCRETO PERMEABLE MR41  E= 0.10M.</v>
          </cell>
          <cell r="C2980" t="str">
            <v>Actividad</v>
          </cell>
          <cell r="D2980" t="str">
            <v>M2</v>
          </cell>
          <cell r="E2980">
            <v>145920</v>
          </cell>
        </row>
        <row r="2981">
          <cell r="A2981" t="str">
            <v>032.388</v>
          </cell>
          <cell r="B2981" t="str">
            <v>TRANSPORTE DE AGREGADOS, ESCOMBROS, SOBRANTES</v>
          </cell>
          <cell r="C2981" t="str">
            <v>Actividad</v>
          </cell>
          <cell r="D2981" t="str">
            <v>M3-KM</v>
          </cell>
          <cell r="E2981">
            <v>1788</v>
          </cell>
        </row>
        <row r="2982">
          <cell r="A2982" t="str">
            <v>032.389</v>
          </cell>
          <cell r="B2982" t="str">
            <v>FRESADO PAVIMENTO ASFÁLTICO, INCLUYE CARGUE MECÁNICO Y RETIRO HASTA 15KM</v>
          </cell>
          <cell r="C2982" t="str">
            <v>Actividad</v>
          </cell>
          <cell r="D2982" t="str">
            <v>M3-SUELTO</v>
          </cell>
          <cell r="E2982">
            <v>121347</v>
          </cell>
        </row>
        <row r="2983">
          <cell r="A2983" t="str">
            <v>032.390</v>
          </cell>
          <cell r="B2983" t="str">
            <v>RECARGO DE OFICIAL EN DIA DOMNIICAL Y FESTIVO</v>
          </cell>
          <cell r="C2983" t="str">
            <v>Actividad</v>
          </cell>
          <cell r="D2983" t="str">
            <v>HR</v>
          </cell>
          <cell r="E2983">
            <v>23301</v>
          </cell>
        </row>
        <row r="2984">
          <cell r="A2984" t="str">
            <v>032.391</v>
          </cell>
          <cell r="B2984" t="str">
            <v>RECARGO DE AYUDANTE EN DIA DOMNIICAL Y FESTIVO</v>
          </cell>
          <cell r="C2984" t="str">
            <v>Actividad</v>
          </cell>
          <cell r="D2984" t="str">
            <v>HR</v>
          </cell>
          <cell r="E2984">
            <v>14562</v>
          </cell>
        </row>
        <row r="2985">
          <cell r="A2985" t="str">
            <v>032.392</v>
          </cell>
          <cell r="B2985" t="str">
            <v>RECARGO DE OFICIAL EN JORNADA NOCTURNA</v>
          </cell>
          <cell r="C2985" t="str">
            <v>Actividad</v>
          </cell>
          <cell r="D2985" t="str">
            <v>HR</v>
          </cell>
          <cell r="E2985">
            <v>17476</v>
          </cell>
        </row>
        <row r="2986">
          <cell r="A2986" t="str">
            <v>032.393</v>
          </cell>
          <cell r="B2986" t="str">
            <v>RECARGO DE OFICIAL EN JORNADA NOCTURNA</v>
          </cell>
          <cell r="C2986" t="str">
            <v>Actividad</v>
          </cell>
          <cell r="D2986" t="str">
            <v>HR</v>
          </cell>
          <cell r="E2986">
            <v>10922</v>
          </cell>
        </row>
        <row r="2987">
          <cell r="A2987" t="str">
            <v>032.394</v>
          </cell>
          <cell r="B2987" t="str">
            <v>INSTALACION PROVISIONAL DE ACUEDUCTO HASTA 20M - INCLUYE MEDIDOR DE 2"</v>
          </cell>
          <cell r="C2987" t="str">
            <v>Actividad</v>
          </cell>
          <cell r="D2987" t="str">
            <v>UND</v>
          </cell>
          <cell r="E2987">
            <v>4270671</v>
          </cell>
        </row>
        <row r="2988">
          <cell r="A2988" t="str">
            <v>032.395</v>
          </cell>
          <cell r="B2988" t="str">
            <v>INSTALACION PROVISIONAL DE ENERGIA HASTA 100M - INCLUYE MEDIDOR</v>
          </cell>
          <cell r="C2988" t="str">
            <v>Actividad</v>
          </cell>
          <cell r="D2988" t="str">
            <v>UND</v>
          </cell>
          <cell r="E2988">
            <v>3999946</v>
          </cell>
        </row>
        <row r="2989">
          <cell r="A2989" t="str">
            <v>032.396</v>
          </cell>
          <cell r="B2989" t="str">
            <v>INTERVENCIÓN ÁRBOLES EXISTENTES - MEDIOAMBIENTE - PERMISOS - TRATAMIENTO Y/O RECUPERACIÓN.</v>
          </cell>
          <cell r="C2989" t="str">
            <v>Actividad</v>
          </cell>
          <cell r="D2989" t="str">
            <v>UN</v>
          </cell>
          <cell r="E2989">
            <v>187200000</v>
          </cell>
        </row>
        <row r="2990">
          <cell r="A2990" t="str">
            <v>032.397</v>
          </cell>
          <cell r="B2990" t="str">
            <v>REPARACIÓN Y PUESTA EN FUNCIONAMIENTO DE PUERTA FACHADA LATERAL (INCLUYE MANTENIMINETO DE REJA, PINTURA EN LA CARA INTERIOR Y EXTERIOR DE LA PUERTA, CAMBIO DE ELEMENTOS DE MADERA)</v>
          </cell>
          <cell r="C2990" t="str">
            <v>Actividad</v>
          </cell>
          <cell r="D2990" t="str">
            <v>UN</v>
          </cell>
          <cell r="E2990">
            <v>780000</v>
          </cell>
        </row>
        <row r="2991">
          <cell r="A2991" t="str">
            <v>032.398</v>
          </cell>
          <cell r="B2991" t="str">
            <v>DESMONTE Y REINSTALACIÓN DE BARANDA EN TUBERIA GALVANIZADA</v>
          </cell>
          <cell r="C2991" t="str">
            <v>Actividad</v>
          </cell>
          <cell r="D2991" t="str">
            <v>ML</v>
          </cell>
          <cell r="E2991">
            <v>34868</v>
          </cell>
        </row>
        <row r="2992">
          <cell r="A2992" t="str">
            <v>032.399</v>
          </cell>
          <cell r="B2992" t="str">
            <v>TRATAMIENTO DE MUROS EN SUPERBOARD (RETIRO DE CAPA DE ESTUCO, LIJADA Y PREPARACION  CON ROMERAL PARA NIVELACION DE LA SUPERFICIE)</v>
          </cell>
          <cell r="C2992" t="str">
            <v>Actividad</v>
          </cell>
          <cell r="D2992" t="str">
            <v>M2</v>
          </cell>
          <cell r="E2992">
            <v>16985</v>
          </cell>
        </row>
        <row r="2993">
          <cell r="A2993" t="str">
            <v>032.400</v>
          </cell>
          <cell r="B2993" t="str">
            <v>CAMBIO DE CINTA EN SUPERBOARD MUROS Y CIELO RASO (RETIRO EXISTENTE E INSTALACIÓN NUEVA)</v>
          </cell>
          <cell r="C2993" t="str">
            <v>Actividad</v>
          </cell>
          <cell r="D2993" t="str">
            <v>ML</v>
          </cell>
          <cell r="E2993">
            <v>17362</v>
          </cell>
        </row>
        <row r="2994">
          <cell r="A2994" t="str">
            <v>032.401</v>
          </cell>
          <cell r="B2994" t="str">
            <v>INSTALACION DE ESCALERA METÁLICA CON 6 PASOS Y UN DESCANSO EN ANGULO Y LAMINA EXPANDIDA CON BARANDA EN UN COSTADO - INCLUYE RETOQUE DE PINTURA CON ANTICORRISOVO NEGRO</v>
          </cell>
          <cell r="C2994" t="str">
            <v>Actividad</v>
          </cell>
          <cell r="D2994" t="str">
            <v>UN</v>
          </cell>
          <cell r="E2994">
            <v>402609</v>
          </cell>
        </row>
        <row r="2995">
          <cell r="A2995" t="str">
            <v>032.402</v>
          </cell>
          <cell r="B2995" t="str">
            <v>SISTEMA DE ANDAMIOS CON CERCHAS, TACOS Y TABLEROS EN VOLADIZO PARA TRABAJOS EN ALTURAS EN FUERTE PENDIENTE (ANCHO 1.20M) - INCLUYE MONTE Y DESMONTE.</v>
          </cell>
          <cell r="C2995" t="str">
            <v>Actividad</v>
          </cell>
          <cell r="D2995" t="str">
            <v>ML</v>
          </cell>
          <cell r="E2995">
            <v>69598</v>
          </cell>
        </row>
        <row r="2996">
          <cell r="A2996" t="str">
            <v>032.403</v>
          </cell>
          <cell r="B2996" t="str">
            <v>SUMINISTRO, TRANSPORTE E INSTALACION  DE ARENA TIPO SILICE SIN TRANSFORMAR</v>
          </cell>
          <cell r="C2996" t="str">
            <v>Actividad</v>
          </cell>
          <cell r="D2996" t="str">
            <v>M3</v>
          </cell>
          <cell r="E2996">
            <v>749359</v>
          </cell>
        </row>
        <row r="2997">
          <cell r="A2997" t="str">
            <v>032.404</v>
          </cell>
          <cell r="B2997" t="str">
            <v>SUMINISTRO, TRANSPORTE E INSTALACION CERAMICA PISO PARED CORONA O SIMILAR PARA PISCINAS. COLOR  INSTALADO A 90° (INCLUYE BOQUILLA COLOR Y WIN). INCLUYE MORTERO DE PEGA Y/O NIVELACIÓN</v>
          </cell>
          <cell r="C2997" t="str">
            <v>Actividad</v>
          </cell>
          <cell r="D2997" t="str">
            <v>M2</v>
          </cell>
          <cell r="E2997">
            <v>132312</v>
          </cell>
        </row>
        <row r="2998">
          <cell r="A2998" t="str">
            <v>032.405</v>
          </cell>
          <cell r="B2998" t="str">
            <v>SUMINISTRO TRANSPORTE E INSTALACION ESTRUCTURA PARA JUEGO DE VOLEY PLAYA, INCLUYE MALLA, POSTES, PINTURA PARA SILLA DE ARBITRO</v>
          </cell>
          <cell r="C2998" t="str">
            <v>Actividad</v>
          </cell>
          <cell r="D2998" t="str">
            <v>UN</v>
          </cell>
          <cell r="E2998">
            <v>4449794</v>
          </cell>
        </row>
        <row r="2999">
          <cell r="A2999" t="str">
            <v>032.406</v>
          </cell>
          <cell r="B2999" t="str">
            <v>DESMONTE E INSTALACION DE DIVISION EXISTENTE PARA DUCHA EN ACRILICO Y ALUMINIO, INCLUYE SILICONA Y DEMAS ELEMENTOS PARA SU CORRECTO MONTAJE</v>
          </cell>
          <cell r="C2999" t="str">
            <v>Actividad</v>
          </cell>
          <cell r="D2999" t="str">
            <v>M2</v>
          </cell>
          <cell r="E2999">
            <v>40097</v>
          </cell>
        </row>
        <row r="3000">
          <cell r="A3000" t="str">
            <v>032.407</v>
          </cell>
          <cell r="B3000" t="str">
            <v xml:space="preserve">SUMINISTRO, TRANSPORTE E INSTALACION DE COCINA DE 1.5 M ANCHO 0,60M, CON ESTUFA,TIPO SOCODA O SIMILAR INCLUYE: MUEBLE SUPERIOR, MUEBLE INFERIOR, MESON CON LAVAPLATOS.  </v>
          </cell>
          <cell r="C3000" t="str">
            <v>Actividad</v>
          </cell>
          <cell r="D3000" t="str">
            <v>UND</v>
          </cell>
          <cell r="E3000">
            <v>2163844</v>
          </cell>
        </row>
        <row r="3001">
          <cell r="A3001" t="str">
            <v>032.408</v>
          </cell>
          <cell r="B3001" t="str">
            <v>SUMINISTRO, TRANSPORTE E INSTALACION DE COCINA DE 1.8 M DE LONGITUD,  ANCHO 0,60M, CON ESTUFA; TIPO SOCODA O SIMILAR  INCLUYE: MUEBLE INFERIOR CON 2 PUERTAS Y 3 CAJONES , MUEBLE SUPERIOR CON LOCERO Y 2 PUERTAS, MESON CON LAVAPLATOS. FABRICADO EN MDF 15MM CANTOS TERMO SELLADOS PARA PROTEGER DE LA HUMEDAD</v>
          </cell>
          <cell r="C3001" t="str">
            <v>Actividad</v>
          </cell>
          <cell r="D3001" t="str">
            <v>UND</v>
          </cell>
          <cell r="E3001">
            <v>2579844</v>
          </cell>
        </row>
        <row r="3002">
          <cell r="A3002" t="str">
            <v>032.409</v>
          </cell>
          <cell r="B3002" t="str">
            <v xml:space="preserve">SUMINISTRO, TRANSPORTE E INSTALACION DE COCINA DE 1.5 M ANCHO 0,60M, SIN ESTUFA,TIPO SOCODA O SIMILAR INCLUYE: MUEBLE SUPERIOR, MUEBLE INFERIOR, MESON CON LAVAPLATOS.  </v>
          </cell>
          <cell r="C3002" t="str">
            <v>Actividad</v>
          </cell>
          <cell r="D3002" t="str">
            <v>UND</v>
          </cell>
          <cell r="E3002">
            <v>1814508</v>
          </cell>
        </row>
        <row r="3003">
          <cell r="A3003" t="str">
            <v>032.410</v>
          </cell>
          <cell r="B3003" t="str">
            <v>SUMINISTRO, TRANSPORTE E INSTALACIÓN DE VENTANA EN LAMINA METÁLICA  CALIBRE 22  DOBLADA, CORREDIZA, CON MANIJA Y PORTA CANDADO, PINTADA CON ANTICORROSIVO A 3MANOS, VIDRIO TRNASLUCIDO 4MM, SOPORTADA EN CONCRETO DE 3000 PSI.  PARA MEJORAMIENTO DE VIVIENDA.</v>
          </cell>
          <cell r="C3003" t="str">
            <v>Actividad</v>
          </cell>
          <cell r="D3003" t="str">
            <v>M2</v>
          </cell>
          <cell r="E3003">
            <v>236592</v>
          </cell>
        </row>
        <row r="3004">
          <cell r="A3004" t="str">
            <v>032.411</v>
          </cell>
          <cell r="B3004" t="str">
            <v>SUMINISTRO, TRASPORTE E INSTALACIÓN DE PUERTA Y MARCO EN LÁMINA METÁLICA DOBLADA CALIBRE 22 CON CHAPA TIPO VERA O SIMILAR, PINTADA CON ANTICORROSIVO A 3 MANOS, SOPORTADA EN  CONCRETO  CONCRETO DE 3000PSI.</v>
          </cell>
          <cell r="C3004" t="str">
            <v>Actividad</v>
          </cell>
          <cell r="D3004" t="str">
            <v>M2</v>
          </cell>
          <cell r="E3004">
            <v>404150</v>
          </cell>
        </row>
        <row r="3005">
          <cell r="A3005" t="str">
            <v>032.412</v>
          </cell>
          <cell r="B3005" t="str">
            <v>PODA TÉCNICA Y TRATAMIENTO DE RAICES PARA ÁRBOLES DE ALTURA MAYOR O IGUAL A 15M, CON RAICES DE DIAMETRO MAYOR O IGUAL A 50CM. (INCLUYE EQUIPOS, TRANSPORTES, INSUMOS, MANO DE OBRA)</v>
          </cell>
          <cell r="C3005" t="str">
            <v>Actividad</v>
          </cell>
          <cell r="D3005" t="str">
            <v>UN</v>
          </cell>
          <cell r="E3005">
            <v>3581824</v>
          </cell>
        </row>
        <row r="3006">
          <cell r="A3006" t="str">
            <v>032.413</v>
          </cell>
          <cell r="B3006" t="str">
            <v>SUMINISTRO, TRANSPORTE E INSTALCIÓN DE PANELES PARA ACONDICIONAMIENTO ACUSTICO DE MUROS Y CIELOS</v>
          </cell>
          <cell r="C3006" t="str">
            <v>Actividad</v>
          </cell>
          <cell r="D3006" t="str">
            <v>M2</v>
          </cell>
          <cell r="E3006">
            <v>635249</v>
          </cell>
        </row>
        <row r="3007">
          <cell r="A3007" t="str">
            <v>032.414</v>
          </cell>
          <cell r="B3007" t="str">
            <v>SUMINISTRO, TRANSPORTE E INSTALACION ANCLAJE QUIMICO ASTM A490 RESISTENCIA A LA TRACCIÓN MINIMA 150 KSI,  CERTIFICADO,  DIAM 7/8" L=20 CM (INCLUYE PERFORACIÓN RESINA EPOXICA INYECTABLE DE ALTO DESEMPEÑO CON APROBACIONES PARA CONEXIONES DE GRANDES CARGAS - NO INCLUYE PERNO)</v>
          </cell>
          <cell r="C3007" t="str">
            <v>Actividad</v>
          </cell>
          <cell r="D3007" t="str">
            <v>INCH</v>
          </cell>
          <cell r="E3007">
            <v>26683</v>
          </cell>
        </row>
        <row r="3008">
          <cell r="A3008" t="str">
            <v>032.415</v>
          </cell>
          <cell r="B3008" t="str">
            <v>LIMPIEZA DE VIGA CANALES EN CONCRETO D&gt;=60CM</v>
          </cell>
          <cell r="C3008" t="str">
            <v>Actividad</v>
          </cell>
          <cell r="D3008" t="str">
            <v>ML</v>
          </cell>
          <cell r="E3008">
            <v>15504</v>
          </cell>
        </row>
        <row r="3009">
          <cell r="A3009" t="str">
            <v>032.416</v>
          </cell>
          <cell r="B3009" t="str">
            <v>SUMINISTRO, TRANSPORTE E INSTALACIÓN DE CINTA ELÁSTICA BLANCA A=4CM PARA DEMARCACIÓN DE CANCHAS DE FUTBOL</v>
          </cell>
          <cell r="C3009" t="str">
            <v>Actividad</v>
          </cell>
          <cell r="D3009" t="str">
            <v>ML</v>
          </cell>
          <cell r="E3009">
            <v>5514</v>
          </cell>
        </row>
        <row r="3010">
          <cell r="A3010" t="str">
            <v>032.417</v>
          </cell>
          <cell r="B3010" t="str">
            <v>SERVICIO DE VIGILANCIA PRIVADA SIN ARMA, DE LUNES A VIERNES 12 HORAS MIXTAS (18:00 HORAS A 06:00 HORAS) SABADOS, DOMINGOS Y FESTIVOS 24 HORAS</v>
          </cell>
          <cell r="C3010" t="str">
            <v>Actividad</v>
          </cell>
          <cell r="D3010" t="str">
            <v>MES</v>
          </cell>
          <cell r="E3010">
            <v>10618170</v>
          </cell>
        </row>
        <row r="3011">
          <cell r="A3011" t="str">
            <v>032.418</v>
          </cell>
          <cell r="B3011" t="str">
            <v>SUMINISTRO TRANSPORTE E INSTALACION MALLA DE ALTA TENACIDAD Y RESITENCIA EN NYLON CUADROS DE 10x10 ENTRE H=2,00M - 6,00M</v>
          </cell>
          <cell r="C3011" t="str">
            <v>Actividad</v>
          </cell>
          <cell r="D3011" t="str">
            <v>M2</v>
          </cell>
          <cell r="E3011">
            <v>32645</v>
          </cell>
        </row>
        <row r="3012">
          <cell r="A3012" t="str">
            <v>033</v>
          </cell>
          <cell r="B3012" t="str">
            <v>ACUEDUCTOS Y ALCANTARILLADOS</v>
          </cell>
          <cell r="C3012" t="str">
            <v>Capitulo</v>
          </cell>
          <cell r="D3012"/>
          <cell r="E3012" t="str">
            <v>--</v>
          </cell>
        </row>
        <row r="3013">
          <cell r="A3013" t="str">
            <v>033.087</v>
          </cell>
          <cell r="B3013" t="str">
            <v>DEMOLICION DE ESTRUCTURAS DE CONCRETO REFORZADO</v>
          </cell>
          <cell r="C3013" t="str">
            <v>Actividad</v>
          </cell>
          <cell r="D3013" t="str">
            <v>M3</v>
          </cell>
          <cell r="E3013">
            <v>217584</v>
          </cell>
        </row>
        <row r="3014">
          <cell r="A3014" t="str">
            <v>033.088</v>
          </cell>
          <cell r="B3014" t="str">
            <v>SOBREACARREO AL HOMBRO EN FUERTE PENDIENTE Y/O ESCALAS (ACARREO LIBRE 50M)</v>
          </cell>
          <cell r="C3014" t="str">
            <v>Actividad</v>
          </cell>
          <cell r="D3014" t="str">
            <v>M3 - HM</v>
          </cell>
          <cell r="E3014">
            <v>199132</v>
          </cell>
        </row>
        <row r="3015">
          <cell r="A3015" t="str">
            <v>033.089</v>
          </cell>
          <cell r="B3015" t="str">
            <v>SOBREACARREO EN VEHICULO NO AUTOMOTOR AL HOMBRO DE ACERO DE REFUERZO</v>
          </cell>
          <cell r="C3015" t="str">
            <v>Actividad</v>
          </cell>
          <cell r="D3015" t="str">
            <v>KG - HM</v>
          </cell>
          <cell r="E3015">
            <v>1038</v>
          </cell>
        </row>
        <row r="3016">
          <cell r="A3016" t="str">
            <v>033.090</v>
          </cell>
          <cell r="B3016" t="str">
            <v>CONFORMACION TALUDES SISTEMA MANUAL</v>
          </cell>
          <cell r="C3016" t="str">
            <v>Actividad</v>
          </cell>
          <cell r="D3016" t="str">
            <v>M3</v>
          </cell>
          <cell r="E3016">
            <v>47593</v>
          </cell>
        </row>
        <row r="3017">
          <cell r="A3017" t="str">
            <v>033.091</v>
          </cell>
          <cell r="B3017" t="str">
            <v>SUMINISTRO, TRANSPORTE E INSTALACION TUBERÍA PVC CORRUGADA DE 33" PARA ALCANTARILLADO</v>
          </cell>
          <cell r="C3017" t="str">
            <v>Actividad</v>
          </cell>
          <cell r="D3017" t="str">
            <v>ML</v>
          </cell>
          <cell r="E3017">
            <v>1519363</v>
          </cell>
        </row>
        <row r="3018">
          <cell r="A3018" t="str">
            <v>033.092</v>
          </cell>
          <cell r="B3018" t="str">
            <v>TRANSPORTE E INSTALACION TUBERÍA PVC CORRUGADA DE 33" PARA ALCANTARILLADO</v>
          </cell>
          <cell r="C3018" t="str">
            <v>Actividad</v>
          </cell>
          <cell r="D3018" t="str">
            <v>ML</v>
          </cell>
          <cell r="E3018">
            <v>193800</v>
          </cell>
        </row>
        <row r="3019">
          <cell r="A3019" t="str">
            <v>033.093</v>
          </cell>
          <cell r="B3019" t="str">
            <v>SUMINISTRO, TRANSPORTE E INSTALACION TUBERÍA PVC CORRUGADA DE 36" PARA ALCANTARILLADO</v>
          </cell>
          <cell r="C3019" t="str">
            <v>Actividad</v>
          </cell>
          <cell r="D3019" t="str">
            <v>ML</v>
          </cell>
          <cell r="E3019">
            <v>2014895</v>
          </cell>
        </row>
        <row r="3020">
          <cell r="A3020" t="str">
            <v>033.094</v>
          </cell>
          <cell r="B3020" t="str">
            <v>TRANSPORTE E INSTALACION TUBERÍA PVC CORRUGADA DE 36" PARA ALCANTARILLADO</v>
          </cell>
          <cell r="C3020" t="str">
            <v>Actividad</v>
          </cell>
          <cell r="D3020" t="str">
            <v>ML</v>
          </cell>
          <cell r="E3020">
            <v>210296</v>
          </cell>
        </row>
        <row r="3021">
          <cell r="A3021" t="str">
            <v>033.095</v>
          </cell>
          <cell r="B3021" t="str">
            <v>SUMINISTRO, TRANSPORTE E INSTALACION  EMPALME PARA PVC CORRUGADA DE 355 X 160 M.M</v>
          </cell>
          <cell r="C3021" t="str">
            <v>Actividad</v>
          </cell>
          <cell r="D3021" t="str">
            <v>UND</v>
          </cell>
          <cell r="E3021">
            <v>535620</v>
          </cell>
        </row>
        <row r="3022">
          <cell r="A3022" t="str">
            <v>033.096</v>
          </cell>
          <cell r="B3022" t="str">
            <v>SUMINISTRO, TRANSPORTE E INSTALACION DE LAMINA DE POLIPROPILENO PARA CAMARAS DE INSPECCIÓN/ CAIDA</v>
          </cell>
          <cell r="C3022" t="str">
            <v>Actividad</v>
          </cell>
          <cell r="D3022" t="str">
            <v>M2</v>
          </cell>
          <cell r="E3022">
            <v>382712</v>
          </cell>
        </row>
        <row r="3023">
          <cell r="A3023" t="str">
            <v>033.097</v>
          </cell>
          <cell r="B3023" t="str">
            <v>SUMINISTRO, TRANSPORTE E INSTALACION RELLENO COMPACTADO CON MATERIAL DE OBRA</v>
          </cell>
          <cell r="C3023" t="str">
            <v>Actividad</v>
          </cell>
          <cell r="D3023" t="str">
            <v>M3</v>
          </cell>
          <cell r="E3023">
            <v>43610</v>
          </cell>
        </row>
        <row r="3024">
          <cell r="A3024" t="str">
            <v>033.098</v>
          </cell>
          <cell r="B3024" t="str">
            <v>SUMINISTRO, TRANSPORTE E INSTALACION FILTRO DRENAJE (0.60 X 0.60 M) TUBO DRENAJE CORRUGADO DE 4" CON FILTRO. INCLUYE RELLENO PIEDRA FILTRO, GEOTEXTIL NT 3000</v>
          </cell>
          <cell r="C3024" t="str">
            <v>Actividad</v>
          </cell>
          <cell r="D3024" t="str">
            <v>ML</v>
          </cell>
          <cell r="E3024">
            <v>148636</v>
          </cell>
        </row>
        <row r="3025">
          <cell r="A3025" t="str">
            <v>033.099</v>
          </cell>
          <cell r="B3025" t="str">
            <v>TRANSPORTE E INSTALACION FILTRO DRENAJE (0.60 X 0.60 M) TUBO DRENAJE CORRUGADO DE 4" CON FILTRO. INCLUYE RELLENO PIEDRA FILTRO, GEOTEXTIL NT 3000</v>
          </cell>
          <cell r="C3025" t="str">
            <v>Actividad</v>
          </cell>
          <cell r="D3025" t="str">
            <v>ML</v>
          </cell>
          <cell r="E3025">
            <v>52538</v>
          </cell>
        </row>
        <row r="3026">
          <cell r="A3026" t="str">
            <v>033.100</v>
          </cell>
          <cell r="B3026" t="str">
            <v>SUMINISTRO, TRANSPORTE E INSTALACION FILTRO DRENAJE (0.60 X 0.60 M). INCLUYE RELLENO PIEDRA FILTRO, GEOTEXTIL NT 3000</v>
          </cell>
          <cell r="C3026" t="str">
            <v>Actividad</v>
          </cell>
          <cell r="D3026" t="str">
            <v>ML</v>
          </cell>
          <cell r="E3026">
            <v>128802</v>
          </cell>
        </row>
        <row r="3027">
          <cell r="A3027" t="str">
            <v>033.101</v>
          </cell>
          <cell r="B3027" t="str">
            <v>SUMINISTRO, TRANSPORTE E INSTALACION FILTRO DRENAJE (0.60 X 0.40 M.) TUBO DRENAJE CORRUGADO DE 4" CON FILTRO. INCLUYE RELLENO PIEDRA FILTRO, GEOTEXTIL NT 3000</v>
          </cell>
          <cell r="C3027" t="str">
            <v>Actividad</v>
          </cell>
          <cell r="D3027" t="str">
            <v>ML</v>
          </cell>
          <cell r="E3027">
            <v>119479</v>
          </cell>
        </row>
        <row r="3028">
          <cell r="A3028" t="str">
            <v>033.102</v>
          </cell>
          <cell r="B3028" t="str">
            <v>SUMINISTRO, TRANSPORTE E INSTALACION FILTRO DRENAJE (0.60 X 0.40 M.) INCLUYE RELLENO PIEDRA FILTRO, GEOTEXTIL NT 3000</v>
          </cell>
          <cell r="C3028" t="str">
            <v>Actividad</v>
          </cell>
          <cell r="D3028" t="str">
            <v>ML</v>
          </cell>
          <cell r="E3028">
            <v>99833</v>
          </cell>
        </row>
        <row r="3029">
          <cell r="A3029" t="str">
            <v>033.103</v>
          </cell>
          <cell r="B3029" t="str">
            <v>SUMINISTRO, TRANSPORTE E INSTALACION GEOTEXTIL NO TEJIDO 2000</v>
          </cell>
          <cell r="C3029" t="str">
            <v>Actividad</v>
          </cell>
          <cell r="D3029" t="str">
            <v>M2</v>
          </cell>
          <cell r="E3029">
            <v>12559</v>
          </cell>
        </row>
        <row r="3030">
          <cell r="A3030" t="str">
            <v>033.104</v>
          </cell>
          <cell r="B3030" t="str">
            <v>SUMINISTRO, TRANSPORTE E INSTALACION RELLENO COMPACTADO CON MATERIAL MEZCLADO DE ARENA Y GRAVILLA (SUCIO DE RIO)</v>
          </cell>
          <cell r="C3030" t="str">
            <v>Actividad</v>
          </cell>
          <cell r="D3030" t="str">
            <v>M3</v>
          </cell>
          <cell r="E3030">
            <v>157883</v>
          </cell>
        </row>
        <row r="3031">
          <cell r="A3031" t="str">
            <v>033.105</v>
          </cell>
          <cell r="B3031" t="str">
            <v>SUMINISTRO, TRANSPORTE E INSTALACION MALLA ELECTROSOLDADA H-084 R-21 F  4 MM C/.15 X 25M  (INCLUYE ALAMBRE NEGRO, COLOCACIÓN Y TRASLAPO).</v>
          </cell>
          <cell r="C3031" t="str">
            <v>Actividad</v>
          </cell>
          <cell r="D3031" t="str">
            <v>M2</v>
          </cell>
          <cell r="E3031">
            <v>11098</v>
          </cell>
        </row>
        <row r="3032">
          <cell r="A3032" t="str">
            <v>033.106</v>
          </cell>
          <cell r="B3032" t="str">
            <v>SUMINISTRO, TRANSPORTE E INSTALACION MALLA ELECTROSOLDADA M-084 Q-2 F  4 MM C/.15M EN AMBOS SENTIDOS (INCLUYE ALAMBRE NEGRO, COLOCACIÓN Y TRASLAPO).</v>
          </cell>
          <cell r="C3032" t="str">
            <v>Actividad</v>
          </cell>
          <cell r="D3032" t="str">
            <v>M2</v>
          </cell>
          <cell r="E3032">
            <v>11383</v>
          </cell>
        </row>
        <row r="3033">
          <cell r="A3033" t="str">
            <v>033.107</v>
          </cell>
          <cell r="B3033" t="str">
            <v>SUMINISTRO, TRANSPORTE E INSTALACION MALLA ELECTROSOLDADA M-106  Q-3F  4.5 MM C/.15M EN AMBOS SENTIDOS (INCLUYE ALAMBRE NEGRO, COLOCACIÓN Y TRASLAPO).</v>
          </cell>
          <cell r="C3033" t="str">
            <v>Actividad</v>
          </cell>
          <cell r="D3033" t="str">
            <v>M2</v>
          </cell>
          <cell r="E3033">
            <v>13482</v>
          </cell>
        </row>
        <row r="3034">
          <cell r="A3034" t="str">
            <v>033.108</v>
          </cell>
          <cell r="B3034" t="str">
            <v>SUMINISTRO, TRANSPORTE E INSTALACION MALLA ELECTROSOLDADA M-131 Q-3.1 F 5.0MM C/.15M EN AMBOS SENTIDOS (INCLUYE ALAMBRE NEGRO, COLOCACIÓN Y TRASLAPO).</v>
          </cell>
          <cell r="C3034" t="str">
            <v>Actividad</v>
          </cell>
          <cell r="D3034" t="str">
            <v>M2</v>
          </cell>
          <cell r="E3034">
            <v>16130</v>
          </cell>
        </row>
        <row r="3035">
          <cell r="A3035" t="str">
            <v>033.109</v>
          </cell>
          <cell r="B3035" t="str">
            <v>SUMINISTRO, TRANSPORTE E INSTALACION MALLA ELECTROSOLDADA M-159 Q-4 F 5.5MM C/.15M EN AMBOS SENTIDOS (INCLUYE ALAMBRE NEGRO, COLOCACIÓN Y TRASLAPO).</v>
          </cell>
          <cell r="C3035" t="str">
            <v>Actividad</v>
          </cell>
          <cell r="D3035" t="str">
            <v>M2</v>
          </cell>
          <cell r="E3035">
            <v>21397</v>
          </cell>
        </row>
        <row r="3036">
          <cell r="A3036" t="str">
            <v>033.110</v>
          </cell>
          <cell r="B3036" t="str">
            <v>SUMINISTRO, TRANSPORTE E INSTALACION MALLA ELECTROSOLDADA M-188 Q-5 F  6 MM C/.15M EN AMBOS SENTIDOS (INCLUYE ALAMBRE NEGRO, COLOCACIÓN Y TRASLAPO).</v>
          </cell>
          <cell r="C3036" t="str">
            <v>Actividad</v>
          </cell>
          <cell r="D3036" t="str">
            <v>M2</v>
          </cell>
          <cell r="E3036">
            <v>25372</v>
          </cell>
        </row>
        <row r="3037">
          <cell r="A3037" t="str">
            <v>033.111</v>
          </cell>
          <cell r="B3037" t="str">
            <v>SUMINISTRO, TRANSPORTE E INSTALACION MALLA ELECTROSOLDADA M-221 Q-6 F 6.5MM C/.15M EN AMBOS SENTIDOS (INCLUYE ALAMBRE NEGRO, COLOCACIÓN Y TRASLAPO).</v>
          </cell>
          <cell r="C3037" t="str">
            <v>Actividad</v>
          </cell>
          <cell r="D3037" t="str">
            <v>M2</v>
          </cell>
          <cell r="E3037">
            <v>29312</v>
          </cell>
        </row>
        <row r="3038">
          <cell r="A3038" t="str">
            <v>033.112</v>
          </cell>
          <cell r="B3038" t="str">
            <v>SUMINISTRO, TRANSPORTE E INSTALACION MALLA ELECTROSOLDADA M-257  F 7,0MM C/.15M EN AMBOS SENTIDOS (INCLUYE ALAMBRE NEGRO, COLOCACIÓN Y TRASLAPO).</v>
          </cell>
          <cell r="C3038" t="str">
            <v>Actividad</v>
          </cell>
          <cell r="D3038" t="str">
            <v>M2</v>
          </cell>
          <cell r="E3038">
            <v>34571</v>
          </cell>
        </row>
        <row r="3039">
          <cell r="A3039" t="str">
            <v>033.113</v>
          </cell>
          <cell r="B3039" t="str">
            <v xml:space="preserve">SUMINISTRO, TRANSPORTE E INSTALACION PAVIMENTO DE FRANJAS EN CONCRETO PREMEZCLADO MR 42 </v>
          </cell>
          <cell r="C3039" t="str">
            <v>Actividad</v>
          </cell>
          <cell r="D3039" t="str">
            <v>M3</v>
          </cell>
          <cell r="E3039">
            <v>1057286</v>
          </cell>
        </row>
        <row r="3040">
          <cell r="A3040" t="str">
            <v>033.114</v>
          </cell>
          <cell r="B3040" t="str">
            <v>SUMINISTRO, TRANSPORTE E INSTALACION PAVIMENTO DE FRANJAS EN CONCRETO PREMEZCLADO 4000 PSI - 28 MPA</v>
          </cell>
          <cell r="C3040" t="str">
            <v>Actividad</v>
          </cell>
          <cell r="D3040" t="str">
            <v>M3</v>
          </cell>
          <cell r="E3040">
            <v>998389</v>
          </cell>
        </row>
        <row r="3041">
          <cell r="A3041" t="str">
            <v>033.115</v>
          </cell>
          <cell r="B3041" t="str">
            <v>SUMINISTRO, TRANSPORTE E INSTALACION PAVIMENTO DE FRANJAS EN CONCRETO PRODUCIDO EN OBRA 4000 PSI - 28 MPA</v>
          </cell>
          <cell r="C3041" t="str">
            <v>Actividad</v>
          </cell>
          <cell r="D3041" t="str">
            <v>M3</v>
          </cell>
          <cell r="E3041">
            <v>1023092</v>
          </cell>
        </row>
        <row r="3042">
          <cell r="A3042" t="str">
            <v>033.116</v>
          </cell>
          <cell r="B3042" t="str">
            <v>SUMINISTRO, TRANSPORTE E INSTALACION PAVIMENTO DE FRANJAS EN CONCRETO PRODUCIDO EN OBRA  MR 42</v>
          </cell>
          <cell r="C3042" t="str">
            <v>Actividad</v>
          </cell>
          <cell r="D3042" t="str">
            <v>M3</v>
          </cell>
          <cell r="E3042">
            <v>1101531</v>
          </cell>
        </row>
        <row r="3043">
          <cell r="A3043" t="str">
            <v>033.117</v>
          </cell>
          <cell r="B3043" t="str">
            <v>SUMINISTRO, TRANSPORTE E INSTALACION PAVIMENTO EN CONCRETO PREMEZCLADO MR 42</v>
          </cell>
          <cell r="C3043" t="str">
            <v>Actividad</v>
          </cell>
          <cell r="D3043" t="str">
            <v>M3</v>
          </cell>
          <cell r="E3043">
            <v>1085296</v>
          </cell>
        </row>
        <row r="3044">
          <cell r="A3044" t="str">
            <v>033.118</v>
          </cell>
          <cell r="B3044" t="str">
            <v>SUMINISTRO, TRANSPORTE E INSTALACION PAVIMENTO EN CONCRETO PREMEZCLADO MR 42 ACELERADO 7 DIAS</v>
          </cell>
          <cell r="C3044" t="str">
            <v>Actividad</v>
          </cell>
          <cell r="D3044" t="str">
            <v>M3</v>
          </cell>
          <cell r="E3044">
            <v>1247176</v>
          </cell>
        </row>
        <row r="3045">
          <cell r="A3045" t="str">
            <v>033.119</v>
          </cell>
          <cell r="B3045" t="str">
            <v>SUMINISTRO, TRANSPORTE E INSTALACION PAVIMENTO EN CONCRETO PREMEZCLADO MR 42 ACELERADO 3 DIAS</v>
          </cell>
          <cell r="C3045" t="str">
            <v>Actividad</v>
          </cell>
          <cell r="D3045" t="str">
            <v>M3</v>
          </cell>
          <cell r="E3045">
            <v>1329424</v>
          </cell>
        </row>
        <row r="3046">
          <cell r="A3046" t="str">
            <v>033.120</v>
          </cell>
          <cell r="B3046" t="str">
            <v>SUMINISTRO, TRANSPORTE E INSTALACION PAVIMENTO EN CONCRETO PRODUCIDO EN OBRA  MR 42 CON ACELERANTE A 7 DIAS</v>
          </cell>
          <cell r="C3046" t="str">
            <v>Actividad</v>
          </cell>
          <cell r="D3046" t="str">
            <v>M3</v>
          </cell>
          <cell r="E3046">
            <v>1326428</v>
          </cell>
        </row>
        <row r="3047">
          <cell r="A3047" t="str">
            <v>033.121</v>
          </cell>
          <cell r="B3047" t="str">
            <v>SUMINISTRO, TRANSPORTE E INSTALACION PAVIMENTO EN CONCRETO PRODUCIDO EN OBRA  MR 42 CON ACELERANTE A 3 DIAS</v>
          </cell>
          <cell r="C3047" t="str">
            <v>Actividad</v>
          </cell>
          <cell r="D3047" t="str">
            <v>M3</v>
          </cell>
          <cell r="E3047">
            <v>1429294</v>
          </cell>
        </row>
        <row r="3048">
          <cell r="A3048" t="str">
            <v>033.122</v>
          </cell>
          <cell r="B3048" t="str">
            <v>SUMINISTRO, TRANSPORTE E INSTALACION DE RAMPAS Y BADOS PEATONALES CONCRETO PRODUCIDO EN OBRA 3000 PSI ACABADO:  ESCOBIADO</v>
          </cell>
          <cell r="C3048" t="str">
            <v>Actividad</v>
          </cell>
          <cell r="D3048" t="str">
            <v>M3</v>
          </cell>
          <cell r="E3048">
            <v>897708</v>
          </cell>
        </row>
        <row r="3049">
          <cell r="A3049" t="str">
            <v>033.123</v>
          </cell>
          <cell r="B3049" t="str">
            <v>SUMINISTRO, TRANSPORTE E INSTALACION MUROS Y PANTALLAS DE CONTENCION CONCRETO REFORZADO DE 4000 PSI  .</v>
          </cell>
          <cell r="C3049" t="str">
            <v>Actividad</v>
          </cell>
          <cell r="D3049" t="str">
            <v>M3</v>
          </cell>
          <cell r="E3049">
            <v>1498253</v>
          </cell>
        </row>
        <row r="3050">
          <cell r="A3050" t="str">
            <v>033.124</v>
          </cell>
          <cell r="B3050" t="str">
            <v>SUMINISTRO, TRANSPORTE E INSTALACION PANTALLA PASIVA CONCRETO DE 3000 PSI E=0,12M</v>
          </cell>
          <cell r="C3050" t="str">
            <v>Actividad</v>
          </cell>
          <cell r="D3050" t="str">
            <v>M2</v>
          </cell>
          <cell r="E3050">
            <v>159204</v>
          </cell>
        </row>
        <row r="3051">
          <cell r="A3051" t="str">
            <v>033.125</v>
          </cell>
          <cell r="B3051" t="str">
            <v>SUMINISTRO, TRANSPORTE E INSTALACION PANTALLA PASIVA CONCRETO DE 3000 PSI E=0,15M</v>
          </cell>
          <cell r="C3051" t="str">
            <v>Actividad</v>
          </cell>
          <cell r="D3051" t="str">
            <v>M2</v>
          </cell>
          <cell r="E3051">
            <v>177493</v>
          </cell>
        </row>
        <row r="3052">
          <cell r="A3052" t="str">
            <v>033.126</v>
          </cell>
          <cell r="B3052" t="str">
            <v>SUMINISTRO, TRANSPORTE E INSTALACION PERFORACION PARA ANCLAJE EN TIERRA CON EQUIPO MANUAL LONGITUD &lt; DE 10 METROS, TUBERIA 2"-4"</v>
          </cell>
          <cell r="C3052" t="str">
            <v>Actividad</v>
          </cell>
          <cell r="D3052" t="str">
            <v>ML</v>
          </cell>
          <cell r="E3052">
            <v>48961</v>
          </cell>
        </row>
        <row r="3053">
          <cell r="A3053" t="str">
            <v>033.127</v>
          </cell>
          <cell r="B3053" t="str">
            <v>SUMINISTRO, TRANSPORTE E INSTALACION BASE ALCANTARILLA DE CAJON O BOX COULVERT EN CONCRETO PRODUCIDO EN OBRA DE 3000 PSI</v>
          </cell>
          <cell r="C3053" t="str">
            <v>Actividad</v>
          </cell>
          <cell r="D3053" t="str">
            <v>M3</v>
          </cell>
          <cell r="E3053">
            <v>1085972</v>
          </cell>
        </row>
        <row r="3054">
          <cell r="A3054" t="str">
            <v>033.128</v>
          </cell>
          <cell r="B3054" t="str">
            <v>SUMINISTRO, TRANSPORTE E INSTALACION BASE ALCANTARILLA DE CAJON O BOX COULVERT EN CONCRETO PREMEZCLADO DE 3000 PSI</v>
          </cell>
          <cell r="C3054" t="str">
            <v>Actividad</v>
          </cell>
          <cell r="D3054" t="str">
            <v>M3</v>
          </cell>
          <cell r="E3054">
            <v>1142682</v>
          </cell>
        </row>
        <row r="3055">
          <cell r="A3055" t="str">
            <v>033.129</v>
          </cell>
          <cell r="B3055" t="str">
            <v>SUMINISTRO, TRANSPORTE E INSTALACION BASE ALCANTARILLA DE CAJON O BOX COULVERT EN CONCRETO PRODUCIDO EN OBRA DE 4000 PSI</v>
          </cell>
          <cell r="C3055" t="str">
            <v>Actividad</v>
          </cell>
          <cell r="D3055" t="str">
            <v>M3</v>
          </cell>
          <cell r="E3055">
            <v>1176893</v>
          </cell>
        </row>
        <row r="3056">
          <cell r="A3056" t="str">
            <v>033.130</v>
          </cell>
          <cell r="B3056" t="str">
            <v>SUMINISTRO, TRANSPORTE E INSTALACION BASE ALCANTARILLA DE CAJON O BOX COULVERT EN CONCRETO PREMEZCLADO DE 4000 PSI</v>
          </cell>
          <cell r="C3056" t="str">
            <v>Actividad</v>
          </cell>
          <cell r="D3056" t="str">
            <v>M3</v>
          </cell>
          <cell r="E3056">
            <v>1212314</v>
          </cell>
        </row>
        <row r="3057">
          <cell r="A3057" t="str">
            <v>033.131</v>
          </cell>
          <cell r="B3057" t="str">
            <v>SUMINISTRO, TRANSPORTE E INSTALACION PAREDES ALCANTARILLA DE CAJON O BOX COULVERT EN CONCRETO PRODUCIDO EN OBRA DE 3000 PSI</v>
          </cell>
          <cell r="C3057" t="str">
            <v>Actividad</v>
          </cell>
          <cell r="D3057" t="str">
            <v>M3</v>
          </cell>
          <cell r="E3057">
            <v>1167609</v>
          </cell>
        </row>
        <row r="3058">
          <cell r="A3058" t="str">
            <v>033.132</v>
          </cell>
          <cell r="B3058" t="str">
            <v>SUMINISTRO, TRANSPORTE E INSTALACION PAREDES ALCANTARILLA DE CAJON O BOX COULVERT EN CONCRETO PREMEZCLADO DE 3000 PSI</v>
          </cell>
          <cell r="C3058" t="str">
            <v>Actividad</v>
          </cell>
          <cell r="D3058" t="str">
            <v>M3</v>
          </cell>
          <cell r="E3058">
            <v>1224301</v>
          </cell>
        </row>
        <row r="3059">
          <cell r="A3059" t="str">
            <v>033.133</v>
          </cell>
          <cell r="B3059" t="str">
            <v>SUMINISTRO, TRANSPORTE E INSTALACION PAREDES ALCANTARILLA DE CAJON O BOX COULVERT EN CONCRETO PRODUCIDO EN OBRA DE 4000 PSI</v>
          </cell>
          <cell r="C3059" t="str">
            <v>Actividad</v>
          </cell>
          <cell r="D3059" t="str">
            <v>M3</v>
          </cell>
          <cell r="E3059">
            <v>1258530</v>
          </cell>
        </row>
        <row r="3060">
          <cell r="A3060" t="str">
            <v>033.134</v>
          </cell>
          <cell r="B3060" t="str">
            <v>SUMINISTRO, TRANSPORTE E INSTALACION PAREDES ALCANTARILLA DE CAJON O BOX COULVERT EN CONCRETO PREMEZCLADO DE 4000 PSI</v>
          </cell>
          <cell r="C3060" t="str">
            <v>Actividad</v>
          </cell>
          <cell r="D3060" t="str">
            <v>M3</v>
          </cell>
          <cell r="E3060">
            <v>1293932</v>
          </cell>
        </row>
        <row r="3061">
          <cell r="A3061" t="str">
            <v>033.135</v>
          </cell>
          <cell r="B3061" t="str">
            <v>SUMINISTRO, TRANSPORTE E INSTALACION LOSA DE TECHO ALCANTARILLA DE CAJON O BOX COULVERT EN CONCRETO PRODUCIDO EN OBRA DE 3000 PSI</v>
          </cell>
          <cell r="C3061" t="str">
            <v>Actividad</v>
          </cell>
          <cell r="D3061" t="str">
            <v>M3</v>
          </cell>
          <cell r="E3061">
            <v>1098057</v>
          </cell>
        </row>
        <row r="3062">
          <cell r="A3062" t="str">
            <v>033.136</v>
          </cell>
          <cell r="B3062" t="str">
            <v>SUMINISTRO, TRANSPORTE E INSTALACION LOSA DE TECHO ALCANTARILLA DE CAJON O BOX COULVERT EN CONCRETO PREMEZCLADO DE 3000 PSI</v>
          </cell>
          <cell r="C3062" t="str">
            <v>Actividad</v>
          </cell>
          <cell r="D3062" t="str">
            <v>M3</v>
          </cell>
          <cell r="E3062">
            <v>1154854</v>
          </cell>
        </row>
        <row r="3063">
          <cell r="A3063" t="str">
            <v>033.137</v>
          </cell>
          <cell r="B3063" t="str">
            <v>SUMINISTRO, TRANSPORTE E INSTALACION LOSA DE TECHO ALCANTARILLA DE CAJON O BOX COULVERT EN CONCRETO PRODUCIDO EN OBRA DE 4000 PSI</v>
          </cell>
          <cell r="C3063" t="str">
            <v>Actividad</v>
          </cell>
          <cell r="D3063" t="str">
            <v>M3</v>
          </cell>
          <cell r="E3063">
            <v>1188487</v>
          </cell>
        </row>
        <row r="3064">
          <cell r="A3064" t="str">
            <v>033.138</v>
          </cell>
          <cell r="B3064" t="str">
            <v>SUMINISTRO, TRANSPORTE E INSTALACION LOSA DE TECHO ALCANTARILLA DE CAJON O BOX COULVERT EN CONCRETO PREMEZCLADO DE 4000 PSI</v>
          </cell>
          <cell r="C3064" t="str">
            <v>Actividad</v>
          </cell>
          <cell r="D3064" t="str">
            <v>M3</v>
          </cell>
          <cell r="E3064">
            <v>1224537</v>
          </cell>
        </row>
        <row r="3065">
          <cell r="A3065" t="str">
            <v>033.139</v>
          </cell>
          <cell r="B3065" t="str">
            <v>SUMINISTRO, TRANSPORTE E INSTALACION ZANJA COLECTORA EN CONCRETO DE 3000 PSI PRODUCIDO EN OBRA</v>
          </cell>
          <cell r="C3065" t="str">
            <v>Actividad</v>
          </cell>
          <cell r="D3065" t="str">
            <v>M3</v>
          </cell>
          <cell r="E3065">
            <v>1108175</v>
          </cell>
        </row>
        <row r="3066">
          <cell r="A3066" t="str">
            <v>033.140</v>
          </cell>
          <cell r="B3066" t="str">
            <v>SUMINISTRO, TRANSPORTE E INSTALACION CUNETA PARA VIA PEATONAL CONCRETO DE 3000 PSI PRODUCIDO EN OBRA</v>
          </cell>
          <cell r="C3066" t="str">
            <v>Actividad</v>
          </cell>
          <cell r="D3066" t="str">
            <v>M3</v>
          </cell>
          <cell r="E3066">
            <v>1017805</v>
          </cell>
        </row>
        <row r="3067">
          <cell r="A3067" t="str">
            <v>033.141</v>
          </cell>
          <cell r="B3067" t="str">
            <v>SUMINISTRO, TRANSPORTE E INSTALACION PASES EN TUBERIA PVC AGUAS LLUVIAS DE 4" PARA MUROS</v>
          </cell>
          <cell r="C3067" t="str">
            <v>Actividad</v>
          </cell>
          <cell r="D3067" t="str">
            <v>ML</v>
          </cell>
          <cell r="E3067">
            <v>30475</v>
          </cell>
        </row>
        <row r="3068">
          <cell r="A3068" t="str">
            <v>033.142</v>
          </cell>
          <cell r="B3068" t="str">
            <v>SUMINISTRO, TRANSPORTE E INSTALACION PASES EN TUBERIA PVC AGUAS LLUVIAS DE 2" PARA MUROS</v>
          </cell>
          <cell r="C3068" t="str">
            <v>Actividad</v>
          </cell>
          <cell r="D3068" t="str">
            <v>ML</v>
          </cell>
          <cell r="E3068">
            <v>20897</v>
          </cell>
        </row>
        <row r="3069">
          <cell r="A3069" t="str">
            <v>033.143</v>
          </cell>
          <cell r="B3069" t="str">
            <v>SUMINISTRO, TRANSPORTE E INSTALACION TRINCHOS PROVISIONALES EN GUADUA</v>
          </cell>
          <cell r="C3069" t="str">
            <v>Actividad</v>
          </cell>
          <cell r="D3069" t="str">
            <v>ML</v>
          </cell>
          <cell r="E3069">
            <v>28167</v>
          </cell>
        </row>
        <row r="3070">
          <cell r="A3070" t="str">
            <v>033.144</v>
          </cell>
          <cell r="B3070" t="str">
            <v>SUMINISTRO, TRANSPORTE E INSTALACION CABEZAL DE ENTREGA DE AGUAS LLUVIAS EN CONCRETO DE 3000 PSI 200 MM. (8").</v>
          </cell>
          <cell r="C3070" t="str">
            <v>Actividad</v>
          </cell>
          <cell r="D3070" t="str">
            <v>M3</v>
          </cell>
          <cell r="E3070">
            <v>1156785</v>
          </cell>
        </row>
        <row r="3071">
          <cell r="A3071" t="str">
            <v>033.145</v>
          </cell>
          <cell r="B3071" t="str">
            <v>SUMINISTRO, TRANSPORTE E INSTALACION PINTURA INTERNA DE ALTOS SOLIDOS EPOXICA ATOXICA PARA TUBERIAS METALICAS</v>
          </cell>
          <cell r="C3071" t="str">
            <v>Actividad</v>
          </cell>
          <cell r="D3071" t="str">
            <v>M2</v>
          </cell>
          <cell r="E3071">
            <v>206267</v>
          </cell>
        </row>
        <row r="3072">
          <cell r="A3072" t="str">
            <v>033.146</v>
          </cell>
          <cell r="B3072" t="str">
            <v>SUMINISTRO, TRANSPORTE E INSTALACION PINTURA EXTERNA DE ALTOS SOLIDOS EPOXICA PARA TUBERIAS METALICAS</v>
          </cell>
          <cell r="C3072" t="str">
            <v>Actividad</v>
          </cell>
          <cell r="D3072" t="str">
            <v>M2</v>
          </cell>
          <cell r="E3072">
            <v>138021</v>
          </cell>
        </row>
        <row r="3073">
          <cell r="A3073" t="str">
            <v>033.147</v>
          </cell>
          <cell r="B3073" t="str">
            <v>SUMINISTRO, TRANSPORTE E INSTALACION  RELLENO FLUIDO MORTERO 1:5</v>
          </cell>
          <cell r="C3073" t="str">
            <v>Actividad</v>
          </cell>
          <cell r="D3073" t="str">
            <v>M3</v>
          </cell>
          <cell r="E3073">
            <v>605053</v>
          </cell>
        </row>
        <row r="3074">
          <cell r="A3074" t="str">
            <v>033.148</v>
          </cell>
          <cell r="B3074" t="str">
            <v>SUMINISTRO, TRANSPORTE E INSTALACION IMPRIMANTE Y PUENTE DE ADHERENCIA NORMAL</v>
          </cell>
          <cell r="C3074" t="str">
            <v>Actividad</v>
          </cell>
          <cell r="D3074" t="str">
            <v>KG</v>
          </cell>
          <cell r="E3074">
            <v>200341</v>
          </cell>
        </row>
        <row r="3075">
          <cell r="A3075" t="str">
            <v>033.150</v>
          </cell>
          <cell r="B3075" t="str">
            <v>SUMINISTRO, TRANSPORTE E INSTALACIÓN DE ACELERANTE DE FRAGUADO Y RESISTENCIA PARA CONCRETO</v>
          </cell>
          <cell r="C3075" t="str">
            <v>Actividad</v>
          </cell>
          <cell r="D3075" t="str">
            <v>KG</v>
          </cell>
          <cell r="E3075">
            <v>27009</v>
          </cell>
        </row>
        <row r="3076">
          <cell r="A3076" t="str">
            <v>033.152</v>
          </cell>
          <cell r="B3076" t="str">
            <v>SUMINISTRO, TRANSPORTE E INSTALACION DE ESTRUCTURA METÁLICA EN PERFILES TUBULARES ACERO LAMINADOS EN FRIO ASTM A-500 GRADO C  (INCLUYE PERNOS, PLATINAS, TUERCAS, ARANDELAS, SOLDADURA, ANTICORROSIVO Y ESMALTE). PREPARACIÓN SUPERFICIE SSPC-SP 10 (SEMI BLANCO)  SANDBLASTING, Y/O CHORRO DE ARENA. APLICACIÓN DE  SISTEMA DE PROTECCIÓN (3 MIL BASE + 3 MILS POLIURETANO. 10 AÑOS DE CALIDAD. (INCLUYE ENSAYOS DE CALIDAD) - NOTA: TRABAJO EN GRAN ALTURA</v>
          </cell>
          <cell r="C3076" t="str">
            <v>Actividad</v>
          </cell>
          <cell r="D3076" t="str">
            <v>KG</v>
          </cell>
          <cell r="E3076">
            <v>28911</v>
          </cell>
        </row>
        <row r="3077">
          <cell r="A3077" t="str">
            <v>033.153</v>
          </cell>
          <cell r="B3077" t="str">
            <v>SUMINISTRO, TRANSPORTE E INSTALACION PELDAÑOS PARA CAMARA EN ACERO DE 3/4", DESARROLLO 75CM. INCLUYE PERFORACION CON BROCA 7/8"Y EPOXICO SIKADUR 42 ANCLAJE</v>
          </cell>
          <cell r="C3077" t="str">
            <v>Actividad</v>
          </cell>
          <cell r="D3077" t="str">
            <v>UND</v>
          </cell>
          <cell r="E3077">
            <v>109950</v>
          </cell>
        </row>
        <row r="3078">
          <cell r="A3078" t="str">
            <v>033.154</v>
          </cell>
          <cell r="B3078" t="str">
            <v>SUMINISTRO DE EEPP PARA TAREAS DE ALTO RIESGO: TRABAJO SEGURO EN ALTURAS, INCLUYE ARNÉS DE 6 ARGOLLAS (ESPACIO CONFINADO), LÍNEA DE VIDA EN POLIAMIDA, ARRESTADOR DE CAÍDA, ESLINGA EN Y, 3 MOSQUETONES CON CIERRE AUTOMÁTICO DE TRES PASOS</v>
          </cell>
          <cell r="C3078" t="str">
            <v>Actividad</v>
          </cell>
          <cell r="D3078" t="str">
            <v>UND</v>
          </cell>
          <cell r="E3078">
            <v>5410</v>
          </cell>
        </row>
        <row r="3079">
          <cell r="A3079" t="str">
            <v>033.155</v>
          </cell>
          <cell r="B3079" t="str">
            <v>SUMINISTRO, TRANSPORTE E INSTALACION VIGA AEREA EN CONCRETO 3000 PSI  .</v>
          </cell>
          <cell r="C3079" t="str">
            <v>Actividad</v>
          </cell>
          <cell r="D3079" t="str">
            <v>M3</v>
          </cell>
          <cell r="E3079">
            <v>1495422</v>
          </cell>
        </row>
        <row r="3080">
          <cell r="A3080" t="str">
            <v>033.156</v>
          </cell>
          <cell r="B3080" t="str">
            <v>SUMINISTRO, TRANSPORTE E INSTALACIÓN DE MATERIAL GRANULAR PARA SUBDRENES Y DRENAJES</v>
          </cell>
          <cell r="C3080" t="str">
            <v>Actividad</v>
          </cell>
          <cell r="D3080" t="str">
            <v>M3</v>
          </cell>
          <cell r="E3080">
            <v>120054</v>
          </cell>
        </row>
        <row r="3081">
          <cell r="A3081" t="str">
            <v>033.157</v>
          </cell>
          <cell r="B3081" t="str">
            <v>SUMINISTRO, TRANSPORTE E INSTALACIÓN DE TUBERÍA PVC TIPO PAVCO DE 100 MM PARA SUBDRENES Y DRENAJES</v>
          </cell>
          <cell r="C3081" t="str">
            <v>Actividad</v>
          </cell>
          <cell r="D3081" t="str">
            <v>M</v>
          </cell>
          <cell r="E3081">
            <v>31037</v>
          </cell>
        </row>
        <row r="3082">
          <cell r="A3082" t="str">
            <v>033.159</v>
          </cell>
          <cell r="B3082" t="str">
            <v>SUMINISTRO, TRANSPORTE E INSTALACION DE DIVISIONES SANITARIAS EN ACERO INOXIDABLE CAL. 20 SATINADAS, LAMINA CONFORMADO EN PANELES TIPO SANDWICH, COMPUESTA DE 3 PIEZAS BASICAS: PUERTA, PARAL Y TABIQUE (INCLUYE PIEZAS PARA EL EMSANBLE ENTRE SI Y ACCESOSRIOS PARA EL CORRECTO MONTAJE)</v>
          </cell>
          <cell r="C3082" t="str">
            <v>Actividad</v>
          </cell>
          <cell r="D3082" t="str">
            <v>M2</v>
          </cell>
          <cell r="E3082">
            <v>1013072</v>
          </cell>
        </row>
        <row r="3083">
          <cell r="A3083" t="str">
            <v>033.160</v>
          </cell>
          <cell r="B3083" t="str">
            <v>SUMINISTRO, TRANSPORTE E INSTALACION REJILLA 30X30 CM VENTILACION EN CIELO RASO</v>
          </cell>
          <cell r="C3083" t="str">
            <v>Actividad</v>
          </cell>
          <cell r="D3083" t="str">
            <v>UND</v>
          </cell>
          <cell r="E3083">
            <v>79324</v>
          </cell>
        </row>
        <row r="3084">
          <cell r="A3084" t="str">
            <v>033.161</v>
          </cell>
          <cell r="B3084" t="str">
            <v>DEMOLICIÓN MANUAL DE ELEMENTOS EN CONCRETO</v>
          </cell>
          <cell r="C3084" t="str">
            <v>Actividad</v>
          </cell>
          <cell r="D3084" t="str">
            <v>M3</v>
          </cell>
          <cell r="E3084">
            <v>282440</v>
          </cell>
        </row>
        <row r="3085">
          <cell r="A3085" t="str">
            <v>033.162</v>
          </cell>
          <cell r="B3085" t="str">
            <v>SUMINISTRO, TRANSPORTE E INSTALACION PUERTA DUCHA ACRILICO (INCLUYE MARCO EN ALUMINIO ANODIZADO, PASADOR Y TOALLERO) A TODO COSTO INCLUYE TODOS LOS ACCESORIOS PARA SU CORRECTO MONTAJE</v>
          </cell>
          <cell r="C3085" t="str">
            <v>Actividad</v>
          </cell>
          <cell r="D3085" t="str">
            <v>M2</v>
          </cell>
          <cell r="E3085">
            <v>212423</v>
          </cell>
        </row>
        <row r="3086">
          <cell r="A3086" t="str">
            <v>034</v>
          </cell>
          <cell r="B3086" t="str">
            <v>MOBILIARIO (PARQUES Y ESPACIO PUBLICO)</v>
          </cell>
          <cell r="C3086" t="str">
            <v>Capitulo</v>
          </cell>
          <cell r="D3086"/>
          <cell r="E3086" t="str">
            <v>--</v>
          </cell>
        </row>
        <row r="3087">
          <cell r="A3087" t="str">
            <v>034.001</v>
          </cell>
          <cell r="B3087" t="str">
            <v>SUMINISTRO, TRANSPORTE E INSTALACION DE PISO EN CAUCHO GRANULADO ESPESOR TOTAL 130MM. BASE ELASTICA SBR NEGRA DE 120 MM Y CAPA DE USO EN EPDM DE 10MM. INCLUYE TODOS LOS ELEMENTOS NECESARIOS PARA SU CORRECTA INSTALACIÓN Y FUNCIONAMIENTO.</v>
          </cell>
          <cell r="C3087" t="str">
            <v>Actividad</v>
          </cell>
          <cell r="D3087" t="str">
            <v>m2</v>
          </cell>
          <cell r="E3087">
            <v>868363</v>
          </cell>
        </row>
        <row r="3088">
          <cell r="A3088" t="str">
            <v>034.002</v>
          </cell>
          <cell r="B3088" t="str">
            <v>SUMINISTRO, TRANSPORTE E INSTALACIÓN DE JUEGO INFANTIL DE CUERDAS - ESCALADOR, IGUAL O SIMILAR A: MARCA PARQUES INFANTILES DE COLOMBIA BY GRUPO AZLO, REFERENCIA ATI036 JUEGO DE CUERDAS, MEDIDAS 12.24 X 5.05 X 1.55 (MU 18). INCLUYE DADOS DE ANCLAJE, PERNOS Y DEMÁS ELEMENTOS PARA SU CORRECTA INSTALACION Y FUNCIONAMIENTO.</v>
          </cell>
          <cell r="C3088" t="str">
            <v>Actividad</v>
          </cell>
          <cell r="D3088" t="str">
            <v>und</v>
          </cell>
          <cell r="E3088">
            <v>196835920</v>
          </cell>
        </row>
        <row r="3089">
          <cell r="A3089" t="str">
            <v>034.003</v>
          </cell>
          <cell r="B3089" t="str">
            <v>SUMINISTRO, TRANSPORTE E INSTALACIÓN JUEGO INFANTIL TIPO DOMO JUNIOR, IGUAL O SIMILAR A: MARCA ESTRUCTURAS INFANTILES, REFERENCIA M 50154 C. DIMENSIONES DEL JUEGO LA: 2M, A: 29M H: 19M (MU 19). INCLUYE DADOS DE ANCLAJE, PERNOS Y DEMÁS ELEMENTOS PARA SU CORRECTA INSTALACION Y FUNCIONAMIENTO.</v>
          </cell>
          <cell r="C3089" t="str">
            <v>Actividad</v>
          </cell>
          <cell r="D3089" t="str">
            <v>und</v>
          </cell>
          <cell r="E3089">
            <v>12498104</v>
          </cell>
        </row>
        <row r="3090">
          <cell r="A3090" t="str">
            <v>034.004</v>
          </cell>
          <cell r="B3090" t="str">
            <v>SUMINISTRO, TRANSPORTE E INSTALACIÓN DE JUEGO INFANTIL DE CUERDAS - ESCALADOR, IGUAL O SIMILAR A: MARCA PARQUES INFANTILES DE COLOMBIA BY GRUPO AZLO, REFERENCIA 60144A JUEGO DE CUERDAS, MEDIDAS 4.2 X 4.2 X 3 (MU 20). INCLUYE DADOS DE ANCLAJE, PERNOS Y DEMÁS ELEMENTOS PARA SU CORRECTA INSTALACION Y FUNCIONAMIENTO.</v>
          </cell>
          <cell r="C3090" t="str">
            <v>Actividad</v>
          </cell>
          <cell r="D3090" t="str">
            <v>und</v>
          </cell>
          <cell r="E3090">
            <v>91238872</v>
          </cell>
        </row>
        <row r="3091">
          <cell r="A3091" t="str">
            <v>034.005</v>
          </cell>
          <cell r="B3091" t="str">
            <v>SUMINISTRO, TRANSPORTE E INSTALACIÓN JUEGO INFANTIL TIPO CANCHA MESA 2 PERSONAS, IGUAL O SIMILAR A: MARCA ESTRUCTURAS INFANTILES, REFERENCIA M - CANCHA 001. DIMENSIONES DEL JUEGO LA: 2,50M, A: 1M H: 0,83M (MU 21). INCLUYE DADOS DE ANCLAJE, PERNOS Y DEMÁS ELEMENTOS PARA SU CORRECTA INSTALACION Y FUNCIONAMIENTO.</v>
          </cell>
          <cell r="C3091" t="str">
            <v>Actividad</v>
          </cell>
          <cell r="D3091" t="str">
            <v>und</v>
          </cell>
          <cell r="E3091">
            <v>9176344</v>
          </cell>
        </row>
        <row r="3092">
          <cell r="A3092" t="str">
            <v>034.006</v>
          </cell>
          <cell r="B3092" t="str">
            <v>SUMINISTRO, TRANSPORTE E INSTALACIÓN CIRCUITO DE CALISTENIA, IGUAL O SIMILAR A: MARCA PARQUES INFANTILES HOLDING KIDS (MU 22). INCLUYE DADOS DE ANCLAJE, PERNOS Y DEMÁS ELEMENTOS PARA SU CORRECTA INSTALACION Y FUNCIONAMIENTO.</v>
          </cell>
          <cell r="C3092" t="str">
            <v>Actividad</v>
          </cell>
          <cell r="D3092" t="str">
            <v>und</v>
          </cell>
          <cell r="E3092">
            <v>10518175</v>
          </cell>
        </row>
        <row r="3093">
          <cell r="A3093" t="str">
            <v>034.007</v>
          </cell>
          <cell r="B3093" t="str">
            <v>SUMINISTRO, TRANSPORTE E INSTALACIÓN DE MAQUINA PARA GIMNASIO BIOSALUDABLE, IGUAL O SIMILAR A: MARCA PARQUES INFANTILES HOLDING KIDS REFERENCIA PONY (MU 23). INCLUYE DADOS DE ANCLAJE, PERNOS Y DEMÁS ELEMENTOS PARA SU CORRECTA INSTALACION Y FUNCIONAMIENTO.</v>
          </cell>
          <cell r="C3093" t="str">
            <v>Actividad</v>
          </cell>
          <cell r="D3093" t="str">
            <v>und</v>
          </cell>
          <cell r="E3093">
            <v>2558269</v>
          </cell>
        </row>
        <row r="3094">
          <cell r="A3094" t="str">
            <v>034.008</v>
          </cell>
          <cell r="B3094" t="str">
            <v>SUMINISTRO, TRANSPORTE E INSTALACIÓN DE MAQUINA PARA GIMNASIO BIOSALUDABLE, IGUAL O SIMILAR A: MARCA PARQUES INFANTILES HOLDING KIDS REFERENCIA TWISTER (MU 24). INCLUYE DADOS DE ANCLAJE, PERNOS Y DEMÁS ELEMENTOS PARA SU CORRECTA INSTALACION Y FUNCIONAMIENTO.</v>
          </cell>
          <cell r="C3094" t="str">
            <v>Actividad</v>
          </cell>
          <cell r="D3094" t="str">
            <v>und</v>
          </cell>
          <cell r="E3094">
            <v>2558269</v>
          </cell>
        </row>
        <row r="3095">
          <cell r="A3095" t="str">
            <v>034.009</v>
          </cell>
          <cell r="B3095" t="str">
            <v>SUMINISTRO, TRANSPORTE E INSTALACIÓN DE MAQUINA PARA GIMNASIO BIOSALUDABLE, IGUAL O SIMILAR A: MARCA PARQUES INFANTILES HOLDING KIDS REFERENCIA SURF/PENDULO (MU 25). INCLUYE DADOS DE ANCLAJE, PERNOS Y DEMÁS ELEMENTOS PARA SU CORRECTA INSTALACION Y FUNCIONAMIENTO.</v>
          </cell>
          <cell r="C3095" t="str">
            <v>Actividad</v>
          </cell>
          <cell r="D3095" t="str">
            <v>und</v>
          </cell>
          <cell r="E3095">
            <v>2558269</v>
          </cell>
        </row>
        <row r="3096">
          <cell r="A3096" t="str">
            <v>034.010</v>
          </cell>
          <cell r="B3096" t="str">
            <v>SUMINISTRO, TRANSPORTE E INSTALACIÓN DE MAQUINA PARA GIMNASIO BIOSALUDABLE, IGUAL O SIMILAR A: MARCA PARQUES INFANTILES HOLDING KIDS REFERENCIA CAMINADOR AEREO (MU 26). INCLUYE DADOS DE ANCLAJE, PERNOS Y DEMÁS ELEMENTOS PARA SU CORRECTA INSTALACION Y FUNCIONAMIENTO.</v>
          </cell>
          <cell r="C3096" t="str">
            <v>Actividad</v>
          </cell>
          <cell r="D3096" t="str">
            <v>und</v>
          </cell>
          <cell r="E3096">
            <v>2558269</v>
          </cell>
        </row>
        <row r="3097">
          <cell r="A3097" t="str">
            <v>034.011</v>
          </cell>
          <cell r="B3097" t="str">
            <v>SUMINISTRO, TRANSPORTE E INSTALACIÓN DE MAQUINA PARA GIMNASIO BIOSALUDABLE, IGUAL O SIMILAR A: MARCA PARQUES INFANTILES HOLDING KIDS REFERENCIA BARRAS (MU 27). INCLUYE DADOS DE ANCLAJE, PERNOS Y DEMÁS ELEMENTOS PARA SU CORRECTA INSTALACION Y FUNCIONAMIENTO.</v>
          </cell>
          <cell r="C3097" t="str">
            <v>Actividad</v>
          </cell>
          <cell r="D3097" t="str">
            <v>und</v>
          </cell>
          <cell r="E3097">
            <v>2558269</v>
          </cell>
        </row>
        <row r="3098">
          <cell r="A3098" t="str">
            <v>034.012</v>
          </cell>
          <cell r="B3098" t="str">
            <v>SUMINISTRO, TRANSPORTE E INSTALACIÓN DE MAQUINA PARA GIMNASIO BIOSALUDABLE, IGUAL O SIMILAR A: MARCA PARQUES INFANTILES HOLDING KIDS REFERENCIA VOLANTE (MU 28). INCLUYE DADOS DE ANCLAJE, PERNOS Y DEMÁS ELEMENTOS PARA SU CORRECTA INSTALACION Y FUNCIONAMIENTO.</v>
          </cell>
          <cell r="C3098" t="str">
            <v>Actividad</v>
          </cell>
          <cell r="D3098" t="str">
            <v>und</v>
          </cell>
          <cell r="E3098">
            <v>2558269</v>
          </cell>
        </row>
        <row r="3099">
          <cell r="A3099" t="str">
            <v>034.013</v>
          </cell>
          <cell r="B3099" t="str">
            <v>SUMINISTRO, TRANSPORTE E INSTALACIÓN JUEGO INFANTIL TIPO PLAYGROUND 001B, IGUAL O SIMILAR A: MARCA ESTRUCTURAS INFANTILES, REFERENCIA PG 001B. DIMENSIONES DEL JUEGO LA: 7M, A: 5M H: 6M (MU 29). INCLUYE DADOS DE ANCLAJE, PERNOS Y DEMÁS ELEMENTOS PARA SU CORRECTA INSTALACION Y FUNCIONAMIENTO.</v>
          </cell>
          <cell r="C3099" t="str">
            <v>Actividad</v>
          </cell>
          <cell r="D3099" t="str">
            <v>und</v>
          </cell>
          <cell r="E3099">
            <v>159913944</v>
          </cell>
        </row>
        <row r="3100">
          <cell r="A3100" t="str">
            <v>034.014</v>
          </cell>
          <cell r="B3100" t="str">
            <v>SUMINISTRO, TRANSPORTE E INSTALACIÓN JUEGO INFANTIL PLATAFORMA TRACTOR, IGUAL O SIMILAR A: MARCA PARQUES INFANTILES DE COLOMBIA BY GRUPO AZLO, REFERENCIA. DIMENSIONES DEL JUEGO 4.4 X 2.15 X 2.4 (MU 30). INCLUYE DADOS DE ANCLAJE, PERNOS Y DEMÁS ELEMENTOS PARA SU CORRECTA INSTALACION Y FUNCIONAMIENTO.</v>
          </cell>
          <cell r="C3100" t="str">
            <v>Actividad</v>
          </cell>
          <cell r="D3100" t="str">
            <v>und</v>
          </cell>
          <cell r="E3100">
            <v>62901600</v>
          </cell>
        </row>
        <row r="3101">
          <cell r="A3101" t="str">
            <v>034.015</v>
          </cell>
          <cell r="B3101" t="str">
            <v>SUMINISTRO, TRANSPORTE E INSTALACIÓN PARQUE INFANTIL, IGUAL O SIMILAR A: MARCA ESTRUCTURAS INFANTILES, REFERENCIA PI 021 P. DIMENSIONES DEL JUEGO LA: 9,30M, A: 6,4M H: 4,3M (MU 31). INCLUYE DADOS DE ANCLAJE, PERNOS Y DEMÁS ELEMENTOS PARA SU CORRECTA INSTALACION Y FUNCIONAMIENTO.</v>
          </cell>
          <cell r="C3101" t="str">
            <v>Actividad</v>
          </cell>
          <cell r="D3101" t="str">
            <v>und</v>
          </cell>
          <cell r="E3101">
            <v>62517944</v>
          </cell>
        </row>
        <row r="3102">
          <cell r="A3102" t="str">
            <v>034.016</v>
          </cell>
          <cell r="B3102" t="str">
            <v>SUMINISTRO, TRANSPORTE E INSTALACIÓN BANCA MODULAR CORRIDA CON ESPALDAR, EN CONCRETO PULIDO, IGUAL O SIMILAR A: TIPO KÖNKRETUS REFERENCIA: BANCA OLAND CON ESPALDAR. A:1,8 M X H:0,79 M X P:0,57 M. (369 KG/UN) (MU 03). INCLUYE TODOS LOS ELEMENTOS PARA SU CORRECTA INSTALACION Y FUNCIONAMIENTO.</v>
          </cell>
          <cell r="C3102" t="str">
            <v>Actividad</v>
          </cell>
          <cell r="D3102" t="str">
            <v>und</v>
          </cell>
          <cell r="E3102">
            <v>2288142</v>
          </cell>
        </row>
        <row r="3103">
          <cell r="A3103" t="str">
            <v>034.017</v>
          </cell>
          <cell r="B3103" t="str">
            <v>SUMINISTRO, TRANSPORTE E INSTALACIÓN BICIPARQUEADEROS, EN CONCRETO PULIDO, IGUAL O SIMILAR A: TIPO KÖNKRETUS REFERENCIA: BICIPARQUEADERO MC 60. A:0,13 M X H:0,80 M X P:0,69 M. (41 KG/UN) (MU 10). INCLUYE DADOS DE CONCRETO, ACERO Y DEMÁS ELEMENTOS PARA SU CORRECTA INSTALACION Y FUNCIONAMIENTO.</v>
          </cell>
          <cell r="C3103" t="str">
            <v>Actividad</v>
          </cell>
          <cell r="D3103" t="str">
            <v>und</v>
          </cell>
          <cell r="E3103">
            <v>772776</v>
          </cell>
        </row>
        <row r="3104">
          <cell r="A3104" t="str">
            <v>034.018</v>
          </cell>
          <cell r="B3104" t="str">
            <v>SUMINISTRO, TRANSPORTE E INSTALACIÓN DE TOTEM, EN CONCRETO PULIDO, IGUAL O SIMILAR A: TIPO CALIZO REFERENCIA: MOBILE A LA MEDIDA. A:2,40 M X H:0,50 M X P:0,50 M. (745KG/UN) (MU 14). INCLUYE DADOS DE ANCLAJE, ACERO, PERNOS Y DEMÁS ELEMENTOS PARA SU CORRECTA INSTALACION Y FUNCIONAMIENTO.</v>
          </cell>
          <cell r="C3104" t="str">
            <v>Actividad</v>
          </cell>
          <cell r="D3104" t="str">
            <v>und</v>
          </cell>
          <cell r="E3104">
            <v>8040736</v>
          </cell>
        </row>
        <row r="3105">
          <cell r="A3105" t="str">
            <v>034.019</v>
          </cell>
          <cell r="B3105" t="str">
            <v>SUMINISTRO, TRANSPORTE E INSTALACIÓN BANCA MODULAR EN CONCRETO PULIDO, IGUAL O SIMILAR A: TIPO KÖNKRETUS REFERENCIA: BANCA SAMLE. A:1,82 M X H:0,43 M X P:0,78 M. (251 KG/UN) (MU 04)</v>
          </cell>
          <cell r="C3105" t="str">
            <v>Actividad</v>
          </cell>
          <cell r="D3105" t="str">
            <v xml:space="preserve">UND </v>
          </cell>
          <cell r="E3105">
            <v>2256942</v>
          </cell>
        </row>
        <row r="3106">
          <cell r="A3106" t="str">
            <v>034.020</v>
          </cell>
          <cell r="B3106" t="str">
            <v>SUMINISTRO, TRANSPORTE E INSTALACIÓN BANCA MODULAR EN CONCRETO PULIDO CON ESPALDAR, IGUAL O SIMILAR A: TIPO KÖNKRETUS REFERENCIA: BANCA SAMLE CON ESPALDAR. A:0,81 M X H:0,64 M X P:0,78 M. (251 KG/UN) (MU 05). INCLUYE TODOS LOS ELEMENTOS PARA SU CORRECTA INSTALACION Y FUNCIONAMIENTO.</v>
          </cell>
          <cell r="C3106" t="str">
            <v>Actividad</v>
          </cell>
          <cell r="D3106" t="str">
            <v xml:space="preserve">UND </v>
          </cell>
          <cell r="E3106">
            <v>2354667</v>
          </cell>
        </row>
        <row r="3107">
          <cell r="A3107" t="str">
            <v>034.021</v>
          </cell>
          <cell r="B3107" t="str">
            <v>SUMINISTRO, TRANSPORTE E INSTALACIÓN DE MESA DE EMPOTRAR CON JUEGO EN CERAMICA, IGUAL O SIMILAR A: MARCA CALIZO, REFERENCIA MOBILE COMBO MESA DE JUEGOS CON CUATRO BUTACOS, MEDIDAS 700X700X750 - 350X350X450 (MU 08). INCLUYE TODOS LOS ELEMENTOS PARA SU CORRECTA INSTALACION Y FUNCIONAMIENTO.</v>
          </cell>
          <cell r="C3107" t="str">
            <v>Actividad</v>
          </cell>
          <cell r="D3107" t="str">
            <v>UND</v>
          </cell>
          <cell r="E3107">
            <v>3371295</v>
          </cell>
        </row>
        <row r="3108">
          <cell r="A3108" t="str">
            <v>034.022</v>
          </cell>
          <cell r="B3108" t="str">
            <v>SUMINISTRO, TRANSPORTE E INSTALACIÓN JARDINERA EN CONCRETO PULIDO, IGUAL O SIMILAR A: TIPO KÖNKRETUS REFERENCIA: JARDINERA SAMLE. A:0,81 M X H:0,44 M X P:0,78 M. (133 KG/UN) (MU 09). INCLUYE TODOS LOS ELEMENTOS PARA SU CORRECTA INSTALACION Y FUNCIONAMIENTO.</v>
          </cell>
          <cell r="C3108" t="str">
            <v>Actividad</v>
          </cell>
          <cell r="D3108" t="str">
            <v xml:space="preserve">UND </v>
          </cell>
          <cell r="E3108">
            <v>1370037</v>
          </cell>
        </row>
        <row r="3109">
          <cell r="A3109" t="str">
            <v>034.023</v>
          </cell>
          <cell r="B3109" t="str">
            <v>SUMINISTRO, TRANSPORTE E INSTALACIÓN DE JUEGO PARA MASCOTAS TIPO TORRE DE ESCALADA, IGUAL O SIMILAR A: MARCA ESTRUCTURAS INFANTILES, REFERENCIA KDP 07. DIMENSIONES DEL JUEGO LA: 6,6M, A: 1,05M H: 2,3M (MU 17). INCLUYE TODOS LOS ELEMENTOS PARA SU CORRECTA INSTALACIÓN Y FUNCIONAMIENTO.</v>
          </cell>
          <cell r="C3109" t="str">
            <v>Actividad</v>
          </cell>
          <cell r="D3109" t="str">
            <v xml:space="preserve">UND </v>
          </cell>
          <cell r="E3109">
            <v>10951017</v>
          </cell>
        </row>
        <row r="3110">
          <cell r="A3110" t="str">
            <v>034.024</v>
          </cell>
          <cell r="B3110" t="str">
            <v>SUMINISTRO, TRANSPORTE E INSTALACIÓN DE PAPELERA, EN CONCRETO PULIDO, IGUAL O SIMILAR A: MARCA KÖNKRETUS - REFERENCIA: PAPELERA FLIM. A:0,52 M X H:0,93 M X P:0,76 M. (220 KG/UN) (MU 11)</v>
          </cell>
          <cell r="C3110" t="str">
            <v>Actividad</v>
          </cell>
          <cell r="D3110" t="str">
            <v xml:space="preserve">UND </v>
          </cell>
          <cell r="E3110">
            <v>2746782</v>
          </cell>
        </row>
        <row r="3111">
          <cell r="A3111" t="str">
            <v>034.025</v>
          </cell>
          <cell r="B3111" t="str">
            <v>SUMINSTRO, TRANSPORTE E INSTALACIÓN DE BALANCIN CABALLO RESORTE REF KDM70 DE ESTRUCTURAS INFANTILES O SIMILAR, INCLUYE TODOS LOS ELEMENTOS PARA SU CORRECTA INSTALACIÓN Y FUNCIONAMIENTO.</v>
          </cell>
          <cell r="C3111" t="str">
            <v>Actividad</v>
          </cell>
          <cell r="D3111" t="str">
            <v xml:space="preserve">UND </v>
          </cell>
          <cell r="E3111">
            <v>3272593</v>
          </cell>
        </row>
        <row r="3112">
          <cell r="A3112" t="str">
            <v>034.026</v>
          </cell>
          <cell r="B3112" t="str">
            <v>SUMINISTRO, TRANSPORTE E INSTALACIÓN DE PARQUE INFANTIL REF KDS 07 DE ESTRUCTURAS INFANTILES O SIMILAR O SIMILAR. INCLUYE TODOS LOS ELEMENTOS PARA SU CORRECTA INSTALACIÓN Y FUNCIONAMIENTO.</v>
          </cell>
          <cell r="C3112" t="str">
            <v>Actividad</v>
          </cell>
          <cell r="D3112" t="str">
            <v xml:space="preserve">UND </v>
          </cell>
          <cell r="E3112">
            <v>12898833</v>
          </cell>
        </row>
        <row r="3113">
          <cell r="A3113" t="str">
            <v>034.027</v>
          </cell>
          <cell r="B3113" t="str">
            <v>SUMINISTRO, TRANSPORTE E INSTALACIÓN DE PARQUE INFANTIL REF PI00 2P DE ESTRUCTURAS INFANTILES O SIMILAR O SIMILAR. INCLUYE TODOS LOS ELEMENTOS PARA SU CORRECTA INSTALACIÓN Y FUNCIONAMIENTO.</v>
          </cell>
          <cell r="C3113" t="str">
            <v>Actividad</v>
          </cell>
          <cell r="D3113" t="str">
            <v xml:space="preserve">UND </v>
          </cell>
          <cell r="E3113">
            <v>29840433</v>
          </cell>
        </row>
        <row r="3114">
          <cell r="A3114" t="str">
            <v>034.028</v>
          </cell>
          <cell r="B3114" t="str">
            <v>SUMINISTRO, TRANSPORTE E INSTALACIÓN DE PISTA DE AGILITY PARA MASCOTAS REF IDEANDO O SIMILAR. INCLUYE TODOS LOS ELEMENTOS PARA SU CORRECTA INSTALACIÓN Y FUNCIONAMIENTO.</v>
          </cell>
          <cell r="C3114" t="str">
            <v>Actividad</v>
          </cell>
          <cell r="D3114" t="str">
            <v xml:space="preserve">UND </v>
          </cell>
          <cell r="E3114">
            <v>4047913</v>
          </cell>
        </row>
        <row r="3115">
          <cell r="A3115" t="str">
            <v>034.029</v>
          </cell>
          <cell r="B3115" t="str">
            <v>SUMINISTRO, TRANSPORTE E INSTALACIÓN DE TUNEL RECTO REF PET PARK DE ESTRUCTURAS INFANTILES O SIMILAR. INCLUYE TODOS LOS ELEMENTOS PARA SU CORRECTA INSTALACIÓN Y FUNCIONAMIENTO.</v>
          </cell>
          <cell r="C3115" t="str">
            <v>Actividad</v>
          </cell>
          <cell r="D3115" t="str">
            <v xml:space="preserve">UND </v>
          </cell>
          <cell r="E3115">
            <v>6275177</v>
          </cell>
        </row>
        <row r="3116">
          <cell r="A3116" t="str">
            <v>034.030</v>
          </cell>
          <cell r="B3116" t="str">
            <v>SUMINISTRO, TRANSPORTE E INSTALACIÓN DE TOPE MARIPOSA CON ASPERSOR DE AGUA REF M-A001 DE ESTRUCTURAS INFANTILES O SIMILAR. INCLUYE TODOS LOS ELEMENTOS PARA SU CORRECTA INSTALACIÓN Y FUNCIONAMIENTO.</v>
          </cell>
          <cell r="C3116" t="str">
            <v>Actividad</v>
          </cell>
          <cell r="D3116" t="str">
            <v xml:space="preserve">UND </v>
          </cell>
          <cell r="E3116">
            <v>4790057</v>
          </cell>
        </row>
        <row r="3117">
          <cell r="A3117" t="str">
            <v>034.031</v>
          </cell>
          <cell r="B3117" t="str">
            <v>SUMINISTRO, TRANSPORTE E INSTALACIÓN DE CIRCUITO DE SALTOS X6 REF KDP 03-6 DE ESTRUCTURAS INFANTILES O SIMILAR. INCLUYE TODOS LOS ELEMENTOS PARA SU CORRECTA INSTALACIÓN Y FUNCIONAMIENTO.</v>
          </cell>
          <cell r="C3117" t="str">
            <v>Actividad</v>
          </cell>
          <cell r="D3117" t="str">
            <v xml:space="preserve">UND </v>
          </cell>
          <cell r="E3117">
            <v>6912697</v>
          </cell>
        </row>
        <row r="3118">
          <cell r="A3118" t="str">
            <v>034.032</v>
          </cell>
          <cell r="B3118" t="str">
            <v>SUMINISTRO, TRANSPORTE E INSTALACIÓN DE SOTERRADO DE CARGA TRASERA 3 BUZONES REF CONTENUR O SIMILAR. INCLUYE TODOS LOS ELEMENTOS PARA SU CORRECTA INSTALACIÓN Y FUNCIONAMIENTO.</v>
          </cell>
          <cell r="C3118" t="str">
            <v>Actividad</v>
          </cell>
          <cell r="D3118" t="str">
            <v xml:space="preserve">UND </v>
          </cell>
          <cell r="E3118">
            <v>285047255</v>
          </cell>
        </row>
        <row r="3119">
          <cell r="A3119" t="str">
            <v>034.033</v>
          </cell>
          <cell r="B3119" t="str">
            <v>SUMINISTRO, TRANSPORTE E INSTALACIÓN DE TOTEM, EN CONCRETO PULIDO, IGUAL O SIMILAR A: TIPO CALIZO REFERENCIA: MOBILE A LA MEDIDA. A:2.5 M X H:0,50 M X P1.00 M. (575KG). INCLUYE DADOS DE ANCLAJE, ACERO, PERNOS Y DEMÁS ELEMENTOS PARA SU CORRECTA INSTALACION Y FUNCIONAMIENTO.</v>
          </cell>
          <cell r="C3119" t="str">
            <v>Actividad</v>
          </cell>
          <cell r="D3119" t="str">
            <v>und</v>
          </cell>
          <cell r="E3119">
            <v>7424716</v>
          </cell>
        </row>
        <row r="3120">
          <cell r="A3120" t="str">
            <v>034.034</v>
          </cell>
          <cell r="B3120" t="str">
            <v>SUMINISTRO, TRANSPORTE E INSTALACIÓN DE EQUIPO PARA GIMNASIO AL AIRE (ESQUI O BICICLETA O ELIPTICA O EXTENSOR O BANCO ABDOMINAL DOBLE O BANCA ABDOMINAL INCLINADO O VAIVEN. REF. XTENSOR O SIMILAR) - INCLUYE TODOS LOS ELEMENTOS PARA ANCLAJE Y SU CORRECTA INSTALACIÓN Y FUNCIONAMIENTO)</v>
          </cell>
          <cell r="C3120" t="str">
            <v>Actividad</v>
          </cell>
          <cell r="D3120" t="str">
            <v>und</v>
          </cell>
          <cell r="E3120">
            <v>3277360</v>
          </cell>
        </row>
        <row r="3121">
          <cell r="A3121" t="str">
            <v>034.035</v>
          </cell>
          <cell r="B3121" t="str">
            <v>SUMINISTRO, TRANSPORTE E INSTALACIÓN DE EQUIPO PARA GIMNASIO AL AIRE (PRENSA DE PIERNA DOBLE O PRESS DE PRECHO DOBLE O PRESS DE ESPALDA DOBLW. REF. XTENSOR O SIMILAR) - INCLUYE TODOS LOS ELEMENTOS PARA ANCLAJE Y SU CORRECTA INSTALACIÓN Y FUNCIONAMIENTO)</v>
          </cell>
          <cell r="C3121" t="str">
            <v>Actividad</v>
          </cell>
          <cell r="D3121" t="str">
            <v>und</v>
          </cell>
          <cell r="E3121">
            <v>3848417</v>
          </cell>
        </row>
        <row r="3122">
          <cell r="A3122" t="str">
            <v>034.036</v>
          </cell>
          <cell r="B3122" t="str">
            <v>SUMINISTRO, TRANPORTE E INSTALACION DE JUEGO INFANTIL BALANCIN TORTURGA O PEZ O LEON MARINO O SUBE Y BAJA DOBLE TIPO OCE013  O CUERDAS ATI040. INCLUYE TODOS LOS ELEMENTOS PARA SU CORRECTA INSTALACION Y FUNCIONAMIENTO.</v>
          </cell>
          <cell r="C3122" t="str">
            <v>Actividad</v>
          </cell>
          <cell r="D3122" t="str">
            <v>und</v>
          </cell>
          <cell r="E3122">
            <v>2918262</v>
          </cell>
        </row>
        <row r="3123">
          <cell r="A3123" t="str">
            <v>034.037</v>
          </cell>
          <cell r="B3123" t="str">
            <v>SUMINISTRO, TRANSPORTE E INSTALACION DE LETRERO WIFI CON LA MARCA CIUDAD MZL MANIZALES DEL ALMA</v>
          </cell>
          <cell r="C3123" t="str">
            <v>Actividad</v>
          </cell>
          <cell r="D3123" t="str">
            <v>und</v>
          </cell>
          <cell r="E3123">
            <v>7627364</v>
          </cell>
        </row>
        <row r="3124">
          <cell r="A3124" t="str">
            <v>034.038</v>
          </cell>
          <cell r="B3124" t="str">
            <v>SUMINISTRO, TRANSPORTE E INSTALACION DE MOGADOR, INSIGNIA BULEVAR</v>
          </cell>
          <cell r="C3124" t="str">
            <v>Actividad</v>
          </cell>
          <cell r="D3124" t="str">
            <v>und</v>
          </cell>
          <cell r="E3124">
            <v>10922396</v>
          </cell>
        </row>
        <row r="3125">
          <cell r="A3125" t="str">
            <v>034.039</v>
          </cell>
          <cell r="B3125" t="str">
            <v>SUMINISTRO, TRANSPORTE E INSTALACION DE ALCORQUE ECOLOGICO FABRICADO EN REBNEW PLASTICO RECICLADO DE ALTA CALIDAD</v>
          </cell>
          <cell r="C3125" t="str">
            <v>Actividad</v>
          </cell>
          <cell r="D3125" t="str">
            <v>und</v>
          </cell>
          <cell r="E3125">
            <v>999231</v>
          </cell>
        </row>
        <row r="3126">
          <cell r="A3126" t="str">
            <v>034.040</v>
          </cell>
          <cell r="B3126" t="str">
            <v>SUMINISTRO, TRANSPORTE E INSTALACION DE CANECA PIVOTANTE URBANA EN ACERO INOXIDABLE CAL. 18</v>
          </cell>
          <cell r="C3126" t="str">
            <v>Actividad</v>
          </cell>
          <cell r="D3126" t="str">
            <v>und</v>
          </cell>
          <cell r="E3126">
            <v>1052693</v>
          </cell>
        </row>
        <row r="3127">
          <cell r="A3127" t="str">
            <v>034.041</v>
          </cell>
          <cell r="B3127" t="str">
            <v>SUMINISTRO, TRANSPORTE E INSTALACION DE BICICLETERO TIPO GENESIS</v>
          </cell>
          <cell r="C3127" t="str">
            <v>Actividad</v>
          </cell>
          <cell r="D3127" t="str">
            <v>und</v>
          </cell>
          <cell r="E3127">
            <v>2147187</v>
          </cell>
        </row>
        <row r="3128">
          <cell r="A3128" t="str">
            <v>034.042</v>
          </cell>
          <cell r="B3128" t="str">
            <v>SUMINISTRO, TRANSPORTE E INSTALACION DE MATERA BANCA CONCRETO ARTECONCRETO TIPO SOLUT O SIMILAR</v>
          </cell>
          <cell r="C3128" t="str">
            <v>Actividad</v>
          </cell>
          <cell r="D3128" t="str">
            <v>und</v>
          </cell>
          <cell r="E3128">
            <v>2528508</v>
          </cell>
        </row>
        <row r="3129">
          <cell r="A3129" t="str">
            <v>034.043</v>
          </cell>
          <cell r="B3129" t="str">
            <v>SUMINISTRO, TRANSPORTE E INSTALACION DE BANCA INDIVIDUAL ARTECONCRETO TIPO UNIVERSAL 60 O SIMILAR</v>
          </cell>
          <cell r="C3129" t="str">
            <v>Actividad</v>
          </cell>
          <cell r="D3129" t="str">
            <v>und</v>
          </cell>
          <cell r="E3129">
            <v>622277</v>
          </cell>
        </row>
        <row r="3130">
          <cell r="A3130" t="str">
            <v>034.044</v>
          </cell>
          <cell r="B3130" t="str">
            <v>SUMINISTRO, TRANSPORTE E INSTALACION DE BANCA CONCRETO ARTECONCRETO TIPO SOLUT O SIMILAR</v>
          </cell>
          <cell r="C3130" t="str">
            <v>Actividad</v>
          </cell>
          <cell r="D3130" t="str">
            <v>und</v>
          </cell>
          <cell r="E3130">
            <v>622277</v>
          </cell>
        </row>
        <row r="3131">
          <cell r="A3131" t="str">
            <v>034.045</v>
          </cell>
          <cell r="B3131" t="str">
            <v>SUMINISTRO, TRANSPORTE E INSTALACION DE BANCA CONCRETO ARTECONCRETO TIPO MODULACION GENESIS O SIMILAR (PARA PARADERO)</v>
          </cell>
          <cell r="C3131" t="str">
            <v>Actividad</v>
          </cell>
          <cell r="D3131" t="str">
            <v>und</v>
          </cell>
          <cell r="E3131">
            <v>5919542</v>
          </cell>
        </row>
        <row r="3132">
          <cell r="A3132" t="str">
            <v>034.046</v>
          </cell>
          <cell r="B3132" t="str">
            <v>SUMINISTRO, TRANSPORTE E INSTALACION DE MESA CONCRETO ARTECONCRETO TIPO ICEBERG 80 O SIMILAR (PARA PARADERO)</v>
          </cell>
          <cell r="C3132" t="str">
            <v>Actividad</v>
          </cell>
          <cell r="D3132" t="str">
            <v>und</v>
          </cell>
          <cell r="E3132">
            <v>1588176</v>
          </cell>
        </row>
        <row r="3133">
          <cell r="A3133" t="str">
            <v>034.047</v>
          </cell>
          <cell r="B3133" t="str">
            <v>SUMINISTRO, TRANSPORTE E INSTALACION ANDEN CONCRETO PREMEZCLADO DE 3500 PSI  E= 0.08M.  ACABADO:  PALETEADO, DILATADO CADA 1,20 Y CON FRANJA DE CONCRETO COLOR DE A=10CM CAD 1,2 M SEGÚN DISEÑO</v>
          </cell>
          <cell r="C3133" t="str">
            <v>Actividad</v>
          </cell>
          <cell r="D3133" t="str">
            <v>M2</v>
          </cell>
          <cell r="E3133">
            <v>134347</v>
          </cell>
        </row>
        <row r="3134">
          <cell r="A3134" t="str">
            <v>034.048</v>
          </cell>
          <cell r="B3134" t="str">
            <v>SUMINISTRO, TRANSPORTE E INSTALACIÓN DE PUESTOS DE VENTAS INFORMALES EN ACERO INOXIDABLE AREA 7.0M2</v>
          </cell>
          <cell r="C3134" t="str">
            <v>Actividad</v>
          </cell>
          <cell r="D3134" t="str">
            <v>UN</v>
          </cell>
          <cell r="E3134">
            <v>31301566</v>
          </cell>
        </row>
        <row r="3135">
          <cell r="A3135" t="str">
            <v>034.049</v>
          </cell>
          <cell r="B3135" t="str">
            <v>SUMINISTRO, TRANSPORTE E INSTALACION DE SILLA PARA ESCENARIO DEPORTIVO ESPALDAR ALTO EN POLIPROPILENO INYECTADO</v>
          </cell>
          <cell r="C3135" t="str">
            <v>Actividad</v>
          </cell>
          <cell r="D3135" t="str">
            <v>UN</v>
          </cell>
          <cell r="E3135">
            <v>128181</v>
          </cell>
        </row>
        <row r="3136">
          <cell r="A3136" t="str">
            <v>034.050</v>
          </cell>
          <cell r="B3136" t="str">
            <v>SUMINISTRO, TRANSPORTE E INSTALACIÓN DE TOBOGAN EN FIBRA DE VIDRIO</v>
          </cell>
          <cell r="C3136" t="str">
            <v>Actividad</v>
          </cell>
          <cell r="D3136" t="str">
            <v>UN</v>
          </cell>
          <cell r="E3136">
            <v>1590417</v>
          </cell>
        </row>
        <row r="3137">
          <cell r="A3137" t="str">
            <v>034.051</v>
          </cell>
          <cell r="B3137" t="str">
            <v>SUMINISTRO TRANSPORTE E INSTALACIÓN DE JUEGO INFANTIL METALICO (SUBE Y BAJA DOBLE)</v>
          </cell>
          <cell r="C3137" t="str">
            <v>Actividad</v>
          </cell>
          <cell r="D3137" t="str">
            <v>UND</v>
          </cell>
          <cell r="E3137">
            <v>4586968</v>
          </cell>
        </row>
        <row r="3138">
          <cell r="A3138" t="str">
            <v>034.052</v>
          </cell>
          <cell r="B3138" t="str">
            <v>SUMINISTRO TRANSPORTE E INSTALACIÓN DE JUEGO INFANTIL METALICO PEQUEÑO (INCLUYE TORRE DE VIGILANCIA,RODADERO,ESCALERA, COLUMPIO DOBLE).</v>
          </cell>
          <cell r="C3138" t="str">
            <v>Actividad</v>
          </cell>
          <cell r="D3138" t="str">
            <v>UND</v>
          </cell>
          <cell r="E3138">
            <v>13646311</v>
          </cell>
        </row>
        <row r="3139">
          <cell r="A3139" t="str">
            <v>034.053</v>
          </cell>
          <cell r="B3139" t="str">
            <v>SUMINISTRO TRANSPORTE E INSTALACIÓN DE JUEGO INFANTIL METALICO GRANDE (INCLUYE  DOS TORRES DE VIGILANCIA,DOS LISADEROS,DOS ESCALERAS DE ACCESO,DOS COLUMPIOS).</v>
          </cell>
          <cell r="C3139" t="str">
            <v>Actividad</v>
          </cell>
          <cell r="D3139" t="str">
            <v>UND</v>
          </cell>
          <cell r="E3139">
            <v>27166311</v>
          </cell>
        </row>
        <row r="3140">
          <cell r="A3140" t="str">
            <v>034.054</v>
          </cell>
          <cell r="B3140" t="str">
            <v>SUMINISTRO TRANSPORTE E INSTALACIÓN DE JUEGO INFANTIL METALICO (COLUMPIO DOBLE)</v>
          </cell>
          <cell r="C3140" t="str">
            <v>Actividad</v>
          </cell>
          <cell r="D3140" t="str">
            <v>UND</v>
          </cell>
          <cell r="E3140">
            <v>6342696</v>
          </cell>
        </row>
        <row r="3141">
          <cell r="A3141" t="str">
            <v>034.055</v>
          </cell>
          <cell r="B3141" t="str">
            <v>SUMINISTRO, TRANSPORTE E INSTALACIÓN BANCA MODULAR CORRIDA, EN CONCRETO PULIDO, IGUAL O SIMILAR A: TIPO KÖNKRETUS REFERENCIA: BANCA DOBBELT MÓDULO "A". A:1,8 M X H:0,45 M X P:0,45 M. (336 KG/UN)</v>
          </cell>
          <cell r="C3141" t="str">
            <v>Actividad</v>
          </cell>
          <cell r="D3141" t="str">
            <v>UND</v>
          </cell>
          <cell r="E3141">
            <v>3420953</v>
          </cell>
        </row>
        <row r="3142">
          <cell r="A3142" t="str">
            <v>034.056</v>
          </cell>
          <cell r="B3142" t="str">
            <v>SUMINISTRO, TRANSPORTE E INSTALACIÓN BANCA MODULAR CORRIDA CON ESPALDAR, EN CONCRETO PULIDO, IGUAL O SIMILAR A: TIPO KÖNKRETUS REFERENCIA: BANCA DOBBELT MÓDULO "A" CON ESPALDAR. A:1,8 M X H:0,79 M X P:0,45 M . (522 KG/UN)</v>
          </cell>
          <cell r="C3142" t="str">
            <v>Actividad</v>
          </cell>
          <cell r="D3142" t="str">
            <v>UND</v>
          </cell>
          <cell r="E3142">
            <v>4407393</v>
          </cell>
        </row>
        <row r="3143">
          <cell r="A3143" t="str">
            <v>034.057</v>
          </cell>
          <cell r="B3143" t="str">
            <v>SUMINISTRO, TRANSPORTE E INSTALACIÓN DE JUEGO INFANTIL METALICO CARRUSEL</v>
          </cell>
          <cell r="C3143" t="str">
            <v>Actividad</v>
          </cell>
          <cell r="D3143" t="str">
            <v>UN</v>
          </cell>
          <cell r="E3143">
            <v>6762743</v>
          </cell>
        </row>
        <row r="3144">
          <cell r="A3144" t="str">
            <v>034.058</v>
          </cell>
          <cell r="B3144" t="str">
            <v>SUMINITRO E INSTALACION DE FERIA DE JUEGOS DIMENSIONES: LA 6 X AN 4.3 X AL 3.1 M,RANGO DE SEGURIDAD: LA 8 X AN 6.3 M, CAPACIDAD: 10 USUARIOS PÚBLICO: NIÑOS DE 6 A 12 AÑOS CARACTERÍSTICAS DEL EQUIPO: COMPOSICIÓN DE 1 CONJUNTO:• 8 POSTES, 4 DE ELLOS CON CÚPULA EN FORMA DE TECHO DE CASA• 2 PANELES TIPO 7• 2 PANELES DE CASA• 1 SOLO TOBOGÁN• 1 ESCALERA DE METAL PARA SUBIR• 1 ESTRUCTURA EN A CON COLUMPIO DE 2 ASIENTOS.• 1 PLATAFORMA• 1 ESCALERA DE CADENA • 1 ESCALERA DE RED PARA SUBIR• 1 ROCÓDROMO DE PEAD• 1 POSTE DE BOMBERO</v>
          </cell>
          <cell r="C3144" t="str">
            <v>Actividad</v>
          </cell>
          <cell r="D3144" t="str">
            <v>UN</v>
          </cell>
          <cell r="E3144">
            <v>19070103</v>
          </cell>
        </row>
        <row r="3145">
          <cell r="A3145" t="str">
            <v>034.059</v>
          </cell>
          <cell r="B3145" t="str">
            <v>SUMINISTRO E INSTALACION DE ARCOS DIMENSIONES 2 X 0.60 X O.60 M LARGO X ALTO X ANCHO( JUEGO DE 5 UNIDADES)</v>
          </cell>
          <cell r="C3145" t="str">
            <v>Actividad</v>
          </cell>
          <cell r="D3145" t="str">
            <v>JG</v>
          </cell>
          <cell r="E3145">
            <v>1920503</v>
          </cell>
        </row>
        <row r="3146">
          <cell r="A3146" t="str">
            <v>034.060</v>
          </cell>
          <cell r="B3146" t="str">
            <v>SUMINISTRO E INSTALACION DE JUEGO PELOTA PARA PERROS (SEGÚN DISEÑO) EN POLIPROPILENO DE ALTO IMPACTO ORIGINAL MEDIDAS FINALES DE8CMS DE ANCHO X 8 CMS DE LARGO O FONDO X 238 CMS DE ALTO.</v>
          </cell>
          <cell r="C3146" t="str">
            <v>Actividad</v>
          </cell>
          <cell r="D3146" t="str">
            <v>UN</v>
          </cell>
          <cell r="E3146">
            <v>1601488</v>
          </cell>
        </row>
        <row r="3147">
          <cell r="A3147" t="str">
            <v>034.061</v>
          </cell>
          <cell r="B3147" t="str">
            <v>SUMINISTRO E INSTALACION DE MORDEDERO PARA PERROS (SEGÚN DISEÑO) EN POLIPROPILENO DE ALTO IMPACTO ORIGINAL MEDIDAS FINALES DE 325 CMS DE ANCHO X 8 CMS DE LARGO O FONDO X 250 CMS DE ALTO.</v>
          </cell>
          <cell r="C3147" t="str">
            <v>Actividad</v>
          </cell>
          <cell r="D3147" t="str">
            <v>UN</v>
          </cell>
          <cell r="E3147">
            <v>4156699</v>
          </cell>
        </row>
        <row r="3148">
          <cell r="A3148" t="str">
            <v>034.062</v>
          </cell>
          <cell r="B3148" t="str">
            <v>SUMINISTRO E INSTALACION DE CAJA DE ARENA EN POLIPROPILENO DE ALTO IMPACTO ORIGINAL MEDIDAS FINALES DE 250CMS DE ANCHO X 200 CMS DE LARGO O FONDO X 33 CMS DE ALTO.</v>
          </cell>
          <cell r="C3148" t="str">
            <v>Actividad</v>
          </cell>
          <cell r="D3148" t="str">
            <v>UN</v>
          </cell>
          <cell r="E3148">
            <v>7465443</v>
          </cell>
        </row>
        <row r="3149">
          <cell r="A3149" t="str">
            <v>034.063</v>
          </cell>
          <cell r="B3149" t="str">
            <v>SUMINISTRO E INSTALACION DE MOBILIARIO PARA GATOS 1 (SEGÚN DISEÑO) EN POLIPROPILENO DE ALTO IMPACTO ORIGINAL MEDIDAS FINALES DE 72 CMS DE ANCHO X 40 CMS DE LARGO O FONDO X 200 CMS DE ALTO</v>
          </cell>
          <cell r="C3149" t="str">
            <v>Actividad</v>
          </cell>
          <cell r="D3149" t="str">
            <v>UN</v>
          </cell>
          <cell r="E3149">
            <v>4840865</v>
          </cell>
        </row>
        <row r="3150">
          <cell r="A3150" t="str">
            <v>034.064</v>
          </cell>
          <cell r="B3150" t="str">
            <v>SUMINISTRO E INSTALACION DE MOBILIARIO PARA GATOS (SEGÚN DISEÑO) EN POLIPROPILENO DE ALTO IMPACTO ORIGINAL MEDIDAS FINALES DE 200CMS DE ANCHO X 245CMS DE LARGO O FONDO X 270 CMS DE ALTO.</v>
          </cell>
          <cell r="C3150" t="str">
            <v>Actividad</v>
          </cell>
          <cell r="D3150" t="str">
            <v>UN</v>
          </cell>
          <cell r="E3150">
            <v>12465760</v>
          </cell>
        </row>
        <row r="3151">
          <cell r="A3151" t="str">
            <v>034.065</v>
          </cell>
          <cell r="B3151" t="str">
            <v>SUMINISTRO E INSTALACION DE MOBILIARIO PARA GATOS 3 (SEGÚN DISEÑO) EN POLIPROPILENO DE ALTO IMPACTO ORIGINAL  MEDIDAS FINALES DE 210 CMS DE ANCHO X 45 CMS DE LARGO O FONDO X 200 CMS DE ALTO.</v>
          </cell>
          <cell r="C3151" t="str">
            <v>Actividad</v>
          </cell>
          <cell r="D3151" t="str">
            <v>UN</v>
          </cell>
          <cell r="E3151">
            <v>5428705</v>
          </cell>
        </row>
        <row r="3152">
          <cell r="A3152" t="str">
            <v>034.066</v>
          </cell>
          <cell r="B3152" t="str">
            <v>SUMINISTRO E INSTALACION DE MOBILIARIO PARA GATOS 4 (SEGÚN DISEÑO) EN POLIPROPILENO DE ALTO IMPACTO ORIGINAL MEDIDAS FINALES DE 30 CMS DE ANCHO X 45 CMS DE LARGO O FONDO X 200 CMS DE ALTO.</v>
          </cell>
          <cell r="C3152" t="str">
            <v>Actividad</v>
          </cell>
          <cell r="D3152" t="str">
            <v>UN</v>
          </cell>
          <cell r="E3152">
            <v>3537714</v>
          </cell>
        </row>
        <row r="3153">
          <cell r="A3153" t="str">
            <v>034.067</v>
          </cell>
          <cell r="B3153" t="str">
            <v>SUMINISTRO E INSTALACION DE PAJARERA (SEGÚN DISEÑO) EN POLIPROPILENO DE ALTO IMPACTO MEDIDAS FINALES DE 115 CMS DE ANCHO X 115 CMS DE LARGO O FONDO X 668 CMS DE ALTO</v>
          </cell>
          <cell r="C3153" t="str">
            <v>Actividad</v>
          </cell>
          <cell r="D3153" t="str">
            <v>UN</v>
          </cell>
          <cell r="E3153">
            <v>9571880</v>
          </cell>
        </row>
        <row r="3154">
          <cell r="A3154" t="str">
            <v>034.068</v>
          </cell>
          <cell r="B3154" t="str">
            <v>SUMINISTRO E INSTALACION DE MODULO INFORMATIVO EN POLIPROPILENO DE ALTO IMPACTO ORIGINAL MEDIDAS FINALES DE 194CMS DE ANCHO X 20 CMS DE LARGO O FONDO X 30 CMS DE ALTO.</v>
          </cell>
          <cell r="C3154" t="str">
            <v>Actividad</v>
          </cell>
          <cell r="D3154" t="str">
            <v>UN</v>
          </cell>
          <cell r="E3154">
            <v>16670110</v>
          </cell>
        </row>
        <row r="3155">
          <cell r="A3155" t="str">
            <v>034.069</v>
          </cell>
          <cell r="B3155" t="str">
            <v>SUMINISTRO E INSTALACION DE ASIENTO INTERACTIVO (SEGÚN DISEÑO) EN POLIPROPILENO DE ALTO IMPACTO ORIGINAL MEDIDAS FINALES DE 180 CMS DE ANCHO X 49 CMS DE LARGO O FONDO X 109 CMS DE ALTO</v>
          </cell>
          <cell r="C3155" t="str">
            <v>Actividad</v>
          </cell>
          <cell r="D3155" t="str">
            <v>UN</v>
          </cell>
          <cell r="E3155">
            <v>10671240</v>
          </cell>
        </row>
        <row r="3156">
          <cell r="A3156" t="str">
            <v>034.070</v>
          </cell>
          <cell r="B3156" t="str">
            <v>SUMINISTRO E INSTALACION DE JUEGO DE MESA EN POLIPROPILENO (SEGÚN DISEÑO) DE ALTO IMPACTO ORIGINALCMEDIDAS FINALES DE 138CMS DE ANCHO X 200 CMS DE LARGO O FONDO X 58 CMS DE ALTO.</v>
          </cell>
          <cell r="C3156" t="str">
            <v>Actividad</v>
          </cell>
          <cell r="D3156" t="str">
            <v>UN</v>
          </cell>
          <cell r="E3156">
            <v>15992920</v>
          </cell>
        </row>
        <row r="3157">
          <cell r="A3157" t="str">
            <v>034.071</v>
          </cell>
          <cell r="B3157" t="str">
            <v>SUMINISTRO E INSTALACION DE BASURERO (SEGÚN DISEÑO) EN POLIPROPILENO DE ALTO IMPACTO ORIGINAL MEDIDAS FINALES DE 186 CMS DE ANCHO X 49 CMS DE LARGO O FONDO X 119 CMS DE ALTO.</v>
          </cell>
          <cell r="C3157" t="str">
            <v>Actividad</v>
          </cell>
          <cell r="D3157" t="str">
            <v>UN</v>
          </cell>
          <cell r="E3157">
            <v>11228160</v>
          </cell>
        </row>
        <row r="3158">
          <cell r="A3158" t="str">
            <v>034.072</v>
          </cell>
          <cell r="B3158" t="str">
            <v>SUMINISTRO E INSTALACION DE PARADERO (SEGÚN DISEÑO) EN POLIPROPILENO DE ALTO IMPACTO ORIGINAL MEDIDAS FINALES DE 692CMS DE ANCHO X 170 CMS DE LARGO O FONDO X 240 CMS DE ALTO.</v>
          </cell>
          <cell r="C3158" t="str">
            <v>Actividad</v>
          </cell>
          <cell r="D3158" t="str">
            <v>UN</v>
          </cell>
          <cell r="E3158">
            <v>117598131</v>
          </cell>
        </row>
        <row r="3159">
          <cell r="A3159" t="str">
            <v>034.073</v>
          </cell>
          <cell r="B3159" t="str">
            <v>SUMINISTRO E INSTALACION DE BEBEDERO MIXTO EN POLIPROPILENO DE ALTO DE ALTO IMPACTO ORIGINAL MEDIDAS FINALES DE 80 CMS DE ANCHO X 169 CMS DE LARGO O FONDO X 129 CMS DE ALTO.</v>
          </cell>
          <cell r="C3159" t="str">
            <v>Actividad</v>
          </cell>
          <cell r="D3159" t="str">
            <v>UN</v>
          </cell>
          <cell r="E3159">
            <v>4852787</v>
          </cell>
        </row>
        <row r="3160">
          <cell r="A3160" t="str">
            <v>034.074</v>
          </cell>
          <cell r="B3160" t="str">
            <v>SUMINISTRO, TRANSPORTE E INSTALACIÓN DE MOBILIARIO PARA MASCOTAS CONFORMADO POR: PASARELA,BARRA SALTO,TUNEL PARA MASCOTAS 2.40 MTS,SALALOM REF. XTENSOR O SIMILAR.</v>
          </cell>
          <cell r="C3160" t="str">
            <v>Actividad</v>
          </cell>
          <cell r="D3160" t="str">
            <v>UN</v>
          </cell>
          <cell r="E3160">
            <v>25454305</v>
          </cell>
        </row>
        <row r="3161">
          <cell r="A3161" t="str">
            <v>034.075</v>
          </cell>
          <cell r="B3161" t="str">
            <v>SUMINISTRO, TRANSPORTE E INSTALACIÓN BANCA MANEN GRIS LLUVIA TIPO KÖNKRETUS O SIMILAR (707-K01)</v>
          </cell>
          <cell r="C3161" t="str">
            <v>Actividad</v>
          </cell>
          <cell r="D3161" t="str">
            <v>UND</v>
          </cell>
          <cell r="E3161">
            <v>3082059</v>
          </cell>
        </row>
        <row r="3162">
          <cell r="A3162" t="str">
            <v>034.076</v>
          </cell>
          <cell r="B3162" t="str">
            <v>SUMINISTRO, TRANSPORTE E INSTALACIÓN ALCORQUE MANEN GRIS LLUVIA TIPO KÖNKRETUS O SIMILAR (706-K01)</v>
          </cell>
          <cell r="C3162" t="str">
            <v>Actividad</v>
          </cell>
          <cell r="D3162" t="str">
            <v>UND</v>
          </cell>
          <cell r="E3162">
            <v>2126496</v>
          </cell>
        </row>
        <row r="3163">
          <cell r="A3163" t="str">
            <v>034.077</v>
          </cell>
          <cell r="B3163" t="str">
            <v>SUMINISTRO, TRANSPORTE E INSTALACIÓN DE PILARES CIRCULARES EN CONCRETO DE 3000 PSI D=50cm CON FORMALETA METALICA - ALTURA VARIABLE (&lt;=1,0M)</v>
          </cell>
          <cell r="C3163" t="str">
            <v>Actividad</v>
          </cell>
          <cell r="D3163" t="str">
            <v>ML</v>
          </cell>
          <cell r="E3163">
            <v>264472</v>
          </cell>
        </row>
        <row r="3164">
          <cell r="A3164" t="str">
            <v>034.078</v>
          </cell>
          <cell r="B3164" t="str">
            <v>SUMINISTRO, TRANSPORTE E INSTALACIÓN DE LISADERO METÁLICO SENCILLO</v>
          </cell>
          <cell r="C3164" t="str">
            <v>Actividad</v>
          </cell>
          <cell r="D3164" t="str">
            <v>UND</v>
          </cell>
          <cell r="E3164">
            <v>5851290</v>
          </cell>
        </row>
        <row r="3165">
          <cell r="A3165" t="str">
            <v>034.079</v>
          </cell>
          <cell r="B3165" t="str">
            <v>SUMINISTRO, TRANSPORTE E INSTALACIÓN BANCA MODULAR EN CONCRETO PULIDO, FORMA HEXAGONAL H:0,50, A:0,50 O BUTACO EN CONCRETO PULIDO, IGUAL O SIMILAR A: TIPO KÖNKRETUS REFERENCIA: BUTACO FUNGI. D:0,38M H:0,45M. INCLUYE TODOS LOS ELEMENTOS PARA SU CORRECTA INSTALACION Y FUNCIONAMIENTO</v>
          </cell>
          <cell r="C3165" t="str">
            <v>Actividad</v>
          </cell>
          <cell r="D3165" t="str">
            <v>UND</v>
          </cell>
          <cell r="E3165">
            <v>1088168</v>
          </cell>
        </row>
        <row r="3166">
          <cell r="A3166" t="str">
            <v>034.080</v>
          </cell>
          <cell r="B3166" t="str">
            <v>SUMINISTRO, TRANSPORTE E INSTALACIÓN BANCA CONCRETO DE ALTO DESEMPEÑO DE ACABADO PULIDO, MATE, MODULAR, IGUAL O SIMILAR A: TIPO KÖNKRETUS REFERENCIA: BANCA LINNE A:2,07M H:0,43M P:0,30M. VER FICHA TÉCNICA. INCLUYE TODOS LOS ELEMENTOS PARA SU CORRECTA INSTALACION Y FUNCIONAMIENTO.</v>
          </cell>
          <cell r="C3166" t="str">
            <v>Actividad</v>
          </cell>
          <cell r="D3166" t="str">
            <v>UND</v>
          </cell>
          <cell r="E3166">
            <v>4486514</v>
          </cell>
        </row>
        <row r="3167">
          <cell r="A3167" t="str">
            <v>034.081</v>
          </cell>
          <cell r="B3167" t="str">
            <v>SUMINSTRO, TRANSPORTE E INSTALACIÓN DE BALANCIN MOTO RESORTE REF KDM80 DE ESTRUCTURAS INFANTILES O SIMILAR, INCLUYE TODOS LOS ELEMENTOS PARA SU CORRECTA INSTALACIÓN Y FUNCIONAMIENTO.</v>
          </cell>
          <cell r="C3167" t="str">
            <v>Actividad</v>
          </cell>
          <cell r="D3167" t="str">
            <v xml:space="preserve">UND </v>
          </cell>
          <cell r="E3167">
            <v>3272593</v>
          </cell>
        </row>
        <row r="3168">
          <cell r="A3168" t="str">
            <v>034.082</v>
          </cell>
          <cell r="B3168" t="str">
            <v>SUMINSTRO, TRANSPORTE E INSTALACIÓN DE BALANCIN DE EQUILIBRIO SENCILLO REF M50149D  DE ESTRUCTURAS INFANTILES O SIMILAR, INCLUYE TODOS LOS ELEMENTOS PARA SU CORRECTA INSTALACIÓN Y FUNCIONAMIENTO.</v>
          </cell>
          <cell r="C3168" t="str">
            <v>Actividad</v>
          </cell>
          <cell r="D3168" t="str">
            <v xml:space="preserve">UND </v>
          </cell>
          <cell r="E3168">
            <v>2082708</v>
          </cell>
        </row>
        <row r="3169">
          <cell r="A3169" t="str">
            <v>034.083</v>
          </cell>
          <cell r="B3169" t="str">
            <v>SUMINSTRO, TRANSPORTE E INSTALACIÓN DE JUEGO INFANTIL MALLA DE ESCALAR CURVA REF. M-001  DE ESTRUCTURAS INFANTILES O SIMILAR, INCLUYE TODOS LOS ELEMENTOS PARA SU CORRECTA INSTALACIÓN Y FUNCIONAMIENTO.</v>
          </cell>
          <cell r="C3169" t="str">
            <v>Actividad</v>
          </cell>
          <cell r="D3169" t="str">
            <v xml:space="preserve">UND </v>
          </cell>
          <cell r="E3169">
            <v>20202216</v>
          </cell>
        </row>
        <row r="3170">
          <cell r="A3170" t="str">
            <v>034.084</v>
          </cell>
          <cell r="B3170" t="str">
            <v>SUMINSTRO, TRANSPORTE E INSTALACIÓN DE PARQUE INFANTIL MODULAR REF. KDL0201  DE ESTRUCTURAS INFANTILES O EQUIVALENTE CONFORMADO POR: ESCALERA, MURO DE ESCALAR CURVO, ESCALERA TIPO MONTAÑA, MURO DE ESCALAR RECTO, DOS TOBOGANES SENCILLOS, PASARELA RECTA, PORTAL Y PORTAL RESBALADOR. MATERIAL: MADERA PLÁSTICA ESTRUCTURAL INCLUYE TODOS LOS ELEMENTOS PARA SU CORRECTA INSTALACIÓN Y FUNCIONAMIENTO.</v>
          </cell>
          <cell r="C3170" t="str">
            <v>Actividad</v>
          </cell>
          <cell r="D3170" t="str">
            <v xml:space="preserve">UND </v>
          </cell>
          <cell r="E3170">
            <v>12922216</v>
          </cell>
        </row>
        <row r="3171">
          <cell r="A3171" t="str">
            <v>035</v>
          </cell>
          <cell r="B3171" t="str">
            <v>JUAN XXIII</v>
          </cell>
          <cell r="C3171" t="str">
            <v>Capitulo</v>
          </cell>
          <cell r="D3171"/>
          <cell r="E3171" t="str">
            <v>--</v>
          </cell>
        </row>
        <row r="3172">
          <cell r="A3172" t="str">
            <v>035.001</v>
          </cell>
          <cell r="B3172" t="str">
            <v xml:space="preserve">RETIRO DE VENTANAS EN MADERA (FACHADA E INTERNAS) CON MARCOS.  INCLUYE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CADA VENTANA DEBERA ASEGURARSE Y FIJARSE PARA DESMONTARSE COMO UNA UNIDAD. INCLUYE TODOS LOS  ELEMENTOS Y ACCESORIOS NECESARIOS PARA SU CORRECTA EJECUCION.   </v>
          </cell>
          <cell r="C3172" t="str">
            <v>Actividad</v>
          </cell>
          <cell r="D3172" t="str">
            <v>UND</v>
          </cell>
          <cell r="E3172">
            <v>116398</v>
          </cell>
        </row>
        <row r="3173">
          <cell r="A3173" t="str">
            <v>035.002</v>
          </cell>
          <cell r="B3173" t="str">
            <v xml:space="preserve">RETIRO DE PUERTAS EN MADERA DE DOS Y TRES HOJAS CON MARCOS. INCLUYE ALMACENAMIENTO AL SITIO QUE DISPONGA EL INTERVENTOR .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v>
          </cell>
          <cell r="C3173" t="str">
            <v>Actividad</v>
          </cell>
          <cell r="D3173" t="str">
            <v>UND</v>
          </cell>
          <cell r="E3173">
            <v>97604</v>
          </cell>
        </row>
        <row r="3174">
          <cell r="A3174" t="str">
            <v>035.003</v>
          </cell>
          <cell r="B3174" t="str">
            <v xml:space="preserve">DESMONTE Y RETIRO DE ZOCALOS EXISTENTES EN MADERA. INCLUYE TRANSPORTE HORIZONTAL Y VERTICAL. EL CONTRATISTA DEBERÁ GARANTIZAR LA INTEGRIDAD DE LAS INSTALACIONES QUE SE PUEDAN VER AFECTADAS POR ESTA ACTIVIDAD. INCLUYE TODOS LOS ELEMENTOS Y ACCESORIOS NECESARIOS PARA SU CORRECTA EJECUCION. SERAN RETIRADOS Y DISPUESTOS EN LUGARES AUTORIZADOS. ESTA DISPOSICION FINAL SE RECONOCERA POR EL ITEM DE RETIRO DE MATERIAL SOBRANTE EN VOLQUETA CARGUE MANUAL     </v>
          </cell>
          <cell r="C3174" t="str">
            <v>Actividad</v>
          </cell>
          <cell r="D3174" t="str">
            <v>ML</v>
          </cell>
          <cell r="E3174">
            <v>14526</v>
          </cell>
        </row>
        <row r="3175">
          <cell r="A3175" t="str">
            <v>035.004</v>
          </cell>
          <cell r="B3175" t="str">
            <v xml:space="preserve">DESMONTE DEL CONJUNTO DE MUROS EN BAHAREQUE A UNA CARA, INCLUYE DESMONTE Y RETIRO DE PAÑETE A UNA CARA, DESMONTE Y RETIRO DE ESTERILLA DE GUADUA A UNA CARA,  DESMONTE Y RETIRO DE PARALES Y/O DIAGONALES Y/O HORIZONTALES EN GUADUA Y EN MADERA, DESMONTE Y RETIRO DE SOLERA SUPERIOR E INFERIOR EN MADERA, DESPUNTILLADO DE ELEMENTOS,  TRASIEGO HASTA SITIO DE CARGUE.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v>
          </cell>
          <cell r="C3175" t="str">
            <v>Actividad</v>
          </cell>
          <cell r="D3175" t="str">
            <v>M2</v>
          </cell>
          <cell r="E3175">
            <v>176590</v>
          </cell>
        </row>
        <row r="3176">
          <cell r="A3176" t="str">
            <v>035.005</v>
          </cell>
          <cell r="B3176" t="str">
            <v xml:space="preserve">DESMONTE Y RETIRO DE SOLERA BASE EN MADERA EXISTENTE EN LA EDIFICACIÓN.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3176" t="str">
            <v>Actividad</v>
          </cell>
          <cell r="D3176" t="str">
            <v>ML</v>
          </cell>
          <cell r="E3176">
            <v>41068</v>
          </cell>
        </row>
        <row r="3177">
          <cell r="A3177" t="str">
            <v>035.006</v>
          </cell>
          <cell r="B3177" t="str">
            <v xml:space="preserve">DESMONTE Y RETIRO DE COLUMNAS DE MADERA DE PATIOS INTERIORES (PIE DERECHOS) SECCION HASTA 15X15 CM Y H= HASTA 4 M EXISTENTES EN MAL ESTADO.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3177" t="str">
            <v>Actividad</v>
          </cell>
          <cell r="D3177" t="str">
            <v>UND</v>
          </cell>
          <cell r="E3177">
            <v>119756</v>
          </cell>
        </row>
        <row r="3178">
          <cell r="A3178" t="str">
            <v>035.007</v>
          </cell>
          <cell r="B3178" t="str">
            <v xml:space="preserve">REVISION Y DESMONTE DE PISOS EN MADERA ORIGINAL (ANCHOS ENTRE 15 Y 18 CM) EXISTENTES EN LA EDIFICACIÓN. EL CONTRATISTA DEBERA GARANTIZAR QUE LOS ELEMENTOS DESMONTADOS QUE SE ENCUENTREN EN BUEN ESTADO SEAN ALMACENADOS PARA SU RESPECTIVA RESTAURACIÓN.  INCLUYE TRANSPORTE HORIZONTAL Y VERTICAL Y ALMACENAMIENTO. EL CONTRATISTA DEBERÁ GARANTIZAR LA INTEGRIDAD DE LAS INSTALACIONES QUE SE PUEDAN VER AFECTADAS POR ESTA ACTIVIDAD. INCLUYE TODOS LOS ELEMENTOS Y ACCESORIOS NECESARIOS PARA SU CORRECTA EJECUCION. LOS MATERIALES QUE NO PUEDAN SER REUTILIZABLES A CRITERIO DE LA ENTIDAD CONTRATANTE SERAN RETIRADOS Y DISPUESTOS EN LUGARES AUTORIZADOS. ESTA DISPOSICION FINAL SE RECONOCERA POR EL ITEM DE RETIRO DE MATERIAL SOBRANTE EN VOLQUETA CARGUE MANUAL         </v>
          </cell>
          <cell r="C3178" t="str">
            <v>Actividad</v>
          </cell>
          <cell r="D3178" t="str">
            <v>M2</v>
          </cell>
          <cell r="E3178">
            <v>41683</v>
          </cell>
        </row>
        <row r="3179">
          <cell r="A3179" t="str">
            <v>035.008</v>
          </cell>
          <cell r="B3179" t="str">
            <v xml:space="preserve">DESMONTE Y RETIRO DE PISOS EXISTENTES EN LISTON MACHIMBREADO DETERIORADOS.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3179" t="str">
            <v>Actividad</v>
          </cell>
          <cell r="D3179" t="str">
            <v>M2</v>
          </cell>
          <cell r="E3179">
            <v>33963</v>
          </cell>
        </row>
        <row r="3180">
          <cell r="A3180" t="str">
            <v>035.009</v>
          </cell>
          <cell r="B3180" t="str">
            <v xml:space="preserve">DESMONTE Y RETIRO DE VIGAS DE ENTREPISO DE CORREDORES INTERIORES. CADA UNIDAD DE HASTA 3,0 M DE LARGO. INCLUYE TRANSPORTE HORIZONTAL Y VERTICAL INTERNO EN LA OBRA. EL CONTRATISTA DEBERÁ GARANTIZAR LA INTEGRIDAD DE LAS INSTALACIONES QUE SE PUEDAN VER AFECTADAS POR ESTA ACTIVIDAD. INCLUYE TODOS LOS ELEMENTOS Y ACCESORIOS NECESARIOS PARA SU CORRECTA EJECUCION. (CARGUE Y RETIRO DE MADERA NO INCLUIDO)     </v>
          </cell>
          <cell r="C3180" t="str">
            <v>Actividad</v>
          </cell>
          <cell r="D3180" t="str">
            <v>UND</v>
          </cell>
          <cell r="E3180">
            <v>39842</v>
          </cell>
        </row>
        <row r="3181">
          <cell r="A3181" t="str">
            <v>035.010</v>
          </cell>
          <cell r="B3181" t="str">
            <v xml:space="preserve">DESMONTE Y RETIRO DE VIGAS DE ENTREPISO. CADA UNIDAD DE HASTA 7,0 M DE LARGO.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3181" t="str">
            <v>Actividad</v>
          </cell>
          <cell r="D3181" t="str">
            <v>UND</v>
          </cell>
          <cell r="E3181">
            <v>62457</v>
          </cell>
        </row>
        <row r="3182">
          <cell r="A3182" t="str">
            <v>035.011</v>
          </cell>
          <cell r="B3182" t="str">
            <v xml:space="preserve">DESMONTE Y RETIRO DE SECCIÓN DE VIGAS DE ENTREPISO. CADA UNIDAD DE HASTA 2,0 M DE LARGO.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3182" t="str">
            <v>Actividad</v>
          </cell>
          <cell r="D3182" t="str">
            <v>UND</v>
          </cell>
          <cell r="E3182">
            <v>42878</v>
          </cell>
        </row>
        <row r="3183">
          <cell r="A3183" t="str">
            <v>035.012</v>
          </cell>
          <cell r="B3183" t="str">
            <v xml:space="preserve">DESMONTE Y RETIRO DE CIELO RASO DETERIORADO, EN MADERA EXISTENTE EN LA EDIFICACIÓN.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3183" t="str">
            <v>Actividad</v>
          </cell>
          <cell r="D3183" t="str">
            <v>M2</v>
          </cell>
          <cell r="E3183">
            <v>21554</v>
          </cell>
        </row>
        <row r="3184">
          <cell r="A3184" t="str">
            <v>035.013</v>
          </cell>
          <cell r="B3184" t="str">
            <v>DESMONTE Y CLASIFICACIÓN DE TEJA DE BARRO EXISTENTE EN LA CUBIERTA DE LA EDIFICACIÓN. INCLUYE TRANSPORTE Y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EL CONTRATISTA DEBERÁ GARANTIZAR QUE EL DESMONTE Y TRASLADO DE LOS ELEMENTOS NO GENERE DAÑOS ADICIONALES A LOS PREEXISTENTES EN LAS TEJAS.</v>
          </cell>
          <cell r="C3184" t="str">
            <v>Actividad</v>
          </cell>
          <cell r="D3184" t="str">
            <v>M2</v>
          </cell>
          <cell r="E3184">
            <v>44184</v>
          </cell>
        </row>
        <row r="3185">
          <cell r="A3185" t="str">
            <v>035.014</v>
          </cell>
          <cell r="B3185" t="str">
            <v xml:space="preserve">DESMONTE Y RETIRO DE ELEMENTOS DE ESTRUCTURA DE CUBIERTA. INCLUYE RETIRO DE LAÑAS DE GUADUA, RETIRO DE CORREAS EN MADERA Y/O GUADUA, RETIRO DE ALFARDAS, RETIRO DE CUMBRERAS, RETIRO DE LIMATESAS,  LIMAHOYAS PUNTALES EN MADERA O GUADUA, CANES DE CORREDORES INTERIORES ETC . INCLUYE TRANSPORTE HORIZONTAL Y VERTICAL INTERNO. EL CONTRATISTA DEBERÁ GARANTIZAR LA INTEGRIDAD DE LAS INSTALACIONES QUE SE PUEDAN VER AFECTADAS POR ESTA ACTIVIDAD. INCLUYE TODOS LOS ELEMENTOS Y ACCESORIOS NECESARIOS PARA SU CORRECTA EJECUCION. (CARGUE Y RETIRO DE MADERA Y/O GUADUA NO INCLUIDO)     </v>
          </cell>
          <cell r="C3185" t="str">
            <v>Actividad</v>
          </cell>
          <cell r="D3185" t="str">
            <v>M2</v>
          </cell>
          <cell r="E3185">
            <v>148866</v>
          </cell>
        </row>
        <row r="3186">
          <cell r="A3186" t="str">
            <v>035.015</v>
          </cell>
          <cell r="B3186" t="str">
            <v xml:space="preserve">DESMONTE Y RETIRO DEL CONJUNTO DE CERCHA EXISTENTE DETERIORADA EN CUBIERTA. INCLUYE DESMONTE DE PARES EN MADERA, DESMONTE DE TORNAPUNTA EN MADERA, DESMONTE DE PENDOLONES EN MADERA, DESMONTE DE PUNTALES EN MADERA Y/O GUADUA.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v>
          </cell>
          <cell r="C3186" t="str">
            <v>Actividad</v>
          </cell>
          <cell r="D3186" t="str">
            <v>UND</v>
          </cell>
          <cell r="E3186">
            <v>140955</v>
          </cell>
        </row>
        <row r="3187">
          <cell r="A3187" t="str">
            <v>035.016</v>
          </cell>
          <cell r="B3187" t="str">
            <v>LAVADO DE TEJA DE BARRO EXISTENTE DESMONTADA. INCLUYE TRASIEGO Y ALMACENAMIENTO MIENTRAS SE UTILIZA. INCLUYE TODOS LOS ELEMENTOS Y ACCESORIOS NECESARIOS PARA SU CORRECTA EJECUCION. EL CONTRATISTA DEBERÁ GARANTIZAR QUE DURANTE LA ACTIVIDAD NO GENERE DAÑOS ADICIONALES A LOS PREEXISTENTES EN LAS TEJAS.</v>
          </cell>
          <cell r="C3187" t="str">
            <v>Actividad</v>
          </cell>
          <cell r="D3187" t="str">
            <v>M2</v>
          </cell>
          <cell r="E3187">
            <v>30575</v>
          </cell>
        </row>
        <row r="3188">
          <cell r="A3188" t="str">
            <v>035.017</v>
          </cell>
          <cell r="B3188" t="str">
            <v xml:space="preserve">DESMONTE Y RETIRO DE TIRANTES DETERIORADOS EN CUBIERTA DE HASTA 7 METRO DE LONGITUD. INCLUYE TRANSPORTE Y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v>
          </cell>
          <cell r="C3188" t="str">
            <v>Actividad</v>
          </cell>
          <cell r="D3188" t="str">
            <v>UND</v>
          </cell>
          <cell r="E3188">
            <v>57382</v>
          </cell>
        </row>
        <row r="3189">
          <cell r="A3189" t="str">
            <v>035.018</v>
          </cell>
          <cell r="B3189" t="str">
            <v xml:space="preserve">DESMONTE Y RETIRO POR METRO LINEAL DEL CONJUNTO DE ALEROS. INCLUYE RETIRO DE CANES, PAÑETE DE RECUBRIMIENTO, ESTERILLA DE RECUBRIMIENTO Y/O TABLA DE RECUBRIMIENTO.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v>
          </cell>
          <cell r="C3189" t="str">
            <v>Actividad</v>
          </cell>
          <cell r="D3189" t="str">
            <v>ML</v>
          </cell>
          <cell r="E3189">
            <v>155831</v>
          </cell>
        </row>
        <row r="3190">
          <cell r="A3190" t="str">
            <v>035.019</v>
          </cell>
          <cell r="B3190" t="str">
            <v xml:space="preserve">DESMONTE DE SOLERAS DE CUBIERTA.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3190" t="str">
            <v>Actividad</v>
          </cell>
          <cell r="D3190" t="str">
            <v>ML</v>
          </cell>
          <cell r="E3190">
            <v>38372</v>
          </cell>
        </row>
        <row r="3191">
          <cell r="A3191" t="str">
            <v>035.020</v>
          </cell>
          <cell r="B3191" t="str">
            <v>CONSTRUCCIÓN DE APUNTALAMIENTOS CONFORMADOS CON REUTILIZACIÓN DE MATERIAL EXISTENTE EN OBRA, CONFORMADO CON TABLA DE REMATE SUPERIOR E INFERIOR, Y PARALES CADA 0,9M. INCLUYE TODOS LOS ELEMENTOS Y ACCESORIOS NECESARIOS PARA SU CORRECTA EJECUCION. INCLUYE DESMONTE DEL SISTEMA DE APUNTALAMIENTO UNA VEZ FINALIZADA LA ACTIVIDAD.</v>
          </cell>
          <cell r="C3191" t="str">
            <v>Actividad</v>
          </cell>
          <cell r="D3191" t="str">
            <v>M2</v>
          </cell>
          <cell r="E3191">
            <v>14721</v>
          </cell>
        </row>
        <row r="3192">
          <cell r="A3192" t="str">
            <v>035.021</v>
          </cell>
          <cell r="B3192" t="str">
            <v xml:space="preserve">CONSTRUCCIÓN DE PANTALLAS DE REFUERZO EN ESTRUCTURA DE MADERA ESTRUCTURAL CHANUL SECCIÓN 0,10X0,10M. INCLUYE INSTALACIÓN DE SOLERA SUPERIOR E INFERIOR EN MADERA ESTRUCTURAL CHANUL SECCIÓN 0,10X0,10M, INSTALACIÓN DE ESTRIBOS EN LAMINA GALVANIZADA, INSTALACIÓN DE PARALES Y/O DIAGONALES EN GUADUA INMUNIZADA. INCLUYE INSTALACIÓN DE MALLA GALLINERO Y PAÑETE POR UNA CARA EXTERIOR IMPERMEABILIZADO CON EMULSION ACRILICA  . INCLUYE INMUNIZACIÓN DE LA MADERA Y ESTERILLA. INCLUYE TRANSPORTE HORIZONTAL Y VERTICAL. EL CONTRATISTA DEBERÁ GARANTIZAR LA INTEGRIDAD DE LAS INSTALACIONES QUE SE PUEDAN VER AFECTADAS POR ESTA ACTIVIDAD. INCLUYE TODOS LOS ELEMENTOS Y ACCESORIOS NECESARIOS PARA SU CORRECTA EJECUCION. </v>
          </cell>
          <cell r="C3192" t="str">
            <v>Actividad</v>
          </cell>
          <cell r="D3192" t="str">
            <v>M2</v>
          </cell>
          <cell r="E3192">
            <v>537909</v>
          </cell>
        </row>
        <row r="3193">
          <cell r="A3193" t="str">
            <v>035.022</v>
          </cell>
          <cell r="B3193" t="str">
            <v xml:space="preserve">CONFORMACION E INSTALACIÓN DE SOLERA BASE EN MADERA ESTRUCTURAL CHANUL RECIA SECCIÓN 0,10X0,10M. INCLUYE INMUNIZACIÓN DE LA MADERA. INCLUYE TRANSPORTE HORIZONTAL Y VERTICAL Y APLICACION DE IGOL DENSO SOBRE LA SUPERFICIE DONDE SE SOPORTA LA SOLERA EL CONTRATISTA DEBERÁ GARANTIZAR LA INTEGRIDAD DE LAS INSTALACIONES QUE SE PUEDAN VER AFECTADAS POR ESTA ACTIVIDAD. INCLUYE TODOS LOS ELEMENTOS Y ACCESORIOS NECESARIOS PARA SU CORRECTA EJECUCION. </v>
          </cell>
          <cell r="C3193" t="str">
            <v>Actividad</v>
          </cell>
          <cell r="D3193" t="str">
            <v>ML</v>
          </cell>
          <cell r="E3193">
            <v>127233</v>
          </cell>
        </row>
        <row r="3194">
          <cell r="A3194" t="str">
            <v>035.023</v>
          </cell>
          <cell r="B3194" t="str">
            <v xml:space="preserve">SUMINISTRO E INSTALACIÓN DE NODOS DE VINCULACIÓN A TERCIOS SOBRE LA ALTURA DEL PIE DERECHO EN LA SEPARACIÓN ENTRE MUROS Y PANTALLASINCLUYE TRANSPORTE HORIZONTAL Y VERTICAL, EN MADERA ESTRUCTURAL CHANUL SECCION 0,10X0,10M, INCLUYE INMUNIZACIÓN DE LA MADERA. EL CONTRATISTA DEBERÁ GARANTIZAR LA INTEGRIDAD DE LAS INSTALACIONES QUE SE PUEDAN VER AFECTADAS POR ESTA ACTIVIDAD. INCLUYE TODOS LOS ELEMENTOS Y ACCESORIOS NECESARIOS PARA SU CORRECTA EJECUCION. </v>
          </cell>
          <cell r="C3194" t="str">
            <v>Actividad</v>
          </cell>
          <cell r="D3194" t="str">
            <v>UND</v>
          </cell>
          <cell r="E3194">
            <v>42224</v>
          </cell>
        </row>
        <row r="3195">
          <cell r="A3195" t="str">
            <v>035.024</v>
          </cell>
          <cell r="B3195" t="str">
            <v xml:space="preserve">RECONSTRUCCIÓN DE MUROS DE FACHADA EN ESTRUCTURA DE MADERA ESTRUCTURAL CHANUL, VERTICALES SECCIÓN 0,10X0,10M Y DIAGONALES SECCIÓN 0,05X0,10M. INCLUYE INSTALACIÓN DE SOLERA SUPERIOR E INFERIOR EN MADERA ESTRUCTURAL CHANUL SECCIÓN 0,10X0,10M, INSTALACIÓN DE ESTRIBOS EN LAMINA GALVANIZADA, INSTALACIÓN DE PARALES Y/O DIAGONALES EN GUADUA INMUNIZADA. INCLUYE INSTALACIÓN DE MALLA GALLINERO Y REVOQUE IMPERMEABILIZADO POR UNA CARA. INCLUYE INMUNIZACIÓN DE LA MADERA Y LA ESTERILLA. INCLUYE TRANSPORTE HORIZONTAL Y VERTICAL. EL CONTRATISTA DEBERÁ GARANTIZAR LA INTEGRIDAD DE LAS INSTALACIONES QUE SE PUEDAN VER AFECTADAS POR ESTA ACTIVIDAD. INCLUYE TODOS LOS ELEMENTOS Y ACCESORIOS NECESARIOS PARA SU CORRECTA EJECUCION. </v>
          </cell>
          <cell r="C3195" t="str">
            <v>Actividad</v>
          </cell>
          <cell r="D3195" t="str">
            <v>M2</v>
          </cell>
          <cell r="E3195">
            <v>561477</v>
          </cell>
        </row>
        <row r="3196">
          <cell r="A3196" t="str">
            <v>035.025</v>
          </cell>
          <cell r="B3196" t="str">
            <v xml:space="preserve">DESMONTE DEL CONJUNTO DE MUROS EN BAHAREQUE A DOS CARAS INTERNOS, INCLUYE DESMONTE Y RETIRO DE PAÑETE A DOS CARAS, DESMONTE Y RETIRO DE ESTERILLA DE GUADUA A DOS CARAS,  DESMONTE Y RETIRO DE PARALES Y/O DIAGONALES Y/O HORIZONTALES EN GUADUA Y EN MADERA, DESMONTE Y RETIRO DE SOLERA SUPERIOR E INFERIOR EN MADERA, DESPUNTILLADO DE ELEMENTOS,  TRASIEGO HASTA SITIO DE CARGUE. INCLUYE TRANSPORTE HORIZONTAL Y VERTICAL, EL CONTRATISTA DEBERÁ GARANTIZAR LA INTEGRIDAD DE LAS INSTALACIONES QUE SE PUEDAN VER AFECTADAS POR ESTA ACTIVIDAD. INCLUYE TODOS LOS ELEMENTOS Y ACCESORIOS NECESARIOS PARA SU CORRECTA EJECUCION.  (CARGUE Y RETIRO DE MADERA NO INCLUIDO)     </v>
          </cell>
          <cell r="C3196" t="str">
            <v>Actividad</v>
          </cell>
          <cell r="D3196" t="str">
            <v>M2</v>
          </cell>
          <cell r="E3196">
            <v>203417</v>
          </cell>
        </row>
        <row r="3197">
          <cell r="A3197" t="str">
            <v>035.026</v>
          </cell>
          <cell r="B3197" t="str">
            <v xml:space="preserve">SUMINISTRO E INSTALACIÓN DE MOLDURA SIMPLE DOBLADA EN LÁMINA GALVANIZADA CAL 22, PARA PROTECCIÓN NUDO DE ENTREPISO EN MUROS DE FACHADA D=0,505 M - INCLUYE ANGULO INFERIOR DE REMATE EN LÁMINA GALVANIZADA, INCLUYE ANGULO INFERIOR DE REMATE EN LAMINA GALVANIZADA CAL 22  D=0,06 M Y PINTURA DE ACABADO TIPO 3 EN 1 COLOR SEGÚN DISEÑO DE FACHADA (INCLUYE CIMBRADO Y NIVELACIÓN) </v>
          </cell>
          <cell r="C3197" t="str">
            <v>Actividad</v>
          </cell>
          <cell r="D3197" t="str">
            <v>ML</v>
          </cell>
          <cell r="E3197">
            <v>134803</v>
          </cell>
        </row>
        <row r="3198">
          <cell r="A3198" t="str">
            <v>035.027</v>
          </cell>
          <cell r="B3198" t="str">
            <v xml:space="preserve">SUMINISTRO E INSTALACIÓN DE MOLDURA FIGURADA EN LÁMINA GALVANIZADA CAL 22 , PARA PROTECCIÓN NUDO DE ENTREPISO EN MUROS DE FACHADA D=0,7 M -  INCLUYE PINTURA DE ACABADO TIPO 3 EN 1 COLOR SEGÚN DISEÑO DE FACHADA(INCLUYE CIMBRADO Y NIVELACIÓN) </v>
          </cell>
          <cell r="C3198" t="str">
            <v>Actividad</v>
          </cell>
          <cell r="D3198" t="str">
            <v>ML</v>
          </cell>
          <cell r="E3198">
            <v>148752</v>
          </cell>
        </row>
        <row r="3199">
          <cell r="A3199" t="str">
            <v>035.028</v>
          </cell>
          <cell r="B3199" t="str">
            <v xml:space="preserve">RECONSTRUCCIÓN DE MUROS INTERIORES EN CORREDORES EN ESTRUCTURA DE MADERA ESTRUCTURAL CHANUL, VERTICALES SECCIÓN 0,10X0,10M Y DIAGONALES SECCIÓN 0,05X0,10M. INCLUYE INSTALACIÓN DE SOLERA SUPERIOR E INFERIOR EN MADERA ESTRUCTURAL CHANUL SECCIÓN 0,10X0,10M, INSTALACIÓN DE ESTRIBOS EN LAMINA GALVANIZADA, INSTALACIÓN DE PARALES Y/O DIAGONALES EN GUADUA INMUNIZADA. INCLUYE INSTALACIÓN DE MALLA Y PAÑETE EN CARA CORREDOR HASTA LA ALTURA DEFINIDA PARA INSTALACIÓN DE ZOCALOS. INCLUYE INMUNIZACIÓN DE LA MADERA Y LA ESTERILLA. INCLUYE TRANSPORTE HORIZONTAL Y VERTICAL. EL CONTRATISTA DEBERÁ GARANTIZAR LA INTEGRIDAD DE LAS INSTALACIONES QUE SE PUEDAN VER AFECTADAS POR ESTA ACTIVIDAD. INCLUYE TODOS LOS ELEMENTOS Y ACCESORIOS NECESARIOS PARA SU CORRECTA EJECUCION. </v>
          </cell>
          <cell r="C3199" t="str">
            <v>Actividad</v>
          </cell>
          <cell r="D3199" t="str">
            <v>M2</v>
          </cell>
          <cell r="E3199">
            <v>484309</v>
          </cell>
        </row>
        <row r="3200">
          <cell r="A3200" t="str">
            <v>035.029</v>
          </cell>
          <cell r="B3200" t="str">
            <v>SUMINSTRO Y APLICACÓN DE PINTURA PARA EXTERIORES TIPO KORAZA, INCLUYE SELLO DE REVOQUE CON SELLOMAX, INCLUYE FILOS Y DILATACIONES Y TODOS LOS ELEMENTOS Y ACCESORIOS NECESARIOS PARA SU CORRECTA INSTALACION.</v>
          </cell>
          <cell r="C3200" t="str">
            <v>Actividad</v>
          </cell>
          <cell r="D3200" t="str">
            <v>M2</v>
          </cell>
          <cell r="E3200">
            <v>78518</v>
          </cell>
        </row>
        <row r="3201">
          <cell r="A3201" t="str">
            <v>035.030</v>
          </cell>
          <cell r="B3201" t="str">
            <v>SUMINSTRO Y APLICACÓN DE PINTURA EN ACRILTEX PARA MUROS INTERIORES, INCLUYE TODOS LOS ELEMENTOS Y ACCESORIOS NECESARIOS PARA SU CORRECTA INSTALACIÓN.</v>
          </cell>
          <cell r="C3201" t="str">
            <v>Actividad</v>
          </cell>
          <cell r="D3201" t="str">
            <v>M2</v>
          </cell>
          <cell r="E3201">
            <v>50683</v>
          </cell>
        </row>
        <row r="3202">
          <cell r="A3202" t="str">
            <v>035.031</v>
          </cell>
          <cell r="B3202" t="str">
            <v>DILATACIÓN Y TRATAMIENTO DE JUNTAS EN PAÑETE EXTERIOR (INCLUYE REPLANTEO, CORTE CON PULIDORA 5MM Y APLICACIÓN DE SELLADOR ELÁSTICO CON PISTOLA)</v>
          </cell>
          <cell r="C3202" t="str">
            <v>Actividad</v>
          </cell>
          <cell r="D3202" t="str">
            <v>ML</v>
          </cell>
          <cell r="E3202">
            <v>35157</v>
          </cell>
        </row>
        <row r="3203">
          <cell r="A3203" t="str">
            <v>035.032</v>
          </cell>
          <cell r="B3203" t="str">
            <v xml:space="preserve">SUMINISTRO E INSTALACIÓN DE UNIDAD DE VIGAS DE ENTREPISO DE DOBLE CONFORMACIÓN DE HASTA 7 METROS DE LONGITUD, EMPLEANDO MADERAS ESTRUCTURALES CHANUL SECCIÓN 0,20X0,05 EMPACHADAS POR MEDIO DE PERNOS EN VARILLA ROSCADA DE 3/8". INCLUYE INMUNIZACIÓN DE LA MADERA </v>
          </cell>
          <cell r="C3203" t="str">
            <v>Actividad</v>
          </cell>
          <cell r="D3203" t="str">
            <v>UND</v>
          </cell>
          <cell r="E3203">
            <v>1186026</v>
          </cell>
        </row>
        <row r="3204">
          <cell r="A3204" t="str">
            <v>035.033</v>
          </cell>
          <cell r="B3204" t="str">
            <v xml:space="preserve">SUMINISTRO E INSTALACIÓN DE VIGAS DE ENTREPISO DE CORREDORES DE HASTA 3 METROS DE LONGITUD EMPLEANDO MADERA ESTRUCTURAL CHANUL SECCIÓN 0,10X0,05. INCLUYE INMUNIZACIÓN DE LA MADERA </v>
          </cell>
          <cell r="C3204" t="str">
            <v>Actividad</v>
          </cell>
          <cell r="D3204" t="str">
            <v>UND</v>
          </cell>
          <cell r="E3204">
            <v>275501</v>
          </cell>
        </row>
        <row r="3205">
          <cell r="A3205" t="str">
            <v>035.034</v>
          </cell>
          <cell r="B3205" t="str">
            <v xml:space="preserve">SUMINISTRO E INSTALACIÓN DE PROTESIS EN VIGAS DE ENTREPISO DE HASTA 2 METROS DE LONGITUD, EMPLEANDO MADERA ESTRUCTURAL CHANUL SECCIÓN 0,20X0,05 PARA REEMPLAZAR SECCIONES AFECTADAS Y EMPACHADO CON  MADERA ESTRUCTURAL CHANUL DE LA MISMA SECCIÓN EMPLEANDO PERNOS EN VARILLA ROSCADA DE 3/8". INCLUYE INMUNIZACIÓN DE LA SECCION REEMPLAZADA </v>
          </cell>
          <cell r="C3205" t="str">
            <v>Actividad</v>
          </cell>
          <cell r="D3205" t="str">
            <v>UND</v>
          </cell>
          <cell r="E3205">
            <v>248219</v>
          </cell>
        </row>
        <row r="3206">
          <cell r="A3206" t="str">
            <v>035.035</v>
          </cell>
          <cell r="B3206" t="str">
            <v xml:space="preserve">SUMINISTRO E INSTALACIÓN DE TAQUETES ENTRE VIGUETAS DE ENTREPISO L= HASTA 40 CM EMPLEANDO TACOS DE MADERA ESTRUCTURAL CHANUL SECCIÓN 0,20X0,05, ASEGURADOS CON PUNTILLA. INCLUYE CONECTORES EN VARILLA ROSCADA  3/8" PARA CONTROL DE DESPLAZAMIENTO DE VIGUETAS. INCLUYE INMUNIZACIÓN DE LA MADERA </v>
          </cell>
          <cell r="C3206" t="str">
            <v>Actividad</v>
          </cell>
          <cell r="D3206" t="str">
            <v>UND</v>
          </cell>
          <cell r="E3206">
            <v>76266</v>
          </cell>
        </row>
        <row r="3207">
          <cell r="A3207" t="str">
            <v>035.036</v>
          </cell>
          <cell r="B3207" t="str">
            <v xml:space="preserve">SUMINISTRO E INSTALACIÓN DE PROTECCIÓN DE PUNTAS DE VIGUETAS Y SOLERAS DEL ENTREPISO EN PATIOS INTERIORES, MEDIANTE UNA LÁMINA GALAVANIZADA CALIBRE 22 CON DESARROLLODE 1,15 M POR ML DOBLADA Y CON ACABADO EN PINTURA 3 EN 1 COLOR SEGÚN DISEÑO MAS UNA TAPA MOLDURA EN MADERA CHOIBA  DE 0,20 M DE ALTO Y ESPESOR DE 0,015M POR CADA ML. INCLUYE INMUNIZACIÓN DE LA MADERA Y ACABADO CON BARNIZ DE PROTECCIÓN </v>
          </cell>
          <cell r="C3207" t="str">
            <v>Actividad</v>
          </cell>
          <cell r="D3207" t="str">
            <v>ML</v>
          </cell>
          <cell r="E3207">
            <v>169733</v>
          </cell>
        </row>
        <row r="3208">
          <cell r="A3208" t="str">
            <v>035.037</v>
          </cell>
          <cell r="B3208" t="str">
            <v>SUMINISTRO E INSTALACIÓN DE PLATINAS DE ARRIOSTRAMIENTO PARA ENTREPISO, (CUADRALES) EN PLATINA DE 4 1/4"  LONG HASTA 3 M; INCLUYE ANTICORROSIVO, ESMALTE Y TODOS LOS ELEMENTOS Y ACCESORIOS NECESARIOS PARA SU CORRECTA INSTALACION.</v>
          </cell>
          <cell r="C3208" t="str">
            <v>Actividad</v>
          </cell>
          <cell r="D3208" t="str">
            <v>UND</v>
          </cell>
          <cell r="E3208">
            <v>212556</v>
          </cell>
        </row>
        <row r="3209">
          <cell r="A3209" t="str">
            <v>035.038</v>
          </cell>
          <cell r="B3209" t="str">
            <v>REJILLA DE VENTILACIÓN FACHADA NORTE, A NIVEL DE ENTREPISO. - LÁMINA GALVANIZADA MICRO PERFORADA CAL 20 ANCHO 10 -LONG HASTA 40 CM</v>
          </cell>
          <cell r="C3209" t="str">
            <v>Actividad</v>
          </cell>
          <cell r="D3209" t="str">
            <v>UND</v>
          </cell>
          <cell r="E3209">
            <v>66856</v>
          </cell>
        </row>
        <row r="3210">
          <cell r="A3210" t="str">
            <v>035.039</v>
          </cell>
          <cell r="B3210" t="str">
            <v>SUMINISTRO, TRANSPORTE E INSTALACION PLACA EN CONCRETO 3000 PSI SOBRE STEEL DECK  LAMINA 2" CALIBRE 22, ESPESOR DE 0,12M.  INCLUYE MALLA ELECTROSODADA 15 X15 X 6 MM CONECTORES Y TODOS LOS ELEMENTOS NECESARIOS PARA SU CORRECTA INSTALACION</v>
          </cell>
          <cell r="C3210" t="str">
            <v>Actividad</v>
          </cell>
          <cell r="D3210" t="str">
            <v>M2</v>
          </cell>
          <cell r="E3210">
            <v>207259</v>
          </cell>
        </row>
        <row r="3211">
          <cell r="A3211" t="str">
            <v>035.040</v>
          </cell>
          <cell r="B3211" t="str">
            <v>SUMINISTRO E INSTALACIÓN DE PISO EN TABLA DE MADERA CHOIBA ANCHO ENTRE 0,15 Y 0,18 M Y ESPESOR DE 0,015 M AJUSTADO MEDIANTE UNION MACHO HEMBRA ENTRE TABLAS. INCLUYE PULIDA DE PISO, ADHERENCIA A VIGUETAS CON PEGANTE MADERA, CLAVOS  ACABADO APLICANDO LACA RENANIA BICOMPONENTE PARA PISO, ELEMENTOS DE NIVELACIÓN Y TODOS LOS ELEMENTOS Y ACCESORIOS NECESARIOS PARA SU CORRECTA INSTALACION. INCLUYE INMUNIZACIÓN DE LA MADERA.</v>
          </cell>
          <cell r="C3211" t="str">
            <v>Actividad</v>
          </cell>
          <cell r="D3211" t="str">
            <v>M2</v>
          </cell>
          <cell r="E3211">
            <v>419577</v>
          </cell>
        </row>
        <row r="3212">
          <cell r="A3212" t="str">
            <v>035.041</v>
          </cell>
          <cell r="B3212" t="str">
            <v>RESTAURACION E INSTALACIÓN DE PISO EN TABLA PISO ORIGINAL RECUPERADA DEL DEMONTE ANCHO ENTRE 0,15 Y 0,18 M Y ESPESOR DE 0,015 M INCLUYE FABRICACION DE MACHIEMBRADO PARA AJUSTAR LA UNION  ENTRE TABLAS. INCLUYE PULIDA DE PISO, ADHERENCIA A VIGUETAS CON PEGANTE MADERA, CLAVOS  ACABADO APLICANDO LACA RENANIA BICOMPONENTE PARA PISO, ELEMENTOS DE NIVELACIÓN Y TODOS LOS ELEMENTOS Y ACCESORIOS NECESARIOS PARA SU CORRECTA INSTALACION. INCLUYE INMUNIZACIÓN DE LA MADERA.</v>
          </cell>
          <cell r="C3212" t="str">
            <v>Actividad</v>
          </cell>
          <cell r="D3212" t="str">
            <v>M2</v>
          </cell>
          <cell r="E3212">
            <v>253055</v>
          </cell>
        </row>
        <row r="3213">
          <cell r="A3213" t="str">
            <v>035.042</v>
          </cell>
          <cell r="B3213" t="str">
            <v>PISO EN CONCRETO DE 3000 PSI E= 0,08 AFINADO Y DILATADO REFORZADO CON MALLA DE 4MM,  INCLUYE TODOS LOS ELEMENTOS Y ACCESORIOS NECESARIOS PARA SU CORRECTA INSTALACION.</v>
          </cell>
          <cell r="C3213" t="str">
            <v>Actividad</v>
          </cell>
          <cell r="D3213" t="str">
            <v>M2</v>
          </cell>
          <cell r="E3213">
            <v>88684</v>
          </cell>
        </row>
        <row r="3214">
          <cell r="A3214" t="str">
            <v>035.043</v>
          </cell>
          <cell r="B3214" t="str">
            <v>SUMINISTRO E INSTALACIÓN DE PLATINAS DE ARRIOSTRAMIENTO PARA CUBIERTA (ARAÑAS ENTRE CERCHAS) EN PLATINA DE 3¨ 1/4" L=0,5 M ; INCLUYE ANTICORROSIVO, ESMALTE Y TODOS LOS ELEMENTOS Y ACCESORIOS NECESARIOS PARA SU CORRECTA INSTALACION.</v>
          </cell>
          <cell r="C3214" t="str">
            <v>Actividad</v>
          </cell>
          <cell r="D3214" t="str">
            <v>UND</v>
          </cell>
          <cell r="E3214">
            <v>109920</v>
          </cell>
        </row>
        <row r="3215">
          <cell r="A3215" t="str">
            <v>035.044</v>
          </cell>
          <cell r="B3215" t="str">
            <v>SUMINISTRO E INSTALACIÓN DE PLATINAS DE ARRIOSTRAMIENTO PARA CUBIERTA (CONEXIONES A CORREAS) EN PLATINA DE 3 1/8" L= 0,35 M; INCLUYE ANTICORROSIVO, ESMALTE Y TODOS LOS ELEMENTOS Y ACCESORIOS NECESARIOS PARA SU CORRECTA INSTALACION.</v>
          </cell>
          <cell r="C3215" t="str">
            <v>Actividad</v>
          </cell>
          <cell r="D3215" t="str">
            <v>UND</v>
          </cell>
          <cell r="E3215">
            <v>96300</v>
          </cell>
        </row>
        <row r="3216">
          <cell r="A3216" t="str">
            <v>035.045</v>
          </cell>
          <cell r="B3216" t="str">
            <v xml:space="preserve">SUMINISTRO Y CONSTRUCCIÓN DE SOLERAS SOBRE PIE DERECHOS (COLUMNA DE MADERA) A LA VISTA EN MADERA ESTRUCTURAL CHANUL SECCIÓN 0,10X0,10. INCLUYE TODOS LOS ELEMENTOS Y ACCESORIOS NECESARIOS PARA SU CORRECTA INSTALACIÓN. INCLUYE INMUNIZACIÓN DE LA MADERA Y PROTECCION DE MADERA EXPUESTA A LA INTERPERIE EMPLEANDO BARNIZ FUNGIZIDA RESISTENTE A RAYOS UV TIPO IMPRANOL </v>
          </cell>
          <cell r="C3216" t="str">
            <v>Actividad</v>
          </cell>
          <cell r="D3216" t="str">
            <v>ML</v>
          </cell>
          <cell r="E3216">
            <v>125242</v>
          </cell>
        </row>
        <row r="3217">
          <cell r="A3217" t="str">
            <v>035.046</v>
          </cell>
          <cell r="B3217" t="str">
            <v>SUMINISTRO E INSTALACIÓN DE PLATINAS DE CONEXIÓN EN CUMBRERA LIMATESA EN PLATINA DE 4 1/4"  ; INCLUYE ANTICORROSIVO, ESMALTE PERFORACIONES Y PERNOS EN 3/8", TUERCAS ARANDELAS Y TODOS LOS ELEMENTOS Y ACCESORIOS NECESARIOS PARA SU CORRECTA INSTALACION.</v>
          </cell>
          <cell r="C3217" t="str">
            <v>Actividad</v>
          </cell>
          <cell r="D3217" t="str">
            <v>ML</v>
          </cell>
          <cell r="E3217">
            <v>99247</v>
          </cell>
        </row>
        <row r="3218">
          <cell r="A3218" t="str">
            <v>035.047</v>
          </cell>
          <cell r="B3218" t="str">
            <v>REINSTALACIÓN DE TEJA DE BARRO DESMONTADA DE LA EDIFICACIÓN INCLUYE ALAMBRE DE FIJACIÓN Y TODOS LOS ELEMENTOS NECESARIOS PARA SU CORRECTA INSTALACIÓN</v>
          </cell>
          <cell r="C3218" t="str">
            <v>Actividad</v>
          </cell>
          <cell r="D3218" t="str">
            <v>M2</v>
          </cell>
          <cell r="E3218">
            <v>96726</v>
          </cell>
        </row>
        <row r="3219">
          <cell r="A3219" t="str">
            <v>035.048</v>
          </cell>
          <cell r="B3219" t="str">
            <v>SUMINISTRO E INSTALACION DE TEJA DE BARRO - INCLUYE FIJACION DE TEJAS CON TENDIDO EN ALAMBRE GALVANIZADO TRENZADO DOBLE HILO CAL 14 Y GANCHOS EN ALAMBRE GALVANIZADO CAL 18 LONG 50 CM</v>
          </cell>
          <cell r="C3219" t="str">
            <v>Actividad</v>
          </cell>
          <cell r="D3219" t="str">
            <v>M2</v>
          </cell>
          <cell r="E3219">
            <v>136574</v>
          </cell>
        </row>
        <row r="3220">
          <cell r="A3220" t="str">
            <v>035.049</v>
          </cell>
          <cell r="B3220" t="str">
            <v xml:space="preserve">SUMINISTRO Y CONSTRUCCIÓN DEL CONJUNTO DE CUBIERTA, INCLUYE SUMINISTRO E INSTALACIÓN DE ALFARDAS EN GUADUA, SUMINISTRO E INSTALACIÓN DE CORREAS EN MADERA ESTRUCTURAL CHANUL SECCIÓN 0,05X0,10, SUMINISTRO E INSTALACIÓN DE CUMBRERAS EN MADERA ESTRUCTURAL CHANUL SECCIÓN 0,05X0,10, SUMINSTRO E INSTALACIÓN DE TEJA ONDULADA DE FIBROCEMENTO PERFIL N.10, SUMINISTRO E INSTALACIÓN DE LIMATESAS EN MADERA ESTRUCTURAL CHANUL SECCIÓN 0,05X0,20 EMPACHADAS EMPLEANDO PERNOS EN VARILLA ROSCADA DE 3/8", SUMINISTRO E INSTALACIÓN DE ESTRUCTURA DE LIMAHOYA EN MADERA ESTRUCTURAL CHANUL SECCIÓN 0,10X0,10. INCLUYE TODOS LOS ELEMENTOS Y ACCESORIOS NECESARIOS PARA SU CORRECTA INSTALACIÓN. INCLUYE INMUNIZACIÓN DE LA MADERA </v>
          </cell>
          <cell r="C3220" t="str">
            <v>Actividad</v>
          </cell>
          <cell r="D3220" t="str">
            <v>M2</v>
          </cell>
          <cell r="E3220">
            <v>410086</v>
          </cell>
        </row>
        <row r="3221">
          <cell r="A3221" t="str">
            <v>035.050</v>
          </cell>
          <cell r="B3221" t="str">
            <v xml:space="preserve">SUMINISTRO Y CONSTRUCCIÓN DE SOLERAS DE CUBIERTA EN MADERA ESTRUCTURAL CHANUL SECCIÓN 0,10X0,10. INCLUYE TODOS LOS ELEMENTOS Y ACCESORIOS NECESARIOS PARA SU CORRECTA INSTALACIÓN. INCLUYE INMUNIZACIÓN DE LA MADERA </v>
          </cell>
          <cell r="C3221" t="str">
            <v>Actividad</v>
          </cell>
          <cell r="D3221" t="str">
            <v>ML</v>
          </cell>
          <cell r="E3221">
            <v>150234</v>
          </cell>
        </row>
        <row r="3222">
          <cell r="A3222" t="str">
            <v>035.051</v>
          </cell>
          <cell r="B3222" t="str">
            <v xml:space="preserve">SUMINISTRO, TRANSPORTE E INSTALACION, DESMONTE Y RETIRO DE TECHADO PROVISIONAL EN GUADUA Y PLÁSTICO  (H= 2 A 6 M)  SOBRECUBIERTA CON TRABAJOS SEGURO EN ALTURAS, ACTIVIDADES DE CUBIERTA, </v>
          </cell>
          <cell r="C3222" t="str">
            <v>Actividad</v>
          </cell>
          <cell r="D3222" t="str">
            <v>M2</v>
          </cell>
          <cell r="E3222">
            <v>74197</v>
          </cell>
        </row>
        <row r="3223">
          <cell r="A3223" t="str">
            <v>035.052</v>
          </cell>
          <cell r="B3223" t="str">
            <v>SUMINISTRO Y CONSTRUCCIÓN DE TIRANTES NUEVOS POR UNIDAD DE CERCHA HASTA 7 M DE LONGITUD EMPLEANDO 2 MADERAS ESTRUCTURALES CHANUL SECCIÓN 0,10X0,10 EMPACHADAS CON PERNOS EN VARILLA ROSCADA DE 3/8"</v>
          </cell>
          <cell r="C3223" t="str">
            <v>Actividad</v>
          </cell>
          <cell r="D3223" t="str">
            <v>UND</v>
          </cell>
          <cell r="E3223">
            <v>353259</v>
          </cell>
        </row>
        <row r="3224">
          <cell r="A3224" t="str">
            <v>035.053</v>
          </cell>
          <cell r="B3224" t="str">
            <v>SUMINISTRO E INSTALACIÓN DE REFUERZO EN MADERA ESTRUCTURAL CHANUL SECCIÓN 0,10X0,10 HASTA DE 7 M DE LONGITUD A TIRANTE EXISTENTE, EMPLEANDO PERNOS EN VARILLA ROSCADA DE 3/8" INCLUYE INMUNIZACION DE MADERA NUEVA Y EXISTENTE</v>
          </cell>
          <cell r="C3224" t="str">
            <v>Actividad</v>
          </cell>
          <cell r="D3224" t="str">
            <v>UND</v>
          </cell>
          <cell r="E3224">
            <v>288843</v>
          </cell>
        </row>
        <row r="3225">
          <cell r="A3225" t="str">
            <v>035.054</v>
          </cell>
          <cell r="B3225" t="str">
            <v xml:space="preserve">SUMINISTRO Y CONSTRUCCIÓN POR UNIDAD DE CERCHA PARA EL SISTEMA DE CUBIERTA, INCLUYE SUMINISTRO E INSTALACIÓN DE PARES EN MADERA ESTRUCTURAL CHANUL SECCIÓN 0,13X0,06, SUMINISTRO E INSTALACIÓN DE TORNAPUNTAS EN MADERA ESTRUCTURAL CHANUL SECCIÓN 0,10X0,05, SUMINSTRO E INSTALACIÓN DE PENDOLONES EN MADERA ESTRUCTURAL SECCIÓN 0,11X0,11 CON CONTROL INFERIOR DE PANDEO TIRANTE EN VARILLA ROSCADA DE 3/4". INCLUYE TODOS LOS ELEMENTOS Y ACCESORIOS NECESARIOS COMO MADERA, PERNOS, PLATINAS, PUNTILLAS ETC, PARA SU CORRECTA INSTALACIÓN. INCLUYE INMUNIZACIÓN DE LA MADERA </v>
          </cell>
          <cell r="C3225" t="str">
            <v>Actividad</v>
          </cell>
          <cell r="D3225" t="str">
            <v>UND</v>
          </cell>
          <cell r="E3225">
            <v>806360</v>
          </cell>
        </row>
        <row r="3226">
          <cell r="A3226" t="str">
            <v>035.055</v>
          </cell>
          <cell r="B3226" t="str">
            <v xml:space="preserve">SUMINISTRO E INSTALACIÓN DE ELEMENTOS VERTICALES Y DIAGONALES EN MADERA ESTRUCTURAL CHANUL SECCIÓN 0,05X0,10 PARA CONFORMACIÓN DE CERCHA PERIMETRAL ENTRE SOLERA Y CORREA DE CUBIERTA. INCLUYE TODOS LOS ELEMENTOS Y ACCESORIOS NECESARIOS PARA SU CORRECTA FIJACIÓN. INCLUYE INMUNIZACIÓN DE LA MADERA </v>
          </cell>
          <cell r="C3226" t="str">
            <v>Actividad</v>
          </cell>
          <cell r="D3226" t="str">
            <v>ML</v>
          </cell>
          <cell r="E3226">
            <v>78063</v>
          </cell>
        </row>
        <row r="3227">
          <cell r="A3227" t="str">
            <v>035.056</v>
          </cell>
          <cell r="B3227" t="str">
            <v>SUMINISTRO E INSTALACIÓN DE DIAGONALES DE ARRIOSTRAMIENTO ENTRE CERCHAS EMPLEANDO MADERA ESTRUCTURAL CHANUL SECCIÓN 0,05X0,10. HASTA 2,5 ML INCLUYE TODOS LOS ELEMENTOS Y ACCESORIOS NECESARIOS PARA SU CORRECTA FIJACIÓN. INCLUYE INMUNIZACIÓN DE LA MADERA, PASANTE DE 3/8¨ EN VARILLA ROSCADA TUERCAS Y ARANDELAS PARA FIJACION A PLATINA DE ARRIOSTRAMIENTO ENTRE CERCHAS (ARAÑA)</v>
          </cell>
          <cell r="C3227" t="str">
            <v>Actividad</v>
          </cell>
          <cell r="D3227" t="str">
            <v>UND</v>
          </cell>
          <cell r="E3227">
            <v>165788</v>
          </cell>
        </row>
        <row r="3228">
          <cell r="A3228" t="str">
            <v>035.057</v>
          </cell>
          <cell r="B3228" t="str">
            <v>SUMINISTRO Y CONSTRUCCIÓN DE METRO LINEAL DEL CONJUNTO DE ALEROS DE CUBIERTA EN FACHADAS EXTERIORES, INCLUYE SUMINISTRO E INSTALACIÓN DE CANES DE CUBIERTA EN MADERA ESTRUCTURAL CHANUL SECCIÓN 0,10X0,05, CON L= HASTA DE 3 M, SUMINISTRO E INSTALACIÓN DE ALERO EN PANEL DE FIBROCEMENTO 10 MM HASTA 1,5 M DE ANCHO FIJADO DIRECTAMENTE A LA ESTRUCTURA DE MADERA DE LOS CANES CON ACABADO COLOR BLANCO, SUMINISTRO E INSTALACIÓN DE TAPA MOLDURA EN PANEL DE FIBROCEMENTO DE 6 MM HASTA 30 CM DE ANCHO CORTADA CON LAS ONDULACIONES DE LA TEJA Y FIJADA CON TORNILLOS A LA MADERA PARA REMATE DEL ALERO. SUMINISTRO E INSTALACIÓN DE LAMINA MICROPERFORADA PARA DIVISIÓN ENTRE CANES. INCLUYE INMUNIZACIÓN DE MADERA Y PROTECCIÓN DE MADERA EXPUESTA A LA INTEMPERIE EMPLEANDO BARNIZ FUNGICIDA RESISTENTE A LOS RAYOS UV TIPO IMPRANOL - PROFILAN.</v>
          </cell>
          <cell r="C3228" t="str">
            <v>Actividad</v>
          </cell>
          <cell r="D3228" t="str">
            <v>ML</v>
          </cell>
          <cell r="E3228">
            <v>840756</v>
          </cell>
        </row>
        <row r="3229">
          <cell r="A3229" t="str">
            <v>035.058</v>
          </cell>
          <cell r="B3229" t="str">
            <v>SUMINISTRO E INSTALACIÓN DE CANAL EN LAMINA GALVANIZADA CALIBRE 20 D:1,20M PARA CONFORMACIÓN DE LIMA HOYA  MOLDURADA</v>
          </cell>
          <cell r="C3229" t="str">
            <v>Actividad</v>
          </cell>
          <cell r="D3229" t="str">
            <v>ML</v>
          </cell>
          <cell r="E3229">
            <v>159634</v>
          </cell>
        </row>
        <row r="3230">
          <cell r="A3230" t="str">
            <v>035.059</v>
          </cell>
          <cell r="B3230" t="str">
            <v>SUMINISTRO E INSTALACIÓN DE BRAZO METÁLICO TUBULAR SECCIÓN 0,05X0,05 CALIBRE 3MM X 1,5 M PARA SOPORTE DE CABLE ANDAMIO COLGANTE - INCLUYE CORTE DE CAN EN MADERA PARA ISTALACIÓN DEL SOPORTE, PINTURA 3 EN 1, INCLUYE CAJAS Y GUIAS.</v>
          </cell>
          <cell r="C3230" t="str">
            <v>Actividad</v>
          </cell>
          <cell r="D3230" t="str">
            <v>UND</v>
          </cell>
          <cell r="E3230">
            <v>205236</v>
          </cell>
        </row>
        <row r="3231">
          <cell r="A3231" t="str">
            <v>035.060</v>
          </cell>
          <cell r="B3231" t="str">
            <v xml:space="preserve">SUMINISTRO Y CONSTRUCCIÓN DE CABALLETES Y LIMATESAS, INCLUYE BASE EN MORTERO Y MANTO ASFÁLTICO PARA CABALLETE Y LIMATESA EMPLEANDO MORTERO 1:4 Y MANTO ASFÁLTICO, INCLUYE INSTALACIÓN DE TEJA DE BARRO. </v>
          </cell>
          <cell r="C3231" t="str">
            <v>Actividad</v>
          </cell>
          <cell r="D3231" t="str">
            <v>ML</v>
          </cell>
          <cell r="E3231">
            <v>132745</v>
          </cell>
        </row>
        <row r="3232">
          <cell r="A3232" t="str">
            <v>035.061</v>
          </cell>
          <cell r="B3232" t="str">
            <v>SUMINISTRO, TRANSPORTE E INSTALACION CANAL EN LAMINA GALVANIZADA CAL .20 D/ 0,74 M. (INCLUYE PINTURA DE CANAL Y GANCHOS SOPORTE) INCLUYE ANCLAJE CON GANCHO EN PLATINA DE 3/16</v>
          </cell>
          <cell r="C3232" t="str">
            <v>Actividad</v>
          </cell>
          <cell r="D3232" t="str">
            <v>ML</v>
          </cell>
          <cell r="E3232">
            <v>190918</v>
          </cell>
        </row>
        <row r="3233">
          <cell r="A3233" t="str">
            <v>035.062</v>
          </cell>
          <cell r="B3233" t="str">
            <v xml:space="preserve">SUMINISTRO, TRANSPORTE E INSTALACION BAJANTE AGUAS LLUVIAS  EN TUBERIA PVC SANITARIA  4"   (INCLUYE CODO, UNION Y ACCESORIOS DE FIJACION) INCLUYE PLATAFORMA PARA TRABAJO SEGURO EN ALTURAS </v>
          </cell>
          <cell r="C3233" t="str">
            <v>Actividad</v>
          </cell>
          <cell r="D3233" t="str">
            <v>ML</v>
          </cell>
          <cell r="E3233">
            <v>90320</v>
          </cell>
        </row>
        <row r="3234">
          <cell r="A3234" t="str">
            <v>035.063</v>
          </cell>
          <cell r="B3234" t="str">
            <v xml:space="preserve">SUMINISTRO E INSTALACIÓN DE BARANDAS DE MADERA EN CORREDORES HACIA PATIOS INTERIORES, EMPLEANDO MADERA CHOIBA CIRCULAN EN LA PARTE SUPERIOR R: 0,04M, CON PLATINA DE REFUERZO DE 4 X 1/4", BALAUSTRES EN MACANA RECUPERADOS DE LA EDIFICACIÓN, LARGERO INFEIROR EN MADERA CHOIBA SECCIÓN DE 0,10 X 0,05 M. INCLUYE CONEXIONES METÁLICAS SEGÚN DISEÑO, INCLUYE TODOS LOS ELEMENTOS NECESARIOS PARA SU CORRECTA INSTALACIÓN, INCLUYE INMUNIZACIÓN DE LA MADERA </v>
          </cell>
          <cell r="C3234" t="str">
            <v>Actividad</v>
          </cell>
          <cell r="D3234" t="str">
            <v>ML</v>
          </cell>
          <cell r="E3234">
            <v>519197</v>
          </cell>
        </row>
        <row r="3235">
          <cell r="A3235" t="str">
            <v>035.064</v>
          </cell>
          <cell r="B3235" t="str">
            <v>SUMINISTRO E INSTALACIÓN DE COLUMNAS DE MADERA DE PATIOS INTERIORES (PIE DERECHOS) SECCION 0,13X0,13  EN MADERA CHOIBA CON ALTURA DE HASTA 4 M, INCLUYE INSTALACIÓN DE CAPITEL EN LAMINA GALVANIZADA SECCIÓN 0,27X0,27 CALIBRE 18 CON ACABADO CON PINTURA 3 EN 1. INCLUYE INMUNIZACIÓN DE MADERA Y PROTECCIÓN DE MADERA EXPUESTA A LA INTEMPERIE EMPLEANDO BARNIZ FUNGICIDA RESISTENTE A LOS RAYOS UV TIPO IMPRANOL - PROFILAN. INCLUYE TODOS LOS   ELEMENTOS NECESARIOS PARA SU CORRECTA EJECUCION.</v>
          </cell>
          <cell r="C3235" t="str">
            <v>Actividad</v>
          </cell>
          <cell r="D3235" t="str">
            <v>UND</v>
          </cell>
          <cell r="E3235">
            <v>1230710</v>
          </cell>
        </row>
        <row r="3236">
          <cell r="A3236" t="str">
            <v>035.065</v>
          </cell>
          <cell r="B3236" t="str">
            <v xml:space="preserve">SUMINISTRO, TRANSPORTE E INSTALACIÓN CERRAMIENTO DE VANOS PARA VENTANAS DE FACHADAS </v>
          </cell>
          <cell r="C3236" t="str">
            <v>Actividad</v>
          </cell>
          <cell r="D3236" t="str">
            <v>M2</v>
          </cell>
          <cell r="E3236">
            <v>51212</v>
          </cell>
        </row>
        <row r="3237">
          <cell r="A3237" t="str">
            <v>035.066</v>
          </cell>
          <cell r="B3237" t="str">
            <v xml:space="preserve">SUMINISTRO E INSTALACIÓN DE UNIDAD DE VIGAS DE ENTREPISO PARA CONFORMAR CON LA EXISTENTE LA DOBLE VIGA DE HASTA 7 METROS DE LONGITUD, EMPLEANDO MADERAS ESTRUCTURALES CHANUL SECCIÓN 0,20X0,05 ADOSADA POR MEDIO DE PERNOS EN VARILLA ROSCADA DE 3/8". INCLUYE INMUNIZACIÓN DE LA MADERA NUEVA Y EXISTENTE </v>
          </cell>
          <cell r="C3237" t="str">
            <v>Actividad</v>
          </cell>
          <cell r="D3237" t="str">
            <v>UND</v>
          </cell>
          <cell r="E3237">
            <v>732786</v>
          </cell>
        </row>
        <row r="3238">
          <cell r="A3238" t="str">
            <v>035.067</v>
          </cell>
          <cell r="B3238" t="str">
            <v>SUMINISTRO Y CONSTRUCCIÓN DE METRO LINEAL DEL CONJUNTO DE ALEROS HACIA CORREDOR, INCLUYE SUMINISTRO E INSTALACIÓN DE CANES DE CUBIERTA EN MADERA ESTRUCTURAL CHANUL SECCIÓN 0,10X0,05, CON L= HASTA DE 4 M, SUMINISTRO E INSTALACIÓN DE ALERO EN PANEL DE FIBROCEMENTO 10 MM ANCHO DE HASTA 1 METRO FIJADO DIRECTAMENTE A LA ESTRUCTURA DE MADERA DE LOS CANES CON ACABADO COLOR BLANCO, PARA INSTALACIÓN SOBRE EL AREA ENTRE PIES DERECHOS Y PATIO INTERIOR, SUMINISTRO E INSTALACIÓN DE TAPA MOLDURA EN PANEL DE FIBROCEMENTO DE 6 MM CORTADA CON LAS ONDULACIONES DE LA TEJA HASTA 30 CM Y FIJADA CON TORNILLOS A LA MADERA PARA REMATE DEL ALERO. INCLUYE INMUNIZACIÓN DE MADERA Y PROTECCIÓN DE MADERA EXPUESTA A LA INTEMPERIE EMPLEANDO BARNIZ FUNGICIDA RESISTENTE A LOS RAYOS UV TIPO IMPRANOL - PROFILAN.</v>
          </cell>
          <cell r="C3238" t="str">
            <v>Actividad</v>
          </cell>
          <cell r="D3238" t="str">
            <v>ML</v>
          </cell>
          <cell r="E3238">
            <v>784074</v>
          </cell>
        </row>
        <row r="3239">
          <cell r="A3239" t="str">
            <v>035.068</v>
          </cell>
          <cell r="B3239" t="str">
            <v>VISITA TECNICA E INFORME DE ASESOR FITOSANITARIO (INGENIERO FORESTAL O AGRONOMO)</v>
          </cell>
          <cell r="C3239" t="str">
            <v>Actividad</v>
          </cell>
          <cell r="D3239" t="str">
            <v>UND</v>
          </cell>
          <cell r="E3239">
            <v>4513509</v>
          </cell>
        </row>
        <row r="3240">
          <cell r="A3240" t="str">
            <v>035.069</v>
          </cell>
          <cell r="B3240" t="str">
            <v>VIGILANCIA PRIVADA DURANTE LA EJECUCIÓN DE LAS OBRAS, INCLUYE SERVICIO DE VIGILANCIA SIN ARMA 24 HORAS PERMANENTES (INCLUYE SABADOS, DOMINGOS Y FESTIVOS DE 6:00 AM A 6:00 AM. SERVICIO DE VIGILANCIA PRIVADA SIN ARMA, DE LUNES A VIERNES 12 HORAS MIXTAS (18 HORAS A 6:00 HORAS) SABADOS, DOMINGOS Y FESTIVOS 24 HORAS (EL PRESENTE ITEM SOLO SERA AFECTADO POR UN PORCENTAJE DE AU IGUAL A 24,90% NO MODIFICABLE)</v>
          </cell>
          <cell r="C3240" t="str">
            <v>Actividad</v>
          </cell>
          <cell r="D3240" t="str">
            <v>MES</v>
          </cell>
          <cell r="E3240">
            <v>25510305</v>
          </cell>
        </row>
        <row r="3241">
          <cell r="A3241" t="str">
            <v>035.070</v>
          </cell>
          <cell r="B3241" t="str">
            <v>SUMINISTRO, TRANSPORTE E INSTALACIÓN DE CONCRETO DE 4000 PSI IMPERMEABILIZADO PARA MUROS</v>
          </cell>
          <cell r="C3241" t="str">
            <v>Actividad</v>
          </cell>
          <cell r="D3241" t="str">
            <v>M3</v>
          </cell>
          <cell r="E3241">
            <v>1572006</v>
          </cell>
        </row>
        <row r="3242">
          <cell r="A3242" t="str">
            <v>035.071</v>
          </cell>
          <cell r="B3242" t="str">
            <v xml:space="preserve">SUMINISTRO, TRANSPORTE E INSTALACION PLACA MACIZA AEREA CONCRETO IMPERMEABILIZADO DE 4000 PSI E= 0.25M  </v>
          </cell>
          <cell r="C3242" t="str">
            <v>Actividad</v>
          </cell>
          <cell r="D3242" t="str">
            <v>M2</v>
          </cell>
          <cell r="E3242">
            <v>350320</v>
          </cell>
        </row>
        <row r="3243">
          <cell r="A3243" t="str">
            <v>035.072</v>
          </cell>
          <cell r="B3243" t="str">
            <v xml:space="preserve">SUMINISTRO, TRANSPORTE E INSTALACION PLACA DE CONTRAPISO EN CONCRETO IMPERMEABILIZADO DE 4000 PSI E= 0.35M  </v>
          </cell>
          <cell r="C3243" t="str">
            <v>Actividad</v>
          </cell>
          <cell r="D3243" t="str">
            <v>M2</v>
          </cell>
          <cell r="E3243">
            <v>419523</v>
          </cell>
        </row>
        <row r="3244">
          <cell r="A3244" t="str">
            <v>035.073</v>
          </cell>
          <cell r="B3244" t="str">
            <v>SUMINISTRO E INSTALACIÓN DE CINTA PVC SIKA WATERBAR O-22 PARA JUNTA DE EXPANSIÓN O AISLAMIENTO EN TANQUE DE ALMACENAMIENTO.  INCLUYE TRATAMIENTO DE JUNTA CON SELLO ELASTOMÉRICO Y TODOS LOS ELEMENTOS Y ACCESORIOS NECESARIOS PARA SU CORRECTA EJECUCIÓN.</v>
          </cell>
          <cell r="C3244" t="str">
            <v>Actividad</v>
          </cell>
          <cell r="D3244" t="str">
            <v>ML</v>
          </cell>
          <cell r="E3244">
            <v>161338</v>
          </cell>
        </row>
        <row r="3245">
          <cell r="A3245" t="str">
            <v>035.074</v>
          </cell>
          <cell r="B3245" t="str">
            <v xml:space="preserve">SUMINISTRO E INSTALACIÓN DE TAPA CON MARCO, HERMÉTICA EN PLÁSTICO POLIPROPILENO MEDIDA INTERNA 0.80CM X 80CM. MEDIDA EXTERNA 94CM X 94CM X 4,8CM (INCLUYE TAPA CON MARCO, NEOPRENO Y TODOS LOS ACCESORIOS NECESARIOS PARA SU INSTALACIÓN) </v>
          </cell>
          <cell r="C3245" t="str">
            <v>Actividad</v>
          </cell>
          <cell r="D3245" t="str">
            <v>UND</v>
          </cell>
          <cell r="E3245">
            <v>3963345</v>
          </cell>
        </row>
        <row r="3246">
          <cell r="A3246" t="str">
            <v>035.075</v>
          </cell>
          <cell r="B3246" t="str">
            <v>SUMINISTRO, TRANSPORTE E INSTALACIÓN DE ESCALERA TIPO GATO EN POLIPROPILENO DE ALTO IMPACTO. DIMENSIONES 0.71 MT X 2.80 MT , INCLUYE RELIEVE ANTIDESLIZANTE EN LA SUPERFICIE DE LOS PELDAÑOS.</v>
          </cell>
          <cell r="C3246" t="str">
            <v>Actividad</v>
          </cell>
          <cell r="D3246" t="str">
            <v>UND</v>
          </cell>
          <cell r="E3246">
            <v>2488715</v>
          </cell>
        </row>
        <row r="3247">
          <cell r="A3247" t="str">
            <v>035.076</v>
          </cell>
          <cell r="B3247" t="str">
            <v xml:space="preserve">SUMINISTRO, CONSTRUCCIÓN E INSTALACIÓN DE ZOCALO TIPO A PARA CORREDORES EMPLEANDO LÁMINA DE FIBROCEMENTO 8 MM Y MOLDURAS EN MADERA CHOIBA SEGÚN DISEÑO  ALTURA PROMEDIO DE 92 CMS, INCLUYE INMUNIZACIÓN DE LA MADERA Y ACABO SEGÚN DISEÑO </v>
          </cell>
          <cell r="C3247" t="str">
            <v>Actividad</v>
          </cell>
          <cell r="D3247" t="str">
            <v>ML</v>
          </cell>
          <cell r="E3247">
            <v>359368</v>
          </cell>
        </row>
        <row r="3248">
          <cell r="A3248" t="str">
            <v>035.077</v>
          </cell>
          <cell r="B3248" t="str">
            <v>SUMINISTRO EN INSTALACIÓN DE IMPERMEABILIZACIÓN PARA TANQUE CON PINTURA EPOXI-POLIAMIDA REF 13243 COLOR BLANCO INCLUYE CATALIZADOR PARA EPOXI POLIAMIDA REF 13229. INCLUYE AJUSTADOR PARA PINTURA EPÓXICAS REF 21209 . (3 MANOS EN PINTURA  EPOXI POLIAMIDA CON CATALIZADOR) .</v>
          </cell>
          <cell r="C3248" t="str">
            <v>Actividad</v>
          </cell>
          <cell r="D3248" t="str">
            <v>M2</v>
          </cell>
          <cell r="E3248">
            <v>107195</v>
          </cell>
        </row>
        <row r="3249">
          <cell r="A3249" t="str">
            <v>035.078</v>
          </cell>
          <cell r="B3249" t="str">
            <v>SUMINISTRO, TRANSPORTE E INSTALACIÓN DEEQUIPO DE PRESIÓN CONSTANTE DE 140 GPM - DOS BOMBAS DE 70 GPM CADA UNA - UNA PRESION DE 60 PSI CON VARIADOR DE VELOCIDAD Y TABLERO ELÉCTRICO. INCLUYE TODOS LOS ELEMENTOS, ACCESORIOS, TUBERIAS, EMPAQUES Y DEMÁS PARA SU CORRECTA INSTALACIÓN Y FUNCIONAMIENTO</v>
          </cell>
          <cell r="C3249" t="str">
            <v>Actividad</v>
          </cell>
          <cell r="D3249" t="str">
            <v>UN</v>
          </cell>
          <cell r="E3249">
            <v>40381302</v>
          </cell>
        </row>
        <row r="3250">
          <cell r="A3250"/>
          <cell r="B3250"/>
          <cell r="C3250"/>
          <cell r="D3250"/>
          <cell r="E3250"/>
        </row>
        <row r="3251">
          <cell r="A3251"/>
          <cell r="B3251"/>
          <cell r="C3251"/>
          <cell r="D3251"/>
          <cell r="E3251"/>
        </row>
        <row r="3252">
          <cell r="A3252"/>
          <cell r="B3252"/>
          <cell r="C3252"/>
          <cell r="D3252"/>
          <cell r="E3252"/>
        </row>
        <row r="3253">
          <cell r="A3253"/>
          <cell r="B3253"/>
          <cell r="C3253"/>
          <cell r="D3253"/>
          <cell r="E3253"/>
        </row>
        <row r="3254">
          <cell r="A3254"/>
          <cell r="B3254"/>
          <cell r="C3254"/>
          <cell r="D3254"/>
          <cell r="E3254"/>
        </row>
        <row r="3255">
          <cell r="A3255"/>
          <cell r="B3255"/>
          <cell r="C3255"/>
          <cell r="D3255"/>
          <cell r="E3255"/>
        </row>
        <row r="3256">
          <cell r="A3256"/>
          <cell r="B3256"/>
          <cell r="C3256"/>
          <cell r="D3256"/>
          <cell r="E3256"/>
        </row>
      </sheetData>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pitulos"/>
      <sheetName val="Actividades"/>
      <sheetName val="A.P.U"/>
      <sheetName val="Insumos"/>
      <sheetName val="Analisis AU"/>
      <sheetName val="Analisis Mano de Obra"/>
      <sheetName val="Analisis Herramienta Menor"/>
      <sheetName val="Analisis Factor Prestacional"/>
      <sheetName val="Polizas"/>
    </sheetNames>
    <sheetDataSet>
      <sheetData sheetId="0"/>
      <sheetData sheetId="1"/>
      <sheetData sheetId="2"/>
      <sheetData sheetId="3">
        <row r="1">
          <cell r="A1" t="str">
            <v>BUSCAR:</v>
          </cell>
        </row>
        <row r="3">
          <cell r="A3" t="str">
            <v>CODIGO
INSUMO</v>
          </cell>
        </row>
        <row r="4">
          <cell r="A4" t="str">
            <v>I1</v>
          </cell>
        </row>
        <row r="5">
          <cell r="A5" t="str">
            <v>I2</v>
          </cell>
        </row>
        <row r="6">
          <cell r="A6" t="str">
            <v>I3</v>
          </cell>
        </row>
        <row r="7">
          <cell r="A7" t="str">
            <v>I4</v>
          </cell>
        </row>
        <row r="8">
          <cell r="A8" t="str">
            <v>I5</v>
          </cell>
        </row>
        <row r="9">
          <cell r="A9" t="str">
            <v>I6</v>
          </cell>
        </row>
        <row r="10">
          <cell r="A10" t="str">
            <v>I7</v>
          </cell>
        </row>
        <row r="11">
          <cell r="A11" t="str">
            <v>I8</v>
          </cell>
        </row>
        <row r="12">
          <cell r="A12" t="str">
            <v>I9</v>
          </cell>
        </row>
        <row r="13">
          <cell r="A13" t="str">
            <v>I10</v>
          </cell>
        </row>
        <row r="14">
          <cell r="A14" t="str">
            <v>I11</v>
          </cell>
        </row>
        <row r="15">
          <cell r="A15" t="str">
            <v>I12</v>
          </cell>
        </row>
        <row r="16">
          <cell r="A16" t="str">
            <v>I13</v>
          </cell>
        </row>
        <row r="17">
          <cell r="A17" t="str">
            <v>I14</v>
          </cell>
        </row>
        <row r="18">
          <cell r="A18" t="str">
            <v>I15</v>
          </cell>
        </row>
        <row r="19">
          <cell r="A19" t="str">
            <v>I20</v>
          </cell>
        </row>
        <row r="20">
          <cell r="A20" t="str">
            <v>I21</v>
          </cell>
        </row>
        <row r="21">
          <cell r="A21" t="str">
            <v>I22</v>
          </cell>
        </row>
        <row r="22">
          <cell r="A22" t="str">
            <v>I23</v>
          </cell>
        </row>
        <row r="23">
          <cell r="A23" t="str">
            <v>I24</v>
          </cell>
        </row>
        <row r="24">
          <cell r="A24" t="str">
            <v>I25</v>
          </cell>
        </row>
        <row r="25">
          <cell r="A25" t="str">
            <v>I26</v>
          </cell>
        </row>
        <row r="26">
          <cell r="A26" t="str">
            <v>I27</v>
          </cell>
        </row>
        <row r="27">
          <cell r="A27" t="str">
            <v>I28</v>
          </cell>
        </row>
        <row r="28">
          <cell r="A28" t="str">
            <v>I29</v>
          </cell>
        </row>
        <row r="29">
          <cell r="A29" t="str">
            <v>I30</v>
          </cell>
        </row>
        <row r="30">
          <cell r="A30" t="str">
            <v>I31</v>
          </cell>
        </row>
        <row r="31">
          <cell r="A31" t="str">
            <v>I32</v>
          </cell>
        </row>
        <row r="32">
          <cell r="A32" t="str">
            <v>I33</v>
          </cell>
        </row>
        <row r="33">
          <cell r="A33" t="str">
            <v>I34</v>
          </cell>
        </row>
        <row r="34">
          <cell r="A34" t="str">
            <v>I37</v>
          </cell>
        </row>
        <row r="35">
          <cell r="A35" t="str">
            <v>I38</v>
          </cell>
        </row>
        <row r="36">
          <cell r="A36" t="str">
            <v>I39</v>
          </cell>
        </row>
        <row r="37">
          <cell r="A37" t="str">
            <v>I43</v>
          </cell>
        </row>
        <row r="38">
          <cell r="A38" t="str">
            <v>I45</v>
          </cell>
        </row>
        <row r="39">
          <cell r="A39" t="str">
            <v>I47</v>
          </cell>
        </row>
        <row r="40">
          <cell r="A40" t="str">
            <v>I48</v>
          </cell>
        </row>
        <row r="41">
          <cell r="A41" t="str">
            <v>I49</v>
          </cell>
        </row>
        <row r="42">
          <cell r="A42" t="str">
            <v>I50</v>
          </cell>
        </row>
        <row r="43">
          <cell r="A43" t="str">
            <v>I51</v>
          </cell>
        </row>
        <row r="44">
          <cell r="A44" t="str">
            <v>I52</v>
          </cell>
        </row>
        <row r="45">
          <cell r="A45" t="str">
            <v>I55</v>
          </cell>
        </row>
        <row r="46">
          <cell r="A46" t="str">
            <v>I58</v>
          </cell>
        </row>
        <row r="47">
          <cell r="A47" t="str">
            <v>I59</v>
          </cell>
        </row>
        <row r="48">
          <cell r="A48" t="str">
            <v>I60</v>
          </cell>
        </row>
        <row r="49">
          <cell r="A49" t="str">
            <v>I61</v>
          </cell>
        </row>
        <row r="50">
          <cell r="A50" t="str">
            <v>I62</v>
          </cell>
        </row>
        <row r="51">
          <cell r="A51" t="str">
            <v>I63</v>
          </cell>
        </row>
        <row r="52">
          <cell r="A52" t="str">
            <v>I65</v>
          </cell>
        </row>
        <row r="53">
          <cell r="A53" t="str">
            <v>I66</v>
          </cell>
        </row>
        <row r="54">
          <cell r="A54" t="str">
            <v>I67</v>
          </cell>
        </row>
        <row r="55">
          <cell r="A55" t="str">
            <v>I69</v>
          </cell>
        </row>
        <row r="56">
          <cell r="A56" t="str">
            <v>I70</v>
          </cell>
        </row>
        <row r="57">
          <cell r="A57" t="str">
            <v>I71</v>
          </cell>
        </row>
        <row r="58">
          <cell r="A58" t="str">
            <v>I72</v>
          </cell>
        </row>
        <row r="59">
          <cell r="A59" t="str">
            <v>I73</v>
          </cell>
        </row>
        <row r="60">
          <cell r="A60" t="str">
            <v>I74</v>
          </cell>
        </row>
        <row r="61">
          <cell r="A61" t="str">
            <v>I75</v>
          </cell>
        </row>
        <row r="62">
          <cell r="A62" t="str">
            <v>I76</v>
          </cell>
        </row>
        <row r="63">
          <cell r="A63" t="str">
            <v>I77</v>
          </cell>
        </row>
        <row r="64">
          <cell r="A64" t="str">
            <v>I78</v>
          </cell>
        </row>
        <row r="65">
          <cell r="A65" t="str">
            <v>I79</v>
          </cell>
        </row>
        <row r="66">
          <cell r="A66" t="str">
            <v>I80</v>
          </cell>
        </row>
        <row r="67">
          <cell r="A67" t="str">
            <v>I81</v>
          </cell>
        </row>
        <row r="68">
          <cell r="A68" t="str">
            <v>I82</v>
          </cell>
        </row>
        <row r="69">
          <cell r="A69" t="str">
            <v>I83</v>
          </cell>
        </row>
        <row r="70">
          <cell r="A70" t="str">
            <v>I84</v>
          </cell>
        </row>
        <row r="71">
          <cell r="A71" t="str">
            <v>I85</v>
          </cell>
        </row>
        <row r="72">
          <cell r="A72" t="str">
            <v>I86</v>
          </cell>
        </row>
        <row r="73">
          <cell r="A73" t="str">
            <v>I90</v>
          </cell>
        </row>
        <row r="74">
          <cell r="A74" t="str">
            <v>I91</v>
          </cell>
        </row>
        <row r="75">
          <cell r="A75" t="str">
            <v>I92</v>
          </cell>
        </row>
        <row r="76">
          <cell r="A76" t="str">
            <v>I93</v>
          </cell>
        </row>
        <row r="77">
          <cell r="A77" t="str">
            <v>I94</v>
          </cell>
        </row>
        <row r="78">
          <cell r="A78" t="str">
            <v>I95</v>
          </cell>
        </row>
        <row r="79">
          <cell r="A79" t="str">
            <v>I96</v>
          </cell>
        </row>
        <row r="80">
          <cell r="A80" t="str">
            <v>I97</v>
          </cell>
        </row>
        <row r="81">
          <cell r="A81" t="str">
            <v>I98</v>
          </cell>
        </row>
        <row r="82">
          <cell r="A82" t="str">
            <v>I99</v>
          </cell>
        </row>
        <row r="83">
          <cell r="A83" t="str">
            <v>I100</v>
          </cell>
        </row>
        <row r="84">
          <cell r="A84" t="str">
            <v>I103</v>
          </cell>
        </row>
        <row r="85">
          <cell r="A85" t="str">
            <v>I104</v>
          </cell>
        </row>
        <row r="86">
          <cell r="A86" t="str">
            <v>I105</v>
          </cell>
        </row>
        <row r="87">
          <cell r="A87" t="str">
            <v>I106</v>
          </cell>
        </row>
        <row r="88">
          <cell r="A88" t="str">
            <v>I107</v>
          </cell>
        </row>
        <row r="89">
          <cell r="A89" t="str">
            <v>I108</v>
          </cell>
        </row>
        <row r="90">
          <cell r="A90" t="str">
            <v>I109</v>
          </cell>
        </row>
        <row r="91">
          <cell r="A91" t="str">
            <v>I112</v>
          </cell>
        </row>
        <row r="92">
          <cell r="A92" t="str">
            <v>I113</v>
          </cell>
        </row>
        <row r="93">
          <cell r="A93" t="str">
            <v>I114</v>
          </cell>
        </row>
        <row r="94">
          <cell r="A94" t="str">
            <v>I115</v>
          </cell>
        </row>
        <row r="95">
          <cell r="A95" t="str">
            <v>I116</v>
          </cell>
        </row>
        <row r="96">
          <cell r="A96" t="str">
            <v>I117</v>
          </cell>
        </row>
        <row r="97">
          <cell r="A97" t="str">
            <v>I120</v>
          </cell>
        </row>
        <row r="98">
          <cell r="A98" t="str">
            <v>I121</v>
          </cell>
        </row>
        <row r="99">
          <cell r="A99" t="str">
            <v>I122</v>
          </cell>
        </row>
        <row r="100">
          <cell r="A100" t="str">
            <v>I123</v>
          </cell>
        </row>
        <row r="101">
          <cell r="A101" t="str">
            <v>I124</v>
          </cell>
        </row>
        <row r="102">
          <cell r="A102" t="str">
            <v>I125</v>
          </cell>
        </row>
        <row r="103">
          <cell r="A103" t="str">
            <v>I126</v>
          </cell>
        </row>
        <row r="104">
          <cell r="A104" t="str">
            <v>I127</v>
          </cell>
        </row>
        <row r="105">
          <cell r="A105" t="str">
            <v>I128</v>
          </cell>
        </row>
        <row r="106">
          <cell r="A106" t="str">
            <v>I129</v>
          </cell>
        </row>
        <row r="107">
          <cell r="A107" t="str">
            <v>I130</v>
          </cell>
        </row>
        <row r="108">
          <cell r="A108" t="str">
            <v>I131</v>
          </cell>
        </row>
        <row r="109">
          <cell r="A109" t="str">
            <v>I133</v>
          </cell>
        </row>
        <row r="110">
          <cell r="A110" t="str">
            <v>I134</v>
          </cell>
        </row>
        <row r="111">
          <cell r="A111" t="str">
            <v>I135</v>
          </cell>
        </row>
        <row r="112">
          <cell r="A112" t="str">
            <v>I136</v>
          </cell>
        </row>
        <row r="113">
          <cell r="A113" t="str">
            <v>I137</v>
          </cell>
        </row>
        <row r="114">
          <cell r="A114" t="str">
            <v>I140</v>
          </cell>
        </row>
        <row r="115">
          <cell r="A115" t="str">
            <v>I141</v>
          </cell>
        </row>
        <row r="116">
          <cell r="A116" t="str">
            <v>I142</v>
          </cell>
        </row>
        <row r="117">
          <cell r="A117" t="str">
            <v>I143</v>
          </cell>
        </row>
        <row r="118">
          <cell r="A118" t="str">
            <v>I144</v>
          </cell>
        </row>
        <row r="119">
          <cell r="A119" t="str">
            <v>I146</v>
          </cell>
        </row>
        <row r="120">
          <cell r="A120" t="str">
            <v>I147</v>
          </cell>
        </row>
        <row r="121">
          <cell r="A121" t="str">
            <v>I148</v>
          </cell>
        </row>
        <row r="122">
          <cell r="A122" t="str">
            <v>I150</v>
          </cell>
        </row>
        <row r="123">
          <cell r="A123" t="str">
            <v>I151</v>
          </cell>
        </row>
        <row r="124">
          <cell r="A124" t="str">
            <v>I153</v>
          </cell>
        </row>
        <row r="125">
          <cell r="A125" t="str">
            <v>I154</v>
          </cell>
        </row>
        <row r="126">
          <cell r="A126" t="str">
            <v>I155</v>
          </cell>
        </row>
        <row r="127">
          <cell r="A127" t="str">
            <v>I156</v>
          </cell>
        </row>
        <row r="128">
          <cell r="A128" t="str">
            <v>I157</v>
          </cell>
        </row>
        <row r="129">
          <cell r="A129" t="str">
            <v>I158</v>
          </cell>
        </row>
        <row r="130">
          <cell r="A130" t="str">
            <v>I159</v>
          </cell>
        </row>
        <row r="131">
          <cell r="A131" t="str">
            <v>I161</v>
          </cell>
        </row>
        <row r="132">
          <cell r="A132" t="str">
            <v>I164</v>
          </cell>
        </row>
        <row r="133">
          <cell r="A133" t="str">
            <v>I165</v>
          </cell>
        </row>
        <row r="134">
          <cell r="A134" t="str">
            <v>I166</v>
          </cell>
        </row>
        <row r="135">
          <cell r="A135" t="str">
            <v>I167</v>
          </cell>
        </row>
        <row r="136">
          <cell r="A136" t="str">
            <v>I169</v>
          </cell>
        </row>
        <row r="137">
          <cell r="A137" t="str">
            <v>I170</v>
          </cell>
        </row>
        <row r="138">
          <cell r="A138" t="str">
            <v>I171</v>
          </cell>
        </row>
        <row r="139">
          <cell r="A139" t="str">
            <v>I172</v>
          </cell>
        </row>
        <row r="140">
          <cell r="A140" t="str">
            <v>I173</v>
          </cell>
        </row>
        <row r="141">
          <cell r="A141" t="str">
            <v>I174</v>
          </cell>
        </row>
        <row r="142">
          <cell r="A142" t="str">
            <v>I175</v>
          </cell>
        </row>
        <row r="143">
          <cell r="A143" t="str">
            <v>I176</v>
          </cell>
        </row>
        <row r="144">
          <cell r="A144" t="str">
            <v>I177</v>
          </cell>
        </row>
        <row r="145">
          <cell r="A145" t="str">
            <v>I178</v>
          </cell>
        </row>
        <row r="146">
          <cell r="A146" t="str">
            <v>I179</v>
          </cell>
        </row>
        <row r="147">
          <cell r="A147" t="str">
            <v>I180</v>
          </cell>
        </row>
        <row r="148">
          <cell r="A148" t="str">
            <v>I181</v>
          </cell>
        </row>
        <row r="149">
          <cell r="A149" t="str">
            <v>I182</v>
          </cell>
        </row>
        <row r="150">
          <cell r="A150" t="str">
            <v>I183</v>
          </cell>
        </row>
        <row r="151">
          <cell r="A151" t="str">
            <v>I184</v>
          </cell>
        </row>
        <row r="152">
          <cell r="A152" t="str">
            <v>I185</v>
          </cell>
        </row>
        <row r="153">
          <cell r="A153" t="str">
            <v>I186</v>
          </cell>
        </row>
        <row r="154">
          <cell r="A154" t="str">
            <v>I187</v>
          </cell>
        </row>
        <row r="155">
          <cell r="A155" t="str">
            <v>I188</v>
          </cell>
        </row>
        <row r="156">
          <cell r="A156" t="str">
            <v>I189</v>
          </cell>
        </row>
        <row r="157">
          <cell r="A157" t="str">
            <v>I190</v>
          </cell>
        </row>
        <row r="158">
          <cell r="A158" t="str">
            <v>I191</v>
          </cell>
        </row>
        <row r="159">
          <cell r="A159" t="str">
            <v>I192</v>
          </cell>
        </row>
        <row r="160">
          <cell r="A160" t="str">
            <v>I193</v>
          </cell>
        </row>
        <row r="161">
          <cell r="A161" t="str">
            <v>I194</v>
          </cell>
        </row>
        <row r="162">
          <cell r="A162" t="str">
            <v>I196</v>
          </cell>
        </row>
        <row r="163">
          <cell r="A163" t="str">
            <v>I197</v>
          </cell>
        </row>
        <row r="164">
          <cell r="A164" t="str">
            <v>I200</v>
          </cell>
        </row>
        <row r="165">
          <cell r="A165" t="str">
            <v>I201</v>
          </cell>
        </row>
        <row r="166">
          <cell r="A166" t="str">
            <v>I202</v>
          </cell>
        </row>
        <row r="167">
          <cell r="A167" t="str">
            <v>I203</v>
          </cell>
        </row>
        <row r="168">
          <cell r="A168" t="str">
            <v>I204</v>
          </cell>
        </row>
        <row r="169">
          <cell r="A169" t="str">
            <v>I205</v>
          </cell>
        </row>
        <row r="170">
          <cell r="A170" t="str">
            <v>I207</v>
          </cell>
        </row>
        <row r="171">
          <cell r="A171" t="str">
            <v>I208</v>
          </cell>
        </row>
        <row r="172">
          <cell r="A172" t="str">
            <v>I209</v>
          </cell>
        </row>
        <row r="173">
          <cell r="A173" t="str">
            <v>I210</v>
          </cell>
        </row>
        <row r="174">
          <cell r="A174" t="str">
            <v>I211</v>
          </cell>
        </row>
        <row r="175">
          <cell r="A175" t="str">
            <v>I212</v>
          </cell>
        </row>
        <row r="176">
          <cell r="A176" t="str">
            <v>I214</v>
          </cell>
        </row>
        <row r="177">
          <cell r="A177" t="str">
            <v>I216</v>
          </cell>
        </row>
        <row r="178">
          <cell r="A178" t="str">
            <v>I218</v>
          </cell>
        </row>
        <row r="179">
          <cell r="A179" t="str">
            <v>I220</v>
          </cell>
        </row>
        <row r="180">
          <cell r="A180" t="str">
            <v>I224</v>
          </cell>
        </row>
        <row r="181">
          <cell r="A181" t="str">
            <v>I226</v>
          </cell>
        </row>
        <row r="182">
          <cell r="A182" t="str">
            <v>I228</v>
          </cell>
        </row>
        <row r="183">
          <cell r="A183" t="str">
            <v>I229</v>
          </cell>
        </row>
        <row r="184">
          <cell r="A184" t="str">
            <v>I230</v>
          </cell>
        </row>
        <row r="185">
          <cell r="A185" t="str">
            <v>I231</v>
          </cell>
        </row>
        <row r="186">
          <cell r="A186" t="str">
            <v>I233</v>
          </cell>
        </row>
        <row r="187">
          <cell r="A187" t="str">
            <v>I234</v>
          </cell>
        </row>
        <row r="188">
          <cell r="A188" t="str">
            <v>I236</v>
          </cell>
        </row>
        <row r="189">
          <cell r="A189" t="str">
            <v>I237</v>
          </cell>
        </row>
        <row r="190">
          <cell r="A190" t="str">
            <v>I238</v>
          </cell>
        </row>
        <row r="191">
          <cell r="A191" t="str">
            <v>I239</v>
          </cell>
        </row>
        <row r="192">
          <cell r="A192" t="str">
            <v>I240</v>
          </cell>
        </row>
        <row r="193">
          <cell r="A193" t="str">
            <v>I241</v>
          </cell>
        </row>
        <row r="194">
          <cell r="A194" t="str">
            <v>I243</v>
          </cell>
        </row>
        <row r="195">
          <cell r="A195" t="str">
            <v>I245</v>
          </cell>
        </row>
        <row r="196">
          <cell r="A196" t="str">
            <v>I253</v>
          </cell>
        </row>
        <row r="197">
          <cell r="A197" t="str">
            <v>I254</v>
          </cell>
        </row>
        <row r="198">
          <cell r="A198" t="str">
            <v>I255</v>
          </cell>
        </row>
        <row r="199">
          <cell r="A199" t="str">
            <v>I256</v>
          </cell>
        </row>
        <row r="200">
          <cell r="A200" t="str">
            <v>I257</v>
          </cell>
        </row>
        <row r="201">
          <cell r="A201" t="str">
            <v>I258</v>
          </cell>
        </row>
        <row r="202">
          <cell r="A202" t="str">
            <v>I259</v>
          </cell>
        </row>
        <row r="203">
          <cell r="A203" t="str">
            <v>I260</v>
          </cell>
        </row>
        <row r="204">
          <cell r="A204" t="str">
            <v>I261</v>
          </cell>
        </row>
        <row r="205">
          <cell r="A205" t="str">
            <v>I262</v>
          </cell>
        </row>
        <row r="206">
          <cell r="A206" t="str">
            <v>I263</v>
          </cell>
        </row>
        <row r="207">
          <cell r="A207" t="str">
            <v>I264</v>
          </cell>
        </row>
        <row r="208">
          <cell r="A208" t="str">
            <v>I265</v>
          </cell>
        </row>
        <row r="209">
          <cell r="A209" t="str">
            <v>I266</v>
          </cell>
        </row>
        <row r="210">
          <cell r="A210" t="str">
            <v>I267</v>
          </cell>
        </row>
        <row r="211">
          <cell r="A211" t="str">
            <v>I269</v>
          </cell>
        </row>
        <row r="212">
          <cell r="A212" t="str">
            <v>I270</v>
          </cell>
        </row>
        <row r="213">
          <cell r="A213" t="str">
            <v>I271</v>
          </cell>
        </row>
        <row r="214">
          <cell r="A214" t="str">
            <v>I272</v>
          </cell>
        </row>
        <row r="215">
          <cell r="A215" t="str">
            <v>I273</v>
          </cell>
        </row>
        <row r="216">
          <cell r="A216" t="str">
            <v>I274</v>
          </cell>
        </row>
        <row r="217">
          <cell r="A217" t="str">
            <v>I275</v>
          </cell>
        </row>
        <row r="218">
          <cell r="A218" t="str">
            <v>I276</v>
          </cell>
        </row>
        <row r="219">
          <cell r="A219" t="str">
            <v>I277</v>
          </cell>
        </row>
        <row r="220">
          <cell r="A220" t="str">
            <v>I278</v>
          </cell>
        </row>
        <row r="221">
          <cell r="A221" t="str">
            <v>I279</v>
          </cell>
        </row>
        <row r="222">
          <cell r="A222" t="str">
            <v>I280</v>
          </cell>
        </row>
        <row r="223">
          <cell r="A223" t="str">
            <v>I281</v>
          </cell>
        </row>
        <row r="224">
          <cell r="A224" t="str">
            <v>I282</v>
          </cell>
        </row>
        <row r="225">
          <cell r="A225" t="str">
            <v>I283</v>
          </cell>
        </row>
        <row r="226">
          <cell r="A226" t="str">
            <v>I284</v>
          </cell>
        </row>
        <row r="227">
          <cell r="A227" t="str">
            <v>I285</v>
          </cell>
        </row>
        <row r="228">
          <cell r="A228" t="str">
            <v>I286</v>
          </cell>
        </row>
        <row r="229">
          <cell r="A229" t="str">
            <v>I287</v>
          </cell>
        </row>
        <row r="230">
          <cell r="A230" t="str">
            <v>I288</v>
          </cell>
        </row>
        <row r="231">
          <cell r="A231" t="str">
            <v>I289</v>
          </cell>
        </row>
        <row r="232">
          <cell r="A232" t="str">
            <v>I290</v>
          </cell>
        </row>
        <row r="233">
          <cell r="A233" t="str">
            <v>I291</v>
          </cell>
        </row>
        <row r="234">
          <cell r="A234" t="str">
            <v>I292</v>
          </cell>
        </row>
        <row r="235">
          <cell r="A235" t="str">
            <v>I293</v>
          </cell>
        </row>
        <row r="236">
          <cell r="A236" t="str">
            <v>I295</v>
          </cell>
        </row>
        <row r="237">
          <cell r="A237" t="str">
            <v>I296</v>
          </cell>
        </row>
        <row r="238">
          <cell r="A238" t="str">
            <v>I297</v>
          </cell>
        </row>
        <row r="239">
          <cell r="A239" t="str">
            <v>I298</v>
          </cell>
        </row>
        <row r="240">
          <cell r="A240" t="str">
            <v>I299</v>
          </cell>
        </row>
        <row r="241">
          <cell r="A241" t="str">
            <v>I300</v>
          </cell>
        </row>
        <row r="242">
          <cell r="A242" t="str">
            <v>I301</v>
          </cell>
        </row>
        <row r="243">
          <cell r="A243" t="str">
            <v>I302</v>
          </cell>
        </row>
        <row r="244">
          <cell r="A244" t="str">
            <v>I307</v>
          </cell>
        </row>
        <row r="245">
          <cell r="A245" t="str">
            <v>I308</v>
          </cell>
        </row>
        <row r="246">
          <cell r="A246" t="str">
            <v>I309</v>
          </cell>
        </row>
        <row r="247">
          <cell r="A247" t="str">
            <v>I310</v>
          </cell>
        </row>
        <row r="248">
          <cell r="A248" t="str">
            <v>I311</v>
          </cell>
        </row>
        <row r="249">
          <cell r="A249" t="str">
            <v>I312</v>
          </cell>
        </row>
        <row r="250">
          <cell r="A250" t="str">
            <v>I313</v>
          </cell>
        </row>
        <row r="251">
          <cell r="A251" t="str">
            <v>I314</v>
          </cell>
        </row>
        <row r="252">
          <cell r="A252" t="str">
            <v>I315</v>
          </cell>
        </row>
        <row r="253">
          <cell r="A253" t="str">
            <v>I316</v>
          </cell>
        </row>
        <row r="254">
          <cell r="A254" t="str">
            <v>I317</v>
          </cell>
        </row>
        <row r="255">
          <cell r="A255" t="str">
            <v>I318</v>
          </cell>
        </row>
        <row r="256">
          <cell r="A256" t="str">
            <v>I319</v>
          </cell>
        </row>
        <row r="257">
          <cell r="A257" t="str">
            <v>I320</v>
          </cell>
        </row>
        <row r="258">
          <cell r="A258" t="str">
            <v>I321</v>
          </cell>
        </row>
        <row r="259">
          <cell r="A259" t="str">
            <v>I322</v>
          </cell>
        </row>
        <row r="260">
          <cell r="A260" t="str">
            <v>I323</v>
          </cell>
        </row>
        <row r="261">
          <cell r="A261" t="str">
            <v>I324</v>
          </cell>
        </row>
        <row r="262">
          <cell r="A262" t="str">
            <v>I325</v>
          </cell>
        </row>
        <row r="263">
          <cell r="A263" t="str">
            <v>I326</v>
          </cell>
        </row>
        <row r="264">
          <cell r="A264" t="str">
            <v>I327</v>
          </cell>
        </row>
        <row r="265">
          <cell r="A265" t="str">
            <v>I328</v>
          </cell>
        </row>
        <row r="266">
          <cell r="A266" t="str">
            <v>I329</v>
          </cell>
        </row>
        <row r="267">
          <cell r="A267" t="str">
            <v>I330</v>
          </cell>
        </row>
        <row r="268">
          <cell r="A268" t="str">
            <v>I331</v>
          </cell>
        </row>
        <row r="269">
          <cell r="A269" t="str">
            <v>I334</v>
          </cell>
        </row>
        <row r="270">
          <cell r="A270" t="str">
            <v>I336</v>
          </cell>
        </row>
        <row r="271">
          <cell r="A271" t="str">
            <v>I337</v>
          </cell>
        </row>
        <row r="272">
          <cell r="A272" t="str">
            <v>I338</v>
          </cell>
        </row>
        <row r="273">
          <cell r="A273" t="str">
            <v>I339</v>
          </cell>
        </row>
        <row r="274">
          <cell r="A274" t="str">
            <v>I340</v>
          </cell>
        </row>
        <row r="275">
          <cell r="A275" t="str">
            <v>I341</v>
          </cell>
        </row>
        <row r="276">
          <cell r="A276" t="str">
            <v>I342</v>
          </cell>
        </row>
        <row r="277">
          <cell r="A277" t="str">
            <v>I343</v>
          </cell>
        </row>
        <row r="278">
          <cell r="A278" t="str">
            <v>I344</v>
          </cell>
        </row>
        <row r="279">
          <cell r="A279" t="str">
            <v>I345</v>
          </cell>
        </row>
        <row r="280">
          <cell r="A280" t="str">
            <v>I346</v>
          </cell>
        </row>
        <row r="281">
          <cell r="A281" t="str">
            <v>I348</v>
          </cell>
        </row>
        <row r="282">
          <cell r="A282" t="str">
            <v>I349</v>
          </cell>
        </row>
        <row r="283">
          <cell r="A283" t="str">
            <v>I350</v>
          </cell>
        </row>
        <row r="284">
          <cell r="A284" t="str">
            <v>I351</v>
          </cell>
        </row>
        <row r="285">
          <cell r="A285" t="str">
            <v>I352</v>
          </cell>
        </row>
        <row r="286">
          <cell r="A286" t="str">
            <v>I353</v>
          </cell>
        </row>
        <row r="287">
          <cell r="A287" t="str">
            <v>I354</v>
          </cell>
        </row>
        <row r="288">
          <cell r="A288" t="str">
            <v>I355</v>
          </cell>
        </row>
        <row r="289">
          <cell r="A289" t="str">
            <v>I356</v>
          </cell>
        </row>
        <row r="290">
          <cell r="A290" t="str">
            <v>I357</v>
          </cell>
        </row>
        <row r="291">
          <cell r="A291" t="str">
            <v>I358</v>
          </cell>
        </row>
        <row r="292">
          <cell r="A292" t="str">
            <v>I363</v>
          </cell>
        </row>
        <row r="293">
          <cell r="A293" t="str">
            <v>I366</v>
          </cell>
        </row>
        <row r="294">
          <cell r="A294" t="str">
            <v>I367</v>
          </cell>
        </row>
        <row r="295">
          <cell r="A295" t="str">
            <v>I369</v>
          </cell>
        </row>
        <row r="296">
          <cell r="A296" t="str">
            <v>I372</v>
          </cell>
        </row>
        <row r="297">
          <cell r="A297" t="str">
            <v>I373</v>
          </cell>
        </row>
        <row r="298">
          <cell r="A298" t="str">
            <v>I374</v>
          </cell>
        </row>
        <row r="299">
          <cell r="A299" t="str">
            <v>I375</v>
          </cell>
        </row>
        <row r="300">
          <cell r="A300" t="str">
            <v>I376</v>
          </cell>
        </row>
        <row r="301">
          <cell r="A301" t="str">
            <v>I377</v>
          </cell>
        </row>
        <row r="302">
          <cell r="A302" t="str">
            <v>I378</v>
          </cell>
        </row>
        <row r="303">
          <cell r="A303" t="str">
            <v>I379</v>
          </cell>
        </row>
        <row r="304">
          <cell r="A304" t="str">
            <v>I380</v>
          </cell>
        </row>
        <row r="305">
          <cell r="A305" t="str">
            <v>I381</v>
          </cell>
        </row>
        <row r="306">
          <cell r="A306" t="str">
            <v>I382</v>
          </cell>
        </row>
        <row r="307">
          <cell r="A307" t="str">
            <v>I383</v>
          </cell>
        </row>
        <row r="308">
          <cell r="A308" t="str">
            <v>I385</v>
          </cell>
        </row>
        <row r="309">
          <cell r="A309" t="str">
            <v>I388</v>
          </cell>
        </row>
        <row r="310">
          <cell r="A310" t="str">
            <v>I390</v>
          </cell>
        </row>
        <row r="311">
          <cell r="A311" t="str">
            <v>I391</v>
          </cell>
        </row>
        <row r="312">
          <cell r="A312" t="str">
            <v>I392</v>
          </cell>
        </row>
        <row r="313">
          <cell r="A313" t="str">
            <v>I393</v>
          </cell>
        </row>
        <row r="314">
          <cell r="A314" t="str">
            <v>I394</v>
          </cell>
        </row>
        <row r="315">
          <cell r="A315" t="str">
            <v>I395</v>
          </cell>
        </row>
        <row r="316">
          <cell r="A316" t="str">
            <v>I396</v>
          </cell>
        </row>
        <row r="317">
          <cell r="A317" t="str">
            <v>I397</v>
          </cell>
        </row>
        <row r="318">
          <cell r="A318" t="str">
            <v>I398</v>
          </cell>
        </row>
        <row r="319">
          <cell r="A319" t="str">
            <v>I399</v>
          </cell>
        </row>
        <row r="320">
          <cell r="A320" t="str">
            <v>I400</v>
          </cell>
        </row>
        <row r="321">
          <cell r="A321" t="str">
            <v>I401</v>
          </cell>
        </row>
        <row r="322">
          <cell r="A322" t="str">
            <v>I402</v>
          </cell>
        </row>
        <row r="323">
          <cell r="A323" t="str">
            <v>I403</v>
          </cell>
        </row>
        <row r="324">
          <cell r="A324" t="str">
            <v>I404</v>
          </cell>
        </row>
        <row r="325">
          <cell r="A325" t="str">
            <v>I405</v>
          </cell>
        </row>
        <row r="326">
          <cell r="A326" t="str">
            <v>I406</v>
          </cell>
        </row>
        <row r="327">
          <cell r="A327" t="str">
            <v>I407</v>
          </cell>
        </row>
        <row r="328">
          <cell r="A328" t="str">
            <v>I408</v>
          </cell>
        </row>
        <row r="329">
          <cell r="A329" t="str">
            <v>I409</v>
          </cell>
        </row>
        <row r="330">
          <cell r="A330" t="str">
            <v>I411</v>
          </cell>
        </row>
        <row r="331">
          <cell r="A331" t="str">
            <v>I413</v>
          </cell>
        </row>
        <row r="332">
          <cell r="A332" t="str">
            <v>I414</v>
          </cell>
        </row>
        <row r="333">
          <cell r="A333" t="str">
            <v>I416</v>
          </cell>
        </row>
        <row r="334">
          <cell r="A334" t="str">
            <v>I417</v>
          </cell>
        </row>
        <row r="335">
          <cell r="A335" t="str">
            <v>I418</v>
          </cell>
        </row>
        <row r="336">
          <cell r="A336" t="str">
            <v>I420</v>
          </cell>
        </row>
        <row r="337">
          <cell r="A337" t="str">
            <v>I421</v>
          </cell>
        </row>
        <row r="338">
          <cell r="A338" t="str">
            <v>I422</v>
          </cell>
        </row>
        <row r="339">
          <cell r="A339" t="str">
            <v>I423</v>
          </cell>
        </row>
        <row r="340">
          <cell r="A340" t="str">
            <v>I424</v>
          </cell>
        </row>
        <row r="341">
          <cell r="A341" t="str">
            <v>I425</v>
          </cell>
        </row>
        <row r="342">
          <cell r="A342" t="str">
            <v>I426</v>
          </cell>
        </row>
        <row r="343">
          <cell r="A343" t="str">
            <v>I427</v>
          </cell>
        </row>
        <row r="344">
          <cell r="A344" t="str">
            <v>I428</v>
          </cell>
        </row>
        <row r="345">
          <cell r="A345" t="str">
            <v>I429</v>
          </cell>
        </row>
        <row r="346">
          <cell r="A346" t="str">
            <v>I430</v>
          </cell>
        </row>
        <row r="347">
          <cell r="A347" t="str">
            <v>I431</v>
          </cell>
        </row>
        <row r="348">
          <cell r="A348" t="str">
            <v>I432</v>
          </cell>
        </row>
        <row r="349">
          <cell r="A349" t="str">
            <v>I433</v>
          </cell>
        </row>
        <row r="350">
          <cell r="A350" t="str">
            <v>I434</v>
          </cell>
        </row>
        <row r="351">
          <cell r="A351" t="str">
            <v>I435</v>
          </cell>
        </row>
        <row r="352">
          <cell r="A352" t="str">
            <v>I437</v>
          </cell>
        </row>
        <row r="353">
          <cell r="A353" t="str">
            <v>I438</v>
          </cell>
        </row>
        <row r="354">
          <cell r="A354" t="str">
            <v>I439</v>
          </cell>
        </row>
        <row r="355">
          <cell r="A355" t="str">
            <v>I440</v>
          </cell>
        </row>
        <row r="356">
          <cell r="A356" t="str">
            <v>I441</v>
          </cell>
        </row>
        <row r="357">
          <cell r="A357" t="str">
            <v>I442</v>
          </cell>
        </row>
        <row r="358">
          <cell r="A358" t="str">
            <v>I443</v>
          </cell>
        </row>
        <row r="359">
          <cell r="A359" t="str">
            <v>I444</v>
          </cell>
        </row>
        <row r="360">
          <cell r="A360" t="str">
            <v>I445</v>
          </cell>
        </row>
        <row r="361">
          <cell r="A361" t="str">
            <v>I446</v>
          </cell>
        </row>
        <row r="362">
          <cell r="A362" t="str">
            <v>I447</v>
          </cell>
        </row>
        <row r="363">
          <cell r="A363" t="str">
            <v>I448</v>
          </cell>
        </row>
        <row r="364">
          <cell r="A364" t="str">
            <v>I449</v>
          </cell>
        </row>
        <row r="365">
          <cell r="A365" t="str">
            <v>I450</v>
          </cell>
        </row>
        <row r="366">
          <cell r="A366" t="str">
            <v>I451</v>
          </cell>
        </row>
        <row r="367">
          <cell r="A367" t="str">
            <v>I452</v>
          </cell>
        </row>
        <row r="368">
          <cell r="A368" t="str">
            <v>I453</v>
          </cell>
        </row>
        <row r="369">
          <cell r="A369" t="str">
            <v>I454</v>
          </cell>
        </row>
        <row r="370">
          <cell r="A370" t="str">
            <v>I455</v>
          </cell>
        </row>
        <row r="371">
          <cell r="A371" t="str">
            <v>I456</v>
          </cell>
        </row>
        <row r="372">
          <cell r="A372" t="str">
            <v>I457</v>
          </cell>
        </row>
        <row r="373">
          <cell r="A373" t="str">
            <v>I458</v>
          </cell>
        </row>
        <row r="374">
          <cell r="A374" t="str">
            <v>I459</v>
          </cell>
        </row>
        <row r="375">
          <cell r="A375" t="str">
            <v>I461</v>
          </cell>
        </row>
        <row r="376">
          <cell r="A376" t="str">
            <v>I463</v>
          </cell>
        </row>
        <row r="377">
          <cell r="A377" t="str">
            <v>I464</v>
          </cell>
        </row>
        <row r="378">
          <cell r="A378" t="str">
            <v>I465</v>
          </cell>
        </row>
        <row r="379">
          <cell r="A379" t="str">
            <v>I466</v>
          </cell>
        </row>
        <row r="380">
          <cell r="A380" t="str">
            <v>I467</v>
          </cell>
        </row>
        <row r="381">
          <cell r="A381" t="str">
            <v>I468</v>
          </cell>
        </row>
        <row r="382">
          <cell r="A382" t="str">
            <v>I469</v>
          </cell>
        </row>
        <row r="383">
          <cell r="A383" t="str">
            <v>I470</v>
          </cell>
        </row>
        <row r="384">
          <cell r="A384" t="str">
            <v>I471</v>
          </cell>
        </row>
        <row r="385">
          <cell r="A385" t="str">
            <v>I472</v>
          </cell>
        </row>
        <row r="386">
          <cell r="A386" t="str">
            <v>I473</v>
          </cell>
        </row>
        <row r="387">
          <cell r="A387" t="str">
            <v>I474</v>
          </cell>
        </row>
        <row r="388">
          <cell r="A388" t="str">
            <v>I475</v>
          </cell>
        </row>
        <row r="389">
          <cell r="A389" t="str">
            <v>I476</v>
          </cell>
        </row>
        <row r="390">
          <cell r="A390" t="str">
            <v>I478</v>
          </cell>
        </row>
        <row r="391">
          <cell r="A391" t="str">
            <v>I479</v>
          </cell>
        </row>
        <row r="392">
          <cell r="A392" t="str">
            <v>I480</v>
          </cell>
        </row>
        <row r="393">
          <cell r="A393" t="str">
            <v>I481</v>
          </cell>
        </row>
        <row r="394">
          <cell r="A394" t="str">
            <v>I482</v>
          </cell>
        </row>
        <row r="395">
          <cell r="A395" t="str">
            <v>I483</v>
          </cell>
        </row>
        <row r="396">
          <cell r="A396" t="str">
            <v>I484</v>
          </cell>
        </row>
        <row r="397">
          <cell r="A397" t="str">
            <v>I485</v>
          </cell>
        </row>
        <row r="398">
          <cell r="A398" t="str">
            <v>I486</v>
          </cell>
        </row>
        <row r="399">
          <cell r="A399" t="str">
            <v>I487</v>
          </cell>
        </row>
        <row r="400">
          <cell r="A400" t="str">
            <v>I488</v>
          </cell>
        </row>
        <row r="401">
          <cell r="A401" t="str">
            <v>I489</v>
          </cell>
        </row>
        <row r="402">
          <cell r="A402" t="str">
            <v>I491</v>
          </cell>
        </row>
        <row r="403">
          <cell r="A403" t="str">
            <v>I492</v>
          </cell>
        </row>
        <row r="404">
          <cell r="A404" t="str">
            <v>I493</v>
          </cell>
        </row>
        <row r="405">
          <cell r="A405" t="str">
            <v>I494</v>
          </cell>
        </row>
        <row r="406">
          <cell r="A406" t="str">
            <v>I495</v>
          </cell>
        </row>
        <row r="407">
          <cell r="A407" t="str">
            <v>I497</v>
          </cell>
        </row>
        <row r="408">
          <cell r="A408" t="str">
            <v>I498</v>
          </cell>
        </row>
        <row r="409">
          <cell r="A409" t="str">
            <v>I499</v>
          </cell>
        </row>
        <row r="410">
          <cell r="A410" t="str">
            <v>I500</v>
          </cell>
        </row>
        <row r="411">
          <cell r="A411" t="str">
            <v>I501</v>
          </cell>
        </row>
        <row r="412">
          <cell r="A412" t="str">
            <v>I502</v>
          </cell>
        </row>
        <row r="413">
          <cell r="A413" t="str">
            <v>I503</v>
          </cell>
        </row>
        <row r="414">
          <cell r="A414" t="str">
            <v>I504</v>
          </cell>
        </row>
        <row r="415">
          <cell r="A415" t="str">
            <v>I505</v>
          </cell>
        </row>
        <row r="416">
          <cell r="A416" t="str">
            <v>I506</v>
          </cell>
        </row>
        <row r="417">
          <cell r="A417" t="str">
            <v>I507</v>
          </cell>
        </row>
        <row r="418">
          <cell r="A418" t="str">
            <v>I508</v>
          </cell>
        </row>
        <row r="419">
          <cell r="A419" t="str">
            <v>I509</v>
          </cell>
        </row>
        <row r="420">
          <cell r="A420" t="str">
            <v>I510</v>
          </cell>
        </row>
        <row r="421">
          <cell r="A421" t="str">
            <v>I511</v>
          </cell>
        </row>
        <row r="422">
          <cell r="A422" t="str">
            <v>I512</v>
          </cell>
        </row>
        <row r="423">
          <cell r="A423" t="str">
            <v>I513</v>
          </cell>
        </row>
        <row r="424">
          <cell r="A424" t="str">
            <v>I515</v>
          </cell>
        </row>
        <row r="425">
          <cell r="A425" t="str">
            <v>I516</v>
          </cell>
        </row>
        <row r="426">
          <cell r="A426" t="str">
            <v>I517</v>
          </cell>
        </row>
        <row r="427">
          <cell r="A427" t="str">
            <v>I518</v>
          </cell>
        </row>
        <row r="428">
          <cell r="A428" t="str">
            <v>I519</v>
          </cell>
        </row>
        <row r="429">
          <cell r="A429" t="str">
            <v>I521</v>
          </cell>
        </row>
        <row r="430">
          <cell r="A430" t="str">
            <v>I523</v>
          </cell>
        </row>
        <row r="431">
          <cell r="A431" t="str">
            <v>I524</v>
          </cell>
        </row>
        <row r="432">
          <cell r="A432" t="str">
            <v>I525</v>
          </cell>
        </row>
        <row r="433">
          <cell r="A433" t="str">
            <v>I526</v>
          </cell>
        </row>
        <row r="434">
          <cell r="A434" t="str">
            <v>I527</v>
          </cell>
        </row>
        <row r="435">
          <cell r="A435" t="str">
            <v>I528</v>
          </cell>
        </row>
        <row r="436">
          <cell r="A436" t="str">
            <v>I529</v>
          </cell>
        </row>
        <row r="437">
          <cell r="A437" t="str">
            <v>I530</v>
          </cell>
        </row>
        <row r="438">
          <cell r="A438" t="str">
            <v>I531</v>
          </cell>
        </row>
        <row r="439">
          <cell r="A439" t="str">
            <v>I532</v>
          </cell>
        </row>
        <row r="440">
          <cell r="A440" t="str">
            <v>I533</v>
          </cell>
        </row>
        <row r="441">
          <cell r="A441" t="str">
            <v>I534</v>
          </cell>
        </row>
        <row r="442">
          <cell r="A442" t="str">
            <v>I535</v>
          </cell>
        </row>
        <row r="443">
          <cell r="A443" t="str">
            <v>I536</v>
          </cell>
        </row>
        <row r="444">
          <cell r="A444" t="str">
            <v>I539</v>
          </cell>
        </row>
        <row r="445">
          <cell r="A445" t="str">
            <v>I540</v>
          </cell>
        </row>
        <row r="446">
          <cell r="A446" t="str">
            <v>I541</v>
          </cell>
        </row>
        <row r="447">
          <cell r="A447" t="str">
            <v>I542</v>
          </cell>
        </row>
        <row r="448">
          <cell r="A448" t="str">
            <v>I543</v>
          </cell>
        </row>
        <row r="449">
          <cell r="A449" t="str">
            <v>I544</v>
          </cell>
        </row>
        <row r="450">
          <cell r="A450" t="str">
            <v>I545</v>
          </cell>
        </row>
        <row r="451">
          <cell r="A451" t="str">
            <v>I546</v>
          </cell>
        </row>
        <row r="452">
          <cell r="A452" t="str">
            <v>I547</v>
          </cell>
        </row>
        <row r="453">
          <cell r="A453" t="str">
            <v>I548</v>
          </cell>
        </row>
        <row r="454">
          <cell r="A454" t="str">
            <v>I549</v>
          </cell>
        </row>
        <row r="455">
          <cell r="A455" t="str">
            <v>I550</v>
          </cell>
        </row>
        <row r="456">
          <cell r="A456" t="str">
            <v>I551</v>
          </cell>
        </row>
        <row r="457">
          <cell r="A457" t="str">
            <v>I553</v>
          </cell>
        </row>
        <row r="458">
          <cell r="A458" t="str">
            <v>I554</v>
          </cell>
        </row>
        <row r="459">
          <cell r="A459" t="str">
            <v>I555</v>
          </cell>
        </row>
        <row r="460">
          <cell r="A460" t="str">
            <v>I556</v>
          </cell>
        </row>
        <row r="461">
          <cell r="A461" t="str">
            <v>I557</v>
          </cell>
        </row>
        <row r="462">
          <cell r="A462" t="str">
            <v>I558</v>
          </cell>
        </row>
        <row r="463">
          <cell r="A463" t="str">
            <v>I559</v>
          </cell>
        </row>
        <row r="464">
          <cell r="A464" t="str">
            <v>I561</v>
          </cell>
        </row>
        <row r="465">
          <cell r="A465" t="str">
            <v>I562</v>
          </cell>
        </row>
        <row r="466">
          <cell r="A466" t="str">
            <v>I563</v>
          </cell>
        </row>
        <row r="467">
          <cell r="A467" t="str">
            <v>I564</v>
          </cell>
        </row>
        <row r="468">
          <cell r="A468" t="str">
            <v>I565</v>
          </cell>
        </row>
        <row r="469">
          <cell r="A469" t="str">
            <v>I566</v>
          </cell>
        </row>
        <row r="470">
          <cell r="A470" t="str">
            <v>I567</v>
          </cell>
        </row>
        <row r="471">
          <cell r="A471" t="str">
            <v>I568</v>
          </cell>
        </row>
        <row r="472">
          <cell r="A472" t="str">
            <v>I569</v>
          </cell>
        </row>
        <row r="473">
          <cell r="A473" t="str">
            <v>I571</v>
          </cell>
        </row>
        <row r="474">
          <cell r="A474" t="str">
            <v>I574</v>
          </cell>
        </row>
        <row r="475">
          <cell r="A475" t="str">
            <v>I575</v>
          </cell>
        </row>
        <row r="476">
          <cell r="A476" t="str">
            <v>I576</v>
          </cell>
        </row>
        <row r="477">
          <cell r="A477" t="str">
            <v>I577</v>
          </cell>
        </row>
        <row r="478">
          <cell r="A478" t="str">
            <v>I578</v>
          </cell>
        </row>
        <row r="479">
          <cell r="A479" t="str">
            <v>I579</v>
          </cell>
        </row>
        <row r="480">
          <cell r="A480" t="str">
            <v>I580</v>
          </cell>
        </row>
        <row r="481">
          <cell r="A481" t="str">
            <v>I581</v>
          </cell>
        </row>
        <row r="482">
          <cell r="A482" t="str">
            <v>I583</v>
          </cell>
        </row>
        <row r="483">
          <cell r="A483" t="str">
            <v>I584</v>
          </cell>
        </row>
        <row r="484">
          <cell r="A484" t="str">
            <v>I588</v>
          </cell>
        </row>
        <row r="485">
          <cell r="A485" t="str">
            <v>I591</v>
          </cell>
        </row>
        <row r="486">
          <cell r="A486" t="str">
            <v>I592</v>
          </cell>
        </row>
        <row r="487">
          <cell r="A487" t="str">
            <v>I593</v>
          </cell>
        </row>
        <row r="488">
          <cell r="A488" t="str">
            <v>I594</v>
          </cell>
        </row>
        <row r="489">
          <cell r="A489" t="str">
            <v>I596</v>
          </cell>
        </row>
        <row r="490">
          <cell r="A490" t="str">
            <v>I597</v>
          </cell>
        </row>
        <row r="491">
          <cell r="A491" t="str">
            <v>I598</v>
          </cell>
        </row>
        <row r="492">
          <cell r="A492" t="str">
            <v>I600</v>
          </cell>
        </row>
        <row r="493">
          <cell r="A493" t="str">
            <v>I601</v>
          </cell>
        </row>
        <row r="494">
          <cell r="A494" t="str">
            <v>I602</v>
          </cell>
        </row>
        <row r="495">
          <cell r="A495" t="str">
            <v>I603</v>
          </cell>
        </row>
        <row r="496">
          <cell r="A496" t="str">
            <v>I604</v>
          </cell>
        </row>
        <row r="497">
          <cell r="A497" t="str">
            <v>I609</v>
          </cell>
        </row>
        <row r="498">
          <cell r="A498" t="str">
            <v>I610</v>
          </cell>
        </row>
        <row r="499">
          <cell r="A499" t="str">
            <v>I611</v>
          </cell>
        </row>
        <row r="500">
          <cell r="A500" t="str">
            <v>I612</v>
          </cell>
        </row>
        <row r="501">
          <cell r="A501" t="str">
            <v>I613</v>
          </cell>
        </row>
        <row r="502">
          <cell r="A502" t="str">
            <v>I614</v>
          </cell>
        </row>
        <row r="503">
          <cell r="A503" t="str">
            <v>I615</v>
          </cell>
        </row>
        <row r="504">
          <cell r="A504" t="str">
            <v>I616</v>
          </cell>
        </row>
        <row r="505">
          <cell r="A505" t="str">
            <v>I617</v>
          </cell>
        </row>
        <row r="506">
          <cell r="A506" t="str">
            <v>I618</v>
          </cell>
        </row>
        <row r="507">
          <cell r="A507" t="str">
            <v>I619</v>
          </cell>
        </row>
        <row r="508">
          <cell r="A508" t="str">
            <v>I621</v>
          </cell>
        </row>
        <row r="509">
          <cell r="A509" t="str">
            <v>I622</v>
          </cell>
        </row>
        <row r="510">
          <cell r="A510" t="str">
            <v>I623</v>
          </cell>
        </row>
        <row r="511">
          <cell r="A511" t="str">
            <v>I624</v>
          </cell>
        </row>
        <row r="512">
          <cell r="A512" t="str">
            <v>I625</v>
          </cell>
        </row>
        <row r="513">
          <cell r="A513" t="str">
            <v>I626</v>
          </cell>
        </row>
        <row r="514">
          <cell r="A514" t="str">
            <v>I627</v>
          </cell>
        </row>
        <row r="515">
          <cell r="A515" t="str">
            <v>I628</v>
          </cell>
        </row>
        <row r="516">
          <cell r="A516" t="str">
            <v>I629</v>
          </cell>
        </row>
        <row r="517">
          <cell r="A517" t="str">
            <v>I631</v>
          </cell>
        </row>
        <row r="518">
          <cell r="A518" t="str">
            <v>I632</v>
          </cell>
        </row>
        <row r="519">
          <cell r="A519" t="str">
            <v>I633</v>
          </cell>
        </row>
        <row r="520">
          <cell r="A520" t="str">
            <v>I634</v>
          </cell>
        </row>
        <row r="521">
          <cell r="A521" t="str">
            <v>I635</v>
          </cell>
        </row>
        <row r="522">
          <cell r="A522" t="str">
            <v>I636</v>
          </cell>
        </row>
        <row r="523">
          <cell r="A523" t="str">
            <v>I637</v>
          </cell>
        </row>
        <row r="524">
          <cell r="A524" t="str">
            <v>I638</v>
          </cell>
        </row>
        <row r="525">
          <cell r="A525" t="str">
            <v>I641</v>
          </cell>
        </row>
        <row r="526">
          <cell r="A526" t="str">
            <v>I646</v>
          </cell>
        </row>
        <row r="527">
          <cell r="A527" t="str">
            <v>I647</v>
          </cell>
        </row>
        <row r="528">
          <cell r="A528" t="str">
            <v>I648</v>
          </cell>
        </row>
        <row r="529">
          <cell r="A529" t="str">
            <v>I649</v>
          </cell>
        </row>
        <row r="530">
          <cell r="A530" t="str">
            <v>I650</v>
          </cell>
        </row>
        <row r="531">
          <cell r="A531" t="str">
            <v>I652</v>
          </cell>
        </row>
        <row r="532">
          <cell r="A532" t="str">
            <v>I659</v>
          </cell>
        </row>
        <row r="533">
          <cell r="A533" t="str">
            <v>I660</v>
          </cell>
        </row>
        <row r="534">
          <cell r="A534" t="str">
            <v>I661</v>
          </cell>
        </row>
        <row r="535">
          <cell r="A535" t="str">
            <v>I662</v>
          </cell>
        </row>
        <row r="536">
          <cell r="A536" t="str">
            <v>I663</v>
          </cell>
        </row>
        <row r="537">
          <cell r="A537" t="str">
            <v>I664</v>
          </cell>
        </row>
        <row r="538">
          <cell r="A538" t="str">
            <v>I665</v>
          </cell>
        </row>
        <row r="539">
          <cell r="A539" t="str">
            <v>I666</v>
          </cell>
        </row>
        <row r="540">
          <cell r="A540" t="str">
            <v>I668</v>
          </cell>
        </row>
        <row r="541">
          <cell r="A541" t="str">
            <v>I669</v>
          </cell>
        </row>
        <row r="542">
          <cell r="A542" t="str">
            <v>I670</v>
          </cell>
        </row>
        <row r="543">
          <cell r="A543" t="str">
            <v>I671</v>
          </cell>
        </row>
        <row r="544">
          <cell r="A544" t="str">
            <v>I672</v>
          </cell>
        </row>
        <row r="545">
          <cell r="A545" t="str">
            <v>I673</v>
          </cell>
        </row>
        <row r="546">
          <cell r="A546" t="str">
            <v>I674</v>
          </cell>
        </row>
        <row r="547">
          <cell r="A547" t="str">
            <v>I676</v>
          </cell>
        </row>
        <row r="548">
          <cell r="A548" t="str">
            <v>I677</v>
          </cell>
        </row>
        <row r="549">
          <cell r="A549" t="str">
            <v>I679</v>
          </cell>
        </row>
        <row r="550">
          <cell r="A550" t="str">
            <v>I680</v>
          </cell>
        </row>
        <row r="551">
          <cell r="A551" t="str">
            <v>I681</v>
          </cell>
        </row>
        <row r="552">
          <cell r="A552" t="str">
            <v>I682</v>
          </cell>
        </row>
        <row r="553">
          <cell r="A553" t="str">
            <v>I683</v>
          </cell>
        </row>
        <row r="554">
          <cell r="A554" t="str">
            <v>I684</v>
          </cell>
        </row>
        <row r="555">
          <cell r="A555" t="str">
            <v>I685</v>
          </cell>
        </row>
        <row r="556">
          <cell r="A556" t="str">
            <v>I686</v>
          </cell>
        </row>
        <row r="557">
          <cell r="A557" t="str">
            <v>I687</v>
          </cell>
        </row>
        <row r="558">
          <cell r="A558" t="str">
            <v>I688</v>
          </cell>
        </row>
        <row r="559">
          <cell r="A559" t="str">
            <v>I689</v>
          </cell>
        </row>
        <row r="560">
          <cell r="A560" t="str">
            <v>I691</v>
          </cell>
        </row>
        <row r="561">
          <cell r="A561" t="str">
            <v>I695</v>
          </cell>
        </row>
        <row r="562">
          <cell r="A562" t="str">
            <v>I696</v>
          </cell>
        </row>
        <row r="563">
          <cell r="A563" t="str">
            <v>I697</v>
          </cell>
        </row>
        <row r="564">
          <cell r="A564" t="str">
            <v>I698</v>
          </cell>
        </row>
        <row r="565">
          <cell r="A565" t="str">
            <v>I699</v>
          </cell>
        </row>
        <row r="566">
          <cell r="A566" t="str">
            <v>I700</v>
          </cell>
        </row>
        <row r="567">
          <cell r="A567" t="str">
            <v>I701</v>
          </cell>
        </row>
        <row r="568">
          <cell r="A568" t="str">
            <v>I702</v>
          </cell>
        </row>
        <row r="569">
          <cell r="A569" t="str">
            <v>I703</v>
          </cell>
        </row>
        <row r="570">
          <cell r="A570" t="str">
            <v>I704</v>
          </cell>
        </row>
        <row r="571">
          <cell r="A571" t="str">
            <v>I705</v>
          </cell>
        </row>
        <row r="572">
          <cell r="A572" t="str">
            <v>I706</v>
          </cell>
        </row>
        <row r="573">
          <cell r="A573" t="str">
            <v>I707</v>
          </cell>
        </row>
        <row r="574">
          <cell r="A574" t="str">
            <v>I708</v>
          </cell>
        </row>
        <row r="575">
          <cell r="A575" t="str">
            <v>I709</v>
          </cell>
        </row>
        <row r="576">
          <cell r="A576" t="str">
            <v>I710</v>
          </cell>
        </row>
        <row r="577">
          <cell r="A577" t="str">
            <v>I711</v>
          </cell>
        </row>
        <row r="578">
          <cell r="A578" t="str">
            <v>I712</v>
          </cell>
        </row>
        <row r="579">
          <cell r="A579" t="str">
            <v>I713</v>
          </cell>
        </row>
        <row r="580">
          <cell r="A580" t="str">
            <v>I714</v>
          </cell>
        </row>
        <row r="581">
          <cell r="A581" t="str">
            <v>I715</v>
          </cell>
        </row>
        <row r="582">
          <cell r="A582" t="str">
            <v>I716</v>
          </cell>
        </row>
        <row r="583">
          <cell r="A583" t="str">
            <v>I717</v>
          </cell>
        </row>
        <row r="584">
          <cell r="A584" t="str">
            <v>I718</v>
          </cell>
        </row>
        <row r="585">
          <cell r="A585" t="str">
            <v>I719</v>
          </cell>
        </row>
        <row r="586">
          <cell r="A586" t="str">
            <v>I720</v>
          </cell>
        </row>
        <row r="587">
          <cell r="A587" t="str">
            <v>I721</v>
          </cell>
        </row>
        <row r="588">
          <cell r="A588" t="str">
            <v>I722</v>
          </cell>
        </row>
        <row r="589">
          <cell r="A589" t="str">
            <v>I723</v>
          </cell>
        </row>
        <row r="590">
          <cell r="A590" t="str">
            <v>I724</v>
          </cell>
        </row>
        <row r="591">
          <cell r="A591" t="str">
            <v>I725</v>
          </cell>
        </row>
        <row r="592">
          <cell r="A592" t="str">
            <v>I726</v>
          </cell>
        </row>
        <row r="593">
          <cell r="A593" t="str">
            <v>I727</v>
          </cell>
        </row>
        <row r="594">
          <cell r="A594" t="str">
            <v>I728</v>
          </cell>
        </row>
        <row r="595">
          <cell r="A595" t="str">
            <v>I729</v>
          </cell>
        </row>
        <row r="596">
          <cell r="A596" t="str">
            <v>I730</v>
          </cell>
        </row>
        <row r="597">
          <cell r="A597" t="str">
            <v>I731</v>
          </cell>
        </row>
        <row r="598">
          <cell r="A598" t="str">
            <v>I733</v>
          </cell>
        </row>
        <row r="599">
          <cell r="A599" t="str">
            <v>I734</v>
          </cell>
        </row>
        <row r="600">
          <cell r="A600" t="str">
            <v>I735</v>
          </cell>
        </row>
        <row r="601">
          <cell r="A601" t="str">
            <v>I736</v>
          </cell>
        </row>
        <row r="602">
          <cell r="A602" t="str">
            <v>I737</v>
          </cell>
        </row>
        <row r="603">
          <cell r="A603" t="str">
            <v>I738</v>
          </cell>
        </row>
        <row r="604">
          <cell r="A604" t="str">
            <v>I739</v>
          </cell>
        </row>
        <row r="605">
          <cell r="A605" t="str">
            <v>I740</v>
          </cell>
        </row>
        <row r="606">
          <cell r="A606" t="str">
            <v>I741</v>
          </cell>
        </row>
        <row r="607">
          <cell r="A607" t="str">
            <v>I742</v>
          </cell>
        </row>
        <row r="608">
          <cell r="A608" t="str">
            <v>I743</v>
          </cell>
        </row>
        <row r="609">
          <cell r="A609" t="str">
            <v>I744</v>
          </cell>
        </row>
        <row r="610">
          <cell r="A610" t="str">
            <v>I745</v>
          </cell>
        </row>
        <row r="611">
          <cell r="A611" t="str">
            <v>I746</v>
          </cell>
        </row>
        <row r="612">
          <cell r="A612" t="str">
            <v>I747</v>
          </cell>
        </row>
        <row r="613">
          <cell r="A613" t="str">
            <v>I748</v>
          </cell>
        </row>
        <row r="614">
          <cell r="A614" t="str">
            <v>I749</v>
          </cell>
        </row>
        <row r="615">
          <cell r="A615" t="str">
            <v>I750</v>
          </cell>
        </row>
        <row r="616">
          <cell r="A616" t="str">
            <v>I751</v>
          </cell>
        </row>
        <row r="617">
          <cell r="A617" t="str">
            <v>I752</v>
          </cell>
        </row>
        <row r="618">
          <cell r="A618" t="str">
            <v>I753</v>
          </cell>
        </row>
        <row r="619">
          <cell r="A619" t="str">
            <v>I754</v>
          </cell>
        </row>
        <row r="620">
          <cell r="A620" t="str">
            <v>I755</v>
          </cell>
        </row>
        <row r="621">
          <cell r="A621" t="str">
            <v>I756</v>
          </cell>
        </row>
        <row r="622">
          <cell r="A622" t="str">
            <v>I757</v>
          </cell>
        </row>
        <row r="623">
          <cell r="A623" t="str">
            <v>I758</v>
          </cell>
        </row>
        <row r="624">
          <cell r="A624" t="str">
            <v>I759</v>
          </cell>
        </row>
        <row r="625">
          <cell r="A625" t="str">
            <v>I760</v>
          </cell>
        </row>
        <row r="626">
          <cell r="A626" t="str">
            <v>I761</v>
          </cell>
        </row>
        <row r="627">
          <cell r="A627" t="str">
            <v>I762</v>
          </cell>
        </row>
        <row r="628">
          <cell r="A628" t="str">
            <v>I763</v>
          </cell>
        </row>
        <row r="629">
          <cell r="A629" t="str">
            <v>I764</v>
          </cell>
        </row>
        <row r="630">
          <cell r="A630" t="str">
            <v>I765</v>
          </cell>
        </row>
        <row r="631">
          <cell r="A631" t="str">
            <v>I766</v>
          </cell>
        </row>
        <row r="632">
          <cell r="A632" t="str">
            <v>I767</v>
          </cell>
        </row>
        <row r="633">
          <cell r="A633" t="str">
            <v>I768</v>
          </cell>
        </row>
        <row r="634">
          <cell r="A634" t="str">
            <v>I769</v>
          </cell>
        </row>
        <row r="635">
          <cell r="A635" t="str">
            <v>I780</v>
          </cell>
        </row>
        <row r="636">
          <cell r="A636" t="str">
            <v>I781</v>
          </cell>
        </row>
        <row r="637">
          <cell r="A637" t="str">
            <v>I782</v>
          </cell>
        </row>
        <row r="638">
          <cell r="A638" t="str">
            <v>I783</v>
          </cell>
        </row>
        <row r="639">
          <cell r="A639" t="str">
            <v>I784</v>
          </cell>
        </row>
        <row r="640">
          <cell r="A640" t="str">
            <v>I785</v>
          </cell>
        </row>
        <row r="641">
          <cell r="A641" t="str">
            <v>I786</v>
          </cell>
        </row>
        <row r="642">
          <cell r="A642" t="str">
            <v>I787</v>
          </cell>
        </row>
        <row r="643">
          <cell r="A643" t="str">
            <v>I788</v>
          </cell>
        </row>
        <row r="644">
          <cell r="A644" t="str">
            <v>I789</v>
          </cell>
        </row>
        <row r="645">
          <cell r="A645" t="str">
            <v>I790</v>
          </cell>
        </row>
        <row r="646">
          <cell r="A646" t="str">
            <v>I791</v>
          </cell>
        </row>
        <row r="647">
          <cell r="A647" t="str">
            <v>I792</v>
          </cell>
        </row>
        <row r="648">
          <cell r="A648" t="str">
            <v>I793</v>
          </cell>
        </row>
        <row r="649">
          <cell r="A649" t="str">
            <v>I794</v>
          </cell>
        </row>
        <row r="650">
          <cell r="A650" t="str">
            <v>I795</v>
          </cell>
        </row>
        <row r="651">
          <cell r="A651" t="str">
            <v>I796</v>
          </cell>
        </row>
        <row r="652">
          <cell r="A652" t="str">
            <v>I797</v>
          </cell>
        </row>
        <row r="653">
          <cell r="A653" t="str">
            <v>I798</v>
          </cell>
        </row>
        <row r="654">
          <cell r="A654" t="str">
            <v>I799</v>
          </cell>
        </row>
        <row r="655">
          <cell r="A655" t="str">
            <v>I800</v>
          </cell>
        </row>
        <row r="656">
          <cell r="A656" t="str">
            <v>I801</v>
          </cell>
        </row>
        <row r="657">
          <cell r="A657" t="str">
            <v>I802</v>
          </cell>
        </row>
        <row r="658">
          <cell r="A658" t="str">
            <v>I803</v>
          </cell>
        </row>
        <row r="659">
          <cell r="A659" t="str">
            <v>I804</v>
          </cell>
        </row>
        <row r="660">
          <cell r="A660" t="str">
            <v>I805</v>
          </cell>
        </row>
        <row r="661">
          <cell r="A661" t="str">
            <v>I807</v>
          </cell>
        </row>
        <row r="662">
          <cell r="A662" t="str">
            <v>I808</v>
          </cell>
        </row>
        <row r="663">
          <cell r="A663" t="str">
            <v>I810</v>
          </cell>
        </row>
        <row r="664">
          <cell r="A664" t="str">
            <v>I811</v>
          </cell>
        </row>
        <row r="665">
          <cell r="A665" t="str">
            <v>I812</v>
          </cell>
        </row>
        <row r="666">
          <cell r="A666" t="str">
            <v>I814</v>
          </cell>
        </row>
        <row r="667">
          <cell r="A667" t="str">
            <v>I815</v>
          </cell>
        </row>
        <row r="668">
          <cell r="A668" t="str">
            <v>I816</v>
          </cell>
        </row>
        <row r="669">
          <cell r="A669" t="str">
            <v>I817</v>
          </cell>
        </row>
        <row r="670">
          <cell r="A670" t="str">
            <v>I818</v>
          </cell>
        </row>
        <row r="671">
          <cell r="A671" t="str">
            <v>I819</v>
          </cell>
        </row>
        <row r="672">
          <cell r="A672" t="str">
            <v>I820</v>
          </cell>
        </row>
        <row r="673">
          <cell r="A673" t="str">
            <v>I824</v>
          </cell>
        </row>
        <row r="674">
          <cell r="A674" t="str">
            <v>I825</v>
          </cell>
        </row>
        <row r="675">
          <cell r="A675" t="str">
            <v>I826</v>
          </cell>
        </row>
        <row r="676">
          <cell r="A676" t="str">
            <v>I827</v>
          </cell>
        </row>
        <row r="677">
          <cell r="A677" t="str">
            <v>I828</v>
          </cell>
        </row>
        <row r="678">
          <cell r="A678" t="str">
            <v>I830</v>
          </cell>
        </row>
        <row r="679">
          <cell r="A679" t="str">
            <v>I831</v>
          </cell>
        </row>
        <row r="680">
          <cell r="A680" t="str">
            <v>I832</v>
          </cell>
        </row>
        <row r="681">
          <cell r="A681" t="str">
            <v>I833</v>
          </cell>
        </row>
        <row r="682">
          <cell r="A682" t="str">
            <v>I834</v>
          </cell>
        </row>
        <row r="683">
          <cell r="A683" t="str">
            <v>I838</v>
          </cell>
        </row>
        <row r="684">
          <cell r="A684" t="str">
            <v>I839</v>
          </cell>
        </row>
        <row r="685">
          <cell r="A685" t="str">
            <v>I840</v>
          </cell>
        </row>
        <row r="686">
          <cell r="A686" t="str">
            <v>I841</v>
          </cell>
        </row>
        <row r="687">
          <cell r="A687" t="str">
            <v>I842</v>
          </cell>
        </row>
        <row r="688">
          <cell r="A688" t="str">
            <v>I843</v>
          </cell>
        </row>
        <row r="689">
          <cell r="A689" t="str">
            <v>I844</v>
          </cell>
        </row>
        <row r="690">
          <cell r="A690" t="str">
            <v>I845</v>
          </cell>
        </row>
        <row r="691">
          <cell r="A691" t="str">
            <v>I846</v>
          </cell>
        </row>
        <row r="692">
          <cell r="A692" t="str">
            <v>I847</v>
          </cell>
        </row>
        <row r="693">
          <cell r="A693" t="str">
            <v>I848</v>
          </cell>
        </row>
        <row r="694">
          <cell r="A694" t="str">
            <v>I849</v>
          </cell>
        </row>
        <row r="695">
          <cell r="A695" t="str">
            <v>I850</v>
          </cell>
        </row>
        <row r="696">
          <cell r="A696" t="str">
            <v>I851</v>
          </cell>
        </row>
        <row r="697">
          <cell r="A697" t="str">
            <v>I852</v>
          </cell>
        </row>
        <row r="698">
          <cell r="A698" t="str">
            <v>I853</v>
          </cell>
        </row>
        <row r="699">
          <cell r="A699" t="str">
            <v>I857</v>
          </cell>
        </row>
        <row r="700">
          <cell r="A700" t="str">
            <v>I858</v>
          </cell>
        </row>
        <row r="701">
          <cell r="A701" t="str">
            <v>I859</v>
          </cell>
        </row>
        <row r="702">
          <cell r="A702" t="str">
            <v>I860</v>
          </cell>
        </row>
        <row r="703">
          <cell r="A703" t="str">
            <v>I861</v>
          </cell>
        </row>
        <row r="704">
          <cell r="A704" t="str">
            <v>I862</v>
          </cell>
        </row>
        <row r="705">
          <cell r="A705" t="str">
            <v>I867</v>
          </cell>
        </row>
        <row r="706">
          <cell r="A706" t="str">
            <v>I868</v>
          </cell>
        </row>
        <row r="707">
          <cell r="A707" t="str">
            <v>I869</v>
          </cell>
        </row>
        <row r="708">
          <cell r="A708" t="str">
            <v>I870</v>
          </cell>
        </row>
        <row r="709">
          <cell r="A709" t="str">
            <v>I873</v>
          </cell>
        </row>
        <row r="710">
          <cell r="A710" t="str">
            <v>I874</v>
          </cell>
        </row>
        <row r="711">
          <cell r="A711" t="str">
            <v>I876</v>
          </cell>
        </row>
        <row r="712">
          <cell r="A712" t="str">
            <v>I878</v>
          </cell>
        </row>
        <row r="713">
          <cell r="A713" t="str">
            <v>I879</v>
          </cell>
        </row>
        <row r="714">
          <cell r="A714" t="str">
            <v>I880</v>
          </cell>
        </row>
        <row r="715">
          <cell r="A715" t="str">
            <v>I881</v>
          </cell>
        </row>
        <row r="716">
          <cell r="A716" t="str">
            <v>I882</v>
          </cell>
        </row>
        <row r="717">
          <cell r="A717" t="str">
            <v>I883</v>
          </cell>
        </row>
        <row r="718">
          <cell r="A718" t="str">
            <v>I884</v>
          </cell>
        </row>
        <row r="719">
          <cell r="A719" t="str">
            <v>I885</v>
          </cell>
        </row>
        <row r="720">
          <cell r="A720" t="str">
            <v>I886</v>
          </cell>
        </row>
        <row r="721">
          <cell r="A721" t="str">
            <v>I887</v>
          </cell>
        </row>
        <row r="722">
          <cell r="A722" t="str">
            <v>I888</v>
          </cell>
        </row>
        <row r="723">
          <cell r="A723" t="str">
            <v>I889</v>
          </cell>
        </row>
        <row r="724">
          <cell r="A724" t="str">
            <v>I890</v>
          </cell>
        </row>
        <row r="725">
          <cell r="A725" t="str">
            <v>I891</v>
          </cell>
        </row>
        <row r="726">
          <cell r="A726" t="str">
            <v>I892</v>
          </cell>
        </row>
        <row r="727">
          <cell r="A727" t="str">
            <v>I893</v>
          </cell>
        </row>
        <row r="728">
          <cell r="A728" t="str">
            <v>I894</v>
          </cell>
        </row>
        <row r="729">
          <cell r="A729" t="str">
            <v>I895</v>
          </cell>
        </row>
        <row r="730">
          <cell r="A730" t="str">
            <v>I896</v>
          </cell>
        </row>
        <row r="731">
          <cell r="A731" t="str">
            <v>I897</v>
          </cell>
        </row>
        <row r="732">
          <cell r="A732" t="str">
            <v>I898</v>
          </cell>
        </row>
        <row r="733">
          <cell r="A733" t="str">
            <v>I899</v>
          </cell>
        </row>
        <row r="734">
          <cell r="A734" t="str">
            <v>I900</v>
          </cell>
        </row>
        <row r="735">
          <cell r="A735" t="str">
            <v>I901</v>
          </cell>
        </row>
        <row r="736">
          <cell r="A736" t="str">
            <v>I902</v>
          </cell>
        </row>
        <row r="737">
          <cell r="A737" t="str">
            <v>I903</v>
          </cell>
        </row>
        <row r="738">
          <cell r="A738" t="str">
            <v>I904</v>
          </cell>
        </row>
        <row r="739">
          <cell r="A739" t="str">
            <v>I905</v>
          </cell>
        </row>
        <row r="740">
          <cell r="A740" t="str">
            <v>I906</v>
          </cell>
        </row>
        <row r="741">
          <cell r="A741" t="str">
            <v>I907</v>
          </cell>
        </row>
        <row r="742">
          <cell r="A742" t="str">
            <v>I908</v>
          </cell>
        </row>
        <row r="743">
          <cell r="A743" t="str">
            <v>I909</v>
          </cell>
        </row>
        <row r="744">
          <cell r="A744" t="str">
            <v>I910</v>
          </cell>
        </row>
        <row r="745">
          <cell r="A745" t="str">
            <v>I911</v>
          </cell>
        </row>
        <row r="746">
          <cell r="A746" t="str">
            <v>I912</v>
          </cell>
        </row>
        <row r="747">
          <cell r="A747" t="str">
            <v>I913</v>
          </cell>
        </row>
        <row r="748">
          <cell r="A748" t="str">
            <v>I914</v>
          </cell>
        </row>
        <row r="749">
          <cell r="A749" t="str">
            <v>I915</v>
          </cell>
        </row>
        <row r="750">
          <cell r="A750" t="str">
            <v>I916</v>
          </cell>
        </row>
        <row r="751">
          <cell r="A751" t="str">
            <v>I917</v>
          </cell>
        </row>
        <row r="752">
          <cell r="A752" t="str">
            <v>I919</v>
          </cell>
        </row>
        <row r="753">
          <cell r="A753" t="str">
            <v>I920</v>
          </cell>
        </row>
        <row r="754">
          <cell r="A754" t="str">
            <v>I921</v>
          </cell>
        </row>
        <row r="755">
          <cell r="A755" t="str">
            <v>I922</v>
          </cell>
        </row>
        <row r="756">
          <cell r="A756" t="str">
            <v>I923</v>
          </cell>
        </row>
        <row r="757">
          <cell r="A757" t="str">
            <v>I924</v>
          </cell>
        </row>
        <row r="758">
          <cell r="A758" t="str">
            <v>I925</v>
          </cell>
        </row>
        <row r="759">
          <cell r="A759" t="str">
            <v>I926</v>
          </cell>
        </row>
        <row r="760">
          <cell r="A760" t="str">
            <v>I927</v>
          </cell>
        </row>
        <row r="761">
          <cell r="A761" t="str">
            <v>I928</v>
          </cell>
        </row>
        <row r="762">
          <cell r="A762" t="str">
            <v>I929</v>
          </cell>
        </row>
        <row r="763">
          <cell r="A763" t="str">
            <v>I930</v>
          </cell>
        </row>
        <row r="764">
          <cell r="A764" t="str">
            <v>I931</v>
          </cell>
        </row>
        <row r="765">
          <cell r="A765" t="str">
            <v>I932</v>
          </cell>
        </row>
        <row r="766">
          <cell r="A766" t="str">
            <v>I933</v>
          </cell>
        </row>
        <row r="767">
          <cell r="A767" t="str">
            <v>I934</v>
          </cell>
        </row>
        <row r="768">
          <cell r="A768" t="str">
            <v>I936</v>
          </cell>
        </row>
        <row r="769">
          <cell r="A769" t="str">
            <v>I937</v>
          </cell>
        </row>
        <row r="770">
          <cell r="A770" t="str">
            <v>I938</v>
          </cell>
        </row>
        <row r="771">
          <cell r="A771" t="str">
            <v>I939</v>
          </cell>
        </row>
        <row r="772">
          <cell r="A772" t="str">
            <v>I940</v>
          </cell>
        </row>
        <row r="773">
          <cell r="A773" t="str">
            <v>I941</v>
          </cell>
        </row>
        <row r="774">
          <cell r="A774" t="str">
            <v>I942</v>
          </cell>
        </row>
        <row r="775">
          <cell r="A775" t="str">
            <v>I943</v>
          </cell>
        </row>
        <row r="776">
          <cell r="A776" t="str">
            <v>I944</v>
          </cell>
        </row>
        <row r="777">
          <cell r="A777" t="str">
            <v>I945</v>
          </cell>
        </row>
        <row r="778">
          <cell r="A778" t="str">
            <v>I946</v>
          </cell>
        </row>
        <row r="779">
          <cell r="A779" t="str">
            <v>I947</v>
          </cell>
        </row>
        <row r="780">
          <cell r="A780" t="str">
            <v>I948</v>
          </cell>
        </row>
        <row r="781">
          <cell r="A781" t="str">
            <v>I949</v>
          </cell>
        </row>
        <row r="782">
          <cell r="A782" t="str">
            <v>I950</v>
          </cell>
        </row>
        <row r="783">
          <cell r="A783" t="str">
            <v>I951</v>
          </cell>
        </row>
        <row r="784">
          <cell r="A784" t="str">
            <v>I952</v>
          </cell>
        </row>
        <row r="785">
          <cell r="A785" t="str">
            <v>I953</v>
          </cell>
        </row>
        <row r="786">
          <cell r="A786" t="str">
            <v>I954</v>
          </cell>
        </row>
        <row r="787">
          <cell r="A787" t="str">
            <v>I955</v>
          </cell>
        </row>
        <row r="788">
          <cell r="A788" t="str">
            <v>I956</v>
          </cell>
        </row>
        <row r="789">
          <cell r="A789" t="str">
            <v>I957</v>
          </cell>
        </row>
        <row r="790">
          <cell r="A790" t="str">
            <v>I958</v>
          </cell>
        </row>
        <row r="791">
          <cell r="A791" t="str">
            <v>I959</v>
          </cell>
        </row>
        <row r="792">
          <cell r="A792" t="str">
            <v>I960</v>
          </cell>
        </row>
        <row r="793">
          <cell r="A793" t="str">
            <v>I961</v>
          </cell>
        </row>
        <row r="794">
          <cell r="A794" t="str">
            <v>I962</v>
          </cell>
        </row>
        <row r="795">
          <cell r="A795" t="str">
            <v>I963</v>
          </cell>
        </row>
        <row r="796">
          <cell r="A796" t="str">
            <v>I964</v>
          </cell>
        </row>
        <row r="797">
          <cell r="A797" t="str">
            <v>I966</v>
          </cell>
        </row>
        <row r="798">
          <cell r="A798" t="str">
            <v>I967</v>
          </cell>
        </row>
        <row r="799">
          <cell r="A799" t="str">
            <v>I968</v>
          </cell>
        </row>
        <row r="800">
          <cell r="A800" t="str">
            <v>I969</v>
          </cell>
        </row>
        <row r="801">
          <cell r="A801" t="str">
            <v>I970</v>
          </cell>
        </row>
        <row r="802">
          <cell r="A802" t="str">
            <v>I971</v>
          </cell>
        </row>
        <row r="803">
          <cell r="A803" t="str">
            <v>I972</v>
          </cell>
        </row>
        <row r="804">
          <cell r="A804" t="str">
            <v>I973</v>
          </cell>
        </row>
        <row r="805">
          <cell r="A805" t="str">
            <v>I974</v>
          </cell>
        </row>
        <row r="806">
          <cell r="A806" t="str">
            <v>I975</v>
          </cell>
        </row>
        <row r="807">
          <cell r="A807" t="str">
            <v>I976</v>
          </cell>
        </row>
        <row r="808">
          <cell r="A808" t="str">
            <v>I977</v>
          </cell>
        </row>
        <row r="809">
          <cell r="A809" t="str">
            <v>I978</v>
          </cell>
        </row>
        <row r="810">
          <cell r="A810" t="str">
            <v>I979</v>
          </cell>
        </row>
        <row r="811">
          <cell r="A811" t="str">
            <v>I981</v>
          </cell>
        </row>
        <row r="812">
          <cell r="A812" t="str">
            <v>I983</v>
          </cell>
        </row>
        <row r="813">
          <cell r="A813" t="str">
            <v>I984</v>
          </cell>
        </row>
        <row r="814">
          <cell r="A814" t="str">
            <v>I985</v>
          </cell>
        </row>
        <row r="815">
          <cell r="A815" t="str">
            <v>I986</v>
          </cell>
        </row>
        <row r="816">
          <cell r="A816" t="str">
            <v>I987</v>
          </cell>
        </row>
        <row r="817">
          <cell r="A817" t="str">
            <v>I988</v>
          </cell>
        </row>
        <row r="818">
          <cell r="A818" t="str">
            <v>I989</v>
          </cell>
        </row>
        <row r="819">
          <cell r="A819" t="str">
            <v>I990</v>
          </cell>
        </row>
        <row r="820">
          <cell r="A820" t="str">
            <v>I991</v>
          </cell>
        </row>
        <row r="821">
          <cell r="A821" t="str">
            <v>I993</v>
          </cell>
        </row>
        <row r="822">
          <cell r="A822" t="str">
            <v>I994</v>
          </cell>
        </row>
        <row r="823">
          <cell r="A823" t="str">
            <v>I995</v>
          </cell>
        </row>
        <row r="824">
          <cell r="A824" t="str">
            <v>I996</v>
          </cell>
        </row>
        <row r="825">
          <cell r="A825" t="str">
            <v>I997</v>
          </cell>
        </row>
        <row r="826">
          <cell r="A826" t="str">
            <v>I998</v>
          </cell>
        </row>
        <row r="827">
          <cell r="A827" t="str">
            <v>I999</v>
          </cell>
        </row>
        <row r="828">
          <cell r="A828" t="str">
            <v>I1000</v>
          </cell>
        </row>
        <row r="829">
          <cell r="A829" t="str">
            <v>I1001</v>
          </cell>
        </row>
        <row r="830">
          <cell r="A830" t="str">
            <v>I1002</v>
          </cell>
        </row>
        <row r="831">
          <cell r="A831" t="str">
            <v>I1003</v>
          </cell>
        </row>
        <row r="832">
          <cell r="A832" t="str">
            <v>I1004</v>
          </cell>
        </row>
        <row r="833">
          <cell r="A833" t="str">
            <v>I1006</v>
          </cell>
        </row>
        <row r="834">
          <cell r="A834" t="str">
            <v>I1007</v>
          </cell>
        </row>
        <row r="835">
          <cell r="A835" t="str">
            <v>I1008</v>
          </cell>
        </row>
        <row r="836">
          <cell r="A836" t="str">
            <v>I1009</v>
          </cell>
        </row>
        <row r="837">
          <cell r="A837" t="str">
            <v>I1010</v>
          </cell>
        </row>
        <row r="838">
          <cell r="A838" t="str">
            <v>I1011</v>
          </cell>
        </row>
        <row r="839">
          <cell r="A839" t="str">
            <v>I1012</v>
          </cell>
        </row>
        <row r="840">
          <cell r="A840" t="str">
            <v>I1013</v>
          </cell>
        </row>
        <row r="841">
          <cell r="A841" t="str">
            <v>I1014</v>
          </cell>
        </row>
        <row r="842">
          <cell r="A842" t="str">
            <v>I1015</v>
          </cell>
        </row>
        <row r="843">
          <cell r="A843" t="str">
            <v>I1016</v>
          </cell>
        </row>
        <row r="844">
          <cell r="A844" t="str">
            <v>I1017</v>
          </cell>
        </row>
        <row r="845">
          <cell r="A845" t="str">
            <v>I1018</v>
          </cell>
        </row>
        <row r="846">
          <cell r="A846" t="str">
            <v>I1019</v>
          </cell>
        </row>
        <row r="847">
          <cell r="A847" t="str">
            <v>I1020</v>
          </cell>
        </row>
        <row r="848">
          <cell r="A848" t="str">
            <v>I1021</v>
          </cell>
        </row>
        <row r="849">
          <cell r="A849" t="str">
            <v>I1022</v>
          </cell>
        </row>
        <row r="850">
          <cell r="A850" t="str">
            <v>I1023</v>
          </cell>
        </row>
        <row r="851">
          <cell r="A851" t="str">
            <v>I1024</v>
          </cell>
        </row>
        <row r="852">
          <cell r="A852" t="str">
            <v>I1025</v>
          </cell>
        </row>
        <row r="853">
          <cell r="A853" t="str">
            <v>I1026</v>
          </cell>
        </row>
        <row r="854">
          <cell r="A854" t="str">
            <v>I1027</v>
          </cell>
        </row>
        <row r="855">
          <cell r="A855" t="str">
            <v>I1028</v>
          </cell>
        </row>
        <row r="856">
          <cell r="A856" t="str">
            <v>I1029</v>
          </cell>
        </row>
        <row r="857">
          <cell r="A857" t="str">
            <v>I1030</v>
          </cell>
        </row>
        <row r="858">
          <cell r="A858" t="str">
            <v>I1031</v>
          </cell>
        </row>
        <row r="859">
          <cell r="A859" t="str">
            <v>I1032</v>
          </cell>
        </row>
        <row r="860">
          <cell r="A860" t="str">
            <v>I1033</v>
          </cell>
        </row>
        <row r="861">
          <cell r="A861" t="str">
            <v>I1034</v>
          </cell>
        </row>
        <row r="862">
          <cell r="A862" t="str">
            <v>I1035</v>
          </cell>
        </row>
        <row r="863">
          <cell r="A863" t="str">
            <v>I1036</v>
          </cell>
        </row>
        <row r="864">
          <cell r="A864" t="str">
            <v>I1037</v>
          </cell>
        </row>
        <row r="865">
          <cell r="A865" t="str">
            <v>I1038</v>
          </cell>
        </row>
        <row r="866">
          <cell r="A866" t="str">
            <v>I1039</v>
          </cell>
        </row>
        <row r="867">
          <cell r="A867" t="str">
            <v>I1040</v>
          </cell>
        </row>
        <row r="868">
          <cell r="A868" t="str">
            <v>I1041</v>
          </cell>
        </row>
        <row r="869">
          <cell r="A869" t="str">
            <v>I1042</v>
          </cell>
        </row>
        <row r="870">
          <cell r="A870" t="str">
            <v>I1043</v>
          </cell>
        </row>
        <row r="871">
          <cell r="A871" t="str">
            <v>I1044</v>
          </cell>
        </row>
        <row r="872">
          <cell r="A872" t="str">
            <v>I1045</v>
          </cell>
        </row>
        <row r="873">
          <cell r="A873" t="str">
            <v>I1046</v>
          </cell>
        </row>
        <row r="874">
          <cell r="A874" t="str">
            <v>I1048</v>
          </cell>
        </row>
        <row r="875">
          <cell r="A875" t="str">
            <v>I1050</v>
          </cell>
        </row>
        <row r="876">
          <cell r="A876" t="str">
            <v>I1051</v>
          </cell>
        </row>
        <row r="877">
          <cell r="A877" t="str">
            <v>I1052</v>
          </cell>
        </row>
        <row r="878">
          <cell r="A878" t="str">
            <v>I1053</v>
          </cell>
        </row>
        <row r="879">
          <cell r="A879" t="str">
            <v>I1054</v>
          </cell>
        </row>
        <row r="880">
          <cell r="A880" t="str">
            <v>I1055</v>
          </cell>
        </row>
        <row r="881">
          <cell r="A881" t="str">
            <v>I1056</v>
          </cell>
        </row>
        <row r="882">
          <cell r="A882" t="str">
            <v>I1057</v>
          </cell>
        </row>
        <row r="883">
          <cell r="A883" t="str">
            <v>I1058</v>
          </cell>
        </row>
        <row r="884">
          <cell r="A884" t="str">
            <v>I1059</v>
          </cell>
        </row>
        <row r="885">
          <cell r="A885" t="str">
            <v>I1060</v>
          </cell>
        </row>
        <row r="886">
          <cell r="A886" t="str">
            <v>I1061</v>
          </cell>
        </row>
        <row r="887">
          <cell r="A887" t="str">
            <v>I1062</v>
          </cell>
        </row>
        <row r="888">
          <cell r="A888" t="str">
            <v>I1063</v>
          </cell>
        </row>
        <row r="889">
          <cell r="A889" t="str">
            <v>I1064</v>
          </cell>
        </row>
        <row r="890">
          <cell r="A890" t="str">
            <v>I1065</v>
          </cell>
        </row>
        <row r="891">
          <cell r="A891" t="str">
            <v>I1066</v>
          </cell>
        </row>
        <row r="892">
          <cell r="A892" t="str">
            <v>I1067</v>
          </cell>
        </row>
        <row r="893">
          <cell r="A893" t="str">
            <v>I1068</v>
          </cell>
        </row>
        <row r="894">
          <cell r="A894" t="str">
            <v>I1070</v>
          </cell>
        </row>
        <row r="895">
          <cell r="A895" t="str">
            <v>I1071</v>
          </cell>
        </row>
        <row r="896">
          <cell r="A896" t="str">
            <v>I1072</v>
          </cell>
        </row>
        <row r="897">
          <cell r="A897" t="str">
            <v>I1073</v>
          </cell>
        </row>
        <row r="898">
          <cell r="A898" t="str">
            <v>I1074</v>
          </cell>
        </row>
        <row r="899">
          <cell r="A899" t="str">
            <v>I1075</v>
          </cell>
        </row>
        <row r="900">
          <cell r="A900" t="str">
            <v>I1076</v>
          </cell>
        </row>
        <row r="901">
          <cell r="A901" t="str">
            <v>I1077</v>
          </cell>
        </row>
        <row r="902">
          <cell r="A902" t="str">
            <v>I1078</v>
          </cell>
        </row>
        <row r="903">
          <cell r="A903" t="str">
            <v>I1079</v>
          </cell>
        </row>
        <row r="904">
          <cell r="A904" t="str">
            <v>I1081</v>
          </cell>
        </row>
        <row r="905">
          <cell r="A905" t="str">
            <v>I1083</v>
          </cell>
        </row>
        <row r="906">
          <cell r="A906" t="str">
            <v>I1084</v>
          </cell>
        </row>
        <row r="907">
          <cell r="A907" t="str">
            <v>I1085</v>
          </cell>
        </row>
        <row r="908">
          <cell r="A908" t="str">
            <v>I1087</v>
          </cell>
        </row>
        <row r="909">
          <cell r="A909" t="str">
            <v>I1088</v>
          </cell>
        </row>
        <row r="910">
          <cell r="A910" t="str">
            <v>I1089</v>
          </cell>
        </row>
        <row r="911">
          <cell r="A911" t="str">
            <v>I1090</v>
          </cell>
        </row>
        <row r="912">
          <cell r="A912" t="str">
            <v>I1091</v>
          </cell>
        </row>
        <row r="913">
          <cell r="A913" t="str">
            <v>I1092</v>
          </cell>
        </row>
        <row r="914">
          <cell r="A914" t="str">
            <v>I1093</v>
          </cell>
        </row>
        <row r="915">
          <cell r="A915" t="str">
            <v>I1094</v>
          </cell>
        </row>
        <row r="916">
          <cell r="A916" t="str">
            <v>I1095</v>
          </cell>
        </row>
        <row r="917">
          <cell r="A917" t="str">
            <v>I1097</v>
          </cell>
        </row>
        <row r="918">
          <cell r="A918" t="str">
            <v>I1099</v>
          </cell>
        </row>
        <row r="919">
          <cell r="A919" t="str">
            <v>I1100</v>
          </cell>
        </row>
        <row r="920">
          <cell r="A920" t="str">
            <v>I1102</v>
          </cell>
        </row>
        <row r="921">
          <cell r="A921" t="str">
            <v>I1103</v>
          </cell>
        </row>
        <row r="922">
          <cell r="A922" t="str">
            <v>I1104</v>
          </cell>
        </row>
        <row r="923">
          <cell r="A923" t="str">
            <v>I1105</v>
          </cell>
        </row>
        <row r="924">
          <cell r="A924" t="str">
            <v>I1106</v>
          </cell>
        </row>
        <row r="925">
          <cell r="A925" t="str">
            <v>I1107</v>
          </cell>
        </row>
        <row r="926">
          <cell r="A926" t="str">
            <v>I1108</v>
          </cell>
        </row>
        <row r="927">
          <cell r="A927" t="str">
            <v>I1109</v>
          </cell>
        </row>
        <row r="928">
          <cell r="A928" t="str">
            <v>I1110</v>
          </cell>
        </row>
        <row r="929">
          <cell r="A929" t="str">
            <v>I1111</v>
          </cell>
        </row>
        <row r="930">
          <cell r="A930" t="str">
            <v>I1112</v>
          </cell>
        </row>
        <row r="931">
          <cell r="A931" t="str">
            <v>I1113</v>
          </cell>
        </row>
        <row r="932">
          <cell r="A932" t="str">
            <v>I1114</v>
          </cell>
        </row>
        <row r="933">
          <cell r="A933" t="str">
            <v>I1115</v>
          </cell>
        </row>
        <row r="934">
          <cell r="A934" t="str">
            <v>I1116</v>
          </cell>
        </row>
        <row r="935">
          <cell r="A935" t="str">
            <v>I1117</v>
          </cell>
        </row>
        <row r="936">
          <cell r="A936" t="str">
            <v>I1118</v>
          </cell>
        </row>
        <row r="937">
          <cell r="A937" t="str">
            <v>I1119</v>
          </cell>
        </row>
        <row r="938">
          <cell r="A938" t="str">
            <v>I1120</v>
          </cell>
        </row>
        <row r="939">
          <cell r="A939" t="str">
            <v>I1121</v>
          </cell>
        </row>
        <row r="940">
          <cell r="A940" t="str">
            <v>I1122</v>
          </cell>
        </row>
        <row r="941">
          <cell r="A941" t="str">
            <v>I1123</v>
          </cell>
        </row>
        <row r="942">
          <cell r="A942" t="str">
            <v>I1124</v>
          </cell>
        </row>
        <row r="943">
          <cell r="A943" t="str">
            <v>I1125</v>
          </cell>
        </row>
        <row r="944">
          <cell r="A944" t="str">
            <v>I1126</v>
          </cell>
        </row>
        <row r="945">
          <cell r="A945" t="str">
            <v>I1127</v>
          </cell>
        </row>
        <row r="946">
          <cell r="A946" t="str">
            <v>I1128</v>
          </cell>
        </row>
        <row r="947">
          <cell r="A947" t="str">
            <v>I1129</v>
          </cell>
        </row>
        <row r="948">
          <cell r="A948" t="str">
            <v>I1130</v>
          </cell>
        </row>
        <row r="949">
          <cell r="A949" t="str">
            <v>I1131</v>
          </cell>
        </row>
        <row r="950">
          <cell r="A950" t="str">
            <v>I1132</v>
          </cell>
        </row>
        <row r="951">
          <cell r="A951" t="str">
            <v>I1133</v>
          </cell>
        </row>
        <row r="952">
          <cell r="A952" t="str">
            <v>I1134</v>
          </cell>
        </row>
        <row r="953">
          <cell r="A953" t="str">
            <v>I1135</v>
          </cell>
        </row>
        <row r="954">
          <cell r="A954" t="str">
            <v>I1136</v>
          </cell>
        </row>
        <row r="955">
          <cell r="A955" t="str">
            <v>I1137</v>
          </cell>
        </row>
        <row r="956">
          <cell r="A956" t="str">
            <v>I1138</v>
          </cell>
        </row>
        <row r="957">
          <cell r="A957" t="str">
            <v>I1139</v>
          </cell>
        </row>
        <row r="958">
          <cell r="A958" t="str">
            <v>I1140</v>
          </cell>
        </row>
        <row r="959">
          <cell r="A959" t="str">
            <v>I1141</v>
          </cell>
        </row>
        <row r="960">
          <cell r="A960" t="str">
            <v>I1142</v>
          </cell>
        </row>
        <row r="961">
          <cell r="A961" t="str">
            <v>I1143</v>
          </cell>
        </row>
        <row r="962">
          <cell r="A962" t="str">
            <v>I1144</v>
          </cell>
        </row>
        <row r="963">
          <cell r="A963" t="str">
            <v>I1145</v>
          </cell>
        </row>
        <row r="964">
          <cell r="A964" t="str">
            <v>I1146</v>
          </cell>
        </row>
        <row r="965">
          <cell r="A965" t="str">
            <v>I1147</v>
          </cell>
        </row>
        <row r="966">
          <cell r="A966" t="str">
            <v>I1148</v>
          </cell>
        </row>
        <row r="967">
          <cell r="A967" t="str">
            <v>I1149</v>
          </cell>
        </row>
        <row r="968">
          <cell r="A968" t="str">
            <v>I1150</v>
          </cell>
        </row>
        <row r="969">
          <cell r="A969" t="str">
            <v>I1151</v>
          </cell>
        </row>
        <row r="970">
          <cell r="A970" t="str">
            <v>I1152</v>
          </cell>
        </row>
        <row r="971">
          <cell r="A971" t="str">
            <v>I1153</v>
          </cell>
        </row>
        <row r="972">
          <cell r="A972" t="str">
            <v>I1154</v>
          </cell>
        </row>
        <row r="973">
          <cell r="A973" t="str">
            <v>I1155</v>
          </cell>
        </row>
        <row r="974">
          <cell r="A974" t="str">
            <v>I1156</v>
          </cell>
        </row>
        <row r="975">
          <cell r="A975" t="str">
            <v>I1157</v>
          </cell>
        </row>
        <row r="976">
          <cell r="A976" t="str">
            <v>I1158</v>
          </cell>
        </row>
        <row r="977">
          <cell r="A977" t="str">
            <v>I1159</v>
          </cell>
        </row>
        <row r="978">
          <cell r="A978" t="str">
            <v>I1160</v>
          </cell>
        </row>
        <row r="979">
          <cell r="A979" t="str">
            <v>I1161</v>
          </cell>
        </row>
        <row r="980">
          <cell r="A980" t="str">
            <v>I1162</v>
          </cell>
        </row>
        <row r="981">
          <cell r="A981" t="str">
            <v>I1163</v>
          </cell>
        </row>
        <row r="982">
          <cell r="A982" t="str">
            <v>I1164</v>
          </cell>
        </row>
        <row r="983">
          <cell r="A983" t="str">
            <v>I1165</v>
          </cell>
        </row>
        <row r="984">
          <cell r="A984" t="str">
            <v>I1166</v>
          </cell>
        </row>
        <row r="985">
          <cell r="A985" t="str">
            <v>I1167</v>
          </cell>
        </row>
        <row r="986">
          <cell r="A986" t="str">
            <v>I1168</v>
          </cell>
        </row>
        <row r="987">
          <cell r="A987" t="str">
            <v>I1169</v>
          </cell>
        </row>
        <row r="988">
          <cell r="A988" t="str">
            <v>I1170</v>
          </cell>
        </row>
        <row r="989">
          <cell r="A989" t="str">
            <v>I1171</v>
          </cell>
        </row>
        <row r="990">
          <cell r="A990" t="str">
            <v>I1172</v>
          </cell>
        </row>
        <row r="991">
          <cell r="A991" t="str">
            <v>I1173</v>
          </cell>
        </row>
        <row r="992">
          <cell r="A992" t="str">
            <v>I1174</v>
          </cell>
        </row>
        <row r="993">
          <cell r="A993" t="str">
            <v>I1175</v>
          </cell>
        </row>
        <row r="994">
          <cell r="A994" t="str">
            <v>I1176</v>
          </cell>
        </row>
        <row r="995">
          <cell r="A995" t="str">
            <v>I1177</v>
          </cell>
        </row>
        <row r="996">
          <cell r="A996" t="str">
            <v>I1178</v>
          </cell>
        </row>
        <row r="997">
          <cell r="A997" t="str">
            <v>I1179</v>
          </cell>
        </row>
        <row r="998">
          <cell r="A998" t="str">
            <v>I1180</v>
          </cell>
        </row>
        <row r="999">
          <cell r="A999" t="str">
            <v>I1181</v>
          </cell>
        </row>
        <row r="1000">
          <cell r="A1000" t="str">
            <v>I1182</v>
          </cell>
        </row>
        <row r="1001">
          <cell r="A1001" t="str">
            <v>I1183</v>
          </cell>
        </row>
        <row r="1002">
          <cell r="A1002" t="str">
            <v>I1184</v>
          </cell>
        </row>
        <row r="1003">
          <cell r="A1003" t="str">
            <v>I1185</v>
          </cell>
        </row>
        <row r="1004">
          <cell r="A1004" t="str">
            <v>I1186</v>
          </cell>
        </row>
        <row r="1005">
          <cell r="A1005" t="str">
            <v>I1187</v>
          </cell>
        </row>
        <row r="1006">
          <cell r="A1006" t="str">
            <v>I1188</v>
          </cell>
        </row>
        <row r="1007">
          <cell r="A1007" t="str">
            <v>I1189</v>
          </cell>
        </row>
        <row r="1008">
          <cell r="A1008" t="str">
            <v>I1190</v>
          </cell>
        </row>
        <row r="1009">
          <cell r="A1009" t="str">
            <v>I1191</v>
          </cell>
        </row>
        <row r="1010">
          <cell r="A1010" t="str">
            <v>I1192</v>
          </cell>
        </row>
        <row r="1011">
          <cell r="A1011" t="str">
            <v>I1193</v>
          </cell>
        </row>
        <row r="1012">
          <cell r="A1012" t="str">
            <v>I1194</v>
          </cell>
        </row>
        <row r="1013">
          <cell r="A1013" t="str">
            <v>I1195</v>
          </cell>
        </row>
        <row r="1014">
          <cell r="A1014" t="str">
            <v>I1196</v>
          </cell>
        </row>
        <row r="1015">
          <cell r="A1015" t="str">
            <v>I1197</v>
          </cell>
        </row>
        <row r="1016">
          <cell r="A1016" t="str">
            <v>I1198</v>
          </cell>
        </row>
        <row r="1017">
          <cell r="A1017" t="str">
            <v>I1199</v>
          </cell>
        </row>
        <row r="1018">
          <cell r="A1018" t="str">
            <v>I1200</v>
          </cell>
        </row>
        <row r="1019">
          <cell r="A1019" t="str">
            <v>I1201</v>
          </cell>
        </row>
        <row r="1020">
          <cell r="A1020" t="str">
            <v>I1202</v>
          </cell>
        </row>
        <row r="1021">
          <cell r="A1021" t="str">
            <v>I1203</v>
          </cell>
        </row>
        <row r="1022">
          <cell r="A1022" t="str">
            <v>I1204</v>
          </cell>
        </row>
        <row r="1023">
          <cell r="A1023" t="str">
            <v>I1205</v>
          </cell>
        </row>
        <row r="1024">
          <cell r="A1024" t="str">
            <v>I1206</v>
          </cell>
        </row>
        <row r="1025">
          <cell r="A1025" t="str">
            <v>I1207</v>
          </cell>
        </row>
        <row r="1026">
          <cell r="A1026" t="str">
            <v>I1208</v>
          </cell>
        </row>
        <row r="1027">
          <cell r="A1027" t="str">
            <v>I1209</v>
          </cell>
        </row>
        <row r="1028">
          <cell r="A1028" t="str">
            <v>I1210</v>
          </cell>
        </row>
        <row r="1029">
          <cell r="A1029" t="str">
            <v>I1211</v>
          </cell>
        </row>
        <row r="1030">
          <cell r="A1030" t="str">
            <v>I1212</v>
          </cell>
        </row>
        <row r="1031">
          <cell r="A1031" t="str">
            <v>I1213</v>
          </cell>
        </row>
        <row r="1032">
          <cell r="A1032" t="str">
            <v>I1214</v>
          </cell>
        </row>
        <row r="1033">
          <cell r="A1033" t="str">
            <v>I1215</v>
          </cell>
        </row>
        <row r="1034">
          <cell r="A1034" t="str">
            <v>I1216</v>
          </cell>
        </row>
        <row r="1035">
          <cell r="A1035" t="str">
            <v>I1217</v>
          </cell>
        </row>
        <row r="1036">
          <cell r="A1036" t="str">
            <v>I1218</v>
          </cell>
        </row>
        <row r="1037">
          <cell r="A1037" t="str">
            <v>I1219</v>
          </cell>
        </row>
        <row r="1038">
          <cell r="A1038" t="str">
            <v>I1220</v>
          </cell>
        </row>
        <row r="1039">
          <cell r="A1039" t="str">
            <v>I1221</v>
          </cell>
        </row>
        <row r="1040">
          <cell r="A1040" t="str">
            <v>I1222</v>
          </cell>
        </row>
        <row r="1041">
          <cell r="A1041" t="str">
            <v>I1223</v>
          </cell>
        </row>
        <row r="1042">
          <cell r="A1042" t="str">
            <v>I1224</v>
          </cell>
        </row>
        <row r="1043">
          <cell r="A1043" t="str">
            <v>I1225</v>
          </cell>
        </row>
        <row r="1044">
          <cell r="A1044" t="str">
            <v>I1226</v>
          </cell>
        </row>
        <row r="1045">
          <cell r="A1045" t="str">
            <v>I1227</v>
          </cell>
        </row>
        <row r="1046">
          <cell r="A1046" t="str">
            <v>I1228</v>
          </cell>
        </row>
        <row r="1047">
          <cell r="A1047" t="str">
            <v>I1229</v>
          </cell>
        </row>
        <row r="1048">
          <cell r="A1048" t="str">
            <v>I1230</v>
          </cell>
        </row>
        <row r="1049">
          <cell r="A1049" t="str">
            <v>I1231</v>
          </cell>
        </row>
        <row r="1050">
          <cell r="A1050" t="str">
            <v>I1232</v>
          </cell>
        </row>
        <row r="1051">
          <cell r="A1051" t="str">
            <v>I1233</v>
          </cell>
        </row>
        <row r="1052">
          <cell r="A1052" t="str">
            <v>I1234</v>
          </cell>
        </row>
        <row r="1053">
          <cell r="A1053" t="str">
            <v>I1235</v>
          </cell>
        </row>
        <row r="1054">
          <cell r="A1054" t="str">
            <v>I1236</v>
          </cell>
        </row>
        <row r="1055">
          <cell r="A1055" t="str">
            <v>I1237</v>
          </cell>
        </row>
        <row r="1056">
          <cell r="A1056" t="str">
            <v>I1238</v>
          </cell>
        </row>
        <row r="1057">
          <cell r="A1057" t="str">
            <v>I1239</v>
          </cell>
        </row>
        <row r="1058">
          <cell r="A1058" t="str">
            <v>I1240</v>
          </cell>
        </row>
        <row r="1059">
          <cell r="A1059" t="str">
            <v>I1241</v>
          </cell>
        </row>
        <row r="1060">
          <cell r="A1060" t="str">
            <v>I1242</v>
          </cell>
        </row>
        <row r="1061">
          <cell r="A1061" t="str">
            <v>I1243</v>
          </cell>
        </row>
        <row r="1062">
          <cell r="A1062" t="str">
            <v>I1244</v>
          </cell>
        </row>
        <row r="1063">
          <cell r="A1063" t="str">
            <v>I1245</v>
          </cell>
        </row>
        <row r="1064">
          <cell r="A1064" t="str">
            <v>I1246</v>
          </cell>
        </row>
        <row r="1065">
          <cell r="A1065" t="str">
            <v>I1247</v>
          </cell>
        </row>
        <row r="1066">
          <cell r="A1066" t="str">
            <v>I1248</v>
          </cell>
        </row>
        <row r="1067">
          <cell r="A1067" t="str">
            <v>I1249</v>
          </cell>
        </row>
        <row r="1068">
          <cell r="A1068" t="str">
            <v>I1250</v>
          </cell>
        </row>
        <row r="1069">
          <cell r="A1069" t="str">
            <v>I1251</v>
          </cell>
        </row>
        <row r="1070">
          <cell r="A1070" t="str">
            <v>I1252</v>
          </cell>
        </row>
        <row r="1071">
          <cell r="A1071" t="str">
            <v>I1253</v>
          </cell>
        </row>
        <row r="1072">
          <cell r="A1072" t="str">
            <v>I1254</v>
          </cell>
        </row>
        <row r="1073">
          <cell r="A1073" t="str">
            <v>I1255</v>
          </cell>
        </row>
        <row r="1074">
          <cell r="A1074" t="str">
            <v>I1256</v>
          </cell>
        </row>
        <row r="1075">
          <cell r="A1075" t="str">
            <v>I1257</v>
          </cell>
        </row>
        <row r="1076">
          <cell r="A1076" t="str">
            <v>I1258</v>
          </cell>
        </row>
        <row r="1077">
          <cell r="A1077" t="str">
            <v>I1259</v>
          </cell>
        </row>
        <row r="1078">
          <cell r="A1078" t="str">
            <v>I1260</v>
          </cell>
        </row>
        <row r="1079">
          <cell r="A1079" t="str">
            <v>I1261</v>
          </cell>
        </row>
        <row r="1080">
          <cell r="A1080" t="str">
            <v>I1262</v>
          </cell>
        </row>
        <row r="1081">
          <cell r="A1081" t="str">
            <v>I1263</v>
          </cell>
        </row>
        <row r="1082">
          <cell r="A1082" t="str">
            <v>I1264</v>
          </cell>
        </row>
        <row r="1083">
          <cell r="A1083" t="str">
            <v>I1265</v>
          </cell>
        </row>
        <row r="1084">
          <cell r="A1084" t="str">
            <v>I1266</v>
          </cell>
        </row>
        <row r="1085">
          <cell r="A1085" t="str">
            <v>I1267</v>
          </cell>
        </row>
        <row r="1086">
          <cell r="A1086" t="str">
            <v>I1268</v>
          </cell>
        </row>
        <row r="1087">
          <cell r="A1087" t="str">
            <v>I1269</v>
          </cell>
        </row>
        <row r="1088">
          <cell r="A1088" t="str">
            <v>I1270</v>
          </cell>
        </row>
        <row r="1089">
          <cell r="A1089" t="str">
            <v>I1271</v>
          </cell>
        </row>
        <row r="1090">
          <cell r="A1090" t="str">
            <v>I1272</v>
          </cell>
        </row>
        <row r="1091">
          <cell r="A1091" t="str">
            <v>I1273</v>
          </cell>
        </row>
        <row r="1092">
          <cell r="A1092" t="str">
            <v>I1274</v>
          </cell>
        </row>
        <row r="1093">
          <cell r="A1093" t="str">
            <v>I1275</v>
          </cell>
        </row>
        <row r="1094">
          <cell r="A1094" t="str">
            <v>I1276</v>
          </cell>
        </row>
        <row r="1095">
          <cell r="A1095" t="str">
            <v>I1277</v>
          </cell>
        </row>
        <row r="1096">
          <cell r="A1096" t="str">
            <v>I1278</v>
          </cell>
        </row>
        <row r="1097">
          <cell r="A1097" t="str">
            <v>I1279</v>
          </cell>
        </row>
        <row r="1098">
          <cell r="A1098" t="str">
            <v>I1280</v>
          </cell>
        </row>
        <row r="1099">
          <cell r="A1099" t="str">
            <v>I1281</v>
          </cell>
        </row>
        <row r="1100">
          <cell r="A1100" t="str">
            <v>I1282</v>
          </cell>
        </row>
        <row r="1101">
          <cell r="A1101" t="str">
            <v>I1283</v>
          </cell>
        </row>
        <row r="1102">
          <cell r="A1102" t="str">
            <v>I1284</v>
          </cell>
        </row>
        <row r="1103">
          <cell r="A1103" t="str">
            <v>I1285</v>
          </cell>
        </row>
        <row r="1104">
          <cell r="A1104" t="str">
            <v>I1286</v>
          </cell>
        </row>
        <row r="1105">
          <cell r="A1105" t="str">
            <v>I1287</v>
          </cell>
        </row>
        <row r="1106">
          <cell r="A1106" t="str">
            <v>I1288</v>
          </cell>
        </row>
        <row r="1107">
          <cell r="A1107" t="str">
            <v>I1289</v>
          </cell>
        </row>
        <row r="1108">
          <cell r="A1108" t="str">
            <v>I1290</v>
          </cell>
        </row>
        <row r="1109">
          <cell r="A1109" t="str">
            <v>I1291</v>
          </cell>
        </row>
        <row r="1110">
          <cell r="A1110" t="str">
            <v>I1292</v>
          </cell>
        </row>
        <row r="1111">
          <cell r="A1111" t="str">
            <v>I1293</v>
          </cell>
        </row>
        <row r="1112">
          <cell r="A1112" t="str">
            <v>I1294</v>
          </cell>
        </row>
        <row r="1113">
          <cell r="A1113" t="str">
            <v>I1295</v>
          </cell>
        </row>
        <row r="1114">
          <cell r="A1114" t="str">
            <v>I1296</v>
          </cell>
        </row>
        <row r="1115">
          <cell r="A1115" t="str">
            <v>I1297</v>
          </cell>
        </row>
        <row r="1116">
          <cell r="A1116" t="str">
            <v>I1298</v>
          </cell>
        </row>
        <row r="1117">
          <cell r="A1117" t="str">
            <v>I1299</v>
          </cell>
        </row>
        <row r="1118">
          <cell r="A1118" t="str">
            <v>I1300</v>
          </cell>
        </row>
        <row r="1119">
          <cell r="A1119" t="str">
            <v>I1301</v>
          </cell>
        </row>
        <row r="1120">
          <cell r="A1120" t="str">
            <v>I1302</v>
          </cell>
        </row>
        <row r="1121">
          <cell r="A1121" t="str">
            <v>I1303</v>
          </cell>
        </row>
        <row r="1122">
          <cell r="A1122" t="str">
            <v>I1304</v>
          </cell>
        </row>
        <row r="1123">
          <cell r="A1123" t="str">
            <v>I1305</v>
          </cell>
        </row>
        <row r="1124">
          <cell r="A1124" t="str">
            <v>I1306</v>
          </cell>
        </row>
        <row r="1125">
          <cell r="A1125" t="str">
            <v>I1307</v>
          </cell>
        </row>
        <row r="1126">
          <cell r="A1126" t="str">
            <v>I1308</v>
          </cell>
        </row>
        <row r="1127">
          <cell r="A1127" t="str">
            <v>I1309</v>
          </cell>
        </row>
        <row r="1128">
          <cell r="A1128" t="str">
            <v>I1310</v>
          </cell>
        </row>
        <row r="1129">
          <cell r="A1129" t="str">
            <v>I1311</v>
          </cell>
        </row>
        <row r="1130">
          <cell r="A1130" t="str">
            <v>I1312</v>
          </cell>
        </row>
        <row r="1131">
          <cell r="A1131" t="str">
            <v>I1313</v>
          </cell>
        </row>
        <row r="1132">
          <cell r="A1132" t="str">
            <v>I1314</v>
          </cell>
        </row>
        <row r="1133">
          <cell r="A1133" t="str">
            <v>I1315</v>
          </cell>
        </row>
        <row r="1134">
          <cell r="A1134" t="str">
            <v>I1316</v>
          </cell>
        </row>
        <row r="1135">
          <cell r="A1135" t="str">
            <v>I1317</v>
          </cell>
        </row>
        <row r="1136">
          <cell r="A1136" t="str">
            <v>I1318</v>
          </cell>
        </row>
        <row r="1137">
          <cell r="A1137" t="str">
            <v>I1319</v>
          </cell>
        </row>
        <row r="1138">
          <cell r="A1138" t="str">
            <v>I1320</v>
          </cell>
        </row>
        <row r="1139">
          <cell r="A1139" t="str">
            <v>I1321</v>
          </cell>
        </row>
        <row r="1140">
          <cell r="A1140" t="str">
            <v>I1322</v>
          </cell>
        </row>
        <row r="1141">
          <cell r="A1141" t="str">
            <v>I1323</v>
          </cell>
        </row>
        <row r="1142">
          <cell r="A1142" t="str">
            <v>I1324</v>
          </cell>
        </row>
        <row r="1143">
          <cell r="A1143" t="str">
            <v>I1325</v>
          </cell>
        </row>
        <row r="1144">
          <cell r="A1144" t="str">
            <v>I1326</v>
          </cell>
        </row>
        <row r="1145">
          <cell r="A1145" t="str">
            <v>I1327</v>
          </cell>
        </row>
        <row r="1146">
          <cell r="A1146" t="str">
            <v>I1328</v>
          </cell>
        </row>
        <row r="1147">
          <cell r="A1147" t="str">
            <v>I1329</v>
          </cell>
        </row>
        <row r="1148">
          <cell r="A1148" t="str">
            <v>I1330</v>
          </cell>
        </row>
        <row r="1149">
          <cell r="A1149" t="str">
            <v>I1331</v>
          </cell>
        </row>
        <row r="1150">
          <cell r="A1150" t="str">
            <v>I1332</v>
          </cell>
        </row>
        <row r="1151">
          <cell r="A1151" t="str">
            <v>I1333</v>
          </cell>
        </row>
        <row r="1152">
          <cell r="A1152" t="str">
            <v>I1334</v>
          </cell>
        </row>
        <row r="1153">
          <cell r="A1153" t="str">
            <v>I1335</v>
          </cell>
        </row>
        <row r="1154">
          <cell r="A1154" t="str">
            <v>I1336</v>
          </cell>
        </row>
        <row r="1155">
          <cell r="A1155" t="str">
            <v>I1337</v>
          </cell>
        </row>
        <row r="1156">
          <cell r="A1156" t="str">
            <v>I1338</v>
          </cell>
        </row>
        <row r="1157">
          <cell r="A1157" t="str">
            <v>I1339</v>
          </cell>
        </row>
        <row r="1158">
          <cell r="A1158" t="str">
            <v>I1340</v>
          </cell>
        </row>
        <row r="1159">
          <cell r="A1159" t="str">
            <v>I1341</v>
          </cell>
        </row>
        <row r="1160">
          <cell r="A1160" t="str">
            <v>I1342</v>
          </cell>
        </row>
        <row r="1161">
          <cell r="A1161" t="str">
            <v>I1343</v>
          </cell>
        </row>
        <row r="1162">
          <cell r="A1162" t="str">
            <v>I1344</v>
          </cell>
        </row>
        <row r="1163">
          <cell r="A1163" t="str">
            <v>I1345</v>
          </cell>
        </row>
        <row r="1164">
          <cell r="A1164" t="str">
            <v>I1346</v>
          </cell>
        </row>
        <row r="1165">
          <cell r="A1165" t="str">
            <v>I1347</v>
          </cell>
        </row>
        <row r="1166">
          <cell r="A1166" t="str">
            <v>I1348</v>
          </cell>
        </row>
        <row r="1167">
          <cell r="A1167" t="str">
            <v>I1349</v>
          </cell>
        </row>
        <row r="1168">
          <cell r="A1168" t="str">
            <v>I1350</v>
          </cell>
        </row>
        <row r="1169">
          <cell r="A1169" t="str">
            <v>I1351</v>
          </cell>
        </row>
        <row r="1170">
          <cell r="A1170" t="str">
            <v>I1352</v>
          </cell>
        </row>
        <row r="1171">
          <cell r="A1171" t="str">
            <v>I1353</v>
          </cell>
        </row>
        <row r="1172">
          <cell r="A1172" t="str">
            <v>I1354</v>
          </cell>
        </row>
        <row r="1173">
          <cell r="A1173" t="str">
            <v>I1355</v>
          </cell>
        </row>
        <row r="1174">
          <cell r="A1174" t="str">
            <v>I1356</v>
          </cell>
        </row>
        <row r="1175">
          <cell r="A1175" t="str">
            <v>I1357</v>
          </cell>
        </row>
        <row r="1176">
          <cell r="A1176" t="str">
            <v>I1358</v>
          </cell>
        </row>
        <row r="1177">
          <cell r="A1177" t="str">
            <v>I1359</v>
          </cell>
        </row>
        <row r="1178">
          <cell r="A1178" t="str">
            <v>I1360</v>
          </cell>
        </row>
        <row r="1179">
          <cell r="A1179" t="str">
            <v>I1361</v>
          </cell>
        </row>
        <row r="1180">
          <cell r="A1180" t="str">
            <v>I1362</v>
          </cell>
        </row>
        <row r="1181">
          <cell r="A1181" t="str">
            <v>I1363</v>
          </cell>
        </row>
        <row r="1182">
          <cell r="A1182" t="str">
            <v>I1364</v>
          </cell>
        </row>
        <row r="1183">
          <cell r="A1183" t="str">
            <v>I1365</v>
          </cell>
        </row>
        <row r="1184">
          <cell r="A1184" t="str">
            <v>I1366</v>
          </cell>
        </row>
        <row r="1185">
          <cell r="A1185" t="str">
            <v>I1367</v>
          </cell>
        </row>
        <row r="1186">
          <cell r="A1186" t="str">
            <v>I1368</v>
          </cell>
        </row>
        <row r="1187">
          <cell r="A1187" t="str">
            <v>I1369</v>
          </cell>
        </row>
        <row r="1188">
          <cell r="A1188" t="str">
            <v>I1370</v>
          </cell>
        </row>
        <row r="1189">
          <cell r="A1189" t="str">
            <v>I1371</v>
          </cell>
        </row>
        <row r="1190">
          <cell r="A1190" t="str">
            <v>I1372</v>
          </cell>
        </row>
        <row r="1191">
          <cell r="A1191" t="str">
            <v>I1373</v>
          </cell>
        </row>
        <row r="1192">
          <cell r="A1192" t="str">
            <v>I1374</v>
          </cell>
        </row>
        <row r="1193">
          <cell r="A1193" t="str">
            <v>I1375</v>
          </cell>
        </row>
        <row r="1194">
          <cell r="A1194" t="str">
            <v>I1376</v>
          </cell>
        </row>
        <row r="1195">
          <cell r="A1195" t="str">
            <v>I1377</v>
          </cell>
        </row>
        <row r="1196">
          <cell r="A1196" t="str">
            <v>I1378</v>
          </cell>
        </row>
        <row r="1197">
          <cell r="A1197" t="str">
            <v>I1379</v>
          </cell>
        </row>
        <row r="1198">
          <cell r="A1198" t="str">
            <v>I1380</v>
          </cell>
        </row>
        <row r="1199">
          <cell r="A1199" t="str">
            <v>I1381</v>
          </cell>
        </row>
        <row r="1200">
          <cell r="A1200" t="str">
            <v>I1382</v>
          </cell>
        </row>
        <row r="1201">
          <cell r="A1201" t="str">
            <v>I1383</v>
          </cell>
        </row>
        <row r="1202">
          <cell r="A1202" t="str">
            <v>I1384</v>
          </cell>
        </row>
        <row r="1203">
          <cell r="A1203" t="str">
            <v>I1385</v>
          </cell>
        </row>
        <row r="1204">
          <cell r="A1204" t="str">
            <v>I1386</v>
          </cell>
        </row>
        <row r="1205">
          <cell r="A1205" t="str">
            <v>I1387</v>
          </cell>
        </row>
        <row r="1206">
          <cell r="A1206" t="str">
            <v>I1388</v>
          </cell>
        </row>
        <row r="1207">
          <cell r="A1207" t="str">
            <v>I1389</v>
          </cell>
        </row>
        <row r="1208">
          <cell r="A1208" t="str">
            <v>I1390</v>
          </cell>
        </row>
        <row r="1209">
          <cell r="A1209" t="str">
            <v>I1391</v>
          </cell>
        </row>
        <row r="1210">
          <cell r="A1210" t="str">
            <v>I1392</v>
          </cell>
        </row>
        <row r="1211">
          <cell r="A1211" t="str">
            <v>I1393</v>
          </cell>
        </row>
        <row r="1212">
          <cell r="A1212" t="str">
            <v>I1394</v>
          </cell>
        </row>
        <row r="1213">
          <cell r="A1213" t="str">
            <v>I1395</v>
          </cell>
        </row>
        <row r="1214">
          <cell r="A1214" t="str">
            <v>I1396</v>
          </cell>
        </row>
        <row r="1215">
          <cell r="A1215" t="str">
            <v>I1397</v>
          </cell>
        </row>
        <row r="1216">
          <cell r="A1216" t="str">
            <v>I1398</v>
          </cell>
        </row>
        <row r="1217">
          <cell r="A1217" t="str">
            <v>I1399</v>
          </cell>
        </row>
        <row r="1218">
          <cell r="A1218" t="str">
            <v>I1400</v>
          </cell>
        </row>
        <row r="1219">
          <cell r="A1219" t="str">
            <v>I1401</v>
          </cell>
        </row>
        <row r="1220">
          <cell r="A1220" t="str">
            <v>I1402</v>
          </cell>
        </row>
        <row r="1221">
          <cell r="A1221" t="str">
            <v>I1403</v>
          </cell>
        </row>
        <row r="1222">
          <cell r="A1222" t="str">
            <v>I1404</v>
          </cell>
        </row>
        <row r="1223">
          <cell r="A1223" t="str">
            <v>I1405</v>
          </cell>
        </row>
        <row r="1224">
          <cell r="A1224" t="str">
            <v>I1406</v>
          </cell>
        </row>
        <row r="1225">
          <cell r="A1225" t="str">
            <v>I1407</v>
          </cell>
        </row>
        <row r="1226">
          <cell r="A1226" t="str">
            <v>I1408</v>
          </cell>
        </row>
        <row r="1227">
          <cell r="A1227" t="str">
            <v>I1409</v>
          </cell>
        </row>
        <row r="1228">
          <cell r="A1228" t="str">
            <v>I1410</v>
          </cell>
        </row>
        <row r="1229">
          <cell r="A1229" t="str">
            <v>I1411</v>
          </cell>
        </row>
        <row r="1230">
          <cell r="A1230" t="str">
            <v>I1412</v>
          </cell>
        </row>
        <row r="1231">
          <cell r="A1231" t="str">
            <v>I1413</v>
          </cell>
        </row>
        <row r="1232">
          <cell r="A1232" t="str">
            <v>I1414</v>
          </cell>
        </row>
        <row r="1233">
          <cell r="A1233" t="str">
            <v>I1415</v>
          </cell>
        </row>
        <row r="1234">
          <cell r="A1234" t="str">
            <v>I1416</v>
          </cell>
        </row>
        <row r="1235">
          <cell r="A1235" t="str">
            <v>I1417</v>
          </cell>
        </row>
        <row r="1236">
          <cell r="A1236" t="str">
            <v>I1418</v>
          </cell>
        </row>
        <row r="1237">
          <cell r="A1237" t="str">
            <v>I1419</v>
          </cell>
        </row>
        <row r="1238">
          <cell r="A1238" t="str">
            <v>I1420</v>
          </cell>
        </row>
        <row r="1239">
          <cell r="A1239" t="str">
            <v>I1421</v>
          </cell>
        </row>
        <row r="1240">
          <cell r="A1240" t="str">
            <v>I1422</v>
          </cell>
        </row>
        <row r="1241">
          <cell r="A1241" t="str">
            <v>I1423</v>
          </cell>
        </row>
        <row r="1242">
          <cell r="A1242" t="str">
            <v>I1424</v>
          </cell>
        </row>
        <row r="1243">
          <cell r="A1243" t="str">
            <v>I1425</v>
          </cell>
        </row>
        <row r="1244">
          <cell r="A1244" t="str">
            <v>I1426</v>
          </cell>
        </row>
        <row r="1245">
          <cell r="A1245" t="str">
            <v>I1427</v>
          </cell>
        </row>
        <row r="1246">
          <cell r="A1246" t="str">
            <v>I1428</v>
          </cell>
        </row>
        <row r="1247">
          <cell r="A1247" t="str">
            <v>I1429</v>
          </cell>
        </row>
        <row r="1248">
          <cell r="A1248" t="str">
            <v>I1430</v>
          </cell>
        </row>
        <row r="1249">
          <cell r="A1249" t="str">
            <v>I1431</v>
          </cell>
        </row>
        <row r="1250">
          <cell r="A1250" t="str">
            <v>I1432</v>
          </cell>
        </row>
        <row r="1251">
          <cell r="A1251" t="str">
            <v>I1433</v>
          </cell>
        </row>
        <row r="1252">
          <cell r="A1252" t="str">
            <v>I1434</v>
          </cell>
        </row>
        <row r="1253">
          <cell r="A1253" t="str">
            <v>I1435</v>
          </cell>
        </row>
        <row r="1254">
          <cell r="A1254" t="str">
            <v>I1436</v>
          </cell>
        </row>
        <row r="1255">
          <cell r="A1255" t="str">
            <v>I1437</v>
          </cell>
        </row>
        <row r="1256">
          <cell r="A1256" t="str">
            <v>I1438</v>
          </cell>
        </row>
        <row r="1257">
          <cell r="A1257" t="str">
            <v>I1439</v>
          </cell>
        </row>
        <row r="1258">
          <cell r="A1258" t="str">
            <v>I1440</v>
          </cell>
        </row>
        <row r="1259">
          <cell r="A1259" t="str">
            <v>I1441</v>
          </cell>
        </row>
        <row r="1260">
          <cell r="A1260" t="str">
            <v>I1442</v>
          </cell>
        </row>
        <row r="1261">
          <cell r="A1261" t="str">
            <v>I1443</v>
          </cell>
        </row>
        <row r="1262">
          <cell r="A1262" t="str">
            <v>I1444</v>
          </cell>
        </row>
        <row r="1263">
          <cell r="A1263" t="str">
            <v>I1445</v>
          </cell>
        </row>
        <row r="1264">
          <cell r="A1264" t="str">
            <v>I1446</v>
          </cell>
        </row>
        <row r="1265">
          <cell r="A1265" t="str">
            <v>I1447</v>
          </cell>
        </row>
        <row r="1266">
          <cell r="A1266" t="str">
            <v>I1448</v>
          </cell>
        </row>
        <row r="1267">
          <cell r="A1267" t="str">
            <v>I1449</v>
          </cell>
        </row>
        <row r="1268">
          <cell r="A1268" t="str">
            <v>I1450</v>
          </cell>
        </row>
        <row r="1269">
          <cell r="A1269" t="str">
            <v>I1451</v>
          </cell>
        </row>
        <row r="1270">
          <cell r="A1270" t="str">
            <v>I1452</v>
          </cell>
        </row>
        <row r="1271">
          <cell r="A1271" t="str">
            <v>I1453</v>
          </cell>
        </row>
        <row r="1272">
          <cell r="A1272" t="str">
            <v>I1454</v>
          </cell>
        </row>
        <row r="1273">
          <cell r="A1273" t="str">
            <v>I1455</v>
          </cell>
        </row>
        <row r="1274">
          <cell r="A1274" t="str">
            <v>I1456</v>
          </cell>
        </row>
        <row r="1275">
          <cell r="A1275" t="str">
            <v>I1457</v>
          </cell>
        </row>
        <row r="1276">
          <cell r="A1276" t="str">
            <v>I1458</v>
          </cell>
        </row>
        <row r="1277">
          <cell r="A1277" t="str">
            <v>I1459</v>
          </cell>
        </row>
        <row r="1278">
          <cell r="A1278" t="str">
            <v>I1460</v>
          </cell>
        </row>
        <row r="1279">
          <cell r="A1279" t="str">
            <v>I1461</v>
          </cell>
        </row>
        <row r="1280">
          <cell r="A1280" t="str">
            <v>I1462</v>
          </cell>
        </row>
        <row r="1281">
          <cell r="A1281" t="str">
            <v>I1463</v>
          </cell>
        </row>
        <row r="1282">
          <cell r="A1282" t="str">
            <v>I1464</v>
          </cell>
        </row>
        <row r="1283">
          <cell r="A1283" t="str">
            <v>I1465</v>
          </cell>
        </row>
        <row r="1284">
          <cell r="A1284" t="str">
            <v>I1466</v>
          </cell>
        </row>
        <row r="1285">
          <cell r="A1285" t="str">
            <v>I1467</v>
          </cell>
        </row>
        <row r="1286">
          <cell r="A1286" t="str">
            <v>I1468</v>
          </cell>
        </row>
        <row r="1287">
          <cell r="A1287" t="str">
            <v>I1469</v>
          </cell>
        </row>
        <row r="1288">
          <cell r="A1288" t="str">
            <v>I1470</v>
          </cell>
        </row>
        <row r="1289">
          <cell r="A1289" t="str">
            <v>I1471</v>
          </cell>
        </row>
        <row r="1290">
          <cell r="A1290" t="str">
            <v>I1472</v>
          </cell>
        </row>
        <row r="1291">
          <cell r="A1291" t="str">
            <v>I1473</v>
          </cell>
        </row>
        <row r="1292">
          <cell r="A1292" t="str">
            <v>I1474</v>
          </cell>
        </row>
        <row r="1293">
          <cell r="A1293" t="str">
            <v>I1475</v>
          </cell>
        </row>
        <row r="1294">
          <cell r="A1294" t="str">
            <v>I1476</v>
          </cell>
        </row>
        <row r="1295">
          <cell r="A1295" t="str">
            <v>I1477</v>
          </cell>
        </row>
        <row r="1296">
          <cell r="A1296" t="str">
            <v>I1478</v>
          </cell>
        </row>
        <row r="1297">
          <cell r="A1297" t="str">
            <v>I1479</v>
          </cell>
        </row>
        <row r="1298">
          <cell r="A1298" t="str">
            <v>I1480</v>
          </cell>
        </row>
        <row r="1299">
          <cell r="A1299" t="str">
            <v>I1481</v>
          </cell>
        </row>
        <row r="1300">
          <cell r="A1300" t="str">
            <v>I1482</v>
          </cell>
        </row>
        <row r="1301">
          <cell r="A1301" t="str">
            <v>I1483</v>
          </cell>
        </row>
        <row r="1302">
          <cell r="A1302" t="str">
            <v>I1484</v>
          </cell>
        </row>
        <row r="1303">
          <cell r="A1303" t="str">
            <v>I1485</v>
          </cell>
        </row>
        <row r="1304">
          <cell r="A1304" t="str">
            <v>I1486</v>
          </cell>
        </row>
        <row r="1305">
          <cell r="A1305" t="str">
            <v>I1487</v>
          </cell>
        </row>
        <row r="1306">
          <cell r="A1306" t="str">
            <v>I1488</v>
          </cell>
        </row>
        <row r="1307">
          <cell r="A1307" t="str">
            <v>I1489</v>
          </cell>
        </row>
        <row r="1308">
          <cell r="A1308" t="str">
            <v>I1490</v>
          </cell>
        </row>
        <row r="1309">
          <cell r="A1309" t="str">
            <v>I1491</v>
          </cell>
        </row>
        <row r="1310">
          <cell r="A1310" t="str">
            <v>I1492</v>
          </cell>
        </row>
        <row r="1311">
          <cell r="A1311" t="str">
            <v>I1493</v>
          </cell>
        </row>
        <row r="1312">
          <cell r="A1312" t="str">
            <v>I1494</v>
          </cell>
        </row>
        <row r="1313">
          <cell r="A1313" t="str">
            <v>I1495</v>
          </cell>
        </row>
        <row r="1314">
          <cell r="A1314" t="str">
            <v>I1496</v>
          </cell>
        </row>
        <row r="1315">
          <cell r="A1315" t="str">
            <v>I1497</v>
          </cell>
        </row>
        <row r="1316">
          <cell r="A1316" t="str">
            <v>I1498</v>
          </cell>
        </row>
        <row r="1317">
          <cell r="A1317" t="str">
            <v>I1499</v>
          </cell>
        </row>
        <row r="1318">
          <cell r="A1318" t="str">
            <v>I1500</v>
          </cell>
        </row>
        <row r="1319">
          <cell r="A1319" t="str">
            <v>I1501</v>
          </cell>
        </row>
        <row r="1320">
          <cell r="A1320" t="str">
            <v>I1502</v>
          </cell>
        </row>
        <row r="1321">
          <cell r="A1321" t="str">
            <v>I1503</v>
          </cell>
        </row>
        <row r="1322">
          <cell r="A1322" t="str">
            <v>I1504</v>
          </cell>
        </row>
        <row r="1323">
          <cell r="A1323" t="str">
            <v>I1505</v>
          </cell>
        </row>
        <row r="1324">
          <cell r="A1324" t="str">
            <v>I1506</v>
          </cell>
        </row>
        <row r="1325">
          <cell r="A1325" t="str">
            <v>I1507</v>
          </cell>
        </row>
        <row r="1326">
          <cell r="A1326" t="str">
            <v>I1508</v>
          </cell>
        </row>
        <row r="1327">
          <cell r="A1327" t="str">
            <v>I1509</v>
          </cell>
        </row>
        <row r="1328">
          <cell r="A1328" t="str">
            <v>I1510</v>
          </cell>
        </row>
        <row r="1329">
          <cell r="A1329" t="str">
            <v>I1511</v>
          </cell>
        </row>
        <row r="1330">
          <cell r="A1330" t="str">
            <v>I1512</v>
          </cell>
        </row>
        <row r="1331">
          <cell r="A1331" t="str">
            <v>I1513</v>
          </cell>
        </row>
        <row r="1332">
          <cell r="A1332" t="str">
            <v>I1514</v>
          </cell>
        </row>
        <row r="1333">
          <cell r="A1333" t="str">
            <v>I1515</v>
          </cell>
        </row>
        <row r="1334">
          <cell r="A1334" t="str">
            <v>I1516</v>
          </cell>
        </row>
        <row r="1335">
          <cell r="A1335" t="str">
            <v>I1517</v>
          </cell>
        </row>
        <row r="1336">
          <cell r="A1336" t="str">
            <v>I1518</v>
          </cell>
        </row>
        <row r="1337">
          <cell r="A1337" t="str">
            <v>I1519</v>
          </cell>
        </row>
        <row r="1338">
          <cell r="A1338" t="str">
            <v>I1520</v>
          </cell>
        </row>
        <row r="1339">
          <cell r="A1339" t="str">
            <v>I1521</v>
          </cell>
        </row>
        <row r="1340">
          <cell r="A1340" t="str">
            <v>I1522</v>
          </cell>
        </row>
        <row r="1341">
          <cell r="A1341" t="str">
            <v>I1523</v>
          </cell>
        </row>
        <row r="1342">
          <cell r="A1342" t="str">
            <v>I1524</v>
          </cell>
        </row>
        <row r="1343">
          <cell r="A1343" t="str">
            <v>I1525</v>
          </cell>
        </row>
        <row r="1344">
          <cell r="A1344" t="str">
            <v>I1526</v>
          </cell>
        </row>
        <row r="1345">
          <cell r="A1345" t="str">
            <v>I1527</v>
          </cell>
        </row>
        <row r="1346">
          <cell r="A1346" t="str">
            <v>I1528</v>
          </cell>
        </row>
        <row r="1347">
          <cell r="A1347" t="str">
            <v>I1529</v>
          </cell>
        </row>
        <row r="1348">
          <cell r="A1348" t="str">
            <v>I1530</v>
          </cell>
        </row>
        <row r="1349">
          <cell r="A1349" t="str">
            <v>I1531</v>
          </cell>
        </row>
        <row r="1350">
          <cell r="A1350" t="str">
            <v>I1532</v>
          </cell>
        </row>
        <row r="1351">
          <cell r="A1351" t="str">
            <v>I1533</v>
          </cell>
        </row>
        <row r="1352">
          <cell r="A1352" t="str">
            <v>I1534</v>
          </cell>
        </row>
        <row r="1353">
          <cell r="A1353" t="str">
            <v>I1535</v>
          </cell>
        </row>
        <row r="1354">
          <cell r="A1354" t="str">
            <v>I1536</v>
          </cell>
        </row>
        <row r="1355">
          <cell r="A1355" t="str">
            <v>I1537</v>
          </cell>
        </row>
        <row r="1356">
          <cell r="A1356" t="str">
            <v>I1538</v>
          </cell>
        </row>
        <row r="1357">
          <cell r="A1357" t="str">
            <v>I1541</v>
          </cell>
        </row>
        <row r="1358">
          <cell r="A1358" t="str">
            <v>I1542</v>
          </cell>
        </row>
        <row r="1359">
          <cell r="A1359" t="str">
            <v>I1543</v>
          </cell>
        </row>
        <row r="1360">
          <cell r="A1360" t="str">
            <v>I1546</v>
          </cell>
        </row>
        <row r="1361">
          <cell r="A1361" t="str">
            <v>I1547</v>
          </cell>
        </row>
        <row r="1362">
          <cell r="A1362" t="str">
            <v>I1549</v>
          </cell>
        </row>
        <row r="1363">
          <cell r="A1363" t="str">
            <v>I1550</v>
          </cell>
        </row>
        <row r="1364">
          <cell r="A1364" t="str">
            <v>I1551</v>
          </cell>
        </row>
        <row r="1365">
          <cell r="A1365" t="str">
            <v>I1552</v>
          </cell>
        </row>
        <row r="1366">
          <cell r="A1366" t="str">
            <v>I1553</v>
          </cell>
        </row>
        <row r="1367">
          <cell r="A1367" t="str">
            <v>I1554</v>
          </cell>
        </row>
        <row r="1368">
          <cell r="A1368" t="str">
            <v>I1555</v>
          </cell>
        </row>
        <row r="1369">
          <cell r="A1369" t="str">
            <v>I1557</v>
          </cell>
        </row>
        <row r="1370">
          <cell r="A1370" t="str">
            <v>I1558</v>
          </cell>
        </row>
        <row r="1371">
          <cell r="A1371" t="str">
            <v>I1559</v>
          </cell>
        </row>
        <row r="1372">
          <cell r="A1372" t="str">
            <v>I1560</v>
          </cell>
        </row>
        <row r="1373">
          <cell r="A1373" t="str">
            <v>I1561</v>
          </cell>
        </row>
        <row r="1374">
          <cell r="A1374" t="str">
            <v>I1562</v>
          </cell>
        </row>
        <row r="1375">
          <cell r="A1375" t="str">
            <v>I1564</v>
          </cell>
        </row>
        <row r="1376">
          <cell r="A1376" t="str">
            <v>I1565</v>
          </cell>
        </row>
        <row r="1377">
          <cell r="A1377" t="str">
            <v>I1566</v>
          </cell>
        </row>
        <row r="1378">
          <cell r="A1378" t="str">
            <v>I1567</v>
          </cell>
        </row>
        <row r="1379">
          <cell r="A1379" t="str">
            <v>I1568</v>
          </cell>
        </row>
        <row r="1380">
          <cell r="A1380" t="str">
            <v>I1569</v>
          </cell>
        </row>
        <row r="1381">
          <cell r="A1381" t="str">
            <v>I1570</v>
          </cell>
        </row>
        <row r="1382">
          <cell r="A1382" t="str">
            <v>I1571</v>
          </cell>
        </row>
        <row r="1383">
          <cell r="A1383" t="str">
            <v>I1572</v>
          </cell>
        </row>
        <row r="1384">
          <cell r="A1384" t="str">
            <v>I1573</v>
          </cell>
        </row>
        <row r="1385">
          <cell r="A1385" t="str">
            <v>I1574</v>
          </cell>
        </row>
        <row r="1386">
          <cell r="A1386" t="str">
            <v>I1575</v>
          </cell>
        </row>
        <row r="1387">
          <cell r="A1387" t="str">
            <v>I1577</v>
          </cell>
        </row>
        <row r="1388">
          <cell r="A1388" t="str">
            <v>I1578</v>
          </cell>
        </row>
        <row r="1389">
          <cell r="A1389" t="str">
            <v>I1579</v>
          </cell>
        </row>
        <row r="1390">
          <cell r="A1390" t="str">
            <v>I1580</v>
          </cell>
        </row>
        <row r="1391">
          <cell r="A1391" t="str">
            <v>I1581</v>
          </cell>
        </row>
        <row r="1392">
          <cell r="A1392" t="str">
            <v>I1582</v>
          </cell>
        </row>
        <row r="1393">
          <cell r="A1393" t="str">
            <v>I1583</v>
          </cell>
        </row>
        <row r="1394">
          <cell r="A1394" t="str">
            <v>I1584</v>
          </cell>
        </row>
        <row r="1395">
          <cell r="A1395" t="str">
            <v>I1585</v>
          </cell>
        </row>
        <row r="1396">
          <cell r="A1396" t="str">
            <v>I1586</v>
          </cell>
        </row>
        <row r="1397">
          <cell r="A1397" t="str">
            <v>I1587</v>
          </cell>
        </row>
        <row r="1398">
          <cell r="A1398" t="str">
            <v>I1599</v>
          </cell>
        </row>
        <row r="1399">
          <cell r="A1399" t="str">
            <v>I1602</v>
          </cell>
        </row>
        <row r="1400">
          <cell r="A1400" t="str">
            <v>I1603</v>
          </cell>
        </row>
        <row r="1401">
          <cell r="A1401" t="str">
            <v>I1604</v>
          </cell>
        </row>
        <row r="1402">
          <cell r="A1402" t="str">
            <v>I1605</v>
          </cell>
        </row>
        <row r="1403">
          <cell r="A1403" t="str">
            <v>I1606</v>
          </cell>
        </row>
        <row r="1404">
          <cell r="A1404" t="str">
            <v>I1607</v>
          </cell>
        </row>
        <row r="1405">
          <cell r="A1405" t="str">
            <v>I1608</v>
          </cell>
        </row>
        <row r="1406">
          <cell r="A1406" t="str">
            <v>I1609</v>
          </cell>
        </row>
        <row r="1407">
          <cell r="A1407" t="str">
            <v>I1610</v>
          </cell>
        </row>
        <row r="1408">
          <cell r="A1408" t="str">
            <v>I1611</v>
          </cell>
        </row>
        <row r="1409">
          <cell r="A1409" t="str">
            <v>I1614</v>
          </cell>
        </row>
        <row r="1410">
          <cell r="A1410" t="str">
            <v>I1615</v>
          </cell>
        </row>
        <row r="1411">
          <cell r="A1411" t="str">
            <v>I1616</v>
          </cell>
        </row>
        <row r="1412">
          <cell r="A1412" t="str">
            <v>I1618</v>
          </cell>
        </row>
        <row r="1413">
          <cell r="A1413" t="str">
            <v>I1619</v>
          </cell>
        </row>
        <row r="1414">
          <cell r="A1414" t="str">
            <v>I1620</v>
          </cell>
        </row>
        <row r="1415">
          <cell r="A1415" t="str">
            <v>I1621</v>
          </cell>
        </row>
        <row r="1416">
          <cell r="A1416" t="str">
            <v>I1622</v>
          </cell>
        </row>
        <row r="1417">
          <cell r="A1417" t="str">
            <v>I1623</v>
          </cell>
        </row>
        <row r="1418">
          <cell r="A1418" t="str">
            <v>I1624</v>
          </cell>
        </row>
        <row r="1419">
          <cell r="A1419" t="str">
            <v>I1625</v>
          </cell>
        </row>
        <row r="1420">
          <cell r="A1420" t="str">
            <v>I1626</v>
          </cell>
        </row>
        <row r="1421">
          <cell r="A1421" t="str">
            <v>I1627</v>
          </cell>
        </row>
        <row r="1422">
          <cell r="A1422" t="str">
            <v>I1628</v>
          </cell>
        </row>
        <row r="1423">
          <cell r="A1423" t="str">
            <v>I1629</v>
          </cell>
        </row>
        <row r="1424">
          <cell r="A1424" t="str">
            <v>I1630</v>
          </cell>
        </row>
        <row r="1425">
          <cell r="A1425" t="str">
            <v>I1631</v>
          </cell>
        </row>
        <row r="1426">
          <cell r="A1426" t="str">
            <v>I1632</v>
          </cell>
        </row>
        <row r="1427">
          <cell r="A1427" t="str">
            <v>I1633</v>
          </cell>
        </row>
        <row r="1428">
          <cell r="A1428" t="str">
            <v>I1634</v>
          </cell>
        </row>
        <row r="1429">
          <cell r="A1429" t="str">
            <v>I1635</v>
          </cell>
        </row>
        <row r="1430">
          <cell r="A1430" t="str">
            <v>I1636</v>
          </cell>
        </row>
        <row r="1431">
          <cell r="A1431" t="str">
            <v>I1637</v>
          </cell>
        </row>
        <row r="1432">
          <cell r="A1432" t="str">
            <v>I1639</v>
          </cell>
        </row>
        <row r="1433">
          <cell r="A1433" t="str">
            <v>I1640</v>
          </cell>
        </row>
        <row r="1434">
          <cell r="A1434" t="str">
            <v>I1641</v>
          </cell>
        </row>
        <row r="1435">
          <cell r="A1435" t="str">
            <v>I1642</v>
          </cell>
        </row>
        <row r="1436">
          <cell r="A1436" t="str">
            <v>I1643</v>
          </cell>
        </row>
        <row r="1437">
          <cell r="A1437" t="str">
            <v>I1644</v>
          </cell>
        </row>
        <row r="1438">
          <cell r="A1438" t="str">
            <v>I1646</v>
          </cell>
        </row>
        <row r="1439">
          <cell r="A1439" t="str">
            <v>I1647</v>
          </cell>
        </row>
        <row r="1440">
          <cell r="A1440" t="str">
            <v>I1648</v>
          </cell>
        </row>
        <row r="1441">
          <cell r="A1441" t="str">
            <v>I1650</v>
          </cell>
        </row>
        <row r="1442">
          <cell r="A1442" t="str">
            <v>I1651</v>
          </cell>
        </row>
        <row r="1443">
          <cell r="A1443" t="str">
            <v>I1652</v>
          </cell>
        </row>
        <row r="1444">
          <cell r="A1444" t="str">
            <v>I1653</v>
          </cell>
        </row>
        <row r="1445">
          <cell r="A1445" t="str">
            <v>I1654</v>
          </cell>
        </row>
        <row r="1446">
          <cell r="A1446" t="str">
            <v>I1655</v>
          </cell>
        </row>
        <row r="1447">
          <cell r="A1447" t="str">
            <v>I1656</v>
          </cell>
        </row>
        <row r="1448">
          <cell r="A1448" t="str">
            <v>I1657</v>
          </cell>
        </row>
        <row r="1449">
          <cell r="A1449" t="str">
            <v>I1658</v>
          </cell>
        </row>
        <row r="1450">
          <cell r="A1450" t="str">
            <v>I1659</v>
          </cell>
        </row>
        <row r="1451">
          <cell r="A1451" t="str">
            <v>I1660</v>
          </cell>
        </row>
        <row r="1452">
          <cell r="A1452" t="str">
            <v>I1661</v>
          </cell>
        </row>
        <row r="1453">
          <cell r="A1453" t="str">
            <v>I1662</v>
          </cell>
        </row>
        <row r="1454">
          <cell r="A1454" t="str">
            <v>I1663</v>
          </cell>
        </row>
        <row r="1455">
          <cell r="A1455" t="str">
            <v>I1664</v>
          </cell>
        </row>
        <row r="1456">
          <cell r="A1456" t="str">
            <v>I1665</v>
          </cell>
        </row>
        <row r="1457">
          <cell r="A1457" t="str">
            <v>I1666</v>
          </cell>
        </row>
        <row r="1458">
          <cell r="A1458" t="str">
            <v>I1667</v>
          </cell>
        </row>
        <row r="1459">
          <cell r="A1459" t="str">
            <v>I1668</v>
          </cell>
        </row>
        <row r="1460">
          <cell r="A1460" t="str">
            <v>I1669</v>
          </cell>
        </row>
        <row r="1461">
          <cell r="A1461" t="str">
            <v>I1670</v>
          </cell>
        </row>
        <row r="1462">
          <cell r="A1462" t="str">
            <v>I1671</v>
          </cell>
        </row>
        <row r="1463">
          <cell r="A1463" t="str">
            <v>I1672</v>
          </cell>
        </row>
        <row r="1464">
          <cell r="A1464" t="str">
            <v>I1673</v>
          </cell>
        </row>
        <row r="1465">
          <cell r="A1465" t="str">
            <v>I1674</v>
          </cell>
        </row>
        <row r="1466">
          <cell r="A1466" t="str">
            <v>I1675</v>
          </cell>
        </row>
        <row r="1467">
          <cell r="A1467" t="str">
            <v>I1676</v>
          </cell>
        </row>
        <row r="1468">
          <cell r="A1468" t="str">
            <v>I1678</v>
          </cell>
        </row>
        <row r="1469">
          <cell r="A1469" t="str">
            <v>I1679</v>
          </cell>
        </row>
        <row r="1470">
          <cell r="A1470" t="str">
            <v>I1680</v>
          </cell>
        </row>
        <row r="1471">
          <cell r="A1471" t="str">
            <v>I1681</v>
          </cell>
        </row>
        <row r="1472">
          <cell r="A1472" t="str">
            <v>I1682</v>
          </cell>
        </row>
        <row r="1473">
          <cell r="A1473" t="str">
            <v>I1683</v>
          </cell>
        </row>
        <row r="1474">
          <cell r="A1474" t="str">
            <v>I1684</v>
          </cell>
        </row>
        <row r="1475">
          <cell r="A1475" t="str">
            <v>I1685</v>
          </cell>
        </row>
        <row r="1476">
          <cell r="A1476" t="str">
            <v>I1686</v>
          </cell>
        </row>
        <row r="1477">
          <cell r="A1477" t="str">
            <v>I1691</v>
          </cell>
        </row>
        <row r="1478">
          <cell r="A1478" t="str">
            <v>I1692</v>
          </cell>
        </row>
        <row r="1479">
          <cell r="A1479" t="str">
            <v>I1693</v>
          </cell>
        </row>
        <row r="1480">
          <cell r="A1480" t="str">
            <v>I1694</v>
          </cell>
        </row>
        <row r="1481">
          <cell r="A1481" t="str">
            <v>I1695</v>
          </cell>
        </row>
        <row r="1482">
          <cell r="A1482" t="str">
            <v>I1696</v>
          </cell>
        </row>
        <row r="1483">
          <cell r="A1483" t="str">
            <v>I1697</v>
          </cell>
        </row>
        <row r="1484">
          <cell r="A1484" t="str">
            <v>I1698</v>
          </cell>
        </row>
        <row r="1485">
          <cell r="A1485" t="str">
            <v>I1699</v>
          </cell>
        </row>
        <row r="1486">
          <cell r="A1486" t="str">
            <v>I1700</v>
          </cell>
        </row>
        <row r="1487">
          <cell r="A1487" t="str">
            <v>I1701</v>
          </cell>
        </row>
        <row r="1488">
          <cell r="A1488" t="str">
            <v>I1702</v>
          </cell>
        </row>
        <row r="1489">
          <cell r="A1489" t="str">
            <v>I1703</v>
          </cell>
        </row>
        <row r="1490">
          <cell r="A1490" t="str">
            <v>I1704</v>
          </cell>
        </row>
        <row r="1491">
          <cell r="A1491" t="str">
            <v>I1705</v>
          </cell>
        </row>
        <row r="1492">
          <cell r="A1492" t="str">
            <v>I1706</v>
          </cell>
        </row>
        <row r="1493">
          <cell r="A1493" t="str">
            <v>I1707</v>
          </cell>
        </row>
        <row r="1494">
          <cell r="A1494" t="str">
            <v>I1708</v>
          </cell>
        </row>
        <row r="1495">
          <cell r="A1495" t="str">
            <v>I1709</v>
          </cell>
        </row>
        <row r="1496">
          <cell r="A1496" t="str">
            <v>I1710</v>
          </cell>
        </row>
        <row r="1497">
          <cell r="A1497" t="str">
            <v>I1712</v>
          </cell>
        </row>
        <row r="1498">
          <cell r="A1498" t="str">
            <v>I1713</v>
          </cell>
        </row>
        <row r="1499">
          <cell r="A1499" t="str">
            <v>I1714</v>
          </cell>
        </row>
        <row r="1500">
          <cell r="A1500" t="str">
            <v>I1715</v>
          </cell>
        </row>
        <row r="1501">
          <cell r="A1501" t="str">
            <v>I1716</v>
          </cell>
        </row>
        <row r="1502">
          <cell r="A1502" t="str">
            <v>I1717</v>
          </cell>
        </row>
        <row r="1503">
          <cell r="A1503" t="str">
            <v>I1718</v>
          </cell>
        </row>
        <row r="1504">
          <cell r="A1504" t="str">
            <v>I1719</v>
          </cell>
        </row>
        <row r="1505">
          <cell r="A1505" t="str">
            <v>I1720</v>
          </cell>
        </row>
        <row r="1506">
          <cell r="A1506" t="str">
            <v>I1721</v>
          </cell>
        </row>
        <row r="1507">
          <cell r="A1507" t="str">
            <v>I1722</v>
          </cell>
        </row>
        <row r="1508">
          <cell r="A1508" t="str">
            <v>I1723</v>
          </cell>
        </row>
        <row r="1509">
          <cell r="A1509" t="str">
            <v>I1724</v>
          </cell>
        </row>
        <row r="1510">
          <cell r="A1510" t="str">
            <v>I1725</v>
          </cell>
        </row>
        <row r="1511">
          <cell r="A1511" t="str">
            <v>I1726</v>
          </cell>
        </row>
        <row r="1512">
          <cell r="A1512" t="str">
            <v>I1727</v>
          </cell>
        </row>
        <row r="1513">
          <cell r="A1513" t="str">
            <v>I1728</v>
          </cell>
        </row>
        <row r="1514">
          <cell r="A1514" t="str">
            <v>I1729</v>
          </cell>
        </row>
        <row r="1515">
          <cell r="A1515" t="str">
            <v>I1730</v>
          </cell>
        </row>
        <row r="1516">
          <cell r="A1516" t="str">
            <v>I1731</v>
          </cell>
        </row>
        <row r="1517">
          <cell r="A1517" t="str">
            <v>I1732</v>
          </cell>
        </row>
        <row r="1518">
          <cell r="A1518" t="str">
            <v>I1733</v>
          </cell>
        </row>
        <row r="1519">
          <cell r="A1519" t="str">
            <v>I1734</v>
          </cell>
        </row>
        <row r="1520">
          <cell r="A1520" t="str">
            <v>I1735</v>
          </cell>
        </row>
        <row r="1521">
          <cell r="A1521" t="str">
            <v>I1736</v>
          </cell>
        </row>
        <row r="1522">
          <cell r="A1522" t="str">
            <v>I1737</v>
          </cell>
        </row>
        <row r="1523">
          <cell r="A1523" t="str">
            <v>I1738</v>
          </cell>
        </row>
        <row r="1524">
          <cell r="A1524" t="str">
            <v>I1739</v>
          </cell>
        </row>
        <row r="1525">
          <cell r="A1525" t="str">
            <v>I1740</v>
          </cell>
        </row>
        <row r="1526">
          <cell r="A1526" t="str">
            <v>I1741</v>
          </cell>
        </row>
        <row r="1527">
          <cell r="A1527" t="str">
            <v>I1742</v>
          </cell>
        </row>
        <row r="1528">
          <cell r="A1528" t="str">
            <v>I1743</v>
          </cell>
        </row>
        <row r="1529">
          <cell r="A1529" t="str">
            <v>I1744</v>
          </cell>
        </row>
        <row r="1530">
          <cell r="A1530" t="str">
            <v>I1745</v>
          </cell>
        </row>
        <row r="1531">
          <cell r="A1531" t="str">
            <v>I1746</v>
          </cell>
        </row>
        <row r="1532">
          <cell r="A1532" t="str">
            <v>I1747</v>
          </cell>
        </row>
        <row r="1533">
          <cell r="A1533" t="str">
            <v>I1748</v>
          </cell>
        </row>
        <row r="1534">
          <cell r="A1534" t="str">
            <v>I1749</v>
          </cell>
        </row>
        <row r="1535">
          <cell r="A1535" t="str">
            <v>I1750</v>
          </cell>
        </row>
        <row r="1536">
          <cell r="A1536" t="str">
            <v>I1752</v>
          </cell>
        </row>
        <row r="1537">
          <cell r="A1537" t="str">
            <v>I1753</v>
          </cell>
        </row>
        <row r="1538">
          <cell r="A1538" t="str">
            <v>I1754</v>
          </cell>
        </row>
        <row r="1539">
          <cell r="A1539" t="str">
            <v>I1755</v>
          </cell>
        </row>
        <row r="1540">
          <cell r="A1540" t="str">
            <v>I1756</v>
          </cell>
        </row>
        <row r="1541">
          <cell r="A1541" t="str">
            <v>I1757</v>
          </cell>
        </row>
        <row r="1542">
          <cell r="A1542" t="str">
            <v>I1758</v>
          </cell>
        </row>
        <row r="1543">
          <cell r="A1543" t="str">
            <v>I1759</v>
          </cell>
        </row>
        <row r="1544">
          <cell r="A1544" t="str">
            <v>I1760</v>
          </cell>
        </row>
        <row r="1545">
          <cell r="A1545" t="str">
            <v>I1761</v>
          </cell>
        </row>
        <row r="1546">
          <cell r="A1546" t="str">
            <v>I1762</v>
          </cell>
        </row>
        <row r="1547">
          <cell r="A1547" t="str">
            <v>I1763</v>
          </cell>
        </row>
        <row r="1548">
          <cell r="A1548" t="str">
            <v>I1764</v>
          </cell>
        </row>
        <row r="1549">
          <cell r="A1549" t="str">
            <v>I1765</v>
          </cell>
        </row>
        <row r="1550">
          <cell r="A1550" t="str">
            <v>I1766</v>
          </cell>
        </row>
        <row r="1551">
          <cell r="A1551" t="str">
            <v>I1767</v>
          </cell>
        </row>
        <row r="1552">
          <cell r="A1552" t="str">
            <v>I1769</v>
          </cell>
        </row>
        <row r="1553">
          <cell r="A1553" t="str">
            <v>I1770</v>
          </cell>
        </row>
        <row r="1554">
          <cell r="A1554" t="str">
            <v>I1771</v>
          </cell>
        </row>
        <row r="1555">
          <cell r="A1555" t="str">
            <v>I1772</v>
          </cell>
        </row>
        <row r="1556">
          <cell r="A1556" t="str">
            <v>I1773</v>
          </cell>
        </row>
        <row r="1557">
          <cell r="A1557" t="str">
            <v>I1774</v>
          </cell>
        </row>
        <row r="1558">
          <cell r="A1558" t="str">
            <v>I1775</v>
          </cell>
        </row>
        <row r="1559">
          <cell r="A1559" t="str">
            <v>I1776</v>
          </cell>
        </row>
        <row r="1560">
          <cell r="A1560" t="str">
            <v>I1777</v>
          </cell>
        </row>
        <row r="1561">
          <cell r="A1561" t="str">
            <v>I1778</v>
          </cell>
        </row>
        <row r="1562">
          <cell r="A1562" t="str">
            <v>I1779</v>
          </cell>
        </row>
        <row r="1563">
          <cell r="A1563" t="str">
            <v>I1780</v>
          </cell>
        </row>
        <row r="1564">
          <cell r="A1564" t="str">
            <v>I1781</v>
          </cell>
        </row>
        <row r="1565">
          <cell r="A1565" t="str">
            <v>I1782</v>
          </cell>
        </row>
        <row r="1566">
          <cell r="A1566" t="str">
            <v>I1783</v>
          </cell>
        </row>
        <row r="1567">
          <cell r="A1567" t="str">
            <v>I1784</v>
          </cell>
        </row>
        <row r="1568">
          <cell r="A1568" t="str">
            <v>I1785</v>
          </cell>
        </row>
        <row r="1569">
          <cell r="A1569" t="str">
            <v>I1786</v>
          </cell>
        </row>
        <row r="1570">
          <cell r="A1570" t="str">
            <v>I1787</v>
          </cell>
        </row>
        <row r="1571">
          <cell r="A1571" t="str">
            <v>I1788</v>
          </cell>
        </row>
        <row r="1572">
          <cell r="A1572" t="str">
            <v>I1789</v>
          </cell>
        </row>
        <row r="1573">
          <cell r="A1573" t="str">
            <v>I1790</v>
          </cell>
        </row>
        <row r="1574">
          <cell r="A1574" t="str">
            <v>I1791</v>
          </cell>
        </row>
        <row r="1575">
          <cell r="A1575" t="str">
            <v>I1792</v>
          </cell>
        </row>
        <row r="1576">
          <cell r="A1576" t="str">
            <v>I1793</v>
          </cell>
        </row>
        <row r="1577">
          <cell r="A1577" t="str">
            <v>I1796</v>
          </cell>
        </row>
        <row r="1578">
          <cell r="A1578" t="str">
            <v>I1800</v>
          </cell>
        </row>
        <row r="1579">
          <cell r="A1579" t="str">
            <v>I1801</v>
          </cell>
        </row>
        <row r="1580">
          <cell r="A1580" t="str">
            <v>I1802</v>
          </cell>
        </row>
        <row r="1581">
          <cell r="A1581" t="str">
            <v>I1803</v>
          </cell>
        </row>
        <row r="1582">
          <cell r="A1582" t="str">
            <v>I1804</v>
          </cell>
        </row>
        <row r="1583">
          <cell r="A1583" t="str">
            <v>I1805</v>
          </cell>
        </row>
        <row r="1584">
          <cell r="A1584" t="str">
            <v>I1806</v>
          </cell>
        </row>
        <row r="1585">
          <cell r="A1585" t="str">
            <v>I1807</v>
          </cell>
        </row>
        <row r="1586">
          <cell r="A1586" t="str">
            <v>I1810</v>
          </cell>
        </row>
        <row r="1587">
          <cell r="A1587" t="str">
            <v>I1811</v>
          </cell>
        </row>
        <row r="1588">
          <cell r="A1588" t="str">
            <v>I1812</v>
          </cell>
        </row>
        <row r="1589">
          <cell r="A1589" t="str">
            <v>I1813</v>
          </cell>
        </row>
        <row r="1590">
          <cell r="A1590" t="str">
            <v>I1814</v>
          </cell>
        </row>
        <row r="1591">
          <cell r="A1591" t="str">
            <v>I1815</v>
          </cell>
        </row>
        <row r="1592">
          <cell r="A1592" t="str">
            <v>I1817</v>
          </cell>
        </row>
        <row r="1593">
          <cell r="A1593" t="str">
            <v>I1818</v>
          </cell>
        </row>
        <row r="1594">
          <cell r="A1594" t="str">
            <v>I1820</v>
          </cell>
        </row>
        <row r="1595">
          <cell r="A1595" t="str">
            <v>I1821</v>
          </cell>
        </row>
        <row r="1596">
          <cell r="A1596" t="str">
            <v>I1822</v>
          </cell>
        </row>
        <row r="1597">
          <cell r="A1597" t="str">
            <v>I1823</v>
          </cell>
        </row>
        <row r="1598">
          <cell r="A1598" t="str">
            <v>I1824</v>
          </cell>
        </row>
        <row r="1599">
          <cell r="A1599" t="str">
            <v>I1825</v>
          </cell>
        </row>
        <row r="1600">
          <cell r="A1600" t="str">
            <v>I1826</v>
          </cell>
        </row>
        <row r="1601">
          <cell r="A1601" t="str">
            <v>I1827</v>
          </cell>
        </row>
        <row r="1602">
          <cell r="A1602" t="str">
            <v>I1828</v>
          </cell>
        </row>
        <row r="1603">
          <cell r="A1603" t="str">
            <v>I1829</v>
          </cell>
        </row>
        <row r="1604">
          <cell r="A1604" t="str">
            <v>I1830</v>
          </cell>
        </row>
        <row r="1605">
          <cell r="A1605" t="str">
            <v>I1832</v>
          </cell>
        </row>
        <row r="1606">
          <cell r="A1606" t="str">
            <v>I1833</v>
          </cell>
        </row>
        <row r="1607">
          <cell r="A1607" t="str">
            <v>I1834</v>
          </cell>
        </row>
        <row r="1608">
          <cell r="A1608" t="str">
            <v>I1835</v>
          </cell>
        </row>
        <row r="1609">
          <cell r="A1609" t="str">
            <v>I1837</v>
          </cell>
        </row>
        <row r="1610">
          <cell r="A1610" t="str">
            <v>I1838</v>
          </cell>
        </row>
        <row r="1611">
          <cell r="A1611" t="str">
            <v>I1839</v>
          </cell>
        </row>
        <row r="1612">
          <cell r="A1612" t="str">
            <v>I1840</v>
          </cell>
        </row>
        <row r="1613">
          <cell r="A1613" t="str">
            <v>I1841</v>
          </cell>
        </row>
        <row r="1614">
          <cell r="A1614" t="str">
            <v>I1842</v>
          </cell>
        </row>
        <row r="1615">
          <cell r="A1615" t="str">
            <v>I1843</v>
          </cell>
        </row>
        <row r="1616">
          <cell r="A1616" t="str">
            <v>I1844</v>
          </cell>
        </row>
        <row r="1617">
          <cell r="A1617" t="str">
            <v>I1845</v>
          </cell>
        </row>
        <row r="1618">
          <cell r="A1618" t="str">
            <v>I1846</v>
          </cell>
        </row>
        <row r="1619">
          <cell r="A1619" t="str">
            <v>I1847</v>
          </cell>
        </row>
        <row r="1620">
          <cell r="A1620" t="str">
            <v>I1848</v>
          </cell>
        </row>
        <row r="1621">
          <cell r="A1621" t="str">
            <v>I1849</v>
          </cell>
        </row>
        <row r="1622">
          <cell r="A1622" t="str">
            <v>I1850</v>
          </cell>
        </row>
        <row r="1623">
          <cell r="A1623" t="str">
            <v>I1851</v>
          </cell>
        </row>
        <row r="1624">
          <cell r="A1624" t="str">
            <v>I1852</v>
          </cell>
        </row>
        <row r="1625">
          <cell r="A1625" t="str">
            <v>I1853</v>
          </cell>
        </row>
        <row r="1626">
          <cell r="A1626" t="str">
            <v>I1854</v>
          </cell>
        </row>
        <row r="1627">
          <cell r="A1627" t="str">
            <v>I1855</v>
          </cell>
        </row>
        <row r="1628">
          <cell r="A1628" t="str">
            <v>I1856</v>
          </cell>
        </row>
        <row r="1629">
          <cell r="A1629" t="str">
            <v>I1857</v>
          </cell>
        </row>
        <row r="1630">
          <cell r="A1630" t="str">
            <v>I1858</v>
          </cell>
        </row>
        <row r="1631">
          <cell r="A1631" t="str">
            <v>I1859</v>
          </cell>
        </row>
        <row r="1632">
          <cell r="A1632" t="str">
            <v>I1860</v>
          </cell>
        </row>
        <row r="1633">
          <cell r="A1633" t="str">
            <v>I1861</v>
          </cell>
        </row>
        <row r="1634">
          <cell r="A1634" t="str">
            <v>I1862</v>
          </cell>
        </row>
        <row r="1635">
          <cell r="A1635" t="str">
            <v>I1863</v>
          </cell>
        </row>
        <row r="1636">
          <cell r="A1636" t="str">
            <v>I1864</v>
          </cell>
        </row>
        <row r="1637">
          <cell r="A1637" t="str">
            <v>I1865</v>
          </cell>
        </row>
        <row r="1638">
          <cell r="A1638" t="str">
            <v>I1866</v>
          </cell>
        </row>
        <row r="1639">
          <cell r="A1639" t="str">
            <v>I1867</v>
          </cell>
        </row>
        <row r="1640">
          <cell r="A1640" t="str">
            <v>I1869</v>
          </cell>
        </row>
        <row r="1641">
          <cell r="A1641" t="str">
            <v>I1870</v>
          </cell>
        </row>
        <row r="1642">
          <cell r="A1642" t="str">
            <v>I1871</v>
          </cell>
        </row>
        <row r="1643">
          <cell r="A1643" t="str">
            <v>I1872</v>
          </cell>
        </row>
        <row r="1644">
          <cell r="A1644" t="str">
            <v>I1873</v>
          </cell>
        </row>
        <row r="1645">
          <cell r="A1645" t="str">
            <v>I1874</v>
          </cell>
        </row>
        <row r="1646">
          <cell r="A1646" t="str">
            <v>I1875</v>
          </cell>
        </row>
        <row r="1647">
          <cell r="A1647" t="str">
            <v>I1876</v>
          </cell>
        </row>
        <row r="1648">
          <cell r="A1648" t="str">
            <v>I1878</v>
          </cell>
        </row>
        <row r="1649">
          <cell r="A1649" t="str">
            <v>I1879</v>
          </cell>
        </row>
        <row r="1650">
          <cell r="A1650" t="str">
            <v>I1880</v>
          </cell>
        </row>
        <row r="1651">
          <cell r="A1651" t="str">
            <v>I1883</v>
          </cell>
        </row>
        <row r="1652">
          <cell r="A1652" t="str">
            <v>I1884</v>
          </cell>
        </row>
        <row r="1653">
          <cell r="A1653" t="str">
            <v>I1885</v>
          </cell>
        </row>
        <row r="1654">
          <cell r="A1654" t="str">
            <v>I1886</v>
          </cell>
        </row>
        <row r="1655">
          <cell r="A1655" t="str">
            <v>I1887</v>
          </cell>
        </row>
        <row r="1656">
          <cell r="A1656" t="str">
            <v>I1888</v>
          </cell>
        </row>
        <row r="1657">
          <cell r="A1657" t="str">
            <v>I1889</v>
          </cell>
        </row>
        <row r="1658">
          <cell r="A1658" t="str">
            <v>I1890</v>
          </cell>
        </row>
        <row r="1659">
          <cell r="A1659" t="str">
            <v>I1892</v>
          </cell>
        </row>
        <row r="1660">
          <cell r="A1660" t="str">
            <v>I1894</v>
          </cell>
        </row>
        <row r="1661">
          <cell r="A1661" t="str">
            <v>I1896</v>
          </cell>
        </row>
        <row r="1662">
          <cell r="A1662" t="str">
            <v>I1897</v>
          </cell>
        </row>
        <row r="1663">
          <cell r="A1663" t="str">
            <v>I1898</v>
          </cell>
        </row>
        <row r="1664">
          <cell r="A1664" t="str">
            <v>I1899</v>
          </cell>
        </row>
        <row r="1665">
          <cell r="A1665" t="str">
            <v>I1902</v>
          </cell>
        </row>
        <row r="1666">
          <cell r="A1666" t="str">
            <v>I1905</v>
          </cell>
        </row>
        <row r="1667">
          <cell r="A1667" t="str">
            <v>I1906</v>
          </cell>
        </row>
        <row r="1668">
          <cell r="A1668" t="str">
            <v>I1908</v>
          </cell>
        </row>
        <row r="1669">
          <cell r="A1669" t="str">
            <v>I1909</v>
          </cell>
        </row>
        <row r="1670">
          <cell r="A1670" t="str">
            <v>I1911</v>
          </cell>
        </row>
        <row r="1671">
          <cell r="A1671" t="str">
            <v>I1912</v>
          </cell>
        </row>
        <row r="1672">
          <cell r="A1672" t="str">
            <v>I1913</v>
          </cell>
        </row>
        <row r="1673">
          <cell r="A1673" t="str">
            <v>I1916</v>
          </cell>
        </row>
        <row r="1674">
          <cell r="A1674" t="str">
            <v>I1917</v>
          </cell>
        </row>
        <row r="1675">
          <cell r="A1675" t="str">
            <v>I1925</v>
          </cell>
        </row>
        <row r="1676">
          <cell r="A1676" t="str">
            <v>I1926</v>
          </cell>
        </row>
        <row r="1677">
          <cell r="A1677" t="str">
            <v>I1927</v>
          </cell>
        </row>
        <row r="1678">
          <cell r="A1678" t="str">
            <v>I1928</v>
          </cell>
        </row>
        <row r="1679">
          <cell r="A1679" t="str">
            <v>I1929</v>
          </cell>
        </row>
        <row r="1680">
          <cell r="A1680" t="str">
            <v>I1930</v>
          </cell>
        </row>
        <row r="1681">
          <cell r="A1681" t="str">
            <v>I1931</v>
          </cell>
        </row>
        <row r="1682">
          <cell r="A1682" t="str">
            <v>I1932</v>
          </cell>
        </row>
        <row r="1683">
          <cell r="A1683" t="str">
            <v>I1933</v>
          </cell>
        </row>
        <row r="1684">
          <cell r="A1684" t="str">
            <v>I1934</v>
          </cell>
        </row>
        <row r="1685">
          <cell r="A1685" t="str">
            <v>I1935</v>
          </cell>
        </row>
        <row r="1686">
          <cell r="A1686" t="str">
            <v>I1936</v>
          </cell>
        </row>
        <row r="1687">
          <cell r="A1687" t="str">
            <v>I1937</v>
          </cell>
        </row>
        <row r="1688">
          <cell r="A1688" t="str">
            <v>I1938</v>
          </cell>
        </row>
        <row r="1689">
          <cell r="A1689" t="str">
            <v>I1939</v>
          </cell>
        </row>
        <row r="1690">
          <cell r="A1690" t="str">
            <v>I1940</v>
          </cell>
        </row>
        <row r="1691">
          <cell r="A1691" t="str">
            <v>I1941</v>
          </cell>
        </row>
        <row r="1692">
          <cell r="A1692" t="str">
            <v>I1942</v>
          </cell>
        </row>
        <row r="1693">
          <cell r="A1693" t="str">
            <v>I1943</v>
          </cell>
        </row>
        <row r="1694">
          <cell r="A1694" t="str">
            <v>I1944</v>
          </cell>
        </row>
        <row r="1695">
          <cell r="A1695" t="str">
            <v>I1945</v>
          </cell>
        </row>
        <row r="1696">
          <cell r="A1696" t="str">
            <v>I1946</v>
          </cell>
        </row>
        <row r="1697">
          <cell r="A1697" t="str">
            <v>I1948</v>
          </cell>
        </row>
        <row r="1698">
          <cell r="A1698" t="str">
            <v>I1949</v>
          </cell>
        </row>
        <row r="1699">
          <cell r="A1699" t="str">
            <v>I1950</v>
          </cell>
        </row>
        <row r="1700">
          <cell r="A1700" t="str">
            <v>I1951</v>
          </cell>
        </row>
        <row r="1701">
          <cell r="A1701" t="str">
            <v>I1952</v>
          </cell>
        </row>
        <row r="1702">
          <cell r="A1702" t="str">
            <v>I1953</v>
          </cell>
        </row>
        <row r="1703">
          <cell r="A1703" t="str">
            <v>I1954</v>
          </cell>
        </row>
        <row r="1704">
          <cell r="A1704" t="str">
            <v>I1955</v>
          </cell>
        </row>
        <row r="1705">
          <cell r="A1705" t="str">
            <v>I1957</v>
          </cell>
        </row>
        <row r="1706">
          <cell r="A1706" t="str">
            <v>I1958</v>
          </cell>
        </row>
        <row r="1707">
          <cell r="A1707" t="str">
            <v>I1959</v>
          </cell>
        </row>
        <row r="1708">
          <cell r="A1708" t="str">
            <v>I1960</v>
          </cell>
        </row>
        <row r="1709">
          <cell r="A1709" t="str">
            <v>I1961</v>
          </cell>
        </row>
        <row r="1710">
          <cell r="A1710" t="str">
            <v>I1962</v>
          </cell>
        </row>
        <row r="1711">
          <cell r="A1711" t="str">
            <v>I1963</v>
          </cell>
        </row>
        <row r="1712">
          <cell r="A1712" t="str">
            <v>I1964</v>
          </cell>
        </row>
        <row r="1713">
          <cell r="A1713" t="str">
            <v>I1965</v>
          </cell>
        </row>
        <row r="1714">
          <cell r="A1714" t="str">
            <v>I1966</v>
          </cell>
        </row>
        <row r="1715">
          <cell r="A1715" t="str">
            <v>I1967</v>
          </cell>
        </row>
        <row r="1716">
          <cell r="A1716" t="str">
            <v>I1968</v>
          </cell>
        </row>
        <row r="1717">
          <cell r="A1717" t="str">
            <v>I1969</v>
          </cell>
        </row>
        <row r="1718">
          <cell r="A1718" t="str">
            <v>I1970</v>
          </cell>
        </row>
        <row r="1719">
          <cell r="A1719" t="str">
            <v>I1971</v>
          </cell>
        </row>
        <row r="1720">
          <cell r="A1720" t="str">
            <v>I1972</v>
          </cell>
        </row>
        <row r="1721">
          <cell r="A1721" t="str">
            <v>I1973</v>
          </cell>
        </row>
        <row r="1722">
          <cell r="A1722" t="str">
            <v>I1974</v>
          </cell>
        </row>
        <row r="1723">
          <cell r="A1723" t="str">
            <v>I1975</v>
          </cell>
        </row>
        <row r="1724">
          <cell r="A1724" t="str">
            <v>I1976</v>
          </cell>
        </row>
        <row r="1725">
          <cell r="A1725" t="str">
            <v>I1977</v>
          </cell>
        </row>
        <row r="1726">
          <cell r="A1726" t="str">
            <v>I1978</v>
          </cell>
        </row>
        <row r="1727">
          <cell r="A1727" t="str">
            <v>I1979</v>
          </cell>
        </row>
        <row r="1728">
          <cell r="A1728" t="str">
            <v>I1980</v>
          </cell>
        </row>
        <row r="1729">
          <cell r="A1729" t="str">
            <v>I1981</v>
          </cell>
        </row>
        <row r="1730">
          <cell r="A1730" t="str">
            <v>I1982</v>
          </cell>
        </row>
        <row r="1731">
          <cell r="A1731" t="str">
            <v>I1985</v>
          </cell>
        </row>
        <row r="1732">
          <cell r="A1732" t="str">
            <v>I1986</v>
          </cell>
        </row>
        <row r="1733">
          <cell r="A1733" t="str">
            <v>I1987</v>
          </cell>
        </row>
        <row r="1734">
          <cell r="A1734" t="str">
            <v>I1988</v>
          </cell>
        </row>
        <row r="1735">
          <cell r="A1735" t="str">
            <v>I1989</v>
          </cell>
        </row>
        <row r="1736">
          <cell r="A1736" t="str">
            <v>I1990</v>
          </cell>
        </row>
        <row r="1737">
          <cell r="A1737" t="str">
            <v>I1991</v>
          </cell>
        </row>
        <row r="1738">
          <cell r="A1738" t="str">
            <v>I1992</v>
          </cell>
        </row>
        <row r="1739">
          <cell r="A1739" t="str">
            <v>I1993</v>
          </cell>
        </row>
        <row r="1740">
          <cell r="A1740" t="str">
            <v>I1994</v>
          </cell>
        </row>
        <row r="1741">
          <cell r="A1741" t="str">
            <v>I1995</v>
          </cell>
        </row>
        <row r="1742">
          <cell r="A1742" t="str">
            <v>I1996</v>
          </cell>
        </row>
        <row r="1743">
          <cell r="A1743" t="str">
            <v>I1997</v>
          </cell>
        </row>
        <row r="1744">
          <cell r="A1744" t="str">
            <v>I1998</v>
          </cell>
        </row>
        <row r="1745">
          <cell r="A1745" t="str">
            <v>I1999</v>
          </cell>
        </row>
        <row r="1746">
          <cell r="A1746" t="str">
            <v>I2000</v>
          </cell>
        </row>
        <row r="1747">
          <cell r="A1747" t="str">
            <v>I2001</v>
          </cell>
        </row>
        <row r="1748">
          <cell r="A1748" t="str">
            <v>I2002</v>
          </cell>
        </row>
        <row r="1749">
          <cell r="A1749" t="str">
            <v>I2003</v>
          </cell>
        </row>
        <row r="1750">
          <cell r="A1750" t="str">
            <v>I2004</v>
          </cell>
        </row>
        <row r="1751">
          <cell r="A1751" t="str">
            <v>I2005</v>
          </cell>
        </row>
        <row r="1752">
          <cell r="A1752" t="str">
            <v>I2006</v>
          </cell>
        </row>
        <row r="1753">
          <cell r="A1753" t="str">
            <v>I2007</v>
          </cell>
        </row>
        <row r="1754">
          <cell r="A1754" t="str">
            <v>I2008</v>
          </cell>
        </row>
        <row r="1755">
          <cell r="A1755" t="str">
            <v>I2009</v>
          </cell>
        </row>
        <row r="1756">
          <cell r="A1756" t="str">
            <v>I2010</v>
          </cell>
        </row>
        <row r="1757">
          <cell r="A1757" t="str">
            <v>I2012</v>
          </cell>
        </row>
        <row r="1758">
          <cell r="A1758" t="str">
            <v>I2013</v>
          </cell>
        </row>
        <row r="1759">
          <cell r="A1759" t="str">
            <v>I2014</v>
          </cell>
        </row>
        <row r="1760">
          <cell r="A1760" t="str">
            <v>I2015</v>
          </cell>
        </row>
        <row r="1761">
          <cell r="A1761" t="str">
            <v>I2016</v>
          </cell>
        </row>
        <row r="1762">
          <cell r="A1762" t="str">
            <v>I2017</v>
          </cell>
        </row>
        <row r="1763">
          <cell r="A1763" t="str">
            <v>I2018</v>
          </cell>
        </row>
        <row r="1764">
          <cell r="A1764" t="str">
            <v>I2019</v>
          </cell>
        </row>
        <row r="1765">
          <cell r="A1765" t="str">
            <v>I2020</v>
          </cell>
        </row>
        <row r="1766">
          <cell r="A1766" t="str">
            <v>I2021</v>
          </cell>
        </row>
        <row r="1767">
          <cell r="A1767" t="str">
            <v>I2022</v>
          </cell>
        </row>
        <row r="1768">
          <cell r="A1768" t="str">
            <v>I2023</v>
          </cell>
        </row>
        <row r="1769">
          <cell r="A1769" t="str">
            <v>I2026</v>
          </cell>
        </row>
        <row r="1770">
          <cell r="A1770" t="str">
            <v>I2029</v>
          </cell>
        </row>
        <row r="1771">
          <cell r="A1771" t="str">
            <v>I2030</v>
          </cell>
        </row>
        <row r="1772">
          <cell r="A1772" t="str">
            <v>I2032</v>
          </cell>
        </row>
        <row r="1773">
          <cell r="A1773" t="str">
            <v>I2033</v>
          </cell>
        </row>
        <row r="1774">
          <cell r="A1774" t="str">
            <v>I2034</v>
          </cell>
        </row>
        <row r="1775">
          <cell r="A1775" t="str">
            <v>I2035</v>
          </cell>
        </row>
        <row r="1776">
          <cell r="A1776" t="str">
            <v>I2036</v>
          </cell>
        </row>
        <row r="1777">
          <cell r="A1777" t="str">
            <v>I2037</v>
          </cell>
        </row>
        <row r="1778">
          <cell r="A1778" t="str">
            <v>I2038</v>
          </cell>
        </row>
        <row r="1779">
          <cell r="A1779" t="str">
            <v>I2039</v>
          </cell>
        </row>
        <row r="1780">
          <cell r="A1780" t="str">
            <v>I2044</v>
          </cell>
        </row>
        <row r="1781">
          <cell r="A1781" t="str">
            <v>I2046</v>
          </cell>
        </row>
        <row r="1782">
          <cell r="A1782" t="str">
            <v>I2047</v>
          </cell>
        </row>
        <row r="1783">
          <cell r="A1783" t="str">
            <v>I2048</v>
          </cell>
        </row>
        <row r="1784">
          <cell r="A1784" t="str">
            <v>I2049</v>
          </cell>
        </row>
        <row r="1785">
          <cell r="A1785" t="str">
            <v>I2050</v>
          </cell>
        </row>
        <row r="1786">
          <cell r="A1786" t="str">
            <v>I2051</v>
          </cell>
        </row>
        <row r="1787">
          <cell r="A1787" t="str">
            <v>I2052</v>
          </cell>
        </row>
        <row r="1788">
          <cell r="A1788" t="str">
            <v>I2053</v>
          </cell>
        </row>
        <row r="1789">
          <cell r="A1789" t="str">
            <v>I2054</v>
          </cell>
        </row>
        <row r="1790">
          <cell r="A1790" t="str">
            <v>I2055</v>
          </cell>
        </row>
        <row r="1791">
          <cell r="A1791" t="str">
            <v>I2056</v>
          </cell>
        </row>
        <row r="1792">
          <cell r="A1792" t="str">
            <v>I2057</v>
          </cell>
        </row>
        <row r="1793">
          <cell r="A1793" t="str">
            <v>I2058</v>
          </cell>
        </row>
        <row r="1794">
          <cell r="A1794" t="str">
            <v>I2059</v>
          </cell>
        </row>
        <row r="1795">
          <cell r="A1795" t="str">
            <v>I2060</v>
          </cell>
        </row>
        <row r="1796">
          <cell r="A1796" t="str">
            <v>I2061</v>
          </cell>
        </row>
        <row r="1797">
          <cell r="A1797" t="str">
            <v>I2062</v>
          </cell>
        </row>
        <row r="1798">
          <cell r="A1798" t="str">
            <v>I2063</v>
          </cell>
        </row>
        <row r="1799">
          <cell r="A1799" t="str">
            <v>I2064</v>
          </cell>
        </row>
        <row r="1800">
          <cell r="A1800" t="str">
            <v>I2065</v>
          </cell>
        </row>
        <row r="1801">
          <cell r="A1801" t="str">
            <v>I2066</v>
          </cell>
        </row>
        <row r="1802">
          <cell r="A1802" t="str">
            <v>I2067</v>
          </cell>
        </row>
        <row r="1803">
          <cell r="A1803" t="str">
            <v>I2068</v>
          </cell>
        </row>
        <row r="1804">
          <cell r="A1804" t="str">
            <v>I2069</v>
          </cell>
        </row>
        <row r="1805">
          <cell r="A1805" t="str">
            <v>I2070</v>
          </cell>
        </row>
        <row r="1806">
          <cell r="A1806" t="str">
            <v>I2071</v>
          </cell>
        </row>
        <row r="1807">
          <cell r="A1807" t="str">
            <v>I2072</v>
          </cell>
        </row>
        <row r="1808">
          <cell r="A1808" t="str">
            <v>I2073</v>
          </cell>
        </row>
        <row r="1809">
          <cell r="A1809" t="str">
            <v>I2074</v>
          </cell>
        </row>
        <row r="1810">
          <cell r="A1810" t="str">
            <v>I2075</v>
          </cell>
        </row>
        <row r="1811">
          <cell r="A1811" t="str">
            <v>I2076</v>
          </cell>
        </row>
        <row r="1812">
          <cell r="A1812" t="str">
            <v>I2077</v>
          </cell>
        </row>
        <row r="1813">
          <cell r="A1813" t="str">
            <v>I2078</v>
          </cell>
        </row>
        <row r="1814">
          <cell r="A1814" t="str">
            <v>I2080</v>
          </cell>
        </row>
        <row r="1815">
          <cell r="A1815" t="str">
            <v>I2081</v>
          </cell>
        </row>
        <row r="1816">
          <cell r="A1816" t="str">
            <v>I2082</v>
          </cell>
        </row>
        <row r="1817">
          <cell r="A1817" t="str">
            <v>I2083</v>
          </cell>
        </row>
        <row r="1818">
          <cell r="A1818" t="str">
            <v>I2084</v>
          </cell>
        </row>
        <row r="1819">
          <cell r="A1819" t="str">
            <v>I2085</v>
          </cell>
        </row>
        <row r="1820">
          <cell r="A1820" t="str">
            <v>I2086</v>
          </cell>
        </row>
        <row r="1821">
          <cell r="A1821" t="str">
            <v>I2088</v>
          </cell>
        </row>
        <row r="1822">
          <cell r="A1822" t="str">
            <v>I2089</v>
          </cell>
        </row>
        <row r="1823">
          <cell r="A1823" t="str">
            <v>I2090</v>
          </cell>
        </row>
        <row r="1824">
          <cell r="A1824" t="str">
            <v>I2091</v>
          </cell>
        </row>
        <row r="1825">
          <cell r="A1825" t="str">
            <v>I2092</v>
          </cell>
        </row>
        <row r="1826">
          <cell r="A1826" t="str">
            <v>I2093</v>
          </cell>
        </row>
        <row r="1827">
          <cell r="A1827" t="str">
            <v>I2094</v>
          </cell>
        </row>
        <row r="1828">
          <cell r="A1828" t="str">
            <v>I2096</v>
          </cell>
        </row>
        <row r="1829">
          <cell r="A1829" t="str">
            <v>I2097</v>
          </cell>
        </row>
        <row r="1830">
          <cell r="A1830" t="str">
            <v>I2098</v>
          </cell>
        </row>
        <row r="1831">
          <cell r="A1831" t="str">
            <v>I2099</v>
          </cell>
        </row>
        <row r="1832">
          <cell r="A1832" t="str">
            <v>I2100</v>
          </cell>
        </row>
        <row r="1833">
          <cell r="A1833" t="str">
            <v>I2102</v>
          </cell>
        </row>
        <row r="1834">
          <cell r="A1834" t="str">
            <v>I2103</v>
          </cell>
        </row>
        <row r="1835">
          <cell r="A1835" t="str">
            <v>I2104</v>
          </cell>
        </row>
        <row r="1836">
          <cell r="A1836" t="str">
            <v>I2105</v>
          </cell>
        </row>
        <row r="1837">
          <cell r="A1837" t="str">
            <v>I2106</v>
          </cell>
        </row>
        <row r="1838">
          <cell r="A1838" t="str">
            <v>I2107</v>
          </cell>
        </row>
        <row r="1839">
          <cell r="A1839" t="str">
            <v>I2108</v>
          </cell>
        </row>
        <row r="1840">
          <cell r="A1840" t="str">
            <v>I2109</v>
          </cell>
        </row>
        <row r="1841">
          <cell r="A1841" t="str">
            <v>I2110</v>
          </cell>
        </row>
        <row r="1842">
          <cell r="A1842" t="str">
            <v>I2111</v>
          </cell>
        </row>
        <row r="1843">
          <cell r="A1843" t="str">
            <v>I2112</v>
          </cell>
        </row>
        <row r="1844">
          <cell r="A1844" t="str">
            <v>I2113</v>
          </cell>
        </row>
        <row r="1845">
          <cell r="A1845" t="str">
            <v>I2114</v>
          </cell>
        </row>
        <row r="1846">
          <cell r="A1846" t="str">
            <v>I2115</v>
          </cell>
        </row>
        <row r="1847">
          <cell r="A1847" t="str">
            <v>I2116</v>
          </cell>
        </row>
        <row r="1848">
          <cell r="A1848" t="str">
            <v>I2117</v>
          </cell>
        </row>
        <row r="1849">
          <cell r="A1849" t="str">
            <v>I2118</v>
          </cell>
        </row>
        <row r="1850">
          <cell r="A1850" t="str">
            <v>I2119</v>
          </cell>
        </row>
        <row r="1851">
          <cell r="A1851" t="str">
            <v>I2120</v>
          </cell>
        </row>
        <row r="1852">
          <cell r="A1852" t="str">
            <v>I2121</v>
          </cell>
        </row>
        <row r="1853">
          <cell r="A1853" t="str">
            <v>I2122</v>
          </cell>
        </row>
        <row r="1854">
          <cell r="A1854" t="str">
            <v>I2125</v>
          </cell>
        </row>
        <row r="1855">
          <cell r="A1855" t="str">
            <v>I2126</v>
          </cell>
        </row>
        <row r="1856">
          <cell r="A1856" t="str">
            <v>I2127</v>
          </cell>
        </row>
        <row r="1857">
          <cell r="A1857" t="str">
            <v>I2128</v>
          </cell>
        </row>
        <row r="1858">
          <cell r="A1858" t="str">
            <v>I2129</v>
          </cell>
        </row>
        <row r="1859">
          <cell r="A1859" t="str">
            <v>I2130</v>
          </cell>
        </row>
        <row r="1860">
          <cell r="A1860" t="str">
            <v>I2131</v>
          </cell>
        </row>
        <row r="1861">
          <cell r="A1861" t="str">
            <v>I2132</v>
          </cell>
        </row>
        <row r="1862">
          <cell r="A1862" t="str">
            <v>I2133</v>
          </cell>
        </row>
        <row r="1863">
          <cell r="A1863" t="str">
            <v>I2135</v>
          </cell>
        </row>
        <row r="1864">
          <cell r="A1864" t="str">
            <v>I2136</v>
          </cell>
        </row>
        <row r="1865">
          <cell r="A1865" t="str">
            <v>I2137</v>
          </cell>
        </row>
        <row r="1866">
          <cell r="A1866" t="str">
            <v>I2138</v>
          </cell>
        </row>
        <row r="1867">
          <cell r="A1867" t="str">
            <v>I2139</v>
          </cell>
        </row>
        <row r="1868">
          <cell r="A1868" t="str">
            <v>I2140</v>
          </cell>
        </row>
        <row r="1869">
          <cell r="A1869" t="str">
            <v>I2141</v>
          </cell>
        </row>
        <row r="1870">
          <cell r="A1870" t="str">
            <v>I2142</v>
          </cell>
        </row>
        <row r="1871">
          <cell r="A1871" t="str">
            <v>I2143</v>
          </cell>
        </row>
        <row r="1872">
          <cell r="A1872" t="str">
            <v>I2144</v>
          </cell>
        </row>
        <row r="1873">
          <cell r="A1873" t="str">
            <v>I2145</v>
          </cell>
        </row>
        <row r="1874">
          <cell r="A1874" t="str">
            <v>I2146</v>
          </cell>
        </row>
        <row r="1875">
          <cell r="A1875" t="str">
            <v>I2147</v>
          </cell>
        </row>
        <row r="1876">
          <cell r="A1876" t="str">
            <v>I2148</v>
          </cell>
        </row>
        <row r="1877">
          <cell r="A1877" t="str">
            <v>I2149</v>
          </cell>
        </row>
        <row r="1878">
          <cell r="A1878" t="str">
            <v>I2150</v>
          </cell>
        </row>
        <row r="1879">
          <cell r="A1879" t="str">
            <v>I2151</v>
          </cell>
        </row>
        <row r="1880">
          <cell r="A1880" t="str">
            <v>I2152</v>
          </cell>
        </row>
        <row r="1881">
          <cell r="A1881" t="str">
            <v>I2153</v>
          </cell>
        </row>
        <row r="1882">
          <cell r="A1882" t="str">
            <v>I2154</v>
          </cell>
        </row>
        <row r="1883">
          <cell r="A1883" t="str">
            <v>I2155</v>
          </cell>
        </row>
        <row r="1884">
          <cell r="A1884" t="str">
            <v>I2156</v>
          </cell>
        </row>
        <row r="1885">
          <cell r="A1885" t="str">
            <v>I2157</v>
          </cell>
        </row>
        <row r="1886">
          <cell r="A1886" t="str">
            <v>I2158</v>
          </cell>
        </row>
        <row r="1887">
          <cell r="A1887" t="str">
            <v>I2159</v>
          </cell>
        </row>
        <row r="1888">
          <cell r="A1888" t="str">
            <v>I2160</v>
          </cell>
        </row>
        <row r="1889">
          <cell r="A1889" t="str">
            <v>I2161</v>
          </cell>
        </row>
        <row r="1890">
          <cell r="A1890" t="str">
            <v>I2162</v>
          </cell>
        </row>
        <row r="1891">
          <cell r="A1891" t="str">
            <v>I2163</v>
          </cell>
        </row>
        <row r="1892">
          <cell r="A1892" t="str">
            <v>I2164</v>
          </cell>
        </row>
        <row r="1893">
          <cell r="A1893" t="str">
            <v>I2165</v>
          </cell>
        </row>
        <row r="1894">
          <cell r="A1894" t="str">
            <v>I2166</v>
          </cell>
        </row>
        <row r="1895">
          <cell r="A1895" t="str">
            <v>I2167</v>
          </cell>
        </row>
        <row r="1896">
          <cell r="A1896" t="str">
            <v>I2168</v>
          </cell>
        </row>
        <row r="1897">
          <cell r="A1897" t="str">
            <v>I2169</v>
          </cell>
        </row>
        <row r="1898">
          <cell r="A1898" t="str">
            <v>I2170</v>
          </cell>
        </row>
        <row r="1899">
          <cell r="A1899" t="str">
            <v>I2171</v>
          </cell>
        </row>
        <row r="1900">
          <cell r="A1900" t="str">
            <v>I2172</v>
          </cell>
        </row>
        <row r="1901">
          <cell r="A1901" t="str">
            <v>I2173</v>
          </cell>
        </row>
        <row r="1902">
          <cell r="A1902" t="str">
            <v>I2174</v>
          </cell>
        </row>
        <row r="1903">
          <cell r="A1903" t="str">
            <v>I2175</v>
          </cell>
        </row>
        <row r="1904">
          <cell r="A1904" t="str">
            <v>I2177</v>
          </cell>
        </row>
        <row r="1905">
          <cell r="A1905" t="str">
            <v>I2178</v>
          </cell>
        </row>
        <row r="1906">
          <cell r="A1906" t="str">
            <v>I2179</v>
          </cell>
        </row>
        <row r="1907">
          <cell r="A1907" t="str">
            <v>I2180</v>
          </cell>
        </row>
        <row r="1908">
          <cell r="A1908" t="str">
            <v>I2181</v>
          </cell>
        </row>
        <row r="1909">
          <cell r="A1909" t="str">
            <v>I2182</v>
          </cell>
        </row>
        <row r="1910">
          <cell r="A1910" t="str">
            <v>I2183</v>
          </cell>
        </row>
        <row r="1911">
          <cell r="A1911" t="str">
            <v>I2184</v>
          </cell>
        </row>
        <row r="1912">
          <cell r="A1912" t="str">
            <v>I2186</v>
          </cell>
        </row>
        <row r="1913">
          <cell r="A1913" t="str">
            <v>I2187</v>
          </cell>
        </row>
        <row r="1914">
          <cell r="A1914" t="str">
            <v>I2188</v>
          </cell>
        </row>
        <row r="1915">
          <cell r="A1915" t="str">
            <v>I2189</v>
          </cell>
        </row>
        <row r="1916">
          <cell r="A1916" t="str">
            <v>I2190</v>
          </cell>
        </row>
        <row r="1917">
          <cell r="A1917" t="str">
            <v>I2191</v>
          </cell>
        </row>
        <row r="1918">
          <cell r="A1918" t="str">
            <v>I2192</v>
          </cell>
        </row>
        <row r="1919">
          <cell r="A1919" t="str">
            <v>I2193</v>
          </cell>
        </row>
        <row r="1920">
          <cell r="A1920" t="str">
            <v>I2194</v>
          </cell>
        </row>
        <row r="1921">
          <cell r="A1921" t="str">
            <v>I2195</v>
          </cell>
        </row>
        <row r="1922">
          <cell r="A1922" t="str">
            <v>I2196</v>
          </cell>
        </row>
        <row r="1923">
          <cell r="A1923" t="str">
            <v>I2197</v>
          </cell>
        </row>
        <row r="1924">
          <cell r="A1924" t="str">
            <v>I2198</v>
          </cell>
        </row>
        <row r="1925">
          <cell r="A1925" t="str">
            <v>I2199</v>
          </cell>
        </row>
        <row r="1926">
          <cell r="A1926" t="str">
            <v>I2200</v>
          </cell>
        </row>
        <row r="1927">
          <cell r="A1927" t="str">
            <v>I2201</v>
          </cell>
        </row>
        <row r="1928">
          <cell r="A1928" t="str">
            <v>I2203</v>
          </cell>
        </row>
        <row r="1929">
          <cell r="A1929" t="str">
            <v>I2204</v>
          </cell>
        </row>
        <row r="1930">
          <cell r="A1930" t="str">
            <v>I2205</v>
          </cell>
        </row>
        <row r="1931">
          <cell r="A1931" t="str">
            <v>I2206</v>
          </cell>
        </row>
        <row r="1932">
          <cell r="A1932" t="str">
            <v>I2207</v>
          </cell>
        </row>
        <row r="1933">
          <cell r="A1933" t="str">
            <v>I2208</v>
          </cell>
        </row>
        <row r="1934">
          <cell r="A1934" t="str">
            <v>I2209</v>
          </cell>
        </row>
        <row r="1935">
          <cell r="A1935" t="str">
            <v>I2210</v>
          </cell>
        </row>
        <row r="1936">
          <cell r="A1936" t="str">
            <v>I2211</v>
          </cell>
        </row>
        <row r="1937">
          <cell r="A1937" t="str">
            <v>I2212</v>
          </cell>
        </row>
        <row r="1938">
          <cell r="A1938" t="str">
            <v>I2213</v>
          </cell>
        </row>
        <row r="1939">
          <cell r="A1939" t="str">
            <v>I2214</v>
          </cell>
        </row>
        <row r="1940">
          <cell r="A1940" t="str">
            <v>I2215</v>
          </cell>
        </row>
        <row r="1941">
          <cell r="A1941" t="str">
            <v>I2216</v>
          </cell>
        </row>
        <row r="1942">
          <cell r="A1942" t="str">
            <v>I2217</v>
          </cell>
        </row>
        <row r="1943">
          <cell r="A1943" t="str">
            <v>I2219</v>
          </cell>
        </row>
        <row r="1944">
          <cell r="A1944" t="str">
            <v>I2220</v>
          </cell>
        </row>
        <row r="1945">
          <cell r="A1945" t="str">
            <v>I2221</v>
          </cell>
        </row>
        <row r="1946">
          <cell r="A1946" t="str">
            <v>I2222</v>
          </cell>
        </row>
        <row r="1947">
          <cell r="A1947" t="str">
            <v>I2223</v>
          </cell>
        </row>
        <row r="1948">
          <cell r="A1948" t="str">
            <v>I2224</v>
          </cell>
        </row>
        <row r="1949">
          <cell r="A1949" t="str">
            <v>I2225</v>
          </cell>
        </row>
        <row r="1950">
          <cell r="A1950" t="str">
            <v>I2226</v>
          </cell>
        </row>
        <row r="1951">
          <cell r="A1951" t="str">
            <v>I2227</v>
          </cell>
        </row>
        <row r="1952">
          <cell r="A1952" t="str">
            <v>I2228</v>
          </cell>
        </row>
        <row r="1953">
          <cell r="A1953" t="str">
            <v>I2229</v>
          </cell>
        </row>
        <row r="1954">
          <cell r="A1954" t="str">
            <v>I2230</v>
          </cell>
        </row>
        <row r="1955">
          <cell r="A1955" t="str">
            <v>I2231</v>
          </cell>
        </row>
        <row r="1956">
          <cell r="A1956" t="str">
            <v>I2232</v>
          </cell>
        </row>
        <row r="1957">
          <cell r="A1957" t="str">
            <v>I2233</v>
          </cell>
        </row>
        <row r="1958">
          <cell r="A1958" t="str">
            <v>I2234</v>
          </cell>
        </row>
        <row r="1959">
          <cell r="A1959" t="str">
            <v>I2235</v>
          </cell>
        </row>
        <row r="1960">
          <cell r="A1960" t="str">
            <v>I2236</v>
          </cell>
        </row>
        <row r="1961">
          <cell r="A1961" t="str">
            <v>I2237</v>
          </cell>
        </row>
        <row r="1962">
          <cell r="A1962" t="str">
            <v>I2238</v>
          </cell>
        </row>
        <row r="1963">
          <cell r="A1963" t="str">
            <v>I2239</v>
          </cell>
        </row>
        <row r="1964">
          <cell r="A1964" t="str">
            <v>I2240</v>
          </cell>
        </row>
        <row r="1965">
          <cell r="A1965" t="str">
            <v>I2241</v>
          </cell>
        </row>
        <row r="1966">
          <cell r="A1966" t="str">
            <v>I2242</v>
          </cell>
        </row>
        <row r="1967">
          <cell r="A1967" t="str">
            <v>I2243</v>
          </cell>
        </row>
        <row r="1968">
          <cell r="A1968" t="str">
            <v>I2245</v>
          </cell>
        </row>
        <row r="1969">
          <cell r="A1969" t="str">
            <v>I2246</v>
          </cell>
        </row>
        <row r="1970">
          <cell r="A1970" t="str">
            <v>I2247</v>
          </cell>
        </row>
        <row r="1971">
          <cell r="A1971" t="str">
            <v>I2248</v>
          </cell>
        </row>
        <row r="1972">
          <cell r="A1972" t="str">
            <v>I2249</v>
          </cell>
        </row>
        <row r="1973">
          <cell r="A1973" t="str">
            <v>I2250</v>
          </cell>
        </row>
        <row r="1974">
          <cell r="A1974" t="str">
            <v>I2251</v>
          </cell>
        </row>
        <row r="1975">
          <cell r="A1975" t="str">
            <v>I2252</v>
          </cell>
        </row>
        <row r="1976">
          <cell r="A1976" t="str">
            <v>I2253</v>
          </cell>
        </row>
        <row r="1977">
          <cell r="A1977" t="str">
            <v>I2255</v>
          </cell>
        </row>
        <row r="1978">
          <cell r="A1978" t="str">
            <v>I2256</v>
          </cell>
        </row>
        <row r="1979">
          <cell r="A1979" t="str">
            <v>I2257</v>
          </cell>
        </row>
        <row r="1980">
          <cell r="A1980" t="str">
            <v>I2258</v>
          </cell>
        </row>
        <row r="1981">
          <cell r="A1981" t="str">
            <v>I2259</v>
          </cell>
        </row>
        <row r="1982">
          <cell r="A1982" t="str">
            <v>I2260</v>
          </cell>
        </row>
        <row r="1983">
          <cell r="A1983" t="str">
            <v>I2261</v>
          </cell>
        </row>
        <row r="1984">
          <cell r="A1984" t="str">
            <v>I2262</v>
          </cell>
        </row>
        <row r="1985">
          <cell r="A1985" t="str">
            <v>I2263</v>
          </cell>
        </row>
        <row r="1986">
          <cell r="A1986" t="str">
            <v>I2264</v>
          </cell>
        </row>
        <row r="1987">
          <cell r="A1987" t="str">
            <v>I2265</v>
          </cell>
        </row>
        <row r="1988">
          <cell r="A1988" t="str">
            <v>I2266</v>
          </cell>
        </row>
        <row r="1989">
          <cell r="A1989" t="str">
            <v>I2267</v>
          </cell>
        </row>
        <row r="1990">
          <cell r="A1990" t="str">
            <v>I2268</v>
          </cell>
        </row>
        <row r="1991">
          <cell r="A1991" t="str">
            <v>I2269</v>
          </cell>
        </row>
        <row r="1992">
          <cell r="A1992" t="str">
            <v>I2270</v>
          </cell>
        </row>
        <row r="1993">
          <cell r="A1993" t="str">
            <v>I2271</v>
          </cell>
        </row>
        <row r="1994">
          <cell r="A1994" t="str">
            <v>I2272</v>
          </cell>
        </row>
        <row r="1995">
          <cell r="A1995" t="str">
            <v>I2273</v>
          </cell>
        </row>
        <row r="1996">
          <cell r="A1996" t="str">
            <v>I2274</v>
          </cell>
        </row>
        <row r="1997">
          <cell r="A1997" t="str">
            <v>I2275</v>
          </cell>
        </row>
        <row r="1998">
          <cell r="A1998" t="str">
            <v>I2276</v>
          </cell>
        </row>
        <row r="1999">
          <cell r="A1999" t="str">
            <v>I2277</v>
          </cell>
        </row>
        <row r="2000">
          <cell r="A2000" t="str">
            <v>I2278</v>
          </cell>
        </row>
        <row r="2001">
          <cell r="A2001" t="str">
            <v>I2279</v>
          </cell>
        </row>
        <row r="2002">
          <cell r="A2002" t="str">
            <v>I2280</v>
          </cell>
        </row>
        <row r="2003">
          <cell r="A2003" t="str">
            <v>I2281</v>
          </cell>
        </row>
        <row r="2004">
          <cell r="A2004" t="str">
            <v>I2282</v>
          </cell>
        </row>
        <row r="2005">
          <cell r="A2005" t="str">
            <v>I2283</v>
          </cell>
        </row>
        <row r="2006">
          <cell r="A2006" t="str">
            <v>I2284</v>
          </cell>
        </row>
        <row r="2007">
          <cell r="A2007" t="str">
            <v>I2285</v>
          </cell>
        </row>
        <row r="2008">
          <cell r="A2008" t="str">
            <v>I2286</v>
          </cell>
        </row>
        <row r="2009">
          <cell r="A2009" t="str">
            <v>I2287</v>
          </cell>
        </row>
        <row r="2010">
          <cell r="A2010" t="str">
            <v>I2288</v>
          </cell>
        </row>
        <row r="2011">
          <cell r="A2011" t="str">
            <v>I2289</v>
          </cell>
        </row>
        <row r="2012">
          <cell r="A2012" t="str">
            <v>I2290</v>
          </cell>
        </row>
        <row r="2013">
          <cell r="A2013" t="str">
            <v>I2291</v>
          </cell>
        </row>
        <row r="2014">
          <cell r="A2014" t="str">
            <v>I2292</v>
          </cell>
        </row>
        <row r="2015">
          <cell r="A2015" t="str">
            <v>I2293</v>
          </cell>
        </row>
        <row r="2016">
          <cell r="A2016" t="str">
            <v>I2294</v>
          </cell>
        </row>
        <row r="2017">
          <cell r="A2017" t="str">
            <v>I2295</v>
          </cell>
        </row>
        <row r="2018">
          <cell r="A2018" t="str">
            <v>I2296</v>
          </cell>
        </row>
        <row r="2019">
          <cell r="A2019" t="str">
            <v>I2297</v>
          </cell>
        </row>
        <row r="2020">
          <cell r="A2020" t="str">
            <v>I2298</v>
          </cell>
        </row>
        <row r="2021">
          <cell r="A2021" t="str">
            <v>I2299</v>
          </cell>
        </row>
        <row r="2022">
          <cell r="A2022" t="str">
            <v>I2300</v>
          </cell>
        </row>
        <row r="2023">
          <cell r="A2023" t="str">
            <v>I2301</v>
          </cell>
        </row>
        <row r="2024">
          <cell r="A2024" t="str">
            <v>I2302</v>
          </cell>
        </row>
        <row r="2025">
          <cell r="A2025" t="str">
            <v>I2303</v>
          </cell>
        </row>
        <row r="2026">
          <cell r="A2026" t="str">
            <v>I2304</v>
          </cell>
        </row>
        <row r="2027">
          <cell r="A2027" t="str">
            <v>I2305</v>
          </cell>
        </row>
        <row r="2028">
          <cell r="A2028" t="str">
            <v>I2306</v>
          </cell>
        </row>
        <row r="2029">
          <cell r="A2029" t="str">
            <v>I2307</v>
          </cell>
        </row>
        <row r="2030">
          <cell r="A2030" t="str">
            <v>I2309</v>
          </cell>
        </row>
        <row r="2031">
          <cell r="A2031" t="str">
            <v>I2310</v>
          </cell>
        </row>
        <row r="2032">
          <cell r="A2032" t="str">
            <v>I2311</v>
          </cell>
        </row>
        <row r="2033">
          <cell r="A2033" t="str">
            <v>I2312</v>
          </cell>
        </row>
        <row r="2034">
          <cell r="A2034" t="str">
            <v>I2313</v>
          </cell>
        </row>
        <row r="2035">
          <cell r="A2035" t="str">
            <v>I2315</v>
          </cell>
        </row>
        <row r="2036">
          <cell r="A2036" t="str">
            <v>I2316</v>
          </cell>
        </row>
        <row r="2037">
          <cell r="A2037" t="str">
            <v>I2317</v>
          </cell>
        </row>
        <row r="2038">
          <cell r="A2038" t="str">
            <v>I2318</v>
          </cell>
        </row>
        <row r="2039">
          <cell r="A2039" t="str">
            <v>I2319</v>
          </cell>
        </row>
        <row r="2040">
          <cell r="A2040" t="str">
            <v>I2320</v>
          </cell>
        </row>
        <row r="2041">
          <cell r="A2041" t="str">
            <v>I2321</v>
          </cell>
        </row>
        <row r="2042">
          <cell r="A2042" t="str">
            <v>I2322</v>
          </cell>
        </row>
        <row r="2043">
          <cell r="A2043" t="str">
            <v>I2323</v>
          </cell>
        </row>
        <row r="2044">
          <cell r="A2044" t="str">
            <v>I2324</v>
          </cell>
        </row>
        <row r="2045">
          <cell r="A2045" t="str">
            <v>I2325</v>
          </cell>
        </row>
        <row r="2046">
          <cell r="A2046" t="str">
            <v>I2326</v>
          </cell>
        </row>
        <row r="2047">
          <cell r="A2047" t="str">
            <v>I2327</v>
          </cell>
        </row>
        <row r="2048">
          <cell r="A2048" t="str">
            <v>I2328</v>
          </cell>
        </row>
        <row r="2049">
          <cell r="A2049" t="str">
            <v>I2329</v>
          </cell>
        </row>
        <row r="2050">
          <cell r="A2050" t="str">
            <v>I2330</v>
          </cell>
        </row>
        <row r="2051">
          <cell r="A2051" t="str">
            <v>I2331</v>
          </cell>
        </row>
        <row r="2052">
          <cell r="A2052" t="str">
            <v>I2332</v>
          </cell>
        </row>
        <row r="2053">
          <cell r="A2053" t="str">
            <v>I2333</v>
          </cell>
        </row>
        <row r="2054">
          <cell r="A2054" t="str">
            <v>I2334</v>
          </cell>
        </row>
        <row r="2055">
          <cell r="A2055" t="str">
            <v>I2335</v>
          </cell>
        </row>
        <row r="2056">
          <cell r="A2056" t="str">
            <v>I2336</v>
          </cell>
        </row>
        <row r="2057">
          <cell r="A2057" t="str">
            <v>I2337</v>
          </cell>
        </row>
        <row r="2058">
          <cell r="A2058" t="str">
            <v>I2338</v>
          </cell>
        </row>
        <row r="2059">
          <cell r="A2059" t="str">
            <v>I2339</v>
          </cell>
        </row>
        <row r="2060">
          <cell r="A2060" t="str">
            <v>I2340</v>
          </cell>
        </row>
        <row r="2061">
          <cell r="A2061" t="str">
            <v>I2341</v>
          </cell>
        </row>
        <row r="2062">
          <cell r="A2062" t="str">
            <v>I2342</v>
          </cell>
        </row>
        <row r="2063">
          <cell r="A2063" t="str">
            <v>I2343</v>
          </cell>
        </row>
        <row r="2064">
          <cell r="A2064" t="str">
            <v>I2348</v>
          </cell>
        </row>
        <row r="2065">
          <cell r="A2065" t="str">
            <v>I2349</v>
          </cell>
        </row>
        <row r="2066">
          <cell r="A2066" t="str">
            <v>I2350</v>
          </cell>
        </row>
        <row r="2067">
          <cell r="A2067" t="str">
            <v>I2351</v>
          </cell>
        </row>
        <row r="2068">
          <cell r="A2068" t="str">
            <v>I2352</v>
          </cell>
        </row>
        <row r="2069">
          <cell r="A2069" t="str">
            <v>I2353</v>
          </cell>
        </row>
        <row r="2070">
          <cell r="A2070" t="str">
            <v>I2354</v>
          </cell>
        </row>
        <row r="2071">
          <cell r="A2071" t="str">
            <v>I2355</v>
          </cell>
        </row>
        <row r="2072">
          <cell r="A2072" t="str">
            <v>I2356</v>
          </cell>
        </row>
        <row r="2073">
          <cell r="A2073" t="str">
            <v>I2357</v>
          </cell>
        </row>
        <row r="2074">
          <cell r="A2074" t="str">
            <v>I2358</v>
          </cell>
        </row>
        <row r="2075">
          <cell r="A2075" t="str">
            <v>I2359</v>
          </cell>
        </row>
        <row r="2076">
          <cell r="A2076" t="str">
            <v>I2360</v>
          </cell>
        </row>
        <row r="2077">
          <cell r="A2077" t="str">
            <v>I2361</v>
          </cell>
        </row>
        <row r="2078">
          <cell r="A2078" t="str">
            <v>I2362</v>
          </cell>
        </row>
        <row r="2079">
          <cell r="A2079" t="str">
            <v>I2363</v>
          </cell>
        </row>
        <row r="2080">
          <cell r="A2080" t="str">
            <v>I2364</v>
          </cell>
        </row>
        <row r="2081">
          <cell r="A2081" t="str">
            <v>I2365</v>
          </cell>
        </row>
        <row r="2082">
          <cell r="A2082" t="str">
            <v>I2366</v>
          </cell>
        </row>
        <row r="2083">
          <cell r="A2083" t="str">
            <v>I2367</v>
          </cell>
        </row>
        <row r="2084">
          <cell r="A2084" t="str">
            <v>I2368</v>
          </cell>
        </row>
        <row r="2085">
          <cell r="A2085" t="str">
            <v>I2369</v>
          </cell>
        </row>
        <row r="2086">
          <cell r="A2086" t="str">
            <v>I2370</v>
          </cell>
        </row>
        <row r="2087">
          <cell r="A2087" t="str">
            <v>I2371</v>
          </cell>
        </row>
        <row r="2088">
          <cell r="A2088" t="str">
            <v>I2372</v>
          </cell>
        </row>
        <row r="2089">
          <cell r="A2089" t="str">
            <v>I2373</v>
          </cell>
        </row>
        <row r="2090">
          <cell r="A2090" t="str">
            <v>I2374</v>
          </cell>
        </row>
        <row r="2091">
          <cell r="A2091" t="str">
            <v>I2375</v>
          </cell>
        </row>
        <row r="2092">
          <cell r="A2092" t="str">
            <v>I2376</v>
          </cell>
        </row>
        <row r="2093">
          <cell r="A2093" t="str">
            <v>I2377</v>
          </cell>
        </row>
        <row r="2094">
          <cell r="A2094" t="str">
            <v>I2378</v>
          </cell>
        </row>
        <row r="2095">
          <cell r="A2095" t="str">
            <v>I2379</v>
          </cell>
        </row>
        <row r="2096">
          <cell r="A2096" t="str">
            <v>I2380</v>
          </cell>
        </row>
        <row r="2097">
          <cell r="A2097" t="str">
            <v>I2381</v>
          </cell>
        </row>
        <row r="2098">
          <cell r="A2098" t="str">
            <v>I2382</v>
          </cell>
        </row>
        <row r="2099">
          <cell r="A2099" t="str">
            <v>I2383</v>
          </cell>
        </row>
        <row r="2100">
          <cell r="A2100" t="str">
            <v>I2384</v>
          </cell>
        </row>
        <row r="2101">
          <cell r="A2101" t="str">
            <v>I2385</v>
          </cell>
        </row>
        <row r="2102">
          <cell r="A2102" t="str">
            <v>I2386</v>
          </cell>
        </row>
        <row r="2103">
          <cell r="A2103" t="str">
            <v>I2387</v>
          </cell>
        </row>
        <row r="2104">
          <cell r="A2104" t="str">
            <v>I2388</v>
          </cell>
        </row>
        <row r="2105">
          <cell r="A2105" t="str">
            <v>I2389</v>
          </cell>
        </row>
        <row r="2106">
          <cell r="A2106" t="str">
            <v>I2390</v>
          </cell>
        </row>
        <row r="2107">
          <cell r="A2107" t="str">
            <v>I2391</v>
          </cell>
        </row>
        <row r="2108">
          <cell r="A2108" t="str">
            <v>I2392</v>
          </cell>
        </row>
        <row r="2109">
          <cell r="A2109" t="str">
            <v>I2393</v>
          </cell>
        </row>
        <row r="2110">
          <cell r="A2110" t="str">
            <v>I2394</v>
          </cell>
        </row>
        <row r="2111">
          <cell r="A2111" t="str">
            <v>I2395</v>
          </cell>
        </row>
        <row r="2112">
          <cell r="A2112" t="str">
            <v>I2396</v>
          </cell>
        </row>
        <row r="2113">
          <cell r="A2113" t="str">
            <v>I2397</v>
          </cell>
        </row>
        <row r="2114">
          <cell r="A2114" t="str">
            <v>I2398</v>
          </cell>
        </row>
        <row r="2115">
          <cell r="A2115" t="str">
            <v>I2399</v>
          </cell>
        </row>
        <row r="2116">
          <cell r="A2116" t="str">
            <v>I2400</v>
          </cell>
        </row>
        <row r="2117">
          <cell r="A2117" t="str">
            <v>I2401</v>
          </cell>
        </row>
        <row r="2118">
          <cell r="A2118" t="str">
            <v>I2402</v>
          </cell>
        </row>
        <row r="2119">
          <cell r="A2119" t="str">
            <v>I2403</v>
          </cell>
        </row>
        <row r="2120">
          <cell r="A2120" t="str">
            <v>I2404</v>
          </cell>
        </row>
        <row r="2121">
          <cell r="A2121" t="str">
            <v>I2405</v>
          </cell>
        </row>
        <row r="2122">
          <cell r="A2122" t="str">
            <v>I2406</v>
          </cell>
        </row>
        <row r="2123">
          <cell r="A2123" t="str">
            <v>I2407</v>
          </cell>
        </row>
        <row r="2124">
          <cell r="A2124" t="str">
            <v>I2408</v>
          </cell>
        </row>
        <row r="2125">
          <cell r="A2125" t="str">
            <v>I2409</v>
          </cell>
        </row>
        <row r="2126">
          <cell r="A2126" t="str">
            <v>I2410</v>
          </cell>
        </row>
        <row r="2127">
          <cell r="A2127" t="str">
            <v>I2411</v>
          </cell>
        </row>
        <row r="2128">
          <cell r="A2128" t="str">
            <v>I2414</v>
          </cell>
        </row>
        <row r="2129">
          <cell r="A2129" t="str">
            <v>I2417</v>
          </cell>
        </row>
        <row r="2130">
          <cell r="A2130" t="str">
            <v>I2418</v>
          </cell>
        </row>
        <row r="2131">
          <cell r="A2131" t="str">
            <v>I2422</v>
          </cell>
        </row>
        <row r="2132">
          <cell r="A2132" t="str">
            <v>I2423</v>
          </cell>
        </row>
        <row r="2133">
          <cell r="A2133" t="str">
            <v>I2424</v>
          </cell>
        </row>
        <row r="2134">
          <cell r="A2134" t="str">
            <v>I2425</v>
          </cell>
        </row>
        <row r="2135">
          <cell r="A2135" t="str">
            <v>I2426</v>
          </cell>
        </row>
        <row r="2136">
          <cell r="A2136" t="str">
            <v>I2428</v>
          </cell>
        </row>
        <row r="2137">
          <cell r="A2137" t="str">
            <v>I2429</v>
          </cell>
        </row>
        <row r="2138">
          <cell r="A2138" t="str">
            <v>I2430</v>
          </cell>
        </row>
        <row r="2139">
          <cell r="A2139" t="str">
            <v>I2431</v>
          </cell>
        </row>
        <row r="2140">
          <cell r="A2140" t="str">
            <v>I2432</v>
          </cell>
        </row>
        <row r="2141">
          <cell r="A2141" t="str">
            <v>I2433</v>
          </cell>
        </row>
        <row r="2142">
          <cell r="A2142" t="str">
            <v>I2434</v>
          </cell>
        </row>
        <row r="2143">
          <cell r="A2143" t="str">
            <v>I2435</v>
          </cell>
        </row>
        <row r="2144">
          <cell r="A2144" t="str">
            <v>I2436</v>
          </cell>
        </row>
        <row r="2145">
          <cell r="A2145" t="str">
            <v>I2437</v>
          </cell>
        </row>
        <row r="2146">
          <cell r="A2146" t="str">
            <v>I2438</v>
          </cell>
        </row>
        <row r="2147">
          <cell r="A2147" t="str">
            <v>I2439</v>
          </cell>
        </row>
        <row r="2148">
          <cell r="A2148" t="str">
            <v>I2440</v>
          </cell>
        </row>
        <row r="2149">
          <cell r="A2149" t="str">
            <v>I2441</v>
          </cell>
        </row>
        <row r="2150">
          <cell r="A2150" t="str">
            <v>I2442</v>
          </cell>
        </row>
        <row r="2151">
          <cell r="A2151" t="str">
            <v>I2443</v>
          </cell>
        </row>
        <row r="2152">
          <cell r="A2152" t="str">
            <v>I2444</v>
          </cell>
        </row>
        <row r="2153">
          <cell r="A2153" t="str">
            <v>I2445</v>
          </cell>
        </row>
        <row r="2154">
          <cell r="A2154" t="str">
            <v>I2446</v>
          </cell>
        </row>
        <row r="2155">
          <cell r="A2155" t="str">
            <v>I2447</v>
          </cell>
        </row>
        <row r="2156">
          <cell r="A2156" t="str">
            <v>I2448</v>
          </cell>
        </row>
        <row r="2157">
          <cell r="A2157" t="str">
            <v>I2449</v>
          </cell>
        </row>
        <row r="2158">
          <cell r="A2158" t="str">
            <v>I2450</v>
          </cell>
        </row>
        <row r="2159">
          <cell r="A2159" t="str">
            <v>I2451</v>
          </cell>
        </row>
        <row r="2160">
          <cell r="A2160" t="str">
            <v>I2452</v>
          </cell>
        </row>
        <row r="2161">
          <cell r="A2161" t="str">
            <v>I2453</v>
          </cell>
        </row>
        <row r="2162">
          <cell r="A2162" t="str">
            <v>I2454</v>
          </cell>
        </row>
        <row r="2163">
          <cell r="A2163" t="str">
            <v>I2455</v>
          </cell>
        </row>
        <row r="2164">
          <cell r="A2164" t="str">
            <v>I2456</v>
          </cell>
        </row>
        <row r="2165">
          <cell r="A2165" t="str">
            <v>I2457</v>
          </cell>
        </row>
        <row r="2166">
          <cell r="A2166" t="str">
            <v>I2458</v>
          </cell>
        </row>
        <row r="2167">
          <cell r="A2167" t="str">
            <v>I2459</v>
          </cell>
        </row>
        <row r="2168">
          <cell r="A2168" t="str">
            <v>I2460</v>
          </cell>
        </row>
        <row r="2169">
          <cell r="A2169" t="str">
            <v>I2461</v>
          </cell>
        </row>
        <row r="2170">
          <cell r="A2170" t="str">
            <v>I2462</v>
          </cell>
        </row>
        <row r="2171">
          <cell r="A2171" t="str">
            <v>I2463</v>
          </cell>
        </row>
        <row r="2172">
          <cell r="A2172" t="str">
            <v>I2464</v>
          </cell>
        </row>
        <row r="2173">
          <cell r="A2173" t="str">
            <v>I2465</v>
          </cell>
        </row>
        <row r="2174">
          <cell r="A2174" t="str">
            <v>I2466</v>
          </cell>
        </row>
        <row r="2175">
          <cell r="A2175" t="str">
            <v>I2467</v>
          </cell>
        </row>
        <row r="2176">
          <cell r="A2176" t="str">
            <v>I2468</v>
          </cell>
        </row>
        <row r="2177">
          <cell r="A2177" t="str">
            <v>I2470</v>
          </cell>
        </row>
        <row r="2178">
          <cell r="A2178" t="str">
            <v>I2471</v>
          </cell>
        </row>
        <row r="2179">
          <cell r="A2179" t="str">
            <v>I2472</v>
          </cell>
        </row>
        <row r="2180">
          <cell r="A2180" t="str">
            <v>I2473</v>
          </cell>
        </row>
        <row r="2181">
          <cell r="A2181" t="str">
            <v>I2474</v>
          </cell>
        </row>
        <row r="2182">
          <cell r="A2182" t="str">
            <v>I2475</v>
          </cell>
        </row>
        <row r="2183">
          <cell r="A2183" t="str">
            <v>I2476</v>
          </cell>
        </row>
        <row r="2184">
          <cell r="A2184" t="str">
            <v>I2477</v>
          </cell>
        </row>
        <row r="2185">
          <cell r="A2185" t="str">
            <v>I2478</v>
          </cell>
        </row>
        <row r="2186">
          <cell r="A2186" t="str">
            <v>I2479</v>
          </cell>
        </row>
        <row r="2187">
          <cell r="A2187" t="str">
            <v>I2480</v>
          </cell>
        </row>
        <row r="2188">
          <cell r="A2188" t="str">
            <v>I2481</v>
          </cell>
        </row>
        <row r="2189">
          <cell r="A2189" t="str">
            <v>I2482</v>
          </cell>
        </row>
        <row r="2190">
          <cell r="A2190" t="str">
            <v>I2483</v>
          </cell>
        </row>
        <row r="2191">
          <cell r="A2191" t="str">
            <v>I2484</v>
          </cell>
        </row>
        <row r="2192">
          <cell r="A2192" t="str">
            <v>I2485</v>
          </cell>
        </row>
        <row r="2193">
          <cell r="A2193" t="str">
            <v>I2486</v>
          </cell>
        </row>
        <row r="2194">
          <cell r="A2194" t="str">
            <v>I2487</v>
          </cell>
        </row>
        <row r="2195">
          <cell r="A2195" t="str">
            <v>I2489</v>
          </cell>
        </row>
        <row r="2196">
          <cell r="A2196" t="str">
            <v>I2490</v>
          </cell>
        </row>
        <row r="2197">
          <cell r="A2197" t="str">
            <v>I2492</v>
          </cell>
        </row>
        <row r="2198">
          <cell r="A2198" t="str">
            <v>I2493</v>
          </cell>
        </row>
        <row r="2199">
          <cell r="A2199" t="str">
            <v>I2494</v>
          </cell>
        </row>
        <row r="2200">
          <cell r="A2200" t="str">
            <v>I2495</v>
          </cell>
        </row>
        <row r="2201">
          <cell r="A2201" t="str">
            <v>I2496</v>
          </cell>
        </row>
        <row r="2202">
          <cell r="A2202" t="str">
            <v>I2497</v>
          </cell>
        </row>
        <row r="2203">
          <cell r="A2203" t="str">
            <v>I2499</v>
          </cell>
        </row>
        <row r="2204">
          <cell r="A2204" t="str">
            <v>I2500</v>
          </cell>
        </row>
        <row r="2205">
          <cell r="A2205" t="str">
            <v>I2501</v>
          </cell>
        </row>
        <row r="2206">
          <cell r="A2206" t="str">
            <v>I2502</v>
          </cell>
        </row>
        <row r="2207">
          <cell r="A2207" t="str">
            <v>I2504</v>
          </cell>
        </row>
        <row r="2208">
          <cell r="A2208" t="str">
            <v>I2505</v>
          </cell>
        </row>
        <row r="2209">
          <cell r="A2209" t="str">
            <v>I2506</v>
          </cell>
        </row>
        <row r="2210">
          <cell r="A2210" t="str">
            <v>I2507</v>
          </cell>
        </row>
        <row r="2211">
          <cell r="A2211" t="str">
            <v>I2508</v>
          </cell>
        </row>
        <row r="2212">
          <cell r="A2212" t="str">
            <v>I2509</v>
          </cell>
        </row>
        <row r="2213">
          <cell r="A2213" t="str">
            <v>I2510</v>
          </cell>
        </row>
        <row r="2214">
          <cell r="A2214" t="str">
            <v>I2511</v>
          </cell>
        </row>
        <row r="2215">
          <cell r="A2215" t="str">
            <v>I2512</v>
          </cell>
        </row>
        <row r="2216">
          <cell r="A2216" t="str">
            <v>I2513</v>
          </cell>
        </row>
        <row r="2217">
          <cell r="A2217" t="str">
            <v>I2514</v>
          </cell>
        </row>
        <row r="2218">
          <cell r="A2218" t="str">
            <v>I2515</v>
          </cell>
        </row>
        <row r="2219">
          <cell r="A2219" t="str">
            <v>I2516</v>
          </cell>
        </row>
        <row r="2220">
          <cell r="A2220" t="str">
            <v>I2517</v>
          </cell>
        </row>
        <row r="2221">
          <cell r="A2221" t="str">
            <v>I2518</v>
          </cell>
        </row>
        <row r="2222">
          <cell r="A2222" t="str">
            <v>I2519</v>
          </cell>
        </row>
        <row r="2223">
          <cell r="A2223" t="str">
            <v>I2520</v>
          </cell>
        </row>
        <row r="2224">
          <cell r="A2224" t="str">
            <v>I2521</v>
          </cell>
        </row>
        <row r="2225">
          <cell r="A2225" t="str">
            <v>I2522</v>
          </cell>
        </row>
        <row r="2226">
          <cell r="A2226" t="str">
            <v>I2523</v>
          </cell>
        </row>
        <row r="2227">
          <cell r="A2227" t="str">
            <v>I2524</v>
          </cell>
        </row>
        <row r="2228">
          <cell r="A2228" t="str">
            <v>I2525</v>
          </cell>
        </row>
        <row r="2229">
          <cell r="A2229" t="str">
            <v>I2527</v>
          </cell>
        </row>
        <row r="2230">
          <cell r="A2230" t="str">
            <v>I2528</v>
          </cell>
        </row>
        <row r="2231">
          <cell r="A2231" t="str">
            <v>I2529</v>
          </cell>
        </row>
        <row r="2232">
          <cell r="A2232" t="str">
            <v>I2530</v>
          </cell>
        </row>
        <row r="2233">
          <cell r="A2233" t="str">
            <v>I2531</v>
          </cell>
        </row>
        <row r="2234">
          <cell r="A2234" t="str">
            <v>I2532</v>
          </cell>
        </row>
        <row r="2235">
          <cell r="A2235" t="str">
            <v>I2533</v>
          </cell>
        </row>
        <row r="2236">
          <cell r="A2236" t="str">
            <v>I2534</v>
          </cell>
        </row>
        <row r="2237">
          <cell r="A2237" t="str">
            <v>I2535</v>
          </cell>
        </row>
        <row r="2238">
          <cell r="A2238" t="str">
            <v>I2536</v>
          </cell>
        </row>
        <row r="2239">
          <cell r="A2239" t="str">
            <v>I2537</v>
          </cell>
        </row>
        <row r="2240">
          <cell r="A2240" t="str">
            <v>I2539</v>
          </cell>
        </row>
        <row r="2241">
          <cell r="A2241" t="str">
            <v>I2540</v>
          </cell>
        </row>
        <row r="2242">
          <cell r="A2242" t="str">
            <v>I2541</v>
          </cell>
        </row>
        <row r="2243">
          <cell r="A2243" t="str">
            <v>I2542</v>
          </cell>
        </row>
        <row r="2244">
          <cell r="A2244" t="str">
            <v>I2543</v>
          </cell>
        </row>
        <row r="2245">
          <cell r="A2245" t="str">
            <v>I2544</v>
          </cell>
        </row>
        <row r="2246">
          <cell r="A2246" t="str">
            <v>I2545</v>
          </cell>
        </row>
        <row r="2247">
          <cell r="A2247" t="str">
            <v>I2546</v>
          </cell>
        </row>
        <row r="2248">
          <cell r="A2248" t="str">
            <v>I2547</v>
          </cell>
        </row>
        <row r="2249">
          <cell r="A2249" t="str">
            <v>I2548</v>
          </cell>
        </row>
        <row r="2250">
          <cell r="A2250" t="str">
            <v>I2549</v>
          </cell>
        </row>
        <row r="2251">
          <cell r="A2251" t="str">
            <v>I2550</v>
          </cell>
        </row>
        <row r="2252">
          <cell r="A2252" t="str">
            <v>I2552</v>
          </cell>
        </row>
        <row r="2253">
          <cell r="A2253" t="str">
            <v>I2554</v>
          </cell>
        </row>
        <row r="2254">
          <cell r="A2254" t="str">
            <v>I2556</v>
          </cell>
        </row>
        <row r="2255">
          <cell r="A2255" t="str">
            <v>I2557</v>
          </cell>
        </row>
        <row r="2256">
          <cell r="A2256" t="str">
            <v>I2558</v>
          </cell>
        </row>
        <row r="2257">
          <cell r="A2257" t="str">
            <v>I2559</v>
          </cell>
        </row>
        <row r="2258">
          <cell r="A2258" t="str">
            <v>I2560</v>
          </cell>
        </row>
        <row r="2259">
          <cell r="A2259" t="str">
            <v>I2561</v>
          </cell>
        </row>
        <row r="2260">
          <cell r="A2260" t="str">
            <v>I2562</v>
          </cell>
        </row>
        <row r="2261">
          <cell r="A2261" t="str">
            <v>I2563</v>
          </cell>
        </row>
        <row r="2262">
          <cell r="A2262" t="str">
            <v>I2564</v>
          </cell>
        </row>
        <row r="2263">
          <cell r="A2263" t="str">
            <v>I2565</v>
          </cell>
        </row>
        <row r="2264">
          <cell r="A2264" t="str">
            <v>I2566</v>
          </cell>
        </row>
        <row r="2265">
          <cell r="A2265" t="str">
            <v>I2567</v>
          </cell>
        </row>
        <row r="2266">
          <cell r="A2266" t="str">
            <v>I2568</v>
          </cell>
        </row>
        <row r="2267">
          <cell r="A2267" t="str">
            <v>I2569</v>
          </cell>
        </row>
        <row r="2268">
          <cell r="A2268" t="str">
            <v>I2570</v>
          </cell>
        </row>
        <row r="2269">
          <cell r="A2269" t="str">
            <v>I2571</v>
          </cell>
        </row>
        <row r="2270">
          <cell r="A2270" t="str">
            <v>I2572</v>
          </cell>
        </row>
        <row r="2271">
          <cell r="A2271" t="str">
            <v>I2573</v>
          </cell>
        </row>
        <row r="2272">
          <cell r="A2272" t="str">
            <v>I2574</v>
          </cell>
        </row>
        <row r="2273">
          <cell r="A2273" t="str">
            <v>I2575</v>
          </cell>
        </row>
        <row r="2274">
          <cell r="A2274" t="str">
            <v>I2576</v>
          </cell>
        </row>
        <row r="2275">
          <cell r="A2275" t="str">
            <v>I2577</v>
          </cell>
        </row>
        <row r="2276">
          <cell r="A2276" t="str">
            <v>I2578</v>
          </cell>
        </row>
        <row r="2277">
          <cell r="A2277" t="str">
            <v>I2579</v>
          </cell>
        </row>
        <row r="2278">
          <cell r="A2278" t="str">
            <v>I2580</v>
          </cell>
        </row>
        <row r="2279">
          <cell r="A2279" t="str">
            <v>I2581</v>
          </cell>
        </row>
        <row r="2280">
          <cell r="A2280" t="str">
            <v>I2582</v>
          </cell>
        </row>
        <row r="2281">
          <cell r="A2281" t="str">
            <v>I2583</v>
          </cell>
        </row>
        <row r="2282">
          <cell r="A2282" t="str">
            <v>I2584</v>
          </cell>
        </row>
        <row r="2283">
          <cell r="A2283" t="str">
            <v>I2585</v>
          </cell>
        </row>
        <row r="2284">
          <cell r="A2284" t="str">
            <v>I2586</v>
          </cell>
        </row>
        <row r="2285">
          <cell r="A2285" t="str">
            <v>I2587</v>
          </cell>
        </row>
        <row r="2286">
          <cell r="A2286" t="str">
            <v>I2588</v>
          </cell>
        </row>
        <row r="2287">
          <cell r="A2287" t="str">
            <v>I2589</v>
          </cell>
        </row>
        <row r="2288">
          <cell r="A2288" t="str">
            <v>I2590</v>
          </cell>
        </row>
        <row r="2289">
          <cell r="A2289" t="str">
            <v>I2591</v>
          </cell>
        </row>
        <row r="2290">
          <cell r="A2290" t="str">
            <v>I2592</v>
          </cell>
        </row>
        <row r="2291">
          <cell r="A2291" t="str">
            <v>I2593</v>
          </cell>
        </row>
        <row r="2292">
          <cell r="A2292" t="str">
            <v>I2594</v>
          </cell>
        </row>
        <row r="2293">
          <cell r="A2293" t="str">
            <v>I2595</v>
          </cell>
        </row>
        <row r="2294">
          <cell r="A2294" t="str">
            <v>I2596</v>
          </cell>
        </row>
        <row r="2295">
          <cell r="A2295" t="str">
            <v>I2597</v>
          </cell>
        </row>
        <row r="2296">
          <cell r="A2296" t="str">
            <v>I2598</v>
          </cell>
        </row>
        <row r="2297">
          <cell r="A2297" t="str">
            <v>I2599</v>
          </cell>
        </row>
        <row r="2298">
          <cell r="A2298" t="str">
            <v>I2600</v>
          </cell>
        </row>
        <row r="2299">
          <cell r="A2299" t="str">
            <v>I2601</v>
          </cell>
        </row>
        <row r="2300">
          <cell r="A2300" t="str">
            <v>I2602</v>
          </cell>
        </row>
        <row r="2301">
          <cell r="A2301" t="str">
            <v>I2603</v>
          </cell>
        </row>
        <row r="2302">
          <cell r="A2302" t="str">
            <v>I2604</v>
          </cell>
        </row>
        <row r="2303">
          <cell r="A2303" t="str">
            <v>I2605</v>
          </cell>
        </row>
        <row r="2304">
          <cell r="A2304" t="str">
            <v>I2606</v>
          </cell>
        </row>
        <row r="2305">
          <cell r="A2305" t="str">
            <v>I2607</v>
          </cell>
        </row>
        <row r="2306">
          <cell r="A2306" t="str">
            <v>I2608</v>
          </cell>
        </row>
        <row r="2307">
          <cell r="A2307" t="str">
            <v>I2609</v>
          </cell>
        </row>
        <row r="2308">
          <cell r="A2308" t="str">
            <v>I2610</v>
          </cell>
        </row>
        <row r="2309">
          <cell r="A2309" t="str">
            <v>I2611</v>
          </cell>
        </row>
        <row r="2310">
          <cell r="A2310" t="str">
            <v>I2612</v>
          </cell>
        </row>
        <row r="2311">
          <cell r="A2311" t="str">
            <v>I2613</v>
          </cell>
        </row>
        <row r="2312">
          <cell r="A2312" t="str">
            <v>I2614</v>
          </cell>
        </row>
        <row r="2313">
          <cell r="A2313" t="str">
            <v>I2615</v>
          </cell>
        </row>
        <row r="2314">
          <cell r="A2314" t="str">
            <v>I2616</v>
          </cell>
        </row>
        <row r="2315">
          <cell r="A2315" t="str">
            <v>I2617</v>
          </cell>
        </row>
        <row r="2316">
          <cell r="A2316" t="str">
            <v>I2618</v>
          </cell>
        </row>
        <row r="2317">
          <cell r="A2317" t="str">
            <v>I2619</v>
          </cell>
        </row>
        <row r="2318">
          <cell r="A2318" t="str">
            <v>I2620</v>
          </cell>
        </row>
        <row r="2319">
          <cell r="A2319" t="str">
            <v>I2621</v>
          </cell>
        </row>
        <row r="2320">
          <cell r="A2320" t="str">
            <v>I2622</v>
          </cell>
        </row>
        <row r="2321">
          <cell r="A2321" t="str">
            <v>I2623</v>
          </cell>
        </row>
        <row r="2322">
          <cell r="A2322" t="str">
            <v>I2624</v>
          </cell>
        </row>
        <row r="2323">
          <cell r="A2323" t="str">
            <v>I2625</v>
          </cell>
        </row>
        <row r="2324">
          <cell r="A2324" t="str">
            <v>I2626</v>
          </cell>
        </row>
        <row r="2325">
          <cell r="A2325" t="str">
            <v>I2627</v>
          </cell>
        </row>
        <row r="2326">
          <cell r="A2326" t="str">
            <v>I2628</v>
          </cell>
        </row>
        <row r="2327">
          <cell r="A2327" t="str">
            <v>I2629</v>
          </cell>
        </row>
        <row r="2328">
          <cell r="A2328" t="str">
            <v>I2630</v>
          </cell>
        </row>
        <row r="2329">
          <cell r="A2329" t="str">
            <v>I2631</v>
          </cell>
        </row>
        <row r="2330">
          <cell r="A2330" t="str">
            <v>I2632</v>
          </cell>
        </row>
        <row r="2331">
          <cell r="A2331" t="str">
            <v>I2633</v>
          </cell>
        </row>
        <row r="2332">
          <cell r="A2332" t="str">
            <v>I2634</v>
          </cell>
        </row>
        <row r="2333">
          <cell r="A2333" t="str">
            <v>I2635</v>
          </cell>
        </row>
        <row r="2334">
          <cell r="A2334" t="str">
            <v>I2636</v>
          </cell>
        </row>
        <row r="2335">
          <cell r="A2335" t="str">
            <v>I2637</v>
          </cell>
        </row>
        <row r="2336">
          <cell r="A2336" t="str">
            <v>I2638</v>
          </cell>
        </row>
        <row r="2337">
          <cell r="A2337" t="str">
            <v>I2639</v>
          </cell>
        </row>
        <row r="2338">
          <cell r="A2338" t="str">
            <v>I2640</v>
          </cell>
        </row>
        <row r="2339">
          <cell r="A2339" t="str">
            <v>I2641</v>
          </cell>
        </row>
        <row r="2340">
          <cell r="A2340" t="str">
            <v>I2642</v>
          </cell>
        </row>
        <row r="2341">
          <cell r="A2341" t="str">
            <v>I2643</v>
          </cell>
        </row>
        <row r="2342">
          <cell r="A2342" t="str">
            <v>I2644</v>
          </cell>
        </row>
        <row r="2343">
          <cell r="A2343" t="str">
            <v>I2645</v>
          </cell>
        </row>
        <row r="2344">
          <cell r="A2344" t="str">
            <v>I2646</v>
          </cell>
        </row>
        <row r="2345">
          <cell r="A2345" t="str">
            <v>I2647</v>
          </cell>
        </row>
        <row r="2346">
          <cell r="A2346" t="str">
            <v>I2649</v>
          </cell>
        </row>
        <row r="2347">
          <cell r="A2347" t="str">
            <v>I2650</v>
          </cell>
        </row>
        <row r="2348">
          <cell r="A2348" t="str">
            <v>I2651</v>
          </cell>
        </row>
        <row r="2349">
          <cell r="A2349" t="str">
            <v>I2652</v>
          </cell>
        </row>
        <row r="2350">
          <cell r="A2350" t="str">
            <v>I2653</v>
          </cell>
        </row>
        <row r="2351">
          <cell r="A2351" t="str">
            <v>I2654</v>
          </cell>
        </row>
        <row r="2352">
          <cell r="A2352" t="str">
            <v>I2655</v>
          </cell>
        </row>
        <row r="2353">
          <cell r="A2353" t="str">
            <v>I2656</v>
          </cell>
        </row>
        <row r="2354">
          <cell r="A2354" t="str">
            <v>I2657</v>
          </cell>
        </row>
        <row r="2355">
          <cell r="A2355" t="str">
            <v>I2658</v>
          </cell>
        </row>
        <row r="2356">
          <cell r="A2356" t="str">
            <v>I2659</v>
          </cell>
        </row>
        <row r="2357">
          <cell r="A2357" t="str">
            <v>I2660</v>
          </cell>
        </row>
        <row r="2358">
          <cell r="A2358" t="str">
            <v>I2661</v>
          </cell>
        </row>
        <row r="2359">
          <cell r="A2359" t="str">
            <v>I2662</v>
          </cell>
        </row>
        <row r="2360">
          <cell r="A2360" t="str">
            <v>I2663</v>
          </cell>
        </row>
        <row r="2361">
          <cell r="A2361" t="str">
            <v>I2664</v>
          </cell>
        </row>
        <row r="2362">
          <cell r="A2362" t="str">
            <v>I2665</v>
          </cell>
        </row>
        <row r="2363">
          <cell r="A2363" t="str">
            <v>I2666</v>
          </cell>
        </row>
        <row r="2364">
          <cell r="A2364" t="str">
            <v>I2667</v>
          </cell>
        </row>
        <row r="2365">
          <cell r="A2365" t="str">
            <v>I2668</v>
          </cell>
        </row>
        <row r="2366">
          <cell r="A2366" t="str">
            <v>I2669</v>
          </cell>
        </row>
        <row r="2367">
          <cell r="A2367" t="str">
            <v>I2670</v>
          </cell>
        </row>
        <row r="2368">
          <cell r="A2368" t="str">
            <v>I2671</v>
          </cell>
        </row>
        <row r="2369">
          <cell r="A2369" t="str">
            <v>I2672</v>
          </cell>
        </row>
        <row r="2370">
          <cell r="A2370" t="str">
            <v>I2673</v>
          </cell>
        </row>
        <row r="2371">
          <cell r="A2371" t="str">
            <v>I2678</v>
          </cell>
        </row>
        <row r="2372">
          <cell r="A2372" t="str">
            <v>I2679</v>
          </cell>
        </row>
        <row r="2373">
          <cell r="A2373" t="str">
            <v>I2680</v>
          </cell>
        </row>
        <row r="2374">
          <cell r="A2374" t="str">
            <v>I2681</v>
          </cell>
        </row>
        <row r="2375">
          <cell r="A2375" t="str">
            <v>I2682</v>
          </cell>
        </row>
        <row r="2376">
          <cell r="A2376" t="str">
            <v>I2683</v>
          </cell>
        </row>
        <row r="2377">
          <cell r="A2377" t="str">
            <v>I2684</v>
          </cell>
        </row>
        <row r="2378">
          <cell r="A2378" t="str">
            <v>I2685</v>
          </cell>
        </row>
        <row r="2379">
          <cell r="A2379" t="str">
            <v>I2686</v>
          </cell>
        </row>
        <row r="2380">
          <cell r="A2380" t="str">
            <v>I2687</v>
          </cell>
        </row>
        <row r="2381">
          <cell r="A2381" t="str">
            <v>I2688</v>
          </cell>
        </row>
        <row r="2382">
          <cell r="A2382" t="str">
            <v>I2689</v>
          </cell>
        </row>
        <row r="2383">
          <cell r="A2383" t="str">
            <v>I2691</v>
          </cell>
        </row>
        <row r="2384">
          <cell r="A2384" t="str">
            <v>I2692</v>
          </cell>
        </row>
        <row r="2385">
          <cell r="A2385" t="str">
            <v>I2693</v>
          </cell>
        </row>
        <row r="2386">
          <cell r="A2386" t="str">
            <v>I2694</v>
          </cell>
        </row>
        <row r="2387">
          <cell r="A2387" t="str">
            <v>I2695</v>
          </cell>
        </row>
        <row r="2388">
          <cell r="A2388" t="str">
            <v>I2696</v>
          </cell>
        </row>
        <row r="2389">
          <cell r="A2389" t="str">
            <v>I2697</v>
          </cell>
        </row>
        <row r="2390">
          <cell r="A2390" t="str">
            <v>I2698</v>
          </cell>
        </row>
        <row r="2391">
          <cell r="A2391" t="str">
            <v>I2699</v>
          </cell>
        </row>
        <row r="2392">
          <cell r="A2392" t="str">
            <v>I2701</v>
          </cell>
        </row>
        <row r="2393">
          <cell r="A2393" t="str">
            <v>I2702</v>
          </cell>
        </row>
        <row r="2394">
          <cell r="A2394" t="str">
            <v>I2703</v>
          </cell>
        </row>
        <row r="2395">
          <cell r="A2395" t="str">
            <v>I2704</v>
          </cell>
        </row>
        <row r="2396">
          <cell r="A2396" t="str">
            <v>I2705</v>
          </cell>
        </row>
        <row r="2397">
          <cell r="A2397" t="str">
            <v>I2706</v>
          </cell>
        </row>
        <row r="2398">
          <cell r="A2398" t="str">
            <v>I2707</v>
          </cell>
        </row>
        <row r="2399">
          <cell r="A2399" t="str">
            <v>I2709</v>
          </cell>
        </row>
        <row r="2400">
          <cell r="A2400" t="str">
            <v>I2710</v>
          </cell>
        </row>
        <row r="2401">
          <cell r="A2401" t="str">
            <v>I2711</v>
          </cell>
        </row>
        <row r="2402">
          <cell r="A2402" t="str">
            <v>I2712</v>
          </cell>
        </row>
        <row r="2403">
          <cell r="A2403" t="str">
            <v>I2713</v>
          </cell>
        </row>
        <row r="2404">
          <cell r="A2404" t="str">
            <v>I2714</v>
          </cell>
        </row>
        <row r="2405">
          <cell r="A2405" t="str">
            <v>I2715</v>
          </cell>
        </row>
        <row r="2406">
          <cell r="A2406" t="str">
            <v>I2716</v>
          </cell>
        </row>
        <row r="2407">
          <cell r="A2407" t="str">
            <v>I2717</v>
          </cell>
        </row>
        <row r="2408">
          <cell r="A2408" t="str">
            <v>I2718</v>
          </cell>
        </row>
        <row r="2409">
          <cell r="A2409" t="str">
            <v>I2719</v>
          </cell>
        </row>
        <row r="2410">
          <cell r="A2410" t="str">
            <v>I2720</v>
          </cell>
        </row>
        <row r="2411">
          <cell r="A2411" t="str">
            <v>I2721</v>
          </cell>
        </row>
        <row r="2412">
          <cell r="A2412" t="str">
            <v>I2722</v>
          </cell>
        </row>
        <row r="2413">
          <cell r="A2413" t="str">
            <v>I2723</v>
          </cell>
        </row>
        <row r="2414">
          <cell r="A2414" t="str">
            <v>I2724</v>
          </cell>
        </row>
        <row r="2415">
          <cell r="A2415" t="str">
            <v>I2725</v>
          </cell>
        </row>
        <row r="2416">
          <cell r="A2416" t="str">
            <v>I2726</v>
          </cell>
        </row>
        <row r="2417">
          <cell r="A2417" t="str">
            <v>I2727</v>
          </cell>
        </row>
        <row r="2418">
          <cell r="A2418" t="str">
            <v>I2728</v>
          </cell>
        </row>
        <row r="2419">
          <cell r="A2419" t="str">
            <v>I2729</v>
          </cell>
        </row>
        <row r="2420">
          <cell r="A2420" t="str">
            <v>I2730</v>
          </cell>
        </row>
        <row r="2421">
          <cell r="A2421" t="str">
            <v>I2731</v>
          </cell>
        </row>
        <row r="2422">
          <cell r="A2422" t="str">
            <v>I2732</v>
          </cell>
        </row>
        <row r="2423">
          <cell r="A2423" t="str">
            <v>I2733</v>
          </cell>
        </row>
        <row r="2424">
          <cell r="A2424" t="str">
            <v>I2734</v>
          </cell>
        </row>
        <row r="2425">
          <cell r="A2425" t="str">
            <v>I2735</v>
          </cell>
        </row>
        <row r="2426">
          <cell r="A2426" t="str">
            <v>I2736</v>
          </cell>
        </row>
        <row r="2427">
          <cell r="A2427" t="str">
            <v>I2737</v>
          </cell>
        </row>
        <row r="2428">
          <cell r="A2428" t="str">
            <v>I2738</v>
          </cell>
        </row>
        <row r="2429">
          <cell r="A2429" t="str">
            <v>I2739</v>
          </cell>
        </row>
        <row r="2430">
          <cell r="A2430" t="str">
            <v>I2740</v>
          </cell>
        </row>
        <row r="2431">
          <cell r="A2431" t="str">
            <v>I2741</v>
          </cell>
        </row>
        <row r="2432">
          <cell r="A2432" t="str">
            <v>I2742</v>
          </cell>
        </row>
        <row r="2433">
          <cell r="A2433" t="str">
            <v>I2743</v>
          </cell>
        </row>
        <row r="2434">
          <cell r="A2434" t="str">
            <v>I2744</v>
          </cell>
        </row>
        <row r="2435">
          <cell r="A2435" t="str">
            <v>I2745</v>
          </cell>
        </row>
        <row r="2436">
          <cell r="A2436" t="str">
            <v>I2746</v>
          </cell>
        </row>
        <row r="2437">
          <cell r="A2437" t="str">
            <v>I2747</v>
          </cell>
        </row>
        <row r="2438">
          <cell r="A2438" t="str">
            <v>I2748</v>
          </cell>
        </row>
        <row r="2439">
          <cell r="A2439" t="str">
            <v>I2749</v>
          </cell>
        </row>
        <row r="2440">
          <cell r="A2440" t="str">
            <v>I2750</v>
          </cell>
        </row>
        <row r="2441">
          <cell r="A2441" t="str">
            <v>I2751</v>
          </cell>
        </row>
        <row r="2442">
          <cell r="A2442" t="str">
            <v>I2752</v>
          </cell>
        </row>
        <row r="2443">
          <cell r="A2443" t="str">
            <v>I2753</v>
          </cell>
        </row>
        <row r="2444">
          <cell r="A2444" t="str">
            <v>I2754</v>
          </cell>
        </row>
        <row r="2445">
          <cell r="A2445" t="str">
            <v>I2755</v>
          </cell>
        </row>
        <row r="2446">
          <cell r="A2446" t="str">
            <v>I2756</v>
          </cell>
        </row>
        <row r="2447">
          <cell r="A2447" t="str">
            <v>I2757</v>
          </cell>
        </row>
        <row r="2448">
          <cell r="A2448" t="str">
            <v>I2758</v>
          </cell>
        </row>
        <row r="2449">
          <cell r="A2449" t="str">
            <v>I2759</v>
          </cell>
        </row>
        <row r="2450">
          <cell r="A2450" t="str">
            <v>I2760</v>
          </cell>
        </row>
        <row r="2451">
          <cell r="A2451" t="str">
            <v>I2761</v>
          </cell>
        </row>
        <row r="2452">
          <cell r="A2452" t="str">
            <v>I2762</v>
          </cell>
        </row>
        <row r="2453">
          <cell r="A2453" t="str">
            <v>I2763</v>
          </cell>
        </row>
        <row r="2454">
          <cell r="A2454" t="str">
            <v>I2764</v>
          </cell>
        </row>
        <row r="2455">
          <cell r="A2455" t="str">
            <v>I2765</v>
          </cell>
        </row>
        <row r="2456">
          <cell r="A2456" t="str">
            <v>I2766</v>
          </cell>
        </row>
        <row r="2457">
          <cell r="A2457" t="str">
            <v>I2767</v>
          </cell>
        </row>
        <row r="2458">
          <cell r="A2458" t="str">
            <v>I2768</v>
          </cell>
        </row>
        <row r="2459">
          <cell r="A2459" t="str">
            <v>I2769</v>
          </cell>
        </row>
        <row r="2460">
          <cell r="A2460" t="str">
            <v>I2770</v>
          </cell>
        </row>
        <row r="2461">
          <cell r="A2461" t="str">
            <v>I2771</v>
          </cell>
        </row>
        <row r="2462">
          <cell r="A2462" t="str">
            <v>I2772</v>
          </cell>
        </row>
        <row r="2463">
          <cell r="A2463" t="str">
            <v>I2773</v>
          </cell>
        </row>
        <row r="2464">
          <cell r="A2464" t="str">
            <v>I2774</v>
          </cell>
        </row>
        <row r="2465">
          <cell r="A2465" t="str">
            <v>I2775</v>
          </cell>
        </row>
        <row r="2466">
          <cell r="A2466" t="str">
            <v>I2776</v>
          </cell>
        </row>
        <row r="2467">
          <cell r="A2467" t="str">
            <v>I2777</v>
          </cell>
        </row>
        <row r="2468">
          <cell r="A2468" t="str">
            <v>I2778</v>
          </cell>
        </row>
        <row r="2469">
          <cell r="A2469" t="str">
            <v>I2779</v>
          </cell>
        </row>
        <row r="2470">
          <cell r="A2470" t="str">
            <v>I2780</v>
          </cell>
        </row>
        <row r="2471">
          <cell r="A2471" t="str">
            <v>I2781</v>
          </cell>
        </row>
        <row r="2472">
          <cell r="A2472" t="str">
            <v>I2782</v>
          </cell>
        </row>
        <row r="2473">
          <cell r="A2473" t="str">
            <v>I2783</v>
          </cell>
        </row>
        <row r="2474">
          <cell r="A2474" t="str">
            <v>I2784</v>
          </cell>
        </row>
        <row r="2475">
          <cell r="A2475" t="str">
            <v>I2785</v>
          </cell>
        </row>
        <row r="2476">
          <cell r="A2476" t="str">
            <v>I2786</v>
          </cell>
        </row>
        <row r="2477">
          <cell r="A2477" t="str">
            <v>I2787</v>
          </cell>
        </row>
        <row r="2478">
          <cell r="A2478" t="str">
            <v>I2788</v>
          </cell>
        </row>
        <row r="2479">
          <cell r="A2479" t="str">
            <v>I2789</v>
          </cell>
        </row>
        <row r="2480">
          <cell r="A2480" t="str">
            <v>I2790</v>
          </cell>
        </row>
        <row r="2481">
          <cell r="A2481" t="str">
            <v>I2791</v>
          </cell>
        </row>
        <row r="2482">
          <cell r="A2482" t="str">
            <v>I2792</v>
          </cell>
        </row>
        <row r="2483">
          <cell r="A2483" t="str">
            <v>I2793</v>
          </cell>
        </row>
        <row r="2484">
          <cell r="A2484" t="str">
            <v>I2794</v>
          </cell>
        </row>
        <row r="2485">
          <cell r="A2485" t="str">
            <v>I2795</v>
          </cell>
        </row>
        <row r="2486">
          <cell r="A2486" t="str">
            <v>I2797</v>
          </cell>
        </row>
        <row r="2487">
          <cell r="A2487" t="str">
            <v>I2803</v>
          </cell>
        </row>
        <row r="2488">
          <cell r="A2488" t="str">
            <v>I2804</v>
          </cell>
        </row>
        <row r="2489">
          <cell r="A2489" t="str">
            <v>I2805</v>
          </cell>
        </row>
        <row r="2490">
          <cell r="A2490" t="str">
            <v>I2806</v>
          </cell>
        </row>
        <row r="2491">
          <cell r="A2491" t="str">
            <v>I2807</v>
          </cell>
        </row>
        <row r="2492">
          <cell r="A2492" t="str">
            <v>I2808</v>
          </cell>
        </row>
        <row r="2493">
          <cell r="A2493" t="str">
            <v>I2809</v>
          </cell>
        </row>
        <row r="2494">
          <cell r="A2494" t="str">
            <v>I2810</v>
          </cell>
        </row>
        <row r="2495">
          <cell r="A2495" t="str">
            <v>I2811</v>
          </cell>
        </row>
        <row r="2496">
          <cell r="A2496" t="str">
            <v>I2812</v>
          </cell>
        </row>
        <row r="2497">
          <cell r="A2497" t="str">
            <v>I2813</v>
          </cell>
        </row>
        <row r="2498">
          <cell r="A2498" t="str">
            <v>I2814</v>
          </cell>
        </row>
        <row r="2499">
          <cell r="A2499" t="str">
            <v>I2815</v>
          </cell>
        </row>
        <row r="2500">
          <cell r="A2500" t="str">
            <v>I2816</v>
          </cell>
        </row>
        <row r="2501">
          <cell r="A2501" t="str">
            <v>I2817</v>
          </cell>
        </row>
        <row r="2502">
          <cell r="A2502" t="str">
            <v>I2820</v>
          </cell>
        </row>
        <row r="2503">
          <cell r="A2503" t="str">
            <v>I2823</v>
          </cell>
        </row>
        <row r="2504">
          <cell r="A2504" t="str">
            <v>I2824</v>
          </cell>
        </row>
        <row r="2505">
          <cell r="A2505" t="str">
            <v>I2825</v>
          </cell>
        </row>
        <row r="2506">
          <cell r="A2506" t="str">
            <v>I2826</v>
          </cell>
        </row>
        <row r="2507">
          <cell r="A2507" t="str">
            <v>I2827</v>
          </cell>
        </row>
        <row r="2508">
          <cell r="A2508" t="str">
            <v>I2828</v>
          </cell>
        </row>
        <row r="2509">
          <cell r="A2509" t="str">
            <v>I2829</v>
          </cell>
        </row>
        <row r="2510">
          <cell r="A2510" t="str">
            <v>I2830</v>
          </cell>
        </row>
        <row r="2511">
          <cell r="A2511" t="str">
            <v>I2832</v>
          </cell>
        </row>
        <row r="2512">
          <cell r="A2512" t="str">
            <v>I2833</v>
          </cell>
        </row>
        <row r="2513">
          <cell r="A2513" t="str">
            <v>I2834</v>
          </cell>
        </row>
        <row r="2514">
          <cell r="A2514" t="str">
            <v>I2835</v>
          </cell>
        </row>
        <row r="2515">
          <cell r="A2515" t="str">
            <v>I2836</v>
          </cell>
        </row>
        <row r="2516">
          <cell r="A2516" t="str">
            <v>I2837</v>
          </cell>
        </row>
        <row r="2517">
          <cell r="A2517" t="str">
            <v>I2838</v>
          </cell>
        </row>
        <row r="2518">
          <cell r="A2518" t="str">
            <v>I2839</v>
          </cell>
        </row>
        <row r="2519">
          <cell r="A2519" t="str">
            <v>I2840</v>
          </cell>
        </row>
        <row r="2520">
          <cell r="A2520" t="str">
            <v>I2841</v>
          </cell>
        </row>
        <row r="2521">
          <cell r="A2521" t="str">
            <v>I2842</v>
          </cell>
        </row>
        <row r="2522">
          <cell r="A2522" t="str">
            <v>I2843</v>
          </cell>
        </row>
        <row r="2523">
          <cell r="A2523" t="str">
            <v>I2844</v>
          </cell>
        </row>
        <row r="2524">
          <cell r="A2524" t="str">
            <v>I2845</v>
          </cell>
        </row>
        <row r="2525">
          <cell r="A2525" t="str">
            <v>I2846</v>
          </cell>
        </row>
        <row r="2526">
          <cell r="A2526" t="str">
            <v>I2847</v>
          </cell>
        </row>
        <row r="2527">
          <cell r="A2527" t="str">
            <v>I2848</v>
          </cell>
        </row>
        <row r="2528">
          <cell r="A2528" t="str">
            <v>I2849</v>
          </cell>
        </row>
        <row r="2529">
          <cell r="A2529" t="str">
            <v>I2850</v>
          </cell>
        </row>
        <row r="2530">
          <cell r="A2530" t="str">
            <v>I2851</v>
          </cell>
        </row>
        <row r="2531">
          <cell r="A2531" t="str">
            <v>I2852</v>
          </cell>
        </row>
        <row r="2532">
          <cell r="A2532" t="str">
            <v>I2853</v>
          </cell>
        </row>
        <row r="2533">
          <cell r="A2533" t="str">
            <v>I2854</v>
          </cell>
        </row>
        <row r="2534">
          <cell r="A2534" t="str">
            <v>I2855</v>
          </cell>
        </row>
        <row r="2535">
          <cell r="A2535" t="str">
            <v>I2856</v>
          </cell>
        </row>
        <row r="2536">
          <cell r="A2536" t="str">
            <v>I2857</v>
          </cell>
        </row>
        <row r="2537">
          <cell r="A2537" t="str">
            <v>I2858</v>
          </cell>
        </row>
        <row r="2538">
          <cell r="A2538" t="str">
            <v>I2859</v>
          </cell>
        </row>
        <row r="2539">
          <cell r="A2539" t="str">
            <v>I2861</v>
          </cell>
        </row>
        <row r="2540">
          <cell r="A2540" t="str">
            <v>I2862</v>
          </cell>
        </row>
        <row r="2541">
          <cell r="A2541" t="str">
            <v>I2863</v>
          </cell>
        </row>
        <row r="2542">
          <cell r="A2542" t="str">
            <v>I2864</v>
          </cell>
        </row>
        <row r="2543">
          <cell r="A2543" t="str">
            <v>I2865</v>
          </cell>
        </row>
        <row r="2544">
          <cell r="A2544" t="str">
            <v>I2866</v>
          </cell>
        </row>
        <row r="2545">
          <cell r="A2545" t="str">
            <v>I2867</v>
          </cell>
        </row>
        <row r="2546">
          <cell r="A2546" t="str">
            <v>I2868</v>
          </cell>
        </row>
        <row r="2547">
          <cell r="A2547" t="str">
            <v>I2869</v>
          </cell>
        </row>
        <row r="2548">
          <cell r="A2548" t="str">
            <v>I2870</v>
          </cell>
        </row>
        <row r="2549">
          <cell r="A2549" t="str">
            <v>I2871</v>
          </cell>
        </row>
        <row r="2550">
          <cell r="A2550" t="str">
            <v>I2872</v>
          </cell>
        </row>
        <row r="2551">
          <cell r="A2551" t="str">
            <v>I2873</v>
          </cell>
        </row>
        <row r="2552">
          <cell r="A2552" t="str">
            <v>I2874</v>
          </cell>
        </row>
        <row r="2553">
          <cell r="A2553" t="str">
            <v>I2875</v>
          </cell>
        </row>
        <row r="2554">
          <cell r="A2554" t="str">
            <v>I2876</v>
          </cell>
        </row>
        <row r="2555">
          <cell r="A2555" t="str">
            <v>I2877</v>
          </cell>
        </row>
        <row r="2556">
          <cell r="A2556" t="str">
            <v>I2878</v>
          </cell>
        </row>
        <row r="2557">
          <cell r="A2557" t="str">
            <v>I2879</v>
          </cell>
        </row>
        <row r="2558">
          <cell r="A2558" t="str">
            <v>I2880</v>
          </cell>
        </row>
        <row r="2559">
          <cell r="A2559" t="str">
            <v>I2881</v>
          </cell>
        </row>
        <row r="2560">
          <cell r="A2560" t="str">
            <v>I2882</v>
          </cell>
        </row>
        <row r="2561">
          <cell r="A2561" t="str">
            <v>I2883</v>
          </cell>
        </row>
        <row r="2562">
          <cell r="A2562" t="str">
            <v>I2886</v>
          </cell>
        </row>
        <row r="2563">
          <cell r="A2563" t="str">
            <v>I2887</v>
          </cell>
        </row>
        <row r="2564">
          <cell r="A2564" t="str">
            <v>I2888</v>
          </cell>
        </row>
        <row r="2565">
          <cell r="A2565" t="str">
            <v>I2889</v>
          </cell>
        </row>
        <row r="2566">
          <cell r="A2566" t="str">
            <v>I2890</v>
          </cell>
        </row>
        <row r="2567">
          <cell r="A2567" t="str">
            <v>I2891</v>
          </cell>
        </row>
        <row r="2568">
          <cell r="A2568" t="str">
            <v>I2892</v>
          </cell>
        </row>
        <row r="2569">
          <cell r="A2569" t="str">
            <v>I2893</v>
          </cell>
        </row>
        <row r="2570">
          <cell r="A2570" t="str">
            <v>I2894</v>
          </cell>
        </row>
        <row r="2571">
          <cell r="A2571" t="str">
            <v>I2895</v>
          </cell>
        </row>
        <row r="2572">
          <cell r="A2572" t="str">
            <v>I2896</v>
          </cell>
        </row>
        <row r="2573">
          <cell r="A2573" t="str">
            <v>I2897</v>
          </cell>
        </row>
        <row r="2574">
          <cell r="A2574" t="str">
            <v>I2898</v>
          </cell>
        </row>
        <row r="2575">
          <cell r="A2575" t="str">
            <v>I2899</v>
          </cell>
        </row>
        <row r="2576">
          <cell r="A2576" t="str">
            <v>I2901</v>
          </cell>
        </row>
        <row r="2577">
          <cell r="A2577" t="str">
            <v>I2902</v>
          </cell>
        </row>
        <row r="2578">
          <cell r="A2578" t="str">
            <v>I2903</v>
          </cell>
        </row>
        <row r="2579">
          <cell r="A2579" t="str">
            <v>I2904</v>
          </cell>
        </row>
        <row r="2580">
          <cell r="A2580" t="str">
            <v>I2905</v>
          </cell>
        </row>
        <row r="2581">
          <cell r="A2581" t="str">
            <v>I2906</v>
          </cell>
        </row>
        <row r="2582">
          <cell r="A2582" t="str">
            <v>I2907</v>
          </cell>
        </row>
        <row r="2583">
          <cell r="A2583" t="str">
            <v>I2908</v>
          </cell>
        </row>
        <row r="2584">
          <cell r="A2584" t="str">
            <v>I2909</v>
          </cell>
        </row>
        <row r="2585">
          <cell r="A2585" t="str">
            <v>I2910</v>
          </cell>
        </row>
        <row r="2586">
          <cell r="A2586" t="str">
            <v>I2911</v>
          </cell>
        </row>
        <row r="2587">
          <cell r="A2587" t="str">
            <v>I2912</v>
          </cell>
        </row>
        <row r="2588">
          <cell r="A2588" t="str">
            <v>I2913</v>
          </cell>
        </row>
        <row r="2589">
          <cell r="A2589" t="str">
            <v>I2914</v>
          </cell>
        </row>
        <row r="2590">
          <cell r="A2590" t="str">
            <v>I2924</v>
          </cell>
        </row>
        <row r="2591">
          <cell r="A2591" t="str">
            <v>I2925</v>
          </cell>
        </row>
        <row r="2592">
          <cell r="A2592" t="str">
            <v>I2926</v>
          </cell>
        </row>
        <row r="2593">
          <cell r="A2593" t="str">
            <v>I2927</v>
          </cell>
        </row>
        <row r="2594">
          <cell r="A2594" t="str">
            <v>I2928</v>
          </cell>
        </row>
        <row r="2595">
          <cell r="A2595" t="str">
            <v>I2929</v>
          </cell>
        </row>
        <row r="2596">
          <cell r="A2596" t="str">
            <v>I2930</v>
          </cell>
        </row>
        <row r="2597">
          <cell r="A2597" t="str">
            <v>I2931</v>
          </cell>
        </row>
        <row r="2598">
          <cell r="A2598" t="str">
            <v>I2932</v>
          </cell>
        </row>
        <row r="2599">
          <cell r="A2599" t="str">
            <v>I2933</v>
          </cell>
        </row>
        <row r="2600">
          <cell r="A2600" t="str">
            <v>I2934</v>
          </cell>
        </row>
        <row r="2601">
          <cell r="A2601" t="str">
            <v>I2935</v>
          </cell>
        </row>
        <row r="2602">
          <cell r="A2602" t="str">
            <v>I2936</v>
          </cell>
        </row>
        <row r="2603">
          <cell r="A2603" t="str">
            <v>I2937</v>
          </cell>
        </row>
        <row r="2604">
          <cell r="A2604" t="str">
            <v>I2938</v>
          </cell>
        </row>
        <row r="2605">
          <cell r="A2605" t="str">
            <v>I2939</v>
          </cell>
        </row>
        <row r="2606">
          <cell r="A2606" t="str">
            <v>I2940</v>
          </cell>
        </row>
        <row r="2607">
          <cell r="A2607" t="str">
            <v>I2941</v>
          </cell>
        </row>
        <row r="2608">
          <cell r="A2608" t="str">
            <v>I2942</v>
          </cell>
        </row>
        <row r="2609">
          <cell r="A2609" t="str">
            <v>I2943</v>
          </cell>
        </row>
        <row r="2610">
          <cell r="A2610" t="str">
            <v>I2944</v>
          </cell>
        </row>
        <row r="2611">
          <cell r="A2611" t="str">
            <v>I2945</v>
          </cell>
        </row>
        <row r="2612">
          <cell r="A2612" t="str">
            <v>I2946</v>
          </cell>
        </row>
        <row r="2613">
          <cell r="A2613" t="str">
            <v>I2947</v>
          </cell>
        </row>
        <row r="2614">
          <cell r="A2614" t="str">
            <v>I2948</v>
          </cell>
        </row>
        <row r="2615">
          <cell r="A2615" t="str">
            <v>I2949</v>
          </cell>
        </row>
        <row r="2616">
          <cell r="A2616" t="str">
            <v>I2950</v>
          </cell>
        </row>
        <row r="2617">
          <cell r="A2617" t="str">
            <v>I2951</v>
          </cell>
        </row>
        <row r="2618">
          <cell r="A2618" t="str">
            <v>I2952</v>
          </cell>
        </row>
        <row r="2619">
          <cell r="A2619" t="str">
            <v>I2953</v>
          </cell>
        </row>
        <row r="2620">
          <cell r="A2620" t="str">
            <v>I2954</v>
          </cell>
        </row>
        <row r="2621">
          <cell r="A2621" t="str">
            <v>I2955</v>
          </cell>
        </row>
        <row r="2622">
          <cell r="A2622" t="str">
            <v>I2956</v>
          </cell>
        </row>
        <row r="2623">
          <cell r="A2623" t="str">
            <v>I2957</v>
          </cell>
        </row>
        <row r="2624">
          <cell r="A2624" t="str">
            <v>I2958</v>
          </cell>
        </row>
        <row r="2625">
          <cell r="A2625" t="str">
            <v>I2959</v>
          </cell>
        </row>
        <row r="2626">
          <cell r="A2626" t="str">
            <v>I2960</v>
          </cell>
        </row>
        <row r="2627">
          <cell r="A2627" t="str">
            <v>I2961</v>
          </cell>
        </row>
        <row r="2628">
          <cell r="A2628" t="str">
            <v>I2962</v>
          </cell>
        </row>
        <row r="2629">
          <cell r="A2629" t="str">
            <v>I2963</v>
          </cell>
        </row>
        <row r="2630">
          <cell r="A2630" t="str">
            <v>I2964</v>
          </cell>
        </row>
        <row r="2631">
          <cell r="A2631" t="str">
            <v>I2965</v>
          </cell>
        </row>
        <row r="2632">
          <cell r="A2632" t="str">
            <v>I2966</v>
          </cell>
        </row>
        <row r="2633">
          <cell r="A2633" t="str">
            <v>I2967</v>
          </cell>
        </row>
        <row r="2634">
          <cell r="A2634" t="str">
            <v>I2968</v>
          </cell>
        </row>
        <row r="2635">
          <cell r="A2635" t="str">
            <v>I2969</v>
          </cell>
        </row>
        <row r="2636">
          <cell r="A2636" t="str">
            <v>I2970</v>
          </cell>
        </row>
        <row r="2637">
          <cell r="A2637" t="str">
            <v>I2971</v>
          </cell>
        </row>
        <row r="2638">
          <cell r="A2638" t="str">
            <v>I2972</v>
          </cell>
        </row>
        <row r="2639">
          <cell r="A2639" t="str">
            <v>I2973</v>
          </cell>
        </row>
        <row r="2640">
          <cell r="A2640" t="str">
            <v>I2974</v>
          </cell>
        </row>
        <row r="2641">
          <cell r="A2641" t="str">
            <v>I2975</v>
          </cell>
        </row>
        <row r="2642">
          <cell r="A2642" t="str">
            <v>I2976</v>
          </cell>
        </row>
        <row r="2643">
          <cell r="A2643" t="str">
            <v>I2978</v>
          </cell>
        </row>
        <row r="2644">
          <cell r="A2644" t="str">
            <v>I2979</v>
          </cell>
        </row>
        <row r="2645">
          <cell r="A2645" t="str">
            <v>I2980</v>
          </cell>
        </row>
        <row r="2646">
          <cell r="A2646" t="str">
            <v>I2981</v>
          </cell>
        </row>
        <row r="2647">
          <cell r="A2647" t="str">
            <v>I2982</v>
          </cell>
        </row>
        <row r="2648">
          <cell r="A2648" t="str">
            <v>I2983</v>
          </cell>
        </row>
        <row r="2649">
          <cell r="A2649" t="str">
            <v>I2984</v>
          </cell>
        </row>
        <row r="2650">
          <cell r="A2650" t="str">
            <v>I2985</v>
          </cell>
        </row>
        <row r="2651">
          <cell r="A2651" t="str">
            <v>I2986</v>
          </cell>
        </row>
        <row r="2652">
          <cell r="A2652" t="str">
            <v>I2987</v>
          </cell>
        </row>
        <row r="2653">
          <cell r="A2653" t="str">
            <v>I2988</v>
          </cell>
        </row>
        <row r="2654">
          <cell r="A2654" t="str">
            <v>I2989</v>
          </cell>
        </row>
        <row r="2655">
          <cell r="A2655" t="str">
            <v>I2990</v>
          </cell>
        </row>
        <row r="2656">
          <cell r="A2656" t="str">
            <v>I2991</v>
          </cell>
        </row>
        <row r="2657">
          <cell r="A2657" t="str">
            <v>I2992</v>
          </cell>
        </row>
        <row r="2658">
          <cell r="A2658" t="str">
            <v>I2993</v>
          </cell>
        </row>
        <row r="2659">
          <cell r="A2659" t="str">
            <v>I2994</v>
          </cell>
        </row>
        <row r="2660">
          <cell r="A2660" t="str">
            <v>I2995</v>
          </cell>
        </row>
        <row r="2661">
          <cell r="A2661" t="str">
            <v>I2996</v>
          </cell>
        </row>
        <row r="2662">
          <cell r="A2662" t="str">
            <v>I2997</v>
          </cell>
        </row>
        <row r="2663">
          <cell r="A2663" t="str">
            <v>I2998</v>
          </cell>
        </row>
        <row r="2664">
          <cell r="A2664" t="str">
            <v>I3003</v>
          </cell>
        </row>
        <row r="2665">
          <cell r="A2665" t="str">
            <v>I3004</v>
          </cell>
        </row>
        <row r="2666">
          <cell r="A2666" t="str">
            <v>I3005</v>
          </cell>
        </row>
        <row r="2667">
          <cell r="A2667" t="str">
            <v>I3006</v>
          </cell>
        </row>
        <row r="2668">
          <cell r="A2668" t="str">
            <v>I3007</v>
          </cell>
        </row>
        <row r="2669">
          <cell r="A2669" t="str">
            <v>I3008</v>
          </cell>
        </row>
        <row r="2670">
          <cell r="A2670" t="str">
            <v>I3009</v>
          </cell>
        </row>
        <row r="2671">
          <cell r="A2671" t="str">
            <v>I3010</v>
          </cell>
        </row>
        <row r="2672">
          <cell r="A2672" t="str">
            <v>I3011</v>
          </cell>
        </row>
        <row r="2673">
          <cell r="A2673" t="str">
            <v>I3012</v>
          </cell>
        </row>
        <row r="2674">
          <cell r="A2674" t="str">
            <v>I3013</v>
          </cell>
        </row>
        <row r="2675">
          <cell r="A2675" t="str">
            <v>I3014</v>
          </cell>
        </row>
        <row r="2676">
          <cell r="A2676" t="str">
            <v>I3015</v>
          </cell>
        </row>
        <row r="2677">
          <cell r="A2677" t="str">
            <v>I3016</v>
          </cell>
        </row>
        <row r="2678">
          <cell r="A2678" t="str">
            <v>I3017</v>
          </cell>
        </row>
        <row r="2679">
          <cell r="A2679" t="str">
            <v>I3018</v>
          </cell>
        </row>
        <row r="2680">
          <cell r="A2680" t="str">
            <v>I3019</v>
          </cell>
        </row>
        <row r="2681">
          <cell r="A2681" t="str">
            <v>I3020</v>
          </cell>
        </row>
        <row r="2682">
          <cell r="A2682" t="str">
            <v>I3021</v>
          </cell>
        </row>
        <row r="2683">
          <cell r="A2683" t="str">
            <v>I3023</v>
          </cell>
        </row>
        <row r="2684">
          <cell r="A2684" t="str">
            <v>I3024</v>
          </cell>
        </row>
        <row r="2685">
          <cell r="A2685" t="str">
            <v>I3025</v>
          </cell>
        </row>
        <row r="2686">
          <cell r="A2686" t="str">
            <v>I3026</v>
          </cell>
        </row>
        <row r="2687">
          <cell r="A2687" t="str">
            <v>I3027</v>
          </cell>
        </row>
        <row r="2688">
          <cell r="A2688" t="str">
            <v>I3028</v>
          </cell>
        </row>
        <row r="2689">
          <cell r="A2689" t="str">
            <v>I3029</v>
          </cell>
        </row>
        <row r="2690">
          <cell r="A2690" t="str">
            <v>I3030</v>
          </cell>
        </row>
        <row r="2691">
          <cell r="A2691" t="str">
            <v>I3031</v>
          </cell>
        </row>
        <row r="2692">
          <cell r="A2692" t="str">
            <v>I3032</v>
          </cell>
        </row>
        <row r="2693">
          <cell r="A2693" t="str">
            <v>I3033</v>
          </cell>
        </row>
        <row r="2694">
          <cell r="A2694" t="str">
            <v>I3034</v>
          </cell>
        </row>
        <row r="2695">
          <cell r="A2695" t="str">
            <v>I3035</v>
          </cell>
        </row>
        <row r="2696">
          <cell r="A2696" t="str">
            <v>I3036</v>
          </cell>
        </row>
        <row r="2697">
          <cell r="A2697" t="str">
            <v>I3037</v>
          </cell>
        </row>
        <row r="2698">
          <cell r="A2698" t="str">
            <v>I3038</v>
          </cell>
        </row>
        <row r="2699">
          <cell r="A2699" t="str">
            <v>I3039</v>
          </cell>
        </row>
        <row r="2700">
          <cell r="A2700" t="str">
            <v>I3040</v>
          </cell>
        </row>
        <row r="2701">
          <cell r="A2701" t="str">
            <v>I3041</v>
          </cell>
        </row>
        <row r="2702">
          <cell r="A2702" t="str">
            <v>I3042</v>
          </cell>
        </row>
        <row r="2703">
          <cell r="A2703" t="str">
            <v>I3043</v>
          </cell>
        </row>
        <row r="2704">
          <cell r="A2704" t="str">
            <v>I3044</v>
          </cell>
        </row>
        <row r="2705">
          <cell r="A2705" t="str">
            <v>I3045</v>
          </cell>
        </row>
        <row r="2706">
          <cell r="A2706" t="str">
            <v>I3046</v>
          </cell>
        </row>
        <row r="2707">
          <cell r="A2707" t="str">
            <v>I3047</v>
          </cell>
        </row>
        <row r="2708">
          <cell r="A2708" t="str">
            <v>I3048</v>
          </cell>
        </row>
        <row r="2709">
          <cell r="A2709" t="str">
            <v>I3049</v>
          </cell>
        </row>
        <row r="2710">
          <cell r="A2710" t="str">
            <v>I3050</v>
          </cell>
        </row>
        <row r="2711">
          <cell r="A2711" t="str">
            <v>I3051</v>
          </cell>
        </row>
        <row r="2712">
          <cell r="A2712" t="str">
            <v>I3052</v>
          </cell>
        </row>
        <row r="2713">
          <cell r="A2713" t="str">
            <v>I3053</v>
          </cell>
        </row>
        <row r="2714">
          <cell r="A2714" t="str">
            <v>I3054</v>
          </cell>
        </row>
        <row r="2715">
          <cell r="A2715" t="str">
            <v>I3055</v>
          </cell>
        </row>
        <row r="2716">
          <cell r="A2716" t="str">
            <v>I3056</v>
          </cell>
        </row>
        <row r="2717">
          <cell r="A2717" t="str">
            <v>I3057</v>
          </cell>
        </row>
        <row r="2718">
          <cell r="A2718" t="str">
            <v>I3058</v>
          </cell>
        </row>
        <row r="2719">
          <cell r="A2719" t="str">
            <v>I3059</v>
          </cell>
        </row>
        <row r="2720">
          <cell r="A2720" t="str">
            <v>I3060</v>
          </cell>
        </row>
        <row r="2721">
          <cell r="A2721" t="str">
            <v>I3061</v>
          </cell>
        </row>
        <row r="2722">
          <cell r="A2722" t="str">
            <v>I3062</v>
          </cell>
        </row>
        <row r="2723">
          <cell r="A2723" t="str">
            <v>I3063</v>
          </cell>
        </row>
        <row r="2724">
          <cell r="A2724" t="str">
            <v>I3064</v>
          </cell>
        </row>
        <row r="2725">
          <cell r="A2725" t="str">
            <v>I3065</v>
          </cell>
        </row>
        <row r="2726">
          <cell r="A2726" t="str">
            <v>I3066</v>
          </cell>
        </row>
        <row r="2727">
          <cell r="A2727" t="str">
            <v>I3067</v>
          </cell>
        </row>
        <row r="2728">
          <cell r="A2728" t="str">
            <v>I3068</v>
          </cell>
        </row>
        <row r="2729">
          <cell r="A2729" t="str">
            <v>I3069</v>
          </cell>
        </row>
        <row r="2730">
          <cell r="A2730" t="str">
            <v>I3070</v>
          </cell>
        </row>
        <row r="2731">
          <cell r="A2731" t="str">
            <v>I3071</v>
          </cell>
        </row>
        <row r="2732">
          <cell r="A2732" t="str">
            <v>I3072</v>
          </cell>
        </row>
        <row r="2733">
          <cell r="A2733" t="str">
            <v>I3073</v>
          </cell>
        </row>
        <row r="2734">
          <cell r="A2734" t="str">
            <v>I3074</v>
          </cell>
        </row>
        <row r="2735">
          <cell r="A2735" t="str">
            <v>I3075</v>
          </cell>
        </row>
        <row r="2736">
          <cell r="A2736" t="str">
            <v>I3076</v>
          </cell>
        </row>
        <row r="2737">
          <cell r="A2737" t="str">
            <v>I3077</v>
          </cell>
        </row>
        <row r="2738">
          <cell r="A2738" t="str">
            <v>I3078</v>
          </cell>
        </row>
        <row r="2739">
          <cell r="A2739" t="str">
            <v>I3079</v>
          </cell>
        </row>
        <row r="2740">
          <cell r="A2740" t="str">
            <v>I3080</v>
          </cell>
        </row>
        <row r="2741">
          <cell r="A2741" t="str">
            <v>I3081</v>
          </cell>
        </row>
        <row r="2742">
          <cell r="A2742" t="str">
            <v>I3082</v>
          </cell>
        </row>
        <row r="2743">
          <cell r="A2743" t="str">
            <v>I3083</v>
          </cell>
        </row>
        <row r="2744">
          <cell r="A2744" t="str">
            <v>I3084</v>
          </cell>
        </row>
        <row r="2745">
          <cell r="A2745" t="str">
            <v>I3085</v>
          </cell>
        </row>
        <row r="2746">
          <cell r="A2746" t="str">
            <v>I3087</v>
          </cell>
        </row>
        <row r="2747">
          <cell r="A2747" t="str">
            <v>I3088</v>
          </cell>
        </row>
        <row r="2748">
          <cell r="A2748" t="str">
            <v>I3089</v>
          </cell>
        </row>
        <row r="2749">
          <cell r="A2749" t="str">
            <v>I3090</v>
          </cell>
        </row>
        <row r="2750">
          <cell r="A2750" t="str">
            <v>I3091</v>
          </cell>
        </row>
        <row r="2751">
          <cell r="A2751" t="str">
            <v>I3092</v>
          </cell>
        </row>
        <row r="2752">
          <cell r="A2752" t="str">
            <v>I3094</v>
          </cell>
        </row>
        <row r="2753">
          <cell r="A2753" t="str">
            <v>I3095</v>
          </cell>
        </row>
        <row r="2754">
          <cell r="A2754" t="str">
            <v>I3096</v>
          </cell>
        </row>
        <row r="2755">
          <cell r="A2755" t="str">
            <v>I3097</v>
          </cell>
        </row>
        <row r="2756">
          <cell r="A2756" t="str">
            <v>I3098</v>
          </cell>
        </row>
        <row r="2757">
          <cell r="A2757" t="str">
            <v>I3099</v>
          </cell>
        </row>
        <row r="2758">
          <cell r="A2758" t="str">
            <v>I3100</v>
          </cell>
        </row>
        <row r="2759">
          <cell r="A2759" t="str">
            <v>I3101</v>
          </cell>
        </row>
        <row r="2760">
          <cell r="A2760" t="str">
            <v>I3102</v>
          </cell>
        </row>
        <row r="2761">
          <cell r="A2761" t="str">
            <v>I3103</v>
          </cell>
        </row>
        <row r="2762">
          <cell r="A2762" t="str">
            <v>I3104</v>
          </cell>
        </row>
        <row r="2763">
          <cell r="A2763" t="str">
            <v>I3105</v>
          </cell>
        </row>
        <row r="2764">
          <cell r="A2764" t="str">
            <v>I3106</v>
          </cell>
        </row>
        <row r="2765">
          <cell r="A2765" t="str">
            <v>I3107</v>
          </cell>
        </row>
        <row r="2766">
          <cell r="A2766" t="str">
            <v>I3108</v>
          </cell>
        </row>
        <row r="2767">
          <cell r="A2767" t="str">
            <v>I3109</v>
          </cell>
        </row>
        <row r="2768">
          <cell r="A2768" t="str">
            <v>I3110</v>
          </cell>
        </row>
        <row r="2769">
          <cell r="A2769" t="str">
            <v>I3111</v>
          </cell>
        </row>
        <row r="2770">
          <cell r="A2770" t="str">
            <v>I3112</v>
          </cell>
        </row>
        <row r="2771">
          <cell r="A2771" t="str">
            <v>I3113</v>
          </cell>
        </row>
        <row r="2772">
          <cell r="A2772" t="str">
            <v>I3114</v>
          </cell>
        </row>
        <row r="2773">
          <cell r="A2773" t="str">
            <v>I3115</v>
          </cell>
        </row>
        <row r="2774">
          <cell r="A2774" t="str">
            <v>I3116</v>
          </cell>
        </row>
        <row r="2775">
          <cell r="A2775" t="str">
            <v>I3117</v>
          </cell>
        </row>
        <row r="2776">
          <cell r="A2776" t="str">
            <v>I3118</v>
          </cell>
        </row>
        <row r="2777">
          <cell r="A2777" t="str">
            <v>I3119</v>
          </cell>
        </row>
        <row r="2778">
          <cell r="A2778" t="str">
            <v>I3120</v>
          </cell>
        </row>
        <row r="2779">
          <cell r="A2779" t="str">
            <v>I3121</v>
          </cell>
        </row>
        <row r="2780">
          <cell r="A2780" t="str">
            <v>I3122</v>
          </cell>
        </row>
        <row r="2781">
          <cell r="A2781" t="str">
            <v>I3123</v>
          </cell>
        </row>
        <row r="2782">
          <cell r="A2782" t="str">
            <v>I3124</v>
          </cell>
        </row>
        <row r="2783">
          <cell r="A2783" t="str">
            <v>I3125</v>
          </cell>
        </row>
        <row r="2784">
          <cell r="A2784" t="str">
            <v>I3126</v>
          </cell>
        </row>
        <row r="2785">
          <cell r="A2785" t="str">
            <v>I3127</v>
          </cell>
        </row>
        <row r="2786">
          <cell r="A2786" t="str">
            <v>I3128</v>
          </cell>
        </row>
        <row r="2787">
          <cell r="A2787" t="str">
            <v>I3129</v>
          </cell>
        </row>
        <row r="2788">
          <cell r="A2788" t="str">
            <v>I3130</v>
          </cell>
        </row>
        <row r="2789">
          <cell r="A2789" t="str">
            <v>I3131</v>
          </cell>
        </row>
        <row r="2790">
          <cell r="A2790" t="str">
            <v>I3132</v>
          </cell>
        </row>
        <row r="2791">
          <cell r="A2791" t="str">
            <v>I3133</v>
          </cell>
        </row>
        <row r="2792">
          <cell r="A2792" t="str">
            <v>I3134</v>
          </cell>
        </row>
        <row r="2793">
          <cell r="A2793" t="str">
            <v>I3135</v>
          </cell>
        </row>
        <row r="2794">
          <cell r="A2794" t="str">
            <v>I3136</v>
          </cell>
        </row>
        <row r="2795">
          <cell r="A2795" t="str">
            <v>I3137</v>
          </cell>
        </row>
        <row r="2796">
          <cell r="A2796" t="str">
            <v>I3138</v>
          </cell>
        </row>
        <row r="2797">
          <cell r="A2797" t="str">
            <v>I3139</v>
          </cell>
        </row>
        <row r="2798">
          <cell r="A2798" t="str">
            <v>I3140</v>
          </cell>
        </row>
        <row r="2799">
          <cell r="A2799" t="str">
            <v>I3141</v>
          </cell>
        </row>
        <row r="2800">
          <cell r="A2800" t="str">
            <v>I3142</v>
          </cell>
        </row>
        <row r="2801">
          <cell r="A2801" t="str">
            <v>I3143</v>
          </cell>
        </row>
        <row r="2802">
          <cell r="A2802" t="str">
            <v>I3144</v>
          </cell>
        </row>
        <row r="2803">
          <cell r="A2803" t="str">
            <v>I3145</v>
          </cell>
        </row>
        <row r="2804">
          <cell r="A2804" t="str">
            <v>I3146</v>
          </cell>
        </row>
        <row r="2805">
          <cell r="A2805" t="str">
            <v>I3147</v>
          </cell>
        </row>
        <row r="2806">
          <cell r="A2806" t="str">
            <v>I3148</v>
          </cell>
        </row>
        <row r="2807">
          <cell r="A2807" t="str">
            <v>I3149</v>
          </cell>
        </row>
        <row r="2808">
          <cell r="A2808" t="str">
            <v>I3150</v>
          </cell>
        </row>
        <row r="2809">
          <cell r="A2809" t="str">
            <v>I3151</v>
          </cell>
        </row>
        <row r="2810">
          <cell r="A2810" t="str">
            <v>I3152</v>
          </cell>
        </row>
        <row r="2811">
          <cell r="A2811" t="str">
            <v>I3153</v>
          </cell>
        </row>
        <row r="2812">
          <cell r="A2812" t="str">
            <v>I3154</v>
          </cell>
        </row>
        <row r="2813">
          <cell r="A2813" t="str">
            <v>I3155</v>
          </cell>
        </row>
        <row r="2814">
          <cell r="A2814" t="str">
            <v>I3156</v>
          </cell>
        </row>
        <row r="2815">
          <cell r="A2815" t="str">
            <v>I3157</v>
          </cell>
        </row>
        <row r="2816">
          <cell r="A2816" t="str">
            <v>I3158</v>
          </cell>
        </row>
        <row r="2817">
          <cell r="A2817" t="str">
            <v>I3159</v>
          </cell>
        </row>
        <row r="2818">
          <cell r="A2818" t="str">
            <v>I3160</v>
          </cell>
        </row>
        <row r="2819">
          <cell r="A2819" t="str">
            <v>I3161</v>
          </cell>
        </row>
        <row r="2820">
          <cell r="A2820" t="str">
            <v>I3162</v>
          </cell>
        </row>
        <row r="2821">
          <cell r="A2821" t="str">
            <v>I3163</v>
          </cell>
        </row>
        <row r="2822">
          <cell r="A2822" t="str">
            <v>I3164</v>
          </cell>
        </row>
        <row r="2823">
          <cell r="A2823" t="str">
            <v>I3165</v>
          </cell>
        </row>
        <row r="2824">
          <cell r="A2824" t="str">
            <v>I3166</v>
          </cell>
        </row>
        <row r="2825">
          <cell r="A2825" t="str">
            <v>I3167</v>
          </cell>
        </row>
        <row r="2826">
          <cell r="A2826" t="str">
            <v>I3168</v>
          </cell>
        </row>
        <row r="2827">
          <cell r="A2827" t="str">
            <v>I3169</v>
          </cell>
        </row>
        <row r="2828">
          <cell r="A2828" t="str">
            <v>I3170</v>
          </cell>
        </row>
        <row r="2829">
          <cell r="A2829" t="str">
            <v>I3171</v>
          </cell>
        </row>
        <row r="2831">
          <cell r="A2831" t="str">
            <v>NI001</v>
          </cell>
        </row>
        <row r="2832">
          <cell r="A2832" t="str">
            <v>NI002</v>
          </cell>
        </row>
        <row r="2833">
          <cell r="A2833" t="str">
            <v>NI003</v>
          </cell>
        </row>
        <row r="2834">
          <cell r="A2834" t="str">
            <v>NI004</v>
          </cell>
        </row>
        <row r="2835">
          <cell r="A2835" t="str">
            <v>NI005</v>
          </cell>
        </row>
        <row r="2836">
          <cell r="A2836" t="str">
            <v>NI006</v>
          </cell>
        </row>
        <row r="2837">
          <cell r="A2837" t="str">
            <v>NI007</v>
          </cell>
        </row>
        <row r="2838">
          <cell r="A2838" t="str">
            <v>NI008</v>
          </cell>
        </row>
        <row r="2839">
          <cell r="A2839" t="str">
            <v>NI009</v>
          </cell>
        </row>
        <row r="2840">
          <cell r="A2840" t="str">
            <v>NI010</v>
          </cell>
        </row>
        <row r="2841">
          <cell r="A2841" t="str">
            <v>NI011</v>
          </cell>
        </row>
        <row r="2842">
          <cell r="A2842" t="str">
            <v>NI012</v>
          </cell>
        </row>
        <row r="2843">
          <cell r="A2843" t="str">
            <v>NI013</v>
          </cell>
        </row>
        <row r="2844">
          <cell r="A2844" t="str">
            <v>NI014</v>
          </cell>
        </row>
        <row r="2845">
          <cell r="A2845" t="str">
            <v>NI015</v>
          </cell>
        </row>
        <row r="2846">
          <cell r="A2846" t="str">
            <v>NI016</v>
          </cell>
        </row>
        <row r="2847">
          <cell r="A2847" t="str">
            <v>NI017</v>
          </cell>
        </row>
        <row r="2848">
          <cell r="A2848" t="str">
            <v>NI018</v>
          </cell>
        </row>
        <row r="2849">
          <cell r="A2849" t="str">
            <v>NI019</v>
          </cell>
        </row>
        <row r="2850">
          <cell r="A2850" t="str">
            <v>NI020</v>
          </cell>
        </row>
        <row r="2851">
          <cell r="A2851" t="str">
            <v>NI021</v>
          </cell>
        </row>
        <row r="2852">
          <cell r="A2852" t="str">
            <v>NI022</v>
          </cell>
        </row>
        <row r="2853">
          <cell r="A2853" t="str">
            <v>NI023</v>
          </cell>
        </row>
        <row r="2854">
          <cell r="A2854" t="str">
            <v>NI024</v>
          </cell>
        </row>
        <row r="2855">
          <cell r="A2855" t="str">
            <v>NI025</v>
          </cell>
        </row>
        <row r="2856">
          <cell r="A2856" t="str">
            <v>NI026</v>
          </cell>
        </row>
        <row r="2857">
          <cell r="A2857" t="str">
            <v>NI027</v>
          </cell>
        </row>
        <row r="2858">
          <cell r="A2858" t="str">
            <v>NI028</v>
          </cell>
        </row>
        <row r="2859">
          <cell r="A2859" t="str">
            <v>NI029</v>
          </cell>
        </row>
        <row r="2860">
          <cell r="A2860" t="str">
            <v>NI030</v>
          </cell>
        </row>
        <row r="2861">
          <cell r="A2861" t="str">
            <v>NI031</v>
          </cell>
        </row>
        <row r="2862">
          <cell r="A2862" t="str">
            <v>NI032</v>
          </cell>
        </row>
        <row r="2863">
          <cell r="A2863" t="str">
            <v>NI033</v>
          </cell>
        </row>
        <row r="2864">
          <cell r="A2864" t="str">
            <v>NI034</v>
          </cell>
        </row>
        <row r="2865">
          <cell r="A2865" t="str">
            <v>NI035</v>
          </cell>
        </row>
        <row r="2866">
          <cell r="A2866" t="str">
            <v>NI036</v>
          </cell>
        </row>
        <row r="2867">
          <cell r="A2867" t="str">
            <v>NI037</v>
          </cell>
        </row>
        <row r="2868">
          <cell r="A2868" t="str">
            <v>NI038</v>
          </cell>
        </row>
        <row r="2869">
          <cell r="A2869" t="str">
            <v>NI039</v>
          </cell>
        </row>
        <row r="2870">
          <cell r="A2870" t="str">
            <v>NI040</v>
          </cell>
        </row>
        <row r="2871">
          <cell r="A2871" t="str">
            <v>NI041</v>
          </cell>
        </row>
        <row r="2872">
          <cell r="A2872" t="str">
            <v>NI042</v>
          </cell>
        </row>
        <row r="2873">
          <cell r="A2873" t="str">
            <v>NI043</v>
          </cell>
        </row>
        <row r="2874">
          <cell r="A2874" t="str">
            <v>NI044</v>
          </cell>
        </row>
        <row r="2875">
          <cell r="A2875" t="str">
            <v>NI045</v>
          </cell>
        </row>
        <row r="2876">
          <cell r="A2876" t="str">
            <v>NI046</v>
          </cell>
        </row>
        <row r="2877">
          <cell r="A2877" t="str">
            <v>NI047</v>
          </cell>
        </row>
        <row r="2878">
          <cell r="A2878" t="str">
            <v>NI048</v>
          </cell>
        </row>
        <row r="2879">
          <cell r="A2879" t="str">
            <v>NI049</v>
          </cell>
        </row>
        <row r="2880">
          <cell r="A2880" t="str">
            <v>NI050</v>
          </cell>
        </row>
        <row r="2881">
          <cell r="A2881" t="str">
            <v>NI051</v>
          </cell>
        </row>
        <row r="2882">
          <cell r="A2882" t="str">
            <v>NI052</v>
          </cell>
        </row>
        <row r="2883">
          <cell r="A2883" t="str">
            <v>NI053</v>
          </cell>
        </row>
        <row r="2884">
          <cell r="A2884" t="str">
            <v>NI054</v>
          </cell>
        </row>
        <row r="2885">
          <cell r="A2885" t="str">
            <v>NI055</v>
          </cell>
        </row>
        <row r="2886">
          <cell r="A2886" t="str">
            <v>NI056</v>
          </cell>
        </row>
        <row r="2887">
          <cell r="A2887" t="str">
            <v>NI057</v>
          </cell>
        </row>
        <row r="2892">
          <cell r="A2892" t="str">
            <v>H1</v>
          </cell>
        </row>
        <row r="2893">
          <cell r="A2893" t="str">
            <v>H2</v>
          </cell>
        </row>
        <row r="2894">
          <cell r="A2894" t="str">
            <v>E1</v>
          </cell>
        </row>
        <row r="2895">
          <cell r="A2895" t="str">
            <v>E2</v>
          </cell>
        </row>
        <row r="2896">
          <cell r="A2896" t="str">
            <v>E3</v>
          </cell>
        </row>
        <row r="2897">
          <cell r="A2897" t="str">
            <v>E4</v>
          </cell>
        </row>
        <row r="2898">
          <cell r="A2898" t="str">
            <v>E5</v>
          </cell>
        </row>
        <row r="2899">
          <cell r="A2899" t="str">
            <v>E6</v>
          </cell>
        </row>
        <row r="2900">
          <cell r="A2900" t="str">
            <v>E7</v>
          </cell>
        </row>
        <row r="2901">
          <cell r="A2901" t="str">
            <v>E8</v>
          </cell>
        </row>
        <row r="2902">
          <cell r="A2902" t="str">
            <v>E9</v>
          </cell>
        </row>
        <row r="2903">
          <cell r="A2903" t="str">
            <v>E10</v>
          </cell>
        </row>
        <row r="2904">
          <cell r="A2904" t="str">
            <v>E11</v>
          </cell>
        </row>
        <row r="2905">
          <cell r="A2905" t="str">
            <v>E12</v>
          </cell>
        </row>
        <row r="2906">
          <cell r="A2906" t="str">
            <v>E13</v>
          </cell>
        </row>
        <row r="2907">
          <cell r="A2907" t="str">
            <v>E14</v>
          </cell>
        </row>
        <row r="2908">
          <cell r="A2908" t="str">
            <v>E15</v>
          </cell>
        </row>
        <row r="2909">
          <cell r="A2909" t="str">
            <v>E16</v>
          </cell>
        </row>
        <row r="2910">
          <cell r="A2910" t="str">
            <v>E17</v>
          </cell>
        </row>
        <row r="2911">
          <cell r="A2911" t="str">
            <v>E18</v>
          </cell>
        </row>
        <row r="2912">
          <cell r="A2912" t="str">
            <v>E19</v>
          </cell>
        </row>
        <row r="2913">
          <cell r="A2913" t="str">
            <v>E20</v>
          </cell>
        </row>
        <row r="2914">
          <cell r="A2914" t="str">
            <v>E21</v>
          </cell>
        </row>
        <row r="2915">
          <cell r="A2915" t="str">
            <v>E22</v>
          </cell>
        </row>
        <row r="2916">
          <cell r="A2916" t="str">
            <v>E23</v>
          </cell>
        </row>
        <row r="2917">
          <cell r="A2917" t="str">
            <v>E24</v>
          </cell>
        </row>
        <row r="2918">
          <cell r="A2918" t="str">
            <v>E25</v>
          </cell>
        </row>
        <row r="2919">
          <cell r="A2919" t="str">
            <v>E26</v>
          </cell>
        </row>
        <row r="2920">
          <cell r="A2920" t="str">
            <v>E27</v>
          </cell>
        </row>
        <row r="2921">
          <cell r="A2921" t="str">
            <v>E28</v>
          </cell>
        </row>
        <row r="2922">
          <cell r="A2922" t="str">
            <v>E29</v>
          </cell>
        </row>
        <row r="2923">
          <cell r="A2923" t="str">
            <v>E30</v>
          </cell>
        </row>
        <row r="2924">
          <cell r="A2924" t="str">
            <v>E31</v>
          </cell>
        </row>
        <row r="2925">
          <cell r="A2925" t="str">
            <v>E32</v>
          </cell>
        </row>
        <row r="2926">
          <cell r="A2926" t="str">
            <v>E33</v>
          </cell>
        </row>
        <row r="2927">
          <cell r="A2927" t="str">
            <v>E34</v>
          </cell>
        </row>
        <row r="2928">
          <cell r="A2928" t="str">
            <v>E35</v>
          </cell>
        </row>
        <row r="2929">
          <cell r="A2929" t="str">
            <v>E36</v>
          </cell>
        </row>
        <row r="2930">
          <cell r="A2930" t="str">
            <v>E37</v>
          </cell>
        </row>
        <row r="2931">
          <cell r="A2931" t="str">
            <v>E38</v>
          </cell>
        </row>
        <row r="2932">
          <cell r="A2932" t="str">
            <v>E39</v>
          </cell>
        </row>
        <row r="2933">
          <cell r="A2933" t="str">
            <v>E40</v>
          </cell>
        </row>
        <row r="2934">
          <cell r="A2934" t="str">
            <v>E41</v>
          </cell>
        </row>
        <row r="2935">
          <cell r="A2935" t="str">
            <v>E42</v>
          </cell>
        </row>
        <row r="2936">
          <cell r="A2936" t="str">
            <v>E43</v>
          </cell>
        </row>
        <row r="2937">
          <cell r="A2937" t="str">
            <v>E44</v>
          </cell>
        </row>
        <row r="2938">
          <cell r="A2938" t="str">
            <v>E45</v>
          </cell>
        </row>
        <row r="2939">
          <cell r="A2939" t="str">
            <v>E46</v>
          </cell>
        </row>
        <row r="2940">
          <cell r="A2940" t="str">
            <v>E47</v>
          </cell>
        </row>
        <row r="2941">
          <cell r="A2941" t="str">
            <v>E48</v>
          </cell>
        </row>
        <row r="2942">
          <cell r="A2942" t="str">
            <v>E49</v>
          </cell>
        </row>
        <row r="2943">
          <cell r="A2943" t="str">
            <v>E50</v>
          </cell>
        </row>
        <row r="2944">
          <cell r="A2944" t="str">
            <v>E51</v>
          </cell>
        </row>
        <row r="2945">
          <cell r="A2945" t="str">
            <v>E52</v>
          </cell>
        </row>
        <row r="2946">
          <cell r="A2946" t="str">
            <v>E53</v>
          </cell>
        </row>
        <row r="2947">
          <cell r="A2947" t="str">
            <v>E54</v>
          </cell>
        </row>
        <row r="2948">
          <cell r="A2948" t="str">
            <v>E55</v>
          </cell>
        </row>
        <row r="2949">
          <cell r="A2949" t="str">
            <v>E56</v>
          </cell>
        </row>
        <row r="2950">
          <cell r="A2950" t="str">
            <v>E57</v>
          </cell>
        </row>
        <row r="2951">
          <cell r="A2951" t="str">
            <v>E58</v>
          </cell>
        </row>
        <row r="2952">
          <cell r="A2952" t="str">
            <v>E59</v>
          </cell>
        </row>
        <row r="2953">
          <cell r="A2953" t="str">
            <v>E60</v>
          </cell>
        </row>
        <row r="2954">
          <cell r="A2954" t="str">
            <v>E61</v>
          </cell>
        </row>
        <row r="2955">
          <cell r="A2955" t="str">
            <v>E62</v>
          </cell>
        </row>
        <row r="2956">
          <cell r="A2956" t="str">
            <v>E63</v>
          </cell>
        </row>
        <row r="2957">
          <cell r="A2957" t="str">
            <v>E64</v>
          </cell>
        </row>
        <row r="2958">
          <cell r="A2958" t="str">
            <v>E65</v>
          </cell>
        </row>
        <row r="2959">
          <cell r="A2959" t="str">
            <v>E66</v>
          </cell>
        </row>
        <row r="2960">
          <cell r="A2960" t="str">
            <v>E67</v>
          </cell>
        </row>
        <row r="2961">
          <cell r="A2961" t="str">
            <v>E68</v>
          </cell>
        </row>
        <row r="2962">
          <cell r="A2962" t="str">
            <v>E69</v>
          </cell>
        </row>
        <row r="2963">
          <cell r="A2963" t="str">
            <v>E70</v>
          </cell>
        </row>
        <row r="2964">
          <cell r="A2964" t="str">
            <v>E71</v>
          </cell>
        </row>
        <row r="2965">
          <cell r="A2965" t="str">
            <v>E72</v>
          </cell>
        </row>
        <row r="2966">
          <cell r="A2966" t="str">
            <v>E73</v>
          </cell>
        </row>
        <row r="2967">
          <cell r="A2967" t="str">
            <v>E74</v>
          </cell>
        </row>
        <row r="2968">
          <cell r="A2968" t="str">
            <v>E75</v>
          </cell>
        </row>
        <row r="2969">
          <cell r="A2969" t="str">
            <v>E76</v>
          </cell>
        </row>
        <row r="2970">
          <cell r="A2970" t="str">
            <v>E77</v>
          </cell>
        </row>
        <row r="2971">
          <cell r="A2971" t="str">
            <v>E78</v>
          </cell>
        </row>
        <row r="2972">
          <cell r="A2972" t="str">
            <v>E79</v>
          </cell>
        </row>
        <row r="2973">
          <cell r="A2973" t="str">
            <v>E80</v>
          </cell>
        </row>
        <row r="2974">
          <cell r="A2974" t="str">
            <v>E81</v>
          </cell>
        </row>
        <row r="2975">
          <cell r="A2975" t="str">
            <v>E82</v>
          </cell>
        </row>
        <row r="2976">
          <cell r="A2976" t="str">
            <v>E83</v>
          </cell>
        </row>
        <row r="2977">
          <cell r="A2977" t="str">
            <v>E84</v>
          </cell>
        </row>
        <row r="2978">
          <cell r="A2978" t="str">
            <v>E85</v>
          </cell>
        </row>
        <row r="2979">
          <cell r="A2979" t="str">
            <v>E86</v>
          </cell>
        </row>
        <row r="2980">
          <cell r="A2980" t="str">
            <v>E87</v>
          </cell>
        </row>
        <row r="2981">
          <cell r="A2981" t="str">
            <v>E88</v>
          </cell>
        </row>
        <row r="2982">
          <cell r="A2982" t="str">
            <v>E89</v>
          </cell>
        </row>
        <row r="2983">
          <cell r="A2983" t="str">
            <v>E90</v>
          </cell>
        </row>
        <row r="2984">
          <cell r="A2984" t="str">
            <v>E91</v>
          </cell>
        </row>
        <row r="2985">
          <cell r="A2985" t="str">
            <v>E92</v>
          </cell>
        </row>
        <row r="2986">
          <cell r="A2986" t="str">
            <v>E93</v>
          </cell>
        </row>
        <row r="2987">
          <cell r="A2987" t="str">
            <v>E94</v>
          </cell>
        </row>
        <row r="2988">
          <cell r="A2988" t="str">
            <v>E95</v>
          </cell>
        </row>
        <row r="2989">
          <cell r="A2989" t="str">
            <v>E96</v>
          </cell>
        </row>
        <row r="2990">
          <cell r="A2990" t="str">
            <v>E97</v>
          </cell>
        </row>
        <row r="2991">
          <cell r="A2991" t="str">
            <v>E98</v>
          </cell>
        </row>
        <row r="2992">
          <cell r="A2992" t="str">
            <v>E99</v>
          </cell>
        </row>
        <row r="2993">
          <cell r="A2993" t="str">
            <v>E100</v>
          </cell>
        </row>
        <row r="2994">
          <cell r="A2994" t="str">
            <v>E101</v>
          </cell>
        </row>
        <row r="2995">
          <cell r="A2995" t="str">
            <v>E102</v>
          </cell>
        </row>
        <row r="2996">
          <cell r="A2996" t="str">
            <v>E103</v>
          </cell>
        </row>
        <row r="2997">
          <cell r="A2997" t="str">
            <v>E104</v>
          </cell>
        </row>
        <row r="2998">
          <cell r="A2998" t="str">
            <v>E105</v>
          </cell>
        </row>
        <row r="2999">
          <cell r="A2999" t="str">
            <v>E106</v>
          </cell>
        </row>
        <row r="3000">
          <cell r="A3000" t="str">
            <v>E107</v>
          </cell>
        </row>
        <row r="3001">
          <cell r="A3001" t="str">
            <v>E108</v>
          </cell>
        </row>
        <row r="3002">
          <cell r="A3002" t="str">
            <v>E109</v>
          </cell>
        </row>
        <row r="3003">
          <cell r="A3003" t="str">
            <v>E110</v>
          </cell>
        </row>
        <row r="3004">
          <cell r="A3004" t="str">
            <v>E111</v>
          </cell>
        </row>
        <row r="3005">
          <cell r="A3005" t="str">
            <v>E112</v>
          </cell>
        </row>
        <row r="3006">
          <cell r="A3006" t="str">
            <v>E113</v>
          </cell>
        </row>
        <row r="3007">
          <cell r="A3007" t="str">
            <v>E114</v>
          </cell>
        </row>
        <row r="3008">
          <cell r="A3008" t="str">
            <v>E115</v>
          </cell>
        </row>
        <row r="3009">
          <cell r="A3009" t="str">
            <v>E116</v>
          </cell>
        </row>
        <row r="3010">
          <cell r="A3010" t="str">
            <v>E117</v>
          </cell>
        </row>
        <row r="3011">
          <cell r="A3011" t="str">
            <v>E118</v>
          </cell>
        </row>
        <row r="3012">
          <cell r="A3012" t="str">
            <v>E119</v>
          </cell>
        </row>
        <row r="3013">
          <cell r="A3013" t="str">
            <v>E120</v>
          </cell>
        </row>
        <row r="3014">
          <cell r="A3014" t="str">
            <v>E121</v>
          </cell>
        </row>
        <row r="3015">
          <cell r="A3015" t="str">
            <v>E122</v>
          </cell>
        </row>
        <row r="3016">
          <cell r="A3016" t="str">
            <v>E123</v>
          </cell>
        </row>
        <row r="3017">
          <cell r="A3017" t="str">
            <v>E124</v>
          </cell>
        </row>
        <row r="3018">
          <cell r="A3018" t="str">
            <v>E125</v>
          </cell>
        </row>
        <row r="3019">
          <cell r="A3019" t="str">
            <v>E126</v>
          </cell>
        </row>
        <row r="3020">
          <cell r="A3020" t="str">
            <v>E127</v>
          </cell>
        </row>
        <row r="3021">
          <cell r="A3021" t="str">
            <v>E128</v>
          </cell>
        </row>
        <row r="3022">
          <cell r="A3022" t="str">
            <v>E129</v>
          </cell>
        </row>
        <row r="3023">
          <cell r="A3023" t="str">
            <v>E130</v>
          </cell>
        </row>
        <row r="3024">
          <cell r="A3024" t="str">
            <v>E131</v>
          </cell>
        </row>
        <row r="3025">
          <cell r="A3025" t="str">
            <v>E132</v>
          </cell>
        </row>
        <row r="3026">
          <cell r="A3026" t="str">
            <v>E133</v>
          </cell>
        </row>
        <row r="3027">
          <cell r="A3027" t="str">
            <v>E134</v>
          </cell>
        </row>
        <row r="3028">
          <cell r="A3028" t="str">
            <v>E135</v>
          </cell>
        </row>
        <row r="3029">
          <cell r="A3029" t="str">
            <v>E136</v>
          </cell>
        </row>
        <row r="3030">
          <cell r="A3030" t="str">
            <v>E137</v>
          </cell>
        </row>
        <row r="3031">
          <cell r="A3031" t="str">
            <v>E138</v>
          </cell>
        </row>
        <row r="3032">
          <cell r="A3032" t="str">
            <v>E139</v>
          </cell>
        </row>
        <row r="3033">
          <cell r="A3033" t="str">
            <v>E140</v>
          </cell>
        </row>
        <row r="3034">
          <cell r="A3034" t="str">
            <v>E141</v>
          </cell>
        </row>
        <row r="3035">
          <cell r="A3035" t="str">
            <v>E142</v>
          </cell>
        </row>
        <row r="3036">
          <cell r="A3036" t="str">
            <v>E143</v>
          </cell>
        </row>
        <row r="3037">
          <cell r="A3037" t="str">
            <v>E144</v>
          </cell>
        </row>
        <row r="3038">
          <cell r="A3038" t="str">
            <v>E145</v>
          </cell>
        </row>
        <row r="3039">
          <cell r="A3039" t="str">
            <v>E146</v>
          </cell>
        </row>
        <row r="3040">
          <cell r="A3040" t="str">
            <v>E147</v>
          </cell>
        </row>
        <row r="3041">
          <cell r="A3041" t="str">
            <v>E148</v>
          </cell>
        </row>
        <row r="3042">
          <cell r="A3042" t="str">
            <v>E149</v>
          </cell>
        </row>
        <row r="3043">
          <cell r="A3043" t="str">
            <v>E150</v>
          </cell>
        </row>
        <row r="3044">
          <cell r="A3044" t="str">
            <v>E151</v>
          </cell>
        </row>
        <row r="3045">
          <cell r="A3045" t="str">
            <v>E152</v>
          </cell>
        </row>
        <row r="3046">
          <cell r="A3046" t="str">
            <v>E153</v>
          </cell>
        </row>
        <row r="3047">
          <cell r="A3047" t="str">
            <v>E154</v>
          </cell>
        </row>
        <row r="3048">
          <cell r="A3048" t="str">
            <v>E155</v>
          </cell>
        </row>
        <row r="3049">
          <cell r="A3049" t="str">
            <v>E156</v>
          </cell>
        </row>
        <row r="3050">
          <cell r="A3050" t="str">
            <v>E157</v>
          </cell>
        </row>
        <row r="3051">
          <cell r="A3051" t="str">
            <v>E158</v>
          </cell>
        </row>
        <row r="3052">
          <cell r="A3052" t="str">
            <v>E159</v>
          </cell>
        </row>
        <row r="3053">
          <cell r="A3053" t="str">
            <v>E160</v>
          </cell>
        </row>
        <row r="3054">
          <cell r="A3054" t="str">
            <v>E161</v>
          </cell>
        </row>
        <row r="3055">
          <cell r="A3055" t="str">
            <v>E162</v>
          </cell>
        </row>
        <row r="3056">
          <cell r="A3056" t="str">
            <v>E163</v>
          </cell>
        </row>
        <row r="3057">
          <cell r="A3057" t="str">
            <v>E164</v>
          </cell>
        </row>
        <row r="3058">
          <cell r="A3058" t="str">
            <v>E165</v>
          </cell>
        </row>
        <row r="3059">
          <cell r="A3059" t="str">
            <v>E166</v>
          </cell>
        </row>
        <row r="3060">
          <cell r="A3060" t="str">
            <v>E167</v>
          </cell>
        </row>
        <row r="3061">
          <cell r="A3061" t="str">
            <v>E168</v>
          </cell>
        </row>
        <row r="3062">
          <cell r="A3062" t="str">
            <v>E169</v>
          </cell>
        </row>
        <row r="3063">
          <cell r="A3063" t="str">
            <v>E170</v>
          </cell>
        </row>
        <row r="3064">
          <cell r="A3064" t="str">
            <v>E171</v>
          </cell>
        </row>
        <row r="3065">
          <cell r="A3065" t="str">
            <v>E172</v>
          </cell>
        </row>
        <row r="3066">
          <cell r="A3066" t="str">
            <v>E173</v>
          </cell>
        </row>
        <row r="3067">
          <cell r="A3067" t="str">
            <v>E174</v>
          </cell>
        </row>
        <row r="3068">
          <cell r="A3068" t="str">
            <v>E175</v>
          </cell>
        </row>
        <row r="3069">
          <cell r="A3069" t="str">
            <v>E176</v>
          </cell>
        </row>
        <row r="3077">
          <cell r="A3077" t="str">
            <v>N001</v>
          </cell>
        </row>
        <row r="3078">
          <cell r="A3078" t="str">
            <v>N002</v>
          </cell>
        </row>
        <row r="3079">
          <cell r="A3079" t="str">
            <v>N003</v>
          </cell>
        </row>
        <row r="3080">
          <cell r="A3080" t="str">
            <v>N004</v>
          </cell>
        </row>
        <row r="3086">
          <cell r="A3086" t="str">
            <v>C1</v>
          </cell>
        </row>
        <row r="3087">
          <cell r="A3087" t="str">
            <v>C2</v>
          </cell>
        </row>
        <row r="3088">
          <cell r="A3088" t="str">
            <v>C3</v>
          </cell>
        </row>
        <row r="3089">
          <cell r="A3089" t="str">
            <v>C4</v>
          </cell>
        </row>
        <row r="3090">
          <cell r="A3090" t="str">
            <v>C5</v>
          </cell>
        </row>
        <row r="3091">
          <cell r="A3091" t="str">
            <v>C6</v>
          </cell>
        </row>
        <row r="3092">
          <cell r="A3092" t="str">
            <v>C7</v>
          </cell>
        </row>
        <row r="3093">
          <cell r="A3093" t="str">
            <v>C8</v>
          </cell>
        </row>
        <row r="3094">
          <cell r="A3094" t="str">
            <v>C9</v>
          </cell>
        </row>
        <row r="3095">
          <cell r="A3095" t="str">
            <v>C10</v>
          </cell>
        </row>
        <row r="3096">
          <cell r="A3096" t="str">
            <v>C11</v>
          </cell>
        </row>
        <row r="3097">
          <cell r="A3097" t="str">
            <v>C12</v>
          </cell>
        </row>
        <row r="3098">
          <cell r="A3098" t="str">
            <v>C13</v>
          </cell>
        </row>
        <row r="3099">
          <cell r="A3099" t="str">
            <v>C14</v>
          </cell>
        </row>
        <row r="3100">
          <cell r="A3100" t="str">
            <v>C15</v>
          </cell>
        </row>
        <row r="3101">
          <cell r="A3101" t="str">
            <v>C16</v>
          </cell>
        </row>
        <row r="3102">
          <cell r="A3102" t="str">
            <v>C17</v>
          </cell>
        </row>
        <row r="3103">
          <cell r="A3103" t="str">
            <v>C18</v>
          </cell>
        </row>
        <row r="3104">
          <cell r="A3104" t="str">
            <v>C19</v>
          </cell>
        </row>
        <row r="3105">
          <cell r="A3105" t="str">
            <v>C20</v>
          </cell>
        </row>
        <row r="3106">
          <cell r="A3106" t="str">
            <v>C21</v>
          </cell>
        </row>
        <row r="3107">
          <cell r="A3107" t="str">
            <v>C22</v>
          </cell>
        </row>
        <row r="3108">
          <cell r="A3108" t="str">
            <v>C23</v>
          </cell>
        </row>
        <row r="3109">
          <cell r="A3109" t="str">
            <v>C24</v>
          </cell>
        </row>
        <row r="3110">
          <cell r="A3110" t="str">
            <v>C25</v>
          </cell>
        </row>
        <row r="3111">
          <cell r="A3111" t="str">
            <v>C26</v>
          </cell>
        </row>
        <row r="3112">
          <cell r="A3112" t="str">
            <v>C27</v>
          </cell>
        </row>
        <row r="3113">
          <cell r="A3113" t="str">
            <v>C28</v>
          </cell>
        </row>
        <row r="3114">
          <cell r="A3114" t="str">
            <v>C29</v>
          </cell>
        </row>
        <row r="3115">
          <cell r="A3115" t="str">
            <v>C30</v>
          </cell>
        </row>
        <row r="3116">
          <cell r="A3116" t="str">
            <v>C31</v>
          </cell>
        </row>
        <row r="3117">
          <cell r="A3117" t="str">
            <v>C32</v>
          </cell>
        </row>
        <row r="3118">
          <cell r="A3118" t="str">
            <v>C33</v>
          </cell>
        </row>
        <row r="3119">
          <cell r="A3119" t="str">
            <v>C34</v>
          </cell>
        </row>
        <row r="3120">
          <cell r="A3120" t="str">
            <v>C35</v>
          </cell>
        </row>
        <row r="3121">
          <cell r="A3121" t="str">
            <v>C36</v>
          </cell>
        </row>
        <row r="3122">
          <cell r="A3122" t="str">
            <v>C37</v>
          </cell>
        </row>
        <row r="3123">
          <cell r="A3123" t="str">
            <v>C38</v>
          </cell>
        </row>
        <row r="3124">
          <cell r="A3124" t="str">
            <v>C39</v>
          </cell>
        </row>
        <row r="3125">
          <cell r="A3125" t="str">
            <v>C40</v>
          </cell>
        </row>
        <row r="3126">
          <cell r="A3126" t="str">
            <v>C41</v>
          </cell>
        </row>
        <row r="3127">
          <cell r="A3127" t="str">
            <v>C42</v>
          </cell>
        </row>
        <row r="3128">
          <cell r="A3128" t="str">
            <v>C43</v>
          </cell>
        </row>
        <row r="3129">
          <cell r="A3129" t="str">
            <v>C44</v>
          </cell>
        </row>
        <row r="3130">
          <cell r="A3130" t="str">
            <v>C45</v>
          </cell>
        </row>
        <row r="3131">
          <cell r="A3131" t="str">
            <v>C46</v>
          </cell>
        </row>
        <row r="3132">
          <cell r="A3132" t="str">
            <v>C47</v>
          </cell>
        </row>
        <row r="3133">
          <cell r="A3133" t="str">
            <v>C48</v>
          </cell>
        </row>
        <row r="3134">
          <cell r="A3134" t="str">
            <v>C49</v>
          </cell>
        </row>
        <row r="3135">
          <cell r="A3135" t="str">
            <v>C50</v>
          </cell>
        </row>
        <row r="3136">
          <cell r="A3136" t="str">
            <v>P1</v>
          </cell>
        </row>
        <row r="3137">
          <cell r="A3137" t="str">
            <v>P2</v>
          </cell>
        </row>
        <row r="3138">
          <cell r="A3138" t="str">
            <v>P3</v>
          </cell>
        </row>
        <row r="3139">
          <cell r="A3139" t="str">
            <v>P4</v>
          </cell>
        </row>
        <row r="3140">
          <cell r="A3140" t="str">
            <v>P5</v>
          </cell>
        </row>
        <row r="3141">
          <cell r="A3141" t="str">
            <v>P6</v>
          </cell>
        </row>
        <row r="3142">
          <cell r="A3142" t="str">
            <v>P7</v>
          </cell>
        </row>
        <row r="3143">
          <cell r="A3143" t="str">
            <v>P8</v>
          </cell>
        </row>
        <row r="3144">
          <cell r="A3144" t="str">
            <v>P9</v>
          </cell>
        </row>
        <row r="3145">
          <cell r="A3145" t="str">
            <v>P10</v>
          </cell>
        </row>
        <row r="3146">
          <cell r="A3146" t="str">
            <v>P11</v>
          </cell>
        </row>
        <row r="3147">
          <cell r="A3147" t="str">
            <v>P12</v>
          </cell>
        </row>
        <row r="3148">
          <cell r="A3148" t="str">
            <v>P13</v>
          </cell>
        </row>
        <row r="3149">
          <cell r="A3149" t="str">
            <v>P14</v>
          </cell>
        </row>
        <row r="3150">
          <cell r="A3150" t="str">
            <v>P15</v>
          </cell>
        </row>
        <row r="3151">
          <cell r="A3151" t="str">
            <v>P16</v>
          </cell>
        </row>
        <row r="3152">
          <cell r="A3152" t="str">
            <v>P17</v>
          </cell>
        </row>
        <row r="3153">
          <cell r="A3153" t="str">
            <v>P18</v>
          </cell>
        </row>
        <row r="3163">
          <cell r="A3163" t="str">
            <v>AB1</v>
          </cell>
        </row>
        <row r="3164">
          <cell r="A3164" t="str">
            <v>AB2</v>
          </cell>
        </row>
        <row r="3165">
          <cell r="A3165" t="str">
            <v>AB3</v>
          </cell>
        </row>
        <row r="3166">
          <cell r="A3166" t="str">
            <v>AB4</v>
          </cell>
        </row>
        <row r="3167">
          <cell r="A3167" t="str">
            <v>AB5</v>
          </cell>
        </row>
        <row r="3168">
          <cell r="A3168" t="str">
            <v>AB6</v>
          </cell>
        </row>
        <row r="3169">
          <cell r="A3169" t="str">
            <v>AB7</v>
          </cell>
        </row>
        <row r="3170">
          <cell r="A3170" t="str">
            <v>AB8</v>
          </cell>
        </row>
        <row r="3171">
          <cell r="A3171" t="str">
            <v>AB9</v>
          </cell>
        </row>
        <row r="3172">
          <cell r="A3172" t="str">
            <v>AB10</v>
          </cell>
        </row>
        <row r="3173">
          <cell r="A3173" t="str">
            <v>AB11</v>
          </cell>
        </row>
        <row r="3174">
          <cell r="A3174" t="str">
            <v>AB12</v>
          </cell>
        </row>
        <row r="3175">
          <cell r="A3175" t="str">
            <v>AB13</v>
          </cell>
        </row>
        <row r="3176">
          <cell r="A3176" t="str">
            <v>AB14</v>
          </cell>
        </row>
        <row r="3177">
          <cell r="A3177" t="str">
            <v>AB15</v>
          </cell>
        </row>
        <row r="3178">
          <cell r="A3178" t="str">
            <v>AB16</v>
          </cell>
        </row>
        <row r="3179">
          <cell r="A3179" t="str">
            <v>AB17</v>
          </cell>
        </row>
        <row r="3180">
          <cell r="A3180" t="str">
            <v>AB18</v>
          </cell>
        </row>
        <row r="3181">
          <cell r="A3181" t="str">
            <v>AB19</v>
          </cell>
        </row>
        <row r="3182">
          <cell r="A3182" t="str">
            <v>AB20</v>
          </cell>
        </row>
        <row r="3183">
          <cell r="A3183" t="str">
            <v>AB21</v>
          </cell>
        </row>
        <row r="3184">
          <cell r="A3184" t="str">
            <v>AB22</v>
          </cell>
        </row>
        <row r="3185">
          <cell r="A3185" t="str">
            <v>AB23</v>
          </cell>
        </row>
        <row r="3186">
          <cell r="A3186" t="str">
            <v>AB24</v>
          </cell>
        </row>
        <row r="3187">
          <cell r="A3187" t="str">
            <v>AB25</v>
          </cell>
        </row>
        <row r="3188">
          <cell r="A3188" t="str">
            <v>AB26</v>
          </cell>
        </row>
      </sheetData>
      <sheetData sheetId="4"/>
      <sheetData sheetId="5"/>
      <sheetData sheetId="6"/>
      <sheetData sheetId="7"/>
      <sheetData sheetId="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pitulos"/>
      <sheetName val="Actividades"/>
      <sheetName val="A.P.U"/>
      <sheetName val="Insumos"/>
      <sheetName val="Analisis AU"/>
      <sheetName val="Analisis Mano de Obra"/>
      <sheetName val="Analisis Herramienta Menor"/>
      <sheetName val="Analisis Factor Prestacional"/>
      <sheetName val="Polizas"/>
    </sheetNames>
    <sheetDataSet>
      <sheetData sheetId="0"/>
      <sheetData sheetId="1"/>
      <sheetData sheetId="2"/>
      <sheetData sheetId="3">
        <row r="1">
          <cell r="A1" t="str">
            <v>BUSCAR:</v>
          </cell>
        </row>
        <row r="3">
          <cell r="A3" t="str">
            <v>CODIGO
INSUMO</v>
          </cell>
        </row>
        <row r="4">
          <cell r="A4" t="str">
            <v>I1</v>
          </cell>
        </row>
        <row r="5">
          <cell r="A5" t="str">
            <v>I2</v>
          </cell>
        </row>
        <row r="6">
          <cell r="A6" t="str">
            <v>I3</v>
          </cell>
        </row>
        <row r="7">
          <cell r="A7" t="str">
            <v>I4</v>
          </cell>
        </row>
        <row r="8">
          <cell r="A8" t="str">
            <v>I5</v>
          </cell>
        </row>
        <row r="9">
          <cell r="A9" t="str">
            <v>I6</v>
          </cell>
        </row>
        <row r="10">
          <cell r="A10" t="str">
            <v>I7</v>
          </cell>
        </row>
        <row r="11">
          <cell r="A11" t="str">
            <v>I8</v>
          </cell>
        </row>
        <row r="12">
          <cell r="A12" t="str">
            <v>I9</v>
          </cell>
        </row>
        <row r="13">
          <cell r="A13" t="str">
            <v>I10</v>
          </cell>
        </row>
        <row r="14">
          <cell r="A14" t="str">
            <v>I11</v>
          </cell>
        </row>
        <row r="15">
          <cell r="A15" t="str">
            <v>I12</v>
          </cell>
        </row>
        <row r="16">
          <cell r="A16" t="str">
            <v>I13</v>
          </cell>
        </row>
        <row r="17">
          <cell r="A17" t="str">
            <v>I14</v>
          </cell>
        </row>
        <row r="18">
          <cell r="A18" t="str">
            <v>I15</v>
          </cell>
        </row>
        <row r="19">
          <cell r="A19" t="str">
            <v>I20</v>
          </cell>
        </row>
        <row r="20">
          <cell r="A20" t="str">
            <v>I21</v>
          </cell>
        </row>
        <row r="21">
          <cell r="A21" t="str">
            <v>I22</v>
          </cell>
        </row>
        <row r="22">
          <cell r="A22" t="str">
            <v>I23</v>
          </cell>
        </row>
        <row r="23">
          <cell r="A23" t="str">
            <v>I24</v>
          </cell>
        </row>
        <row r="24">
          <cell r="A24" t="str">
            <v>I25</v>
          </cell>
        </row>
        <row r="25">
          <cell r="A25" t="str">
            <v>I26</v>
          </cell>
        </row>
        <row r="26">
          <cell r="A26" t="str">
            <v>I27</v>
          </cell>
        </row>
        <row r="27">
          <cell r="A27" t="str">
            <v>I28</v>
          </cell>
        </row>
        <row r="28">
          <cell r="A28" t="str">
            <v>I29</v>
          </cell>
        </row>
        <row r="29">
          <cell r="A29" t="str">
            <v>I30</v>
          </cell>
        </row>
        <row r="30">
          <cell r="A30" t="str">
            <v>I31</v>
          </cell>
        </row>
        <row r="31">
          <cell r="A31" t="str">
            <v>I32</v>
          </cell>
        </row>
        <row r="32">
          <cell r="A32" t="str">
            <v>I33</v>
          </cell>
        </row>
        <row r="33">
          <cell r="A33" t="str">
            <v>I34</v>
          </cell>
        </row>
        <row r="34">
          <cell r="A34" t="str">
            <v>I37</v>
          </cell>
        </row>
        <row r="35">
          <cell r="A35" t="str">
            <v>I38</v>
          </cell>
        </row>
        <row r="36">
          <cell r="A36" t="str">
            <v>I39</v>
          </cell>
        </row>
        <row r="37">
          <cell r="A37" t="str">
            <v>I43</v>
          </cell>
        </row>
        <row r="38">
          <cell r="A38" t="str">
            <v>I45</v>
          </cell>
        </row>
        <row r="39">
          <cell r="A39" t="str">
            <v>I47</v>
          </cell>
        </row>
        <row r="40">
          <cell r="A40" t="str">
            <v>I48</v>
          </cell>
        </row>
        <row r="41">
          <cell r="A41" t="str">
            <v>I49</v>
          </cell>
        </row>
        <row r="42">
          <cell r="A42" t="str">
            <v>I50</v>
          </cell>
        </row>
        <row r="43">
          <cell r="A43" t="str">
            <v>I51</v>
          </cell>
        </row>
        <row r="44">
          <cell r="A44" t="str">
            <v>I52</v>
          </cell>
        </row>
        <row r="45">
          <cell r="A45" t="str">
            <v>I55</v>
          </cell>
        </row>
        <row r="46">
          <cell r="A46" t="str">
            <v>I58</v>
          </cell>
        </row>
        <row r="47">
          <cell r="A47" t="str">
            <v>I59</v>
          </cell>
        </row>
        <row r="48">
          <cell r="A48" t="str">
            <v>I60</v>
          </cell>
        </row>
        <row r="49">
          <cell r="A49" t="str">
            <v>I61</v>
          </cell>
        </row>
        <row r="50">
          <cell r="A50" t="str">
            <v>I62</v>
          </cell>
        </row>
        <row r="51">
          <cell r="A51" t="str">
            <v>I63</v>
          </cell>
        </row>
        <row r="52">
          <cell r="A52" t="str">
            <v>I65</v>
          </cell>
        </row>
        <row r="53">
          <cell r="A53" t="str">
            <v>I66</v>
          </cell>
        </row>
        <row r="54">
          <cell r="A54" t="str">
            <v>I67</v>
          </cell>
        </row>
        <row r="55">
          <cell r="A55" t="str">
            <v>I69</v>
          </cell>
        </row>
        <row r="56">
          <cell r="A56" t="str">
            <v>I70</v>
          </cell>
        </row>
        <row r="57">
          <cell r="A57" t="str">
            <v>I71</v>
          </cell>
        </row>
        <row r="58">
          <cell r="A58" t="str">
            <v>I72</v>
          </cell>
        </row>
        <row r="59">
          <cell r="A59" t="str">
            <v>I73</v>
          </cell>
        </row>
        <row r="60">
          <cell r="A60" t="str">
            <v>I74</v>
          </cell>
        </row>
        <row r="61">
          <cell r="A61" t="str">
            <v>I75</v>
          </cell>
        </row>
        <row r="62">
          <cell r="A62" t="str">
            <v>I76</v>
          </cell>
        </row>
        <row r="63">
          <cell r="A63" t="str">
            <v>I77</v>
          </cell>
        </row>
        <row r="64">
          <cell r="A64" t="str">
            <v>I78</v>
          </cell>
        </row>
        <row r="65">
          <cell r="A65" t="str">
            <v>I79</v>
          </cell>
        </row>
        <row r="66">
          <cell r="A66" t="str">
            <v>I80</v>
          </cell>
        </row>
        <row r="67">
          <cell r="A67" t="str">
            <v>I81</v>
          </cell>
        </row>
        <row r="68">
          <cell r="A68" t="str">
            <v>I82</v>
          </cell>
        </row>
        <row r="69">
          <cell r="A69" t="str">
            <v>I83</v>
          </cell>
        </row>
        <row r="70">
          <cell r="A70" t="str">
            <v>I84</v>
          </cell>
        </row>
        <row r="71">
          <cell r="A71" t="str">
            <v>I85</v>
          </cell>
        </row>
        <row r="72">
          <cell r="A72" t="str">
            <v>I86</v>
          </cell>
        </row>
        <row r="73">
          <cell r="A73" t="str">
            <v>I90</v>
          </cell>
        </row>
        <row r="74">
          <cell r="A74" t="str">
            <v>I91</v>
          </cell>
        </row>
        <row r="75">
          <cell r="A75" t="str">
            <v>I92</v>
          </cell>
        </row>
        <row r="76">
          <cell r="A76" t="str">
            <v>I93</v>
          </cell>
        </row>
        <row r="77">
          <cell r="A77" t="str">
            <v>I94</v>
          </cell>
        </row>
        <row r="78">
          <cell r="A78" t="str">
            <v>I95</v>
          </cell>
        </row>
        <row r="79">
          <cell r="A79" t="str">
            <v>I96</v>
          </cell>
        </row>
        <row r="80">
          <cell r="A80" t="str">
            <v>I97</v>
          </cell>
        </row>
        <row r="81">
          <cell r="A81" t="str">
            <v>I98</v>
          </cell>
        </row>
        <row r="82">
          <cell r="A82" t="str">
            <v>I99</v>
          </cell>
        </row>
        <row r="83">
          <cell r="A83" t="str">
            <v>I100</v>
          </cell>
        </row>
        <row r="84">
          <cell r="A84" t="str">
            <v>I103</v>
          </cell>
        </row>
        <row r="85">
          <cell r="A85" t="str">
            <v>I104</v>
          </cell>
        </row>
        <row r="86">
          <cell r="A86" t="str">
            <v>I105</v>
          </cell>
        </row>
        <row r="87">
          <cell r="A87" t="str">
            <v>I106</v>
          </cell>
        </row>
        <row r="88">
          <cell r="A88" t="str">
            <v>I107</v>
          </cell>
        </row>
        <row r="89">
          <cell r="A89" t="str">
            <v>I108</v>
          </cell>
        </row>
        <row r="90">
          <cell r="A90" t="str">
            <v>I109</v>
          </cell>
        </row>
        <row r="91">
          <cell r="A91" t="str">
            <v>I112</v>
          </cell>
        </row>
        <row r="92">
          <cell r="A92" t="str">
            <v>I113</v>
          </cell>
        </row>
        <row r="93">
          <cell r="A93" t="str">
            <v>I114</v>
          </cell>
        </row>
        <row r="94">
          <cell r="A94" t="str">
            <v>I115</v>
          </cell>
        </row>
        <row r="95">
          <cell r="A95" t="str">
            <v>I116</v>
          </cell>
        </row>
        <row r="96">
          <cell r="A96" t="str">
            <v>I117</v>
          </cell>
        </row>
        <row r="97">
          <cell r="A97" t="str">
            <v>I120</v>
          </cell>
        </row>
        <row r="98">
          <cell r="A98" t="str">
            <v>I121</v>
          </cell>
        </row>
        <row r="99">
          <cell r="A99" t="str">
            <v>I122</v>
          </cell>
        </row>
        <row r="100">
          <cell r="A100" t="str">
            <v>I123</v>
          </cell>
        </row>
        <row r="101">
          <cell r="A101" t="str">
            <v>I124</v>
          </cell>
        </row>
        <row r="102">
          <cell r="A102" t="str">
            <v>I125</v>
          </cell>
        </row>
        <row r="103">
          <cell r="A103" t="str">
            <v>I126</v>
          </cell>
        </row>
        <row r="104">
          <cell r="A104" t="str">
            <v>I127</v>
          </cell>
        </row>
        <row r="105">
          <cell r="A105" t="str">
            <v>I128</v>
          </cell>
        </row>
        <row r="106">
          <cell r="A106" t="str">
            <v>I129</v>
          </cell>
        </row>
        <row r="107">
          <cell r="A107" t="str">
            <v>I130</v>
          </cell>
        </row>
        <row r="108">
          <cell r="A108" t="str">
            <v>I131</v>
          </cell>
        </row>
        <row r="109">
          <cell r="A109" t="str">
            <v>I133</v>
          </cell>
        </row>
        <row r="110">
          <cell r="A110" t="str">
            <v>I134</v>
          </cell>
        </row>
        <row r="111">
          <cell r="A111" t="str">
            <v>I135</v>
          </cell>
        </row>
        <row r="112">
          <cell r="A112" t="str">
            <v>I136</v>
          </cell>
        </row>
        <row r="113">
          <cell r="A113" t="str">
            <v>I137</v>
          </cell>
        </row>
        <row r="114">
          <cell r="A114" t="str">
            <v>I140</v>
          </cell>
        </row>
        <row r="115">
          <cell r="A115" t="str">
            <v>I141</v>
          </cell>
        </row>
        <row r="116">
          <cell r="A116" t="str">
            <v>I142</v>
          </cell>
        </row>
        <row r="117">
          <cell r="A117" t="str">
            <v>I143</v>
          </cell>
        </row>
        <row r="118">
          <cell r="A118" t="str">
            <v>I144</v>
          </cell>
        </row>
        <row r="119">
          <cell r="A119" t="str">
            <v>I146</v>
          </cell>
        </row>
        <row r="120">
          <cell r="A120" t="str">
            <v>I147</v>
          </cell>
        </row>
        <row r="121">
          <cell r="A121" t="str">
            <v>I148</v>
          </cell>
        </row>
        <row r="122">
          <cell r="A122" t="str">
            <v>I150</v>
          </cell>
        </row>
        <row r="123">
          <cell r="A123" t="str">
            <v>I151</v>
          </cell>
        </row>
        <row r="124">
          <cell r="A124" t="str">
            <v>I153</v>
          </cell>
        </row>
        <row r="125">
          <cell r="A125" t="str">
            <v>I154</v>
          </cell>
        </row>
        <row r="126">
          <cell r="A126" t="str">
            <v>I155</v>
          </cell>
        </row>
        <row r="127">
          <cell r="A127" t="str">
            <v>I156</v>
          </cell>
        </row>
        <row r="128">
          <cell r="A128" t="str">
            <v>I157</v>
          </cell>
        </row>
        <row r="129">
          <cell r="A129" t="str">
            <v>I158</v>
          </cell>
        </row>
        <row r="130">
          <cell r="A130" t="str">
            <v>I159</v>
          </cell>
        </row>
        <row r="131">
          <cell r="A131" t="str">
            <v>I161</v>
          </cell>
        </row>
        <row r="132">
          <cell r="A132" t="str">
            <v>I164</v>
          </cell>
        </row>
        <row r="133">
          <cell r="A133" t="str">
            <v>I165</v>
          </cell>
        </row>
        <row r="134">
          <cell r="A134" t="str">
            <v>I166</v>
          </cell>
        </row>
        <row r="135">
          <cell r="A135" t="str">
            <v>I167</v>
          </cell>
        </row>
        <row r="136">
          <cell r="A136" t="str">
            <v>I169</v>
          </cell>
        </row>
        <row r="137">
          <cell r="A137" t="str">
            <v>I170</v>
          </cell>
        </row>
        <row r="138">
          <cell r="A138" t="str">
            <v>I171</v>
          </cell>
        </row>
        <row r="139">
          <cell r="A139" t="str">
            <v>I172</v>
          </cell>
        </row>
        <row r="140">
          <cell r="A140" t="str">
            <v>I173</v>
          </cell>
        </row>
        <row r="141">
          <cell r="A141" t="str">
            <v>I174</v>
          </cell>
        </row>
        <row r="142">
          <cell r="A142" t="str">
            <v>I175</v>
          </cell>
        </row>
        <row r="143">
          <cell r="A143" t="str">
            <v>I176</v>
          </cell>
        </row>
        <row r="144">
          <cell r="A144" t="str">
            <v>I177</v>
          </cell>
        </row>
        <row r="145">
          <cell r="A145" t="str">
            <v>I178</v>
          </cell>
        </row>
        <row r="146">
          <cell r="A146" t="str">
            <v>I179</v>
          </cell>
        </row>
        <row r="147">
          <cell r="A147" t="str">
            <v>I180</v>
          </cell>
        </row>
        <row r="148">
          <cell r="A148" t="str">
            <v>I181</v>
          </cell>
        </row>
        <row r="149">
          <cell r="A149" t="str">
            <v>I182</v>
          </cell>
        </row>
        <row r="150">
          <cell r="A150" t="str">
            <v>I183</v>
          </cell>
        </row>
        <row r="151">
          <cell r="A151" t="str">
            <v>I184</v>
          </cell>
        </row>
        <row r="152">
          <cell r="A152" t="str">
            <v>I185</v>
          </cell>
        </row>
        <row r="153">
          <cell r="A153" t="str">
            <v>I186</v>
          </cell>
        </row>
        <row r="154">
          <cell r="A154" t="str">
            <v>I187</v>
          </cell>
        </row>
        <row r="155">
          <cell r="A155" t="str">
            <v>I188</v>
          </cell>
        </row>
        <row r="156">
          <cell r="A156" t="str">
            <v>I189</v>
          </cell>
        </row>
        <row r="157">
          <cell r="A157" t="str">
            <v>I190</v>
          </cell>
        </row>
        <row r="158">
          <cell r="A158" t="str">
            <v>I191</v>
          </cell>
        </row>
        <row r="159">
          <cell r="A159" t="str">
            <v>I192</v>
          </cell>
        </row>
        <row r="160">
          <cell r="A160" t="str">
            <v>I193</v>
          </cell>
        </row>
        <row r="161">
          <cell r="A161" t="str">
            <v>I194</v>
          </cell>
        </row>
        <row r="162">
          <cell r="A162" t="str">
            <v>I196</v>
          </cell>
        </row>
        <row r="163">
          <cell r="A163" t="str">
            <v>I197</v>
          </cell>
        </row>
        <row r="164">
          <cell r="A164" t="str">
            <v>I200</v>
          </cell>
        </row>
        <row r="165">
          <cell r="A165" t="str">
            <v>I201</v>
          </cell>
        </row>
        <row r="166">
          <cell r="A166" t="str">
            <v>I202</v>
          </cell>
        </row>
        <row r="167">
          <cell r="A167" t="str">
            <v>I203</v>
          </cell>
        </row>
        <row r="168">
          <cell r="A168" t="str">
            <v>I204</v>
          </cell>
        </row>
        <row r="169">
          <cell r="A169" t="str">
            <v>I205</v>
          </cell>
        </row>
        <row r="170">
          <cell r="A170" t="str">
            <v>I207</v>
          </cell>
        </row>
        <row r="171">
          <cell r="A171" t="str">
            <v>I208</v>
          </cell>
        </row>
        <row r="172">
          <cell r="A172" t="str">
            <v>I209</v>
          </cell>
        </row>
        <row r="173">
          <cell r="A173" t="str">
            <v>I210</v>
          </cell>
        </row>
        <row r="174">
          <cell r="A174" t="str">
            <v>I211</v>
          </cell>
        </row>
        <row r="175">
          <cell r="A175" t="str">
            <v>I212</v>
          </cell>
        </row>
        <row r="176">
          <cell r="A176" t="str">
            <v>I214</v>
          </cell>
        </row>
        <row r="177">
          <cell r="A177" t="str">
            <v>I216</v>
          </cell>
        </row>
        <row r="178">
          <cell r="A178" t="str">
            <v>I218</v>
          </cell>
        </row>
        <row r="179">
          <cell r="A179" t="str">
            <v>I220</v>
          </cell>
        </row>
        <row r="180">
          <cell r="A180" t="str">
            <v>I224</v>
          </cell>
        </row>
        <row r="181">
          <cell r="A181" t="str">
            <v>I226</v>
          </cell>
        </row>
        <row r="182">
          <cell r="A182" t="str">
            <v>I228</v>
          </cell>
        </row>
        <row r="183">
          <cell r="A183" t="str">
            <v>I229</v>
          </cell>
        </row>
        <row r="184">
          <cell r="A184" t="str">
            <v>I230</v>
          </cell>
        </row>
        <row r="185">
          <cell r="A185" t="str">
            <v>I231</v>
          </cell>
        </row>
        <row r="186">
          <cell r="A186" t="str">
            <v>I233</v>
          </cell>
        </row>
        <row r="187">
          <cell r="A187" t="str">
            <v>I234</v>
          </cell>
        </row>
        <row r="188">
          <cell r="A188" t="str">
            <v>I236</v>
          </cell>
        </row>
        <row r="189">
          <cell r="A189" t="str">
            <v>I237</v>
          </cell>
        </row>
        <row r="190">
          <cell r="A190" t="str">
            <v>I238</v>
          </cell>
        </row>
        <row r="191">
          <cell r="A191" t="str">
            <v>I239</v>
          </cell>
        </row>
        <row r="192">
          <cell r="A192" t="str">
            <v>I240</v>
          </cell>
        </row>
        <row r="193">
          <cell r="A193" t="str">
            <v>I241</v>
          </cell>
        </row>
        <row r="194">
          <cell r="A194" t="str">
            <v>I243</v>
          </cell>
        </row>
        <row r="195">
          <cell r="A195" t="str">
            <v>I245</v>
          </cell>
        </row>
        <row r="196">
          <cell r="A196" t="str">
            <v>I253</v>
          </cell>
        </row>
        <row r="197">
          <cell r="A197" t="str">
            <v>I254</v>
          </cell>
        </row>
        <row r="198">
          <cell r="A198" t="str">
            <v>I255</v>
          </cell>
        </row>
        <row r="199">
          <cell r="A199" t="str">
            <v>I256</v>
          </cell>
        </row>
        <row r="200">
          <cell r="A200" t="str">
            <v>I257</v>
          </cell>
        </row>
        <row r="201">
          <cell r="A201" t="str">
            <v>I258</v>
          </cell>
        </row>
        <row r="202">
          <cell r="A202" t="str">
            <v>I259</v>
          </cell>
        </row>
        <row r="203">
          <cell r="A203" t="str">
            <v>I260</v>
          </cell>
        </row>
        <row r="204">
          <cell r="A204" t="str">
            <v>I261</v>
          </cell>
        </row>
        <row r="205">
          <cell r="A205" t="str">
            <v>I262</v>
          </cell>
        </row>
        <row r="206">
          <cell r="A206" t="str">
            <v>I263</v>
          </cell>
        </row>
        <row r="207">
          <cell r="A207" t="str">
            <v>I264</v>
          </cell>
        </row>
        <row r="208">
          <cell r="A208" t="str">
            <v>I265</v>
          </cell>
        </row>
        <row r="209">
          <cell r="A209" t="str">
            <v>I266</v>
          </cell>
        </row>
        <row r="210">
          <cell r="A210" t="str">
            <v>I267</v>
          </cell>
        </row>
        <row r="211">
          <cell r="A211" t="str">
            <v>I269</v>
          </cell>
        </row>
        <row r="212">
          <cell r="A212" t="str">
            <v>I270</v>
          </cell>
        </row>
        <row r="213">
          <cell r="A213" t="str">
            <v>I271</v>
          </cell>
        </row>
        <row r="214">
          <cell r="A214" t="str">
            <v>I272</v>
          </cell>
        </row>
        <row r="215">
          <cell r="A215" t="str">
            <v>I273</v>
          </cell>
        </row>
        <row r="216">
          <cell r="A216" t="str">
            <v>I274</v>
          </cell>
        </row>
        <row r="217">
          <cell r="A217" t="str">
            <v>I275</v>
          </cell>
        </row>
        <row r="218">
          <cell r="A218" t="str">
            <v>I276</v>
          </cell>
        </row>
        <row r="219">
          <cell r="A219" t="str">
            <v>I277</v>
          </cell>
        </row>
        <row r="220">
          <cell r="A220" t="str">
            <v>I278</v>
          </cell>
        </row>
        <row r="221">
          <cell r="A221" t="str">
            <v>I279</v>
          </cell>
        </row>
        <row r="222">
          <cell r="A222" t="str">
            <v>I280</v>
          </cell>
        </row>
        <row r="223">
          <cell r="A223" t="str">
            <v>I281</v>
          </cell>
        </row>
        <row r="224">
          <cell r="A224" t="str">
            <v>I282</v>
          </cell>
        </row>
        <row r="225">
          <cell r="A225" t="str">
            <v>I283</v>
          </cell>
        </row>
        <row r="226">
          <cell r="A226" t="str">
            <v>I284</v>
          </cell>
        </row>
        <row r="227">
          <cell r="A227" t="str">
            <v>I285</v>
          </cell>
        </row>
        <row r="228">
          <cell r="A228" t="str">
            <v>I286</v>
          </cell>
        </row>
        <row r="229">
          <cell r="A229" t="str">
            <v>I287</v>
          </cell>
        </row>
        <row r="230">
          <cell r="A230" t="str">
            <v>I288</v>
          </cell>
        </row>
        <row r="231">
          <cell r="A231" t="str">
            <v>I289</v>
          </cell>
        </row>
        <row r="232">
          <cell r="A232" t="str">
            <v>I290</v>
          </cell>
        </row>
        <row r="233">
          <cell r="A233" t="str">
            <v>I291</v>
          </cell>
        </row>
        <row r="234">
          <cell r="A234" t="str">
            <v>I292</v>
          </cell>
        </row>
        <row r="235">
          <cell r="A235" t="str">
            <v>I293</v>
          </cell>
        </row>
        <row r="236">
          <cell r="A236" t="str">
            <v>I295</v>
          </cell>
        </row>
        <row r="237">
          <cell r="A237" t="str">
            <v>I296</v>
          </cell>
        </row>
        <row r="238">
          <cell r="A238" t="str">
            <v>I297</v>
          </cell>
        </row>
        <row r="239">
          <cell r="A239" t="str">
            <v>I298</v>
          </cell>
        </row>
        <row r="240">
          <cell r="A240" t="str">
            <v>I299</v>
          </cell>
        </row>
        <row r="241">
          <cell r="A241" t="str">
            <v>I300</v>
          </cell>
        </row>
        <row r="242">
          <cell r="A242" t="str">
            <v>I301</v>
          </cell>
        </row>
        <row r="243">
          <cell r="A243" t="str">
            <v>I302</v>
          </cell>
        </row>
        <row r="244">
          <cell r="A244" t="str">
            <v>I307</v>
          </cell>
        </row>
        <row r="245">
          <cell r="A245" t="str">
            <v>I308</v>
          </cell>
        </row>
        <row r="246">
          <cell r="A246" t="str">
            <v>I309</v>
          </cell>
        </row>
        <row r="247">
          <cell r="A247" t="str">
            <v>I310</v>
          </cell>
        </row>
        <row r="248">
          <cell r="A248" t="str">
            <v>I311</v>
          </cell>
        </row>
        <row r="249">
          <cell r="A249" t="str">
            <v>I312</v>
          </cell>
        </row>
        <row r="250">
          <cell r="A250" t="str">
            <v>I313</v>
          </cell>
        </row>
        <row r="251">
          <cell r="A251" t="str">
            <v>I314</v>
          </cell>
        </row>
        <row r="252">
          <cell r="A252" t="str">
            <v>I315</v>
          </cell>
        </row>
        <row r="253">
          <cell r="A253" t="str">
            <v>I316</v>
          </cell>
        </row>
        <row r="254">
          <cell r="A254" t="str">
            <v>I317</v>
          </cell>
        </row>
        <row r="255">
          <cell r="A255" t="str">
            <v>I318</v>
          </cell>
        </row>
        <row r="256">
          <cell r="A256" t="str">
            <v>I319</v>
          </cell>
        </row>
        <row r="257">
          <cell r="A257" t="str">
            <v>I320</v>
          </cell>
        </row>
        <row r="258">
          <cell r="A258" t="str">
            <v>I321</v>
          </cell>
        </row>
        <row r="259">
          <cell r="A259" t="str">
            <v>I322</v>
          </cell>
        </row>
        <row r="260">
          <cell r="A260" t="str">
            <v>I323</v>
          </cell>
        </row>
        <row r="261">
          <cell r="A261" t="str">
            <v>I324</v>
          </cell>
        </row>
        <row r="262">
          <cell r="A262" t="str">
            <v>I325</v>
          </cell>
        </row>
        <row r="263">
          <cell r="A263" t="str">
            <v>I326</v>
          </cell>
        </row>
        <row r="264">
          <cell r="A264" t="str">
            <v>I327</v>
          </cell>
        </row>
        <row r="265">
          <cell r="A265" t="str">
            <v>I328</v>
          </cell>
        </row>
        <row r="266">
          <cell r="A266" t="str">
            <v>I329</v>
          </cell>
        </row>
        <row r="267">
          <cell r="A267" t="str">
            <v>I330</v>
          </cell>
        </row>
        <row r="268">
          <cell r="A268" t="str">
            <v>I331</v>
          </cell>
        </row>
        <row r="269">
          <cell r="A269" t="str">
            <v>I334</v>
          </cell>
        </row>
        <row r="270">
          <cell r="A270" t="str">
            <v>I336</v>
          </cell>
        </row>
        <row r="271">
          <cell r="A271" t="str">
            <v>I337</v>
          </cell>
        </row>
        <row r="272">
          <cell r="A272" t="str">
            <v>I338</v>
          </cell>
        </row>
        <row r="273">
          <cell r="A273" t="str">
            <v>I339</v>
          </cell>
        </row>
        <row r="274">
          <cell r="A274" t="str">
            <v>I340</v>
          </cell>
        </row>
        <row r="275">
          <cell r="A275" t="str">
            <v>I341</v>
          </cell>
        </row>
        <row r="276">
          <cell r="A276" t="str">
            <v>I342</v>
          </cell>
        </row>
        <row r="277">
          <cell r="A277" t="str">
            <v>I343</v>
          </cell>
        </row>
        <row r="278">
          <cell r="A278" t="str">
            <v>I344</v>
          </cell>
        </row>
        <row r="279">
          <cell r="A279" t="str">
            <v>I345</v>
          </cell>
        </row>
        <row r="280">
          <cell r="A280" t="str">
            <v>I346</v>
          </cell>
        </row>
        <row r="281">
          <cell r="A281" t="str">
            <v>I348</v>
          </cell>
        </row>
        <row r="282">
          <cell r="A282" t="str">
            <v>I349</v>
          </cell>
        </row>
        <row r="283">
          <cell r="A283" t="str">
            <v>I350</v>
          </cell>
        </row>
        <row r="284">
          <cell r="A284" t="str">
            <v>I351</v>
          </cell>
        </row>
        <row r="285">
          <cell r="A285" t="str">
            <v>I352</v>
          </cell>
        </row>
        <row r="286">
          <cell r="A286" t="str">
            <v>I353</v>
          </cell>
        </row>
        <row r="287">
          <cell r="A287" t="str">
            <v>I354</v>
          </cell>
        </row>
        <row r="288">
          <cell r="A288" t="str">
            <v>I355</v>
          </cell>
        </row>
        <row r="289">
          <cell r="A289" t="str">
            <v>I356</v>
          </cell>
        </row>
        <row r="290">
          <cell r="A290" t="str">
            <v>I357</v>
          </cell>
        </row>
        <row r="291">
          <cell r="A291" t="str">
            <v>I358</v>
          </cell>
        </row>
        <row r="292">
          <cell r="A292" t="str">
            <v>I363</v>
          </cell>
        </row>
        <row r="293">
          <cell r="A293" t="str">
            <v>I366</v>
          </cell>
        </row>
        <row r="294">
          <cell r="A294" t="str">
            <v>I367</v>
          </cell>
        </row>
        <row r="295">
          <cell r="A295" t="str">
            <v>I369</v>
          </cell>
        </row>
        <row r="296">
          <cell r="A296" t="str">
            <v>I372</v>
          </cell>
        </row>
        <row r="297">
          <cell r="A297" t="str">
            <v>I373</v>
          </cell>
        </row>
        <row r="298">
          <cell r="A298" t="str">
            <v>I374</v>
          </cell>
        </row>
        <row r="299">
          <cell r="A299" t="str">
            <v>I375</v>
          </cell>
        </row>
        <row r="300">
          <cell r="A300" t="str">
            <v>I376</v>
          </cell>
        </row>
        <row r="301">
          <cell r="A301" t="str">
            <v>I377</v>
          </cell>
        </row>
        <row r="302">
          <cell r="A302" t="str">
            <v>I378</v>
          </cell>
        </row>
        <row r="303">
          <cell r="A303" t="str">
            <v>I379</v>
          </cell>
        </row>
        <row r="304">
          <cell r="A304" t="str">
            <v>I380</v>
          </cell>
        </row>
        <row r="305">
          <cell r="A305" t="str">
            <v>I381</v>
          </cell>
        </row>
        <row r="306">
          <cell r="A306" t="str">
            <v>I382</v>
          </cell>
        </row>
        <row r="307">
          <cell r="A307" t="str">
            <v>I383</v>
          </cell>
        </row>
        <row r="308">
          <cell r="A308" t="str">
            <v>I385</v>
          </cell>
        </row>
        <row r="309">
          <cell r="A309" t="str">
            <v>I388</v>
          </cell>
        </row>
        <row r="310">
          <cell r="A310" t="str">
            <v>I390</v>
          </cell>
        </row>
        <row r="311">
          <cell r="A311" t="str">
            <v>I391</v>
          </cell>
        </row>
        <row r="312">
          <cell r="A312" t="str">
            <v>I392</v>
          </cell>
        </row>
        <row r="313">
          <cell r="A313" t="str">
            <v>I393</v>
          </cell>
        </row>
        <row r="314">
          <cell r="A314" t="str">
            <v>I394</v>
          </cell>
        </row>
        <row r="315">
          <cell r="A315" t="str">
            <v>I395</v>
          </cell>
        </row>
        <row r="316">
          <cell r="A316" t="str">
            <v>I396</v>
          </cell>
        </row>
        <row r="317">
          <cell r="A317" t="str">
            <v>I397</v>
          </cell>
        </row>
        <row r="318">
          <cell r="A318" t="str">
            <v>I398</v>
          </cell>
        </row>
        <row r="319">
          <cell r="A319" t="str">
            <v>I399</v>
          </cell>
        </row>
        <row r="320">
          <cell r="A320" t="str">
            <v>I400</v>
          </cell>
        </row>
        <row r="321">
          <cell r="A321" t="str">
            <v>I401</v>
          </cell>
        </row>
        <row r="322">
          <cell r="A322" t="str">
            <v>I402</v>
          </cell>
        </row>
        <row r="323">
          <cell r="A323" t="str">
            <v>I403</v>
          </cell>
        </row>
        <row r="324">
          <cell r="A324" t="str">
            <v>I404</v>
          </cell>
        </row>
        <row r="325">
          <cell r="A325" t="str">
            <v>I405</v>
          </cell>
        </row>
        <row r="326">
          <cell r="A326" t="str">
            <v>I406</v>
          </cell>
        </row>
        <row r="327">
          <cell r="A327" t="str">
            <v>I407</v>
          </cell>
        </row>
        <row r="328">
          <cell r="A328" t="str">
            <v>I408</v>
          </cell>
        </row>
        <row r="329">
          <cell r="A329" t="str">
            <v>I409</v>
          </cell>
        </row>
        <row r="330">
          <cell r="A330" t="str">
            <v>I411</v>
          </cell>
        </row>
        <row r="331">
          <cell r="A331" t="str">
            <v>I413</v>
          </cell>
        </row>
        <row r="332">
          <cell r="A332" t="str">
            <v>I414</v>
          </cell>
        </row>
        <row r="333">
          <cell r="A333" t="str">
            <v>I416</v>
          </cell>
        </row>
        <row r="334">
          <cell r="A334" t="str">
            <v>I417</v>
          </cell>
        </row>
        <row r="335">
          <cell r="A335" t="str">
            <v>I418</v>
          </cell>
        </row>
        <row r="336">
          <cell r="A336" t="str">
            <v>I420</v>
          </cell>
        </row>
        <row r="337">
          <cell r="A337" t="str">
            <v>I421</v>
          </cell>
        </row>
        <row r="338">
          <cell r="A338" t="str">
            <v>I422</v>
          </cell>
        </row>
        <row r="339">
          <cell r="A339" t="str">
            <v>I423</v>
          </cell>
        </row>
        <row r="340">
          <cell r="A340" t="str">
            <v>I424</v>
          </cell>
        </row>
        <row r="341">
          <cell r="A341" t="str">
            <v>I425</v>
          </cell>
        </row>
        <row r="342">
          <cell r="A342" t="str">
            <v>I426</v>
          </cell>
        </row>
        <row r="343">
          <cell r="A343" t="str">
            <v>I427</v>
          </cell>
        </row>
        <row r="344">
          <cell r="A344" t="str">
            <v>I428</v>
          </cell>
        </row>
        <row r="345">
          <cell r="A345" t="str">
            <v>I429</v>
          </cell>
        </row>
        <row r="346">
          <cell r="A346" t="str">
            <v>I430</v>
          </cell>
        </row>
        <row r="347">
          <cell r="A347" t="str">
            <v>I431</v>
          </cell>
        </row>
        <row r="348">
          <cell r="A348" t="str">
            <v>I432</v>
          </cell>
        </row>
        <row r="349">
          <cell r="A349" t="str">
            <v>I433</v>
          </cell>
        </row>
        <row r="350">
          <cell r="A350" t="str">
            <v>I434</v>
          </cell>
        </row>
        <row r="351">
          <cell r="A351" t="str">
            <v>I435</v>
          </cell>
        </row>
        <row r="352">
          <cell r="A352" t="str">
            <v>I437</v>
          </cell>
        </row>
        <row r="353">
          <cell r="A353" t="str">
            <v>I438</v>
          </cell>
        </row>
        <row r="354">
          <cell r="A354" t="str">
            <v>I439</v>
          </cell>
        </row>
        <row r="355">
          <cell r="A355" t="str">
            <v>I440</v>
          </cell>
        </row>
        <row r="356">
          <cell r="A356" t="str">
            <v>I441</v>
          </cell>
        </row>
        <row r="357">
          <cell r="A357" t="str">
            <v>I442</v>
          </cell>
        </row>
        <row r="358">
          <cell r="A358" t="str">
            <v>I443</v>
          </cell>
        </row>
        <row r="359">
          <cell r="A359" t="str">
            <v>I444</v>
          </cell>
        </row>
        <row r="360">
          <cell r="A360" t="str">
            <v>I445</v>
          </cell>
        </row>
        <row r="361">
          <cell r="A361" t="str">
            <v>I446</v>
          </cell>
        </row>
        <row r="362">
          <cell r="A362" t="str">
            <v>I447</v>
          </cell>
        </row>
        <row r="363">
          <cell r="A363" t="str">
            <v>I448</v>
          </cell>
        </row>
        <row r="364">
          <cell r="A364" t="str">
            <v>I449</v>
          </cell>
        </row>
        <row r="365">
          <cell r="A365" t="str">
            <v>I450</v>
          </cell>
        </row>
        <row r="366">
          <cell r="A366" t="str">
            <v>I451</v>
          </cell>
        </row>
        <row r="367">
          <cell r="A367" t="str">
            <v>I452</v>
          </cell>
        </row>
        <row r="368">
          <cell r="A368" t="str">
            <v>I453</v>
          </cell>
        </row>
        <row r="369">
          <cell r="A369" t="str">
            <v>I454</v>
          </cell>
        </row>
        <row r="370">
          <cell r="A370" t="str">
            <v>I455</v>
          </cell>
        </row>
        <row r="371">
          <cell r="A371" t="str">
            <v>I456</v>
          </cell>
        </row>
        <row r="372">
          <cell r="A372" t="str">
            <v>I457</v>
          </cell>
        </row>
        <row r="373">
          <cell r="A373" t="str">
            <v>I458</v>
          </cell>
        </row>
        <row r="374">
          <cell r="A374" t="str">
            <v>I459</v>
          </cell>
        </row>
        <row r="375">
          <cell r="A375" t="str">
            <v>I461</v>
          </cell>
        </row>
        <row r="376">
          <cell r="A376" t="str">
            <v>I463</v>
          </cell>
        </row>
        <row r="377">
          <cell r="A377" t="str">
            <v>I464</v>
          </cell>
        </row>
        <row r="378">
          <cell r="A378" t="str">
            <v>I465</v>
          </cell>
        </row>
        <row r="379">
          <cell r="A379" t="str">
            <v>I466</v>
          </cell>
        </row>
        <row r="380">
          <cell r="A380" t="str">
            <v>I467</v>
          </cell>
        </row>
        <row r="381">
          <cell r="A381" t="str">
            <v>I468</v>
          </cell>
        </row>
        <row r="382">
          <cell r="A382" t="str">
            <v>I469</v>
          </cell>
        </row>
        <row r="383">
          <cell r="A383" t="str">
            <v>I470</v>
          </cell>
        </row>
        <row r="384">
          <cell r="A384" t="str">
            <v>I471</v>
          </cell>
        </row>
        <row r="385">
          <cell r="A385" t="str">
            <v>I472</v>
          </cell>
        </row>
        <row r="386">
          <cell r="A386" t="str">
            <v>I473</v>
          </cell>
        </row>
        <row r="387">
          <cell r="A387" t="str">
            <v>I474</v>
          </cell>
        </row>
        <row r="388">
          <cell r="A388" t="str">
            <v>I475</v>
          </cell>
        </row>
        <row r="389">
          <cell r="A389" t="str">
            <v>I476</v>
          </cell>
        </row>
        <row r="390">
          <cell r="A390" t="str">
            <v>I478</v>
          </cell>
        </row>
        <row r="391">
          <cell r="A391" t="str">
            <v>I479</v>
          </cell>
        </row>
        <row r="392">
          <cell r="A392" t="str">
            <v>I480</v>
          </cell>
        </row>
        <row r="393">
          <cell r="A393" t="str">
            <v>I481</v>
          </cell>
        </row>
        <row r="394">
          <cell r="A394" t="str">
            <v>I482</v>
          </cell>
        </row>
        <row r="395">
          <cell r="A395" t="str">
            <v>I483</v>
          </cell>
        </row>
        <row r="396">
          <cell r="A396" t="str">
            <v>I484</v>
          </cell>
        </row>
        <row r="397">
          <cell r="A397" t="str">
            <v>I485</v>
          </cell>
        </row>
        <row r="398">
          <cell r="A398" t="str">
            <v>I486</v>
          </cell>
        </row>
        <row r="399">
          <cell r="A399" t="str">
            <v>I487</v>
          </cell>
        </row>
        <row r="400">
          <cell r="A400" t="str">
            <v>I488</v>
          </cell>
        </row>
        <row r="401">
          <cell r="A401" t="str">
            <v>I489</v>
          </cell>
        </row>
        <row r="402">
          <cell r="A402" t="str">
            <v>I491</v>
          </cell>
        </row>
        <row r="403">
          <cell r="A403" t="str">
            <v>I492</v>
          </cell>
        </row>
        <row r="404">
          <cell r="A404" t="str">
            <v>I493</v>
          </cell>
        </row>
        <row r="405">
          <cell r="A405" t="str">
            <v>I494</v>
          </cell>
        </row>
        <row r="406">
          <cell r="A406" t="str">
            <v>I495</v>
          </cell>
        </row>
        <row r="407">
          <cell r="A407" t="str">
            <v>I497</v>
          </cell>
        </row>
        <row r="408">
          <cell r="A408" t="str">
            <v>I498</v>
          </cell>
        </row>
        <row r="409">
          <cell r="A409" t="str">
            <v>I499</v>
          </cell>
        </row>
        <row r="410">
          <cell r="A410" t="str">
            <v>I500</v>
          </cell>
        </row>
        <row r="411">
          <cell r="A411" t="str">
            <v>I501</v>
          </cell>
        </row>
        <row r="412">
          <cell r="A412" t="str">
            <v>I502</v>
          </cell>
        </row>
        <row r="413">
          <cell r="A413" t="str">
            <v>I503</v>
          </cell>
        </row>
        <row r="414">
          <cell r="A414" t="str">
            <v>I504</v>
          </cell>
        </row>
        <row r="415">
          <cell r="A415" t="str">
            <v>I505</v>
          </cell>
        </row>
        <row r="416">
          <cell r="A416" t="str">
            <v>I506</v>
          </cell>
        </row>
        <row r="417">
          <cell r="A417" t="str">
            <v>I507</v>
          </cell>
        </row>
        <row r="418">
          <cell r="A418" t="str">
            <v>I508</v>
          </cell>
        </row>
        <row r="419">
          <cell r="A419" t="str">
            <v>I509</v>
          </cell>
        </row>
        <row r="420">
          <cell r="A420" t="str">
            <v>I510</v>
          </cell>
        </row>
        <row r="421">
          <cell r="A421" t="str">
            <v>I511</v>
          </cell>
        </row>
        <row r="422">
          <cell r="A422" t="str">
            <v>I512</v>
          </cell>
        </row>
        <row r="423">
          <cell r="A423" t="str">
            <v>I513</v>
          </cell>
        </row>
        <row r="424">
          <cell r="A424" t="str">
            <v>I515</v>
          </cell>
        </row>
        <row r="425">
          <cell r="A425" t="str">
            <v>I516</v>
          </cell>
        </row>
        <row r="426">
          <cell r="A426" t="str">
            <v>I517</v>
          </cell>
        </row>
        <row r="427">
          <cell r="A427" t="str">
            <v>I518</v>
          </cell>
        </row>
        <row r="428">
          <cell r="A428" t="str">
            <v>I519</v>
          </cell>
        </row>
        <row r="429">
          <cell r="A429" t="str">
            <v>I521</v>
          </cell>
        </row>
        <row r="430">
          <cell r="A430" t="str">
            <v>I523</v>
          </cell>
        </row>
        <row r="431">
          <cell r="A431" t="str">
            <v>I524</v>
          </cell>
        </row>
        <row r="432">
          <cell r="A432" t="str">
            <v>I525</v>
          </cell>
        </row>
        <row r="433">
          <cell r="A433" t="str">
            <v>I526</v>
          </cell>
        </row>
        <row r="434">
          <cell r="A434" t="str">
            <v>I527</v>
          </cell>
        </row>
        <row r="435">
          <cell r="A435" t="str">
            <v>I528</v>
          </cell>
        </row>
        <row r="436">
          <cell r="A436" t="str">
            <v>I529</v>
          </cell>
        </row>
        <row r="437">
          <cell r="A437" t="str">
            <v>I530</v>
          </cell>
        </row>
        <row r="438">
          <cell r="A438" t="str">
            <v>I531</v>
          </cell>
        </row>
        <row r="439">
          <cell r="A439" t="str">
            <v>I532</v>
          </cell>
        </row>
        <row r="440">
          <cell r="A440" t="str">
            <v>I533</v>
          </cell>
        </row>
        <row r="441">
          <cell r="A441" t="str">
            <v>I534</v>
          </cell>
        </row>
        <row r="442">
          <cell r="A442" t="str">
            <v>I535</v>
          </cell>
        </row>
        <row r="443">
          <cell r="A443" t="str">
            <v>I536</v>
          </cell>
        </row>
        <row r="444">
          <cell r="A444" t="str">
            <v>I539</v>
          </cell>
        </row>
        <row r="445">
          <cell r="A445" t="str">
            <v>I540</v>
          </cell>
        </row>
        <row r="446">
          <cell r="A446" t="str">
            <v>I541</v>
          </cell>
        </row>
        <row r="447">
          <cell r="A447" t="str">
            <v>I542</v>
          </cell>
        </row>
        <row r="448">
          <cell r="A448" t="str">
            <v>I543</v>
          </cell>
        </row>
        <row r="449">
          <cell r="A449" t="str">
            <v>I544</v>
          </cell>
        </row>
        <row r="450">
          <cell r="A450" t="str">
            <v>I545</v>
          </cell>
        </row>
        <row r="451">
          <cell r="A451" t="str">
            <v>I546</v>
          </cell>
        </row>
        <row r="452">
          <cell r="A452" t="str">
            <v>I547</v>
          </cell>
        </row>
        <row r="453">
          <cell r="A453" t="str">
            <v>I548</v>
          </cell>
        </row>
        <row r="454">
          <cell r="A454" t="str">
            <v>I549</v>
          </cell>
        </row>
        <row r="455">
          <cell r="A455" t="str">
            <v>I550</v>
          </cell>
        </row>
        <row r="456">
          <cell r="A456" t="str">
            <v>I551</v>
          </cell>
        </row>
        <row r="457">
          <cell r="A457" t="str">
            <v>I553</v>
          </cell>
        </row>
        <row r="458">
          <cell r="A458" t="str">
            <v>I554</v>
          </cell>
        </row>
        <row r="459">
          <cell r="A459" t="str">
            <v>I555</v>
          </cell>
        </row>
        <row r="460">
          <cell r="A460" t="str">
            <v>I556</v>
          </cell>
        </row>
        <row r="461">
          <cell r="A461" t="str">
            <v>I557</v>
          </cell>
        </row>
        <row r="462">
          <cell r="A462" t="str">
            <v>I558</v>
          </cell>
        </row>
        <row r="463">
          <cell r="A463" t="str">
            <v>I559</v>
          </cell>
        </row>
        <row r="464">
          <cell r="A464" t="str">
            <v>I561</v>
          </cell>
        </row>
        <row r="465">
          <cell r="A465" t="str">
            <v>I562</v>
          </cell>
        </row>
        <row r="466">
          <cell r="A466" t="str">
            <v>I563</v>
          </cell>
        </row>
        <row r="467">
          <cell r="A467" t="str">
            <v>I564</v>
          </cell>
        </row>
        <row r="468">
          <cell r="A468" t="str">
            <v>I565</v>
          </cell>
        </row>
        <row r="469">
          <cell r="A469" t="str">
            <v>I566</v>
          </cell>
        </row>
        <row r="470">
          <cell r="A470" t="str">
            <v>I567</v>
          </cell>
        </row>
        <row r="471">
          <cell r="A471" t="str">
            <v>I568</v>
          </cell>
        </row>
        <row r="472">
          <cell r="A472" t="str">
            <v>I569</v>
          </cell>
        </row>
        <row r="473">
          <cell r="A473" t="str">
            <v>I571</v>
          </cell>
        </row>
        <row r="474">
          <cell r="A474" t="str">
            <v>I574</v>
          </cell>
        </row>
        <row r="475">
          <cell r="A475" t="str">
            <v>I575</v>
          </cell>
        </row>
        <row r="476">
          <cell r="A476" t="str">
            <v>I576</v>
          </cell>
        </row>
        <row r="477">
          <cell r="A477" t="str">
            <v>I577</v>
          </cell>
        </row>
        <row r="478">
          <cell r="A478" t="str">
            <v>I578</v>
          </cell>
        </row>
        <row r="479">
          <cell r="A479" t="str">
            <v>I579</v>
          </cell>
        </row>
        <row r="480">
          <cell r="A480" t="str">
            <v>I580</v>
          </cell>
        </row>
        <row r="481">
          <cell r="A481" t="str">
            <v>I581</v>
          </cell>
        </row>
        <row r="482">
          <cell r="A482" t="str">
            <v>I583</v>
          </cell>
        </row>
        <row r="483">
          <cell r="A483" t="str">
            <v>I584</v>
          </cell>
        </row>
        <row r="484">
          <cell r="A484" t="str">
            <v>I588</v>
          </cell>
        </row>
        <row r="485">
          <cell r="A485" t="str">
            <v>I591</v>
          </cell>
        </row>
        <row r="486">
          <cell r="A486" t="str">
            <v>I592</v>
          </cell>
        </row>
        <row r="487">
          <cell r="A487" t="str">
            <v>I593</v>
          </cell>
        </row>
        <row r="488">
          <cell r="A488" t="str">
            <v>I594</v>
          </cell>
        </row>
        <row r="489">
          <cell r="A489" t="str">
            <v>I596</v>
          </cell>
        </row>
        <row r="490">
          <cell r="A490" t="str">
            <v>I597</v>
          </cell>
        </row>
        <row r="491">
          <cell r="A491" t="str">
            <v>I598</v>
          </cell>
        </row>
        <row r="492">
          <cell r="A492" t="str">
            <v>I600</v>
          </cell>
        </row>
        <row r="493">
          <cell r="A493" t="str">
            <v>I601</v>
          </cell>
        </row>
        <row r="494">
          <cell r="A494" t="str">
            <v>I602</v>
          </cell>
        </row>
        <row r="495">
          <cell r="A495" t="str">
            <v>I603</v>
          </cell>
        </row>
        <row r="496">
          <cell r="A496" t="str">
            <v>I604</v>
          </cell>
        </row>
        <row r="497">
          <cell r="A497" t="str">
            <v>I609</v>
          </cell>
        </row>
        <row r="498">
          <cell r="A498" t="str">
            <v>I610</v>
          </cell>
        </row>
        <row r="499">
          <cell r="A499" t="str">
            <v>I611</v>
          </cell>
        </row>
        <row r="500">
          <cell r="A500" t="str">
            <v>I612</v>
          </cell>
        </row>
        <row r="501">
          <cell r="A501" t="str">
            <v>I613</v>
          </cell>
        </row>
        <row r="502">
          <cell r="A502" t="str">
            <v>I614</v>
          </cell>
        </row>
        <row r="503">
          <cell r="A503" t="str">
            <v>I615</v>
          </cell>
        </row>
        <row r="504">
          <cell r="A504" t="str">
            <v>I616</v>
          </cell>
        </row>
        <row r="505">
          <cell r="A505" t="str">
            <v>I617</v>
          </cell>
        </row>
        <row r="506">
          <cell r="A506" t="str">
            <v>I618</v>
          </cell>
        </row>
        <row r="507">
          <cell r="A507" t="str">
            <v>I619</v>
          </cell>
        </row>
        <row r="508">
          <cell r="A508" t="str">
            <v>I621</v>
          </cell>
        </row>
        <row r="509">
          <cell r="A509" t="str">
            <v>I622</v>
          </cell>
        </row>
        <row r="510">
          <cell r="A510" t="str">
            <v>I623</v>
          </cell>
        </row>
        <row r="511">
          <cell r="A511" t="str">
            <v>I624</v>
          </cell>
        </row>
        <row r="512">
          <cell r="A512" t="str">
            <v>I625</v>
          </cell>
        </row>
        <row r="513">
          <cell r="A513" t="str">
            <v>I626</v>
          </cell>
        </row>
        <row r="514">
          <cell r="A514" t="str">
            <v>I627</v>
          </cell>
        </row>
        <row r="515">
          <cell r="A515" t="str">
            <v>I628</v>
          </cell>
        </row>
        <row r="516">
          <cell r="A516" t="str">
            <v>I629</v>
          </cell>
        </row>
        <row r="517">
          <cell r="A517" t="str">
            <v>I631</v>
          </cell>
        </row>
        <row r="518">
          <cell r="A518" t="str">
            <v>I632</v>
          </cell>
        </row>
        <row r="519">
          <cell r="A519" t="str">
            <v>I633</v>
          </cell>
        </row>
        <row r="520">
          <cell r="A520" t="str">
            <v>I634</v>
          </cell>
        </row>
        <row r="521">
          <cell r="A521" t="str">
            <v>I635</v>
          </cell>
        </row>
        <row r="522">
          <cell r="A522" t="str">
            <v>I636</v>
          </cell>
        </row>
        <row r="523">
          <cell r="A523" t="str">
            <v>I637</v>
          </cell>
        </row>
        <row r="524">
          <cell r="A524" t="str">
            <v>I638</v>
          </cell>
        </row>
        <row r="525">
          <cell r="A525" t="str">
            <v>I641</v>
          </cell>
        </row>
        <row r="526">
          <cell r="A526" t="str">
            <v>I646</v>
          </cell>
        </row>
        <row r="527">
          <cell r="A527" t="str">
            <v>I647</v>
          </cell>
        </row>
        <row r="528">
          <cell r="A528" t="str">
            <v>I648</v>
          </cell>
        </row>
        <row r="529">
          <cell r="A529" t="str">
            <v>I649</v>
          </cell>
        </row>
        <row r="530">
          <cell r="A530" t="str">
            <v>I650</v>
          </cell>
        </row>
        <row r="531">
          <cell r="A531" t="str">
            <v>I652</v>
          </cell>
        </row>
        <row r="532">
          <cell r="A532" t="str">
            <v>I659</v>
          </cell>
        </row>
        <row r="533">
          <cell r="A533" t="str">
            <v>I660</v>
          </cell>
        </row>
        <row r="534">
          <cell r="A534" t="str">
            <v>I661</v>
          </cell>
        </row>
        <row r="535">
          <cell r="A535" t="str">
            <v>I662</v>
          </cell>
        </row>
        <row r="536">
          <cell r="A536" t="str">
            <v>I663</v>
          </cell>
        </row>
        <row r="537">
          <cell r="A537" t="str">
            <v>I664</v>
          </cell>
        </row>
        <row r="538">
          <cell r="A538" t="str">
            <v>I665</v>
          </cell>
        </row>
        <row r="539">
          <cell r="A539" t="str">
            <v>I666</v>
          </cell>
        </row>
        <row r="540">
          <cell r="A540" t="str">
            <v>I668</v>
          </cell>
        </row>
        <row r="541">
          <cell r="A541" t="str">
            <v>I669</v>
          </cell>
        </row>
        <row r="542">
          <cell r="A542" t="str">
            <v>I670</v>
          </cell>
        </row>
        <row r="543">
          <cell r="A543" t="str">
            <v>I671</v>
          </cell>
        </row>
        <row r="544">
          <cell r="A544" t="str">
            <v>I672</v>
          </cell>
        </row>
        <row r="545">
          <cell r="A545" t="str">
            <v>I673</v>
          </cell>
        </row>
        <row r="546">
          <cell r="A546" t="str">
            <v>I674</v>
          </cell>
        </row>
        <row r="547">
          <cell r="A547" t="str">
            <v>I676</v>
          </cell>
        </row>
        <row r="548">
          <cell r="A548" t="str">
            <v>I677</v>
          </cell>
        </row>
        <row r="549">
          <cell r="A549" t="str">
            <v>I679</v>
          </cell>
        </row>
        <row r="550">
          <cell r="A550" t="str">
            <v>I680</v>
          </cell>
        </row>
        <row r="551">
          <cell r="A551" t="str">
            <v>I681</v>
          </cell>
        </row>
        <row r="552">
          <cell r="A552" t="str">
            <v>I682</v>
          </cell>
        </row>
        <row r="553">
          <cell r="A553" t="str">
            <v>I683</v>
          </cell>
        </row>
        <row r="554">
          <cell r="A554" t="str">
            <v>I684</v>
          </cell>
        </row>
        <row r="555">
          <cell r="A555" t="str">
            <v>I685</v>
          </cell>
        </row>
        <row r="556">
          <cell r="A556" t="str">
            <v>I686</v>
          </cell>
        </row>
        <row r="557">
          <cell r="A557" t="str">
            <v>I687</v>
          </cell>
        </row>
        <row r="558">
          <cell r="A558" t="str">
            <v>I688</v>
          </cell>
        </row>
        <row r="559">
          <cell r="A559" t="str">
            <v>I689</v>
          </cell>
        </row>
        <row r="560">
          <cell r="A560" t="str">
            <v>I691</v>
          </cell>
        </row>
        <row r="561">
          <cell r="A561" t="str">
            <v>I695</v>
          </cell>
        </row>
        <row r="562">
          <cell r="A562" t="str">
            <v>I696</v>
          </cell>
        </row>
        <row r="563">
          <cell r="A563" t="str">
            <v>I697</v>
          </cell>
        </row>
        <row r="564">
          <cell r="A564" t="str">
            <v>I698</v>
          </cell>
        </row>
        <row r="565">
          <cell r="A565" t="str">
            <v>I699</v>
          </cell>
        </row>
        <row r="566">
          <cell r="A566" t="str">
            <v>I700</v>
          </cell>
        </row>
        <row r="567">
          <cell r="A567" t="str">
            <v>I701</v>
          </cell>
        </row>
        <row r="568">
          <cell r="A568" t="str">
            <v>I702</v>
          </cell>
        </row>
        <row r="569">
          <cell r="A569" t="str">
            <v>I703</v>
          </cell>
        </row>
        <row r="570">
          <cell r="A570" t="str">
            <v>I704</v>
          </cell>
        </row>
        <row r="571">
          <cell r="A571" t="str">
            <v>I705</v>
          </cell>
        </row>
        <row r="572">
          <cell r="A572" t="str">
            <v>I706</v>
          </cell>
        </row>
        <row r="573">
          <cell r="A573" t="str">
            <v>I707</v>
          </cell>
        </row>
        <row r="574">
          <cell r="A574" t="str">
            <v>I708</v>
          </cell>
        </row>
        <row r="575">
          <cell r="A575" t="str">
            <v>I709</v>
          </cell>
        </row>
        <row r="576">
          <cell r="A576" t="str">
            <v>I710</v>
          </cell>
        </row>
        <row r="577">
          <cell r="A577" t="str">
            <v>I711</v>
          </cell>
        </row>
        <row r="578">
          <cell r="A578" t="str">
            <v>I712</v>
          </cell>
        </row>
        <row r="579">
          <cell r="A579" t="str">
            <v>I713</v>
          </cell>
        </row>
        <row r="580">
          <cell r="A580" t="str">
            <v>I714</v>
          </cell>
        </row>
        <row r="581">
          <cell r="A581" t="str">
            <v>I715</v>
          </cell>
        </row>
        <row r="582">
          <cell r="A582" t="str">
            <v>I716</v>
          </cell>
        </row>
        <row r="583">
          <cell r="A583" t="str">
            <v>I717</v>
          </cell>
        </row>
        <row r="584">
          <cell r="A584" t="str">
            <v>I718</v>
          </cell>
        </row>
        <row r="585">
          <cell r="A585" t="str">
            <v>I719</v>
          </cell>
        </row>
        <row r="586">
          <cell r="A586" t="str">
            <v>I720</v>
          </cell>
        </row>
        <row r="587">
          <cell r="A587" t="str">
            <v>I721</v>
          </cell>
        </row>
        <row r="588">
          <cell r="A588" t="str">
            <v>I722</v>
          </cell>
        </row>
        <row r="589">
          <cell r="A589" t="str">
            <v>I723</v>
          </cell>
        </row>
        <row r="590">
          <cell r="A590" t="str">
            <v>I724</v>
          </cell>
        </row>
        <row r="591">
          <cell r="A591" t="str">
            <v>I725</v>
          </cell>
        </row>
        <row r="592">
          <cell r="A592" t="str">
            <v>I726</v>
          </cell>
        </row>
        <row r="593">
          <cell r="A593" t="str">
            <v>I727</v>
          </cell>
        </row>
        <row r="594">
          <cell r="A594" t="str">
            <v>I728</v>
          </cell>
        </row>
        <row r="595">
          <cell r="A595" t="str">
            <v>I729</v>
          </cell>
        </row>
        <row r="596">
          <cell r="A596" t="str">
            <v>I730</v>
          </cell>
        </row>
        <row r="597">
          <cell r="A597" t="str">
            <v>I731</v>
          </cell>
        </row>
        <row r="598">
          <cell r="A598" t="str">
            <v>I733</v>
          </cell>
        </row>
        <row r="599">
          <cell r="A599" t="str">
            <v>I734</v>
          </cell>
        </row>
        <row r="600">
          <cell r="A600" t="str">
            <v>I735</v>
          </cell>
        </row>
        <row r="601">
          <cell r="A601" t="str">
            <v>I736</v>
          </cell>
        </row>
        <row r="602">
          <cell r="A602" t="str">
            <v>I737</v>
          </cell>
        </row>
        <row r="603">
          <cell r="A603" t="str">
            <v>I738</v>
          </cell>
        </row>
        <row r="604">
          <cell r="A604" t="str">
            <v>I739</v>
          </cell>
        </row>
        <row r="605">
          <cell r="A605" t="str">
            <v>I740</v>
          </cell>
        </row>
        <row r="606">
          <cell r="A606" t="str">
            <v>I741</v>
          </cell>
        </row>
        <row r="607">
          <cell r="A607" t="str">
            <v>I742</v>
          </cell>
        </row>
        <row r="608">
          <cell r="A608" t="str">
            <v>I743</v>
          </cell>
        </row>
        <row r="609">
          <cell r="A609" t="str">
            <v>I744</v>
          </cell>
        </row>
        <row r="610">
          <cell r="A610" t="str">
            <v>I745</v>
          </cell>
        </row>
        <row r="611">
          <cell r="A611" t="str">
            <v>I746</v>
          </cell>
        </row>
        <row r="612">
          <cell r="A612" t="str">
            <v>I747</v>
          </cell>
        </row>
        <row r="613">
          <cell r="A613" t="str">
            <v>I748</v>
          </cell>
        </row>
        <row r="614">
          <cell r="A614" t="str">
            <v>I749</v>
          </cell>
        </row>
        <row r="615">
          <cell r="A615" t="str">
            <v>I750</v>
          </cell>
        </row>
        <row r="616">
          <cell r="A616" t="str">
            <v>I751</v>
          </cell>
        </row>
        <row r="617">
          <cell r="A617" t="str">
            <v>I752</v>
          </cell>
        </row>
        <row r="618">
          <cell r="A618" t="str">
            <v>I753</v>
          </cell>
        </row>
        <row r="619">
          <cell r="A619" t="str">
            <v>I754</v>
          </cell>
        </row>
        <row r="620">
          <cell r="A620" t="str">
            <v>I755</v>
          </cell>
        </row>
        <row r="621">
          <cell r="A621" t="str">
            <v>I756</v>
          </cell>
        </row>
        <row r="622">
          <cell r="A622" t="str">
            <v>I757</v>
          </cell>
        </row>
        <row r="623">
          <cell r="A623" t="str">
            <v>I758</v>
          </cell>
        </row>
        <row r="624">
          <cell r="A624" t="str">
            <v>I759</v>
          </cell>
        </row>
        <row r="625">
          <cell r="A625" t="str">
            <v>I760</v>
          </cell>
        </row>
        <row r="626">
          <cell r="A626" t="str">
            <v>I761</v>
          </cell>
        </row>
        <row r="627">
          <cell r="A627" t="str">
            <v>I762</v>
          </cell>
        </row>
        <row r="628">
          <cell r="A628" t="str">
            <v>I763</v>
          </cell>
        </row>
        <row r="629">
          <cell r="A629" t="str">
            <v>I764</v>
          </cell>
        </row>
        <row r="630">
          <cell r="A630" t="str">
            <v>I765</v>
          </cell>
        </row>
        <row r="631">
          <cell r="A631" t="str">
            <v>I766</v>
          </cell>
        </row>
        <row r="632">
          <cell r="A632" t="str">
            <v>I767</v>
          </cell>
        </row>
        <row r="633">
          <cell r="A633" t="str">
            <v>I768</v>
          </cell>
        </row>
        <row r="634">
          <cell r="A634" t="str">
            <v>I769</v>
          </cell>
        </row>
        <row r="635">
          <cell r="A635" t="str">
            <v>I780</v>
          </cell>
        </row>
        <row r="636">
          <cell r="A636" t="str">
            <v>I781</v>
          </cell>
        </row>
        <row r="637">
          <cell r="A637" t="str">
            <v>I782</v>
          </cell>
        </row>
        <row r="638">
          <cell r="A638" t="str">
            <v>I783</v>
          </cell>
        </row>
        <row r="639">
          <cell r="A639" t="str">
            <v>I784</v>
          </cell>
        </row>
        <row r="640">
          <cell r="A640" t="str">
            <v>I785</v>
          </cell>
        </row>
        <row r="641">
          <cell r="A641" t="str">
            <v>I786</v>
          </cell>
        </row>
        <row r="642">
          <cell r="A642" t="str">
            <v>I787</v>
          </cell>
        </row>
        <row r="643">
          <cell r="A643" t="str">
            <v>I788</v>
          </cell>
        </row>
        <row r="644">
          <cell r="A644" t="str">
            <v>I789</v>
          </cell>
        </row>
        <row r="645">
          <cell r="A645" t="str">
            <v>I790</v>
          </cell>
        </row>
        <row r="646">
          <cell r="A646" t="str">
            <v>I791</v>
          </cell>
        </row>
        <row r="647">
          <cell r="A647" t="str">
            <v>I792</v>
          </cell>
        </row>
        <row r="648">
          <cell r="A648" t="str">
            <v>I793</v>
          </cell>
        </row>
        <row r="649">
          <cell r="A649" t="str">
            <v>I794</v>
          </cell>
        </row>
        <row r="650">
          <cell r="A650" t="str">
            <v>I795</v>
          </cell>
        </row>
        <row r="651">
          <cell r="A651" t="str">
            <v>I796</v>
          </cell>
        </row>
        <row r="652">
          <cell r="A652" t="str">
            <v>I797</v>
          </cell>
        </row>
        <row r="653">
          <cell r="A653" t="str">
            <v>I798</v>
          </cell>
        </row>
        <row r="654">
          <cell r="A654" t="str">
            <v>I799</v>
          </cell>
        </row>
        <row r="655">
          <cell r="A655" t="str">
            <v>I800</v>
          </cell>
        </row>
        <row r="656">
          <cell r="A656" t="str">
            <v>I801</v>
          </cell>
        </row>
        <row r="657">
          <cell r="A657" t="str">
            <v>I802</v>
          </cell>
        </row>
        <row r="658">
          <cell r="A658" t="str">
            <v>I803</v>
          </cell>
        </row>
        <row r="659">
          <cell r="A659" t="str">
            <v>I804</v>
          </cell>
        </row>
        <row r="660">
          <cell r="A660" t="str">
            <v>I805</v>
          </cell>
        </row>
        <row r="661">
          <cell r="A661" t="str">
            <v>I807</v>
          </cell>
        </row>
        <row r="662">
          <cell r="A662" t="str">
            <v>I808</v>
          </cell>
        </row>
        <row r="663">
          <cell r="A663" t="str">
            <v>I810</v>
          </cell>
        </row>
        <row r="664">
          <cell r="A664" t="str">
            <v>I811</v>
          </cell>
        </row>
        <row r="665">
          <cell r="A665" t="str">
            <v>I812</v>
          </cell>
        </row>
        <row r="666">
          <cell r="A666" t="str">
            <v>I814</v>
          </cell>
        </row>
        <row r="667">
          <cell r="A667" t="str">
            <v>I815</v>
          </cell>
        </row>
        <row r="668">
          <cell r="A668" t="str">
            <v>I816</v>
          </cell>
        </row>
        <row r="669">
          <cell r="A669" t="str">
            <v>I817</v>
          </cell>
        </row>
        <row r="670">
          <cell r="A670" t="str">
            <v>I818</v>
          </cell>
        </row>
        <row r="671">
          <cell r="A671" t="str">
            <v>I819</v>
          </cell>
        </row>
        <row r="672">
          <cell r="A672" t="str">
            <v>I820</v>
          </cell>
        </row>
        <row r="673">
          <cell r="A673" t="str">
            <v>I824</v>
          </cell>
        </row>
        <row r="674">
          <cell r="A674" t="str">
            <v>I825</v>
          </cell>
        </row>
        <row r="675">
          <cell r="A675" t="str">
            <v>I826</v>
          </cell>
        </row>
        <row r="676">
          <cell r="A676" t="str">
            <v>I827</v>
          </cell>
        </row>
        <row r="677">
          <cell r="A677" t="str">
            <v>I828</v>
          </cell>
        </row>
        <row r="678">
          <cell r="A678" t="str">
            <v>I830</v>
          </cell>
        </row>
        <row r="679">
          <cell r="A679" t="str">
            <v>I831</v>
          </cell>
        </row>
        <row r="680">
          <cell r="A680" t="str">
            <v>I832</v>
          </cell>
        </row>
        <row r="681">
          <cell r="A681" t="str">
            <v>I833</v>
          </cell>
        </row>
        <row r="682">
          <cell r="A682" t="str">
            <v>I834</v>
          </cell>
        </row>
        <row r="683">
          <cell r="A683" t="str">
            <v>I838</v>
          </cell>
        </row>
        <row r="684">
          <cell r="A684" t="str">
            <v>I839</v>
          </cell>
        </row>
        <row r="685">
          <cell r="A685" t="str">
            <v>I840</v>
          </cell>
        </row>
        <row r="686">
          <cell r="A686" t="str">
            <v>I841</v>
          </cell>
        </row>
        <row r="687">
          <cell r="A687" t="str">
            <v>I842</v>
          </cell>
        </row>
        <row r="688">
          <cell r="A688" t="str">
            <v>I843</v>
          </cell>
        </row>
        <row r="689">
          <cell r="A689" t="str">
            <v>I844</v>
          </cell>
        </row>
        <row r="690">
          <cell r="A690" t="str">
            <v>I845</v>
          </cell>
        </row>
        <row r="691">
          <cell r="A691" t="str">
            <v>I846</v>
          </cell>
        </row>
        <row r="692">
          <cell r="A692" t="str">
            <v>I847</v>
          </cell>
        </row>
        <row r="693">
          <cell r="A693" t="str">
            <v>I848</v>
          </cell>
        </row>
        <row r="694">
          <cell r="A694" t="str">
            <v>I849</v>
          </cell>
        </row>
        <row r="695">
          <cell r="A695" t="str">
            <v>I850</v>
          </cell>
        </row>
        <row r="696">
          <cell r="A696" t="str">
            <v>I851</v>
          </cell>
        </row>
        <row r="697">
          <cell r="A697" t="str">
            <v>I852</v>
          </cell>
        </row>
        <row r="698">
          <cell r="A698" t="str">
            <v>I853</v>
          </cell>
        </row>
        <row r="699">
          <cell r="A699" t="str">
            <v>I857</v>
          </cell>
        </row>
        <row r="700">
          <cell r="A700" t="str">
            <v>I858</v>
          </cell>
        </row>
        <row r="701">
          <cell r="A701" t="str">
            <v>I859</v>
          </cell>
        </row>
        <row r="702">
          <cell r="A702" t="str">
            <v>I860</v>
          </cell>
        </row>
        <row r="703">
          <cell r="A703" t="str">
            <v>I861</v>
          </cell>
        </row>
        <row r="704">
          <cell r="A704" t="str">
            <v>I862</v>
          </cell>
        </row>
        <row r="705">
          <cell r="A705" t="str">
            <v>I867</v>
          </cell>
        </row>
        <row r="706">
          <cell r="A706" t="str">
            <v>I868</v>
          </cell>
        </row>
        <row r="707">
          <cell r="A707" t="str">
            <v>I869</v>
          </cell>
        </row>
        <row r="708">
          <cell r="A708" t="str">
            <v>I870</v>
          </cell>
        </row>
        <row r="709">
          <cell r="A709" t="str">
            <v>I873</v>
          </cell>
        </row>
        <row r="710">
          <cell r="A710" t="str">
            <v>I874</v>
          </cell>
        </row>
        <row r="711">
          <cell r="A711" t="str">
            <v>I876</v>
          </cell>
        </row>
        <row r="712">
          <cell r="A712" t="str">
            <v>I878</v>
          </cell>
        </row>
        <row r="713">
          <cell r="A713" t="str">
            <v>I879</v>
          </cell>
        </row>
        <row r="714">
          <cell r="A714" t="str">
            <v>I880</v>
          </cell>
        </row>
        <row r="715">
          <cell r="A715" t="str">
            <v>I881</v>
          </cell>
        </row>
        <row r="716">
          <cell r="A716" t="str">
            <v>I882</v>
          </cell>
        </row>
        <row r="717">
          <cell r="A717" t="str">
            <v>I883</v>
          </cell>
        </row>
        <row r="718">
          <cell r="A718" t="str">
            <v>I884</v>
          </cell>
        </row>
        <row r="719">
          <cell r="A719" t="str">
            <v>I885</v>
          </cell>
        </row>
        <row r="720">
          <cell r="A720" t="str">
            <v>I886</v>
          </cell>
        </row>
        <row r="721">
          <cell r="A721" t="str">
            <v>I887</v>
          </cell>
        </row>
        <row r="722">
          <cell r="A722" t="str">
            <v>I888</v>
          </cell>
        </row>
        <row r="723">
          <cell r="A723" t="str">
            <v>I889</v>
          </cell>
        </row>
        <row r="724">
          <cell r="A724" t="str">
            <v>I890</v>
          </cell>
        </row>
        <row r="725">
          <cell r="A725" t="str">
            <v>I891</v>
          </cell>
        </row>
        <row r="726">
          <cell r="A726" t="str">
            <v>I892</v>
          </cell>
        </row>
        <row r="727">
          <cell r="A727" t="str">
            <v>I893</v>
          </cell>
        </row>
        <row r="728">
          <cell r="A728" t="str">
            <v>I894</v>
          </cell>
        </row>
        <row r="729">
          <cell r="A729" t="str">
            <v>I895</v>
          </cell>
        </row>
        <row r="730">
          <cell r="A730" t="str">
            <v>I896</v>
          </cell>
        </row>
        <row r="731">
          <cell r="A731" t="str">
            <v>I897</v>
          </cell>
        </row>
        <row r="732">
          <cell r="A732" t="str">
            <v>I898</v>
          </cell>
        </row>
        <row r="733">
          <cell r="A733" t="str">
            <v>I899</v>
          </cell>
        </row>
        <row r="734">
          <cell r="A734" t="str">
            <v>I900</v>
          </cell>
        </row>
        <row r="735">
          <cell r="A735" t="str">
            <v>I901</v>
          </cell>
        </row>
        <row r="736">
          <cell r="A736" t="str">
            <v>I902</v>
          </cell>
        </row>
        <row r="737">
          <cell r="A737" t="str">
            <v>I903</v>
          </cell>
        </row>
        <row r="738">
          <cell r="A738" t="str">
            <v>I904</v>
          </cell>
        </row>
        <row r="739">
          <cell r="A739" t="str">
            <v>I905</v>
          </cell>
        </row>
        <row r="740">
          <cell r="A740" t="str">
            <v>I906</v>
          </cell>
        </row>
        <row r="741">
          <cell r="A741" t="str">
            <v>I907</v>
          </cell>
        </row>
        <row r="742">
          <cell r="A742" t="str">
            <v>I908</v>
          </cell>
        </row>
        <row r="743">
          <cell r="A743" t="str">
            <v>I909</v>
          </cell>
        </row>
        <row r="744">
          <cell r="A744" t="str">
            <v>I910</v>
          </cell>
        </row>
        <row r="745">
          <cell r="A745" t="str">
            <v>I911</v>
          </cell>
        </row>
        <row r="746">
          <cell r="A746" t="str">
            <v>I912</v>
          </cell>
        </row>
        <row r="747">
          <cell r="A747" t="str">
            <v>I913</v>
          </cell>
        </row>
        <row r="748">
          <cell r="A748" t="str">
            <v>I914</v>
          </cell>
        </row>
        <row r="749">
          <cell r="A749" t="str">
            <v>I915</v>
          </cell>
        </row>
        <row r="750">
          <cell r="A750" t="str">
            <v>I916</v>
          </cell>
        </row>
        <row r="751">
          <cell r="A751" t="str">
            <v>I917</v>
          </cell>
        </row>
        <row r="752">
          <cell r="A752" t="str">
            <v>I919</v>
          </cell>
        </row>
        <row r="753">
          <cell r="A753" t="str">
            <v>I920</v>
          </cell>
        </row>
        <row r="754">
          <cell r="A754" t="str">
            <v>I921</v>
          </cell>
        </row>
        <row r="755">
          <cell r="A755" t="str">
            <v>I922</v>
          </cell>
        </row>
        <row r="756">
          <cell r="A756" t="str">
            <v>I923</v>
          </cell>
        </row>
        <row r="757">
          <cell r="A757" t="str">
            <v>I924</v>
          </cell>
        </row>
        <row r="758">
          <cell r="A758" t="str">
            <v>I925</v>
          </cell>
        </row>
        <row r="759">
          <cell r="A759" t="str">
            <v>I926</v>
          </cell>
        </row>
        <row r="760">
          <cell r="A760" t="str">
            <v>I927</v>
          </cell>
        </row>
        <row r="761">
          <cell r="A761" t="str">
            <v>I928</v>
          </cell>
        </row>
        <row r="762">
          <cell r="A762" t="str">
            <v>I929</v>
          </cell>
        </row>
        <row r="763">
          <cell r="A763" t="str">
            <v>I930</v>
          </cell>
        </row>
        <row r="764">
          <cell r="A764" t="str">
            <v>I931</v>
          </cell>
        </row>
        <row r="765">
          <cell r="A765" t="str">
            <v>I932</v>
          </cell>
        </row>
        <row r="766">
          <cell r="A766" t="str">
            <v>I933</v>
          </cell>
        </row>
        <row r="767">
          <cell r="A767" t="str">
            <v>I934</v>
          </cell>
        </row>
        <row r="768">
          <cell r="A768" t="str">
            <v>I936</v>
          </cell>
        </row>
        <row r="769">
          <cell r="A769" t="str">
            <v>I937</v>
          </cell>
        </row>
        <row r="770">
          <cell r="A770" t="str">
            <v>I938</v>
          </cell>
        </row>
        <row r="771">
          <cell r="A771" t="str">
            <v>I939</v>
          </cell>
        </row>
        <row r="772">
          <cell r="A772" t="str">
            <v>I940</v>
          </cell>
        </row>
        <row r="773">
          <cell r="A773" t="str">
            <v>I941</v>
          </cell>
        </row>
        <row r="774">
          <cell r="A774" t="str">
            <v>I942</v>
          </cell>
        </row>
        <row r="775">
          <cell r="A775" t="str">
            <v>I943</v>
          </cell>
        </row>
        <row r="776">
          <cell r="A776" t="str">
            <v>I944</v>
          </cell>
        </row>
        <row r="777">
          <cell r="A777" t="str">
            <v>I945</v>
          </cell>
        </row>
        <row r="778">
          <cell r="A778" t="str">
            <v>I946</v>
          </cell>
        </row>
        <row r="779">
          <cell r="A779" t="str">
            <v>I947</v>
          </cell>
        </row>
        <row r="780">
          <cell r="A780" t="str">
            <v>I948</v>
          </cell>
        </row>
        <row r="781">
          <cell r="A781" t="str">
            <v>I949</v>
          </cell>
        </row>
        <row r="782">
          <cell r="A782" t="str">
            <v>I950</v>
          </cell>
        </row>
        <row r="783">
          <cell r="A783" t="str">
            <v>I951</v>
          </cell>
        </row>
        <row r="784">
          <cell r="A784" t="str">
            <v>I952</v>
          </cell>
        </row>
        <row r="785">
          <cell r="A785" t="str">
            <v>I953</v>
          </cell>
        </row>
        <row r="786">
          <cell r="A786" t="str">
            <v>I954</v>
          </cell>
        </row>
        <row r="787">
          <cell r="A787" t="str">
            <v>I955</v>
          </cell>
        </row>
        <row r="788">
          <cell r="A788" t="str">
            <v>I956</v>
          </cell>
        </row>
        <row r="789">
          <cell r="A789" t="str">
            <v>I957</v>
          </cell>
        </row>
        <row r="790">
          <cell r="A790" t="str">
            <v>I958</v>
          </cell>
        </row>
        <row r="791">
          <cell r="A791" t="str">
            <v>I959</v>
          </cell>
        </row>
        <row r="792">
          <cell r="A792" t="str">
            <v>I960</v>
          </cell>
        </row>
        <row r="793">
          <cell r="A793" t="str">
            <v>I961</v>
          </cell>
        </row>
        <row r="794">
          <cell r="A794" t="str">
            <v>I962</v>
          </cell>
        </row>
        <row r="795">
          <cell r="A795" t="str">
            <v>I963</v>
          </cell>
        </row>
        <row r="796">
          <cell r="A796" t="str">
            <v>I964</v>
          </cell>
        </row>
        <row r="797">
          <cell r="A797" t="str">
            <v>I966</v>
          </cell>
        </row>
        <row r="798">
          <cell r="A798" t="str">
            <v>I967</v>
          </cell>
        </row>
        <row r="799">
          <cell r="A799" t="str">
            <v>I968</v>
          </cell>
        </row>
        <row r="800">
          <cell r="A800" t="str">
            <v>I969</v>
          </cell>
        </row>
        <row r="801">
          <cell r="A801" t="str">
            <v>I970</v>
          </cell>
        </row>
        <row r="802">
          <cell r="A802" t="str">
            <v>I971</v>
          </cell>
        </row>
        <row r="803">
          <cell r="A803" t="str">
            <v>I972</v>
          </cell>
        </row>
        <row r="804">
          <cell r="A804" t="str">
            <v>I973</v>
          </cell>
        </row>
        <row r="805">
          <cell r="A805" t="str">
            <v>I974</v>
          </cell>
        </row>
        <row r="806">
          <cell r="A806" t="str">
            <v>I975</v>
          </cell>
        </row>
        <row r="807">
          <cell r="A807" t="str">
            <v>I976</v>
          </cell>
        </row>
        <row r="808">
          <cell r="A808" t="str">
            <v>I977</v>
          </cell>
        </row>
        <row r="809">
          <cell r="A809" t="str">
            <v>I978</v>
          </cell>
        </row>
        <row r="810">
          <cell r="A810" t="str">
            <v>I979</v>
          </cell>
        </row>
        <row r="811">
          <cell r="A811" t="str">
            <v>I981</v>
          </cell>
        </row>
        <row r="812">
          <cell r="A812" t="str">
            <v>I983</v>
          </cell>
        </row>
        <row r="813">
          <cell r="A813" t="str">
            <v>I984</v>
          </cell>
        </row>
        <row r="814">
          <cell r="A814" t="str">
            <v>I985</v>
          </cell>
        </row>
        <row r="815">
          <cell r="A815" t="str">
            <v>I986</v>
          </cell>
        </row>
        <row r="816">
          <cell r="A816" t="str">
            <v>I987</v>
          </cell>
        </row>
        <row r="817">
          <cell r="A817" t="str">
            <v>I988</v>
          </cell>
        </row>
        <row r="818">
          <cell r="A818" t="str">
            <v>I989</v>
          </cell>
        </row>
        <row r="819">
          <cell r="A819" t="str">
            <v>I990</v>
          </cell>
        </row>
        <row r="820">
          <cell r="A820" t="str">
            <v>I991</v>
          </cell>
        </row>
        <row r="821">
          <cell r="A821" t="str">
            <v>I993</v>
          </cell>
        </row>
        <row r="822">
          <cell r="A822" t="str">
            <v>I994</v>
          </cell>
        </row>
        <row r="823">
          <cell r="A823" t="str">
            <v>I995</v>
          </cell>
        </row>
        <row r="824">
          <cell r="A824" t="str">
            <v>I996</v>
          </cell>
        </row>
        <row r="825">
          <cell r="A825" t="str">
            <v>I997</v>
          </cell>
        </row>
        <row r="826">
          <cell r="A826" t="str">
            <v>I998</v>
          </cell>
        </row>
        <row r="827">
          <cell r="A827" t="str">
            <v>I999</v>
          </cell>
        </row>
        <row r="828">
          <cell r="A828" t="str">
            <v>I1000</v>
          </cell>
        </row>
        <row r="829">
          <cell r="A829" t="str">
            <v>I1001</v>
          </cell>
        </row>
        <row r="830">
          <cell r="A830" t="str">
            <v>I1002</v>
          </cell>
        </row>
        <row r="831">
          <cell r="A831" t="str">
            <v>I1003</v>
          </cell>
        </row>
        <row r="832">
          <cell r="A832" t="str">
            <v>I1004</v>
          </cell>
        </row>
        <row r="833">
          <cell r="A833" t="str">
            <v>I1006</v>
          </cell>
        </row>
        <row r="834">
          <cell r="A834" t="str">
            <v>I1007</v>
          </cell>
        </row>
        <row r="835">
          <cell r="A835" t="str">
            <v>I1008</v>
          </cell>
        </row>
        <row r="836">
          <cell r="A836" t="str">
            <v>I1009</v>
          </cell>
        </row>
        <row r="837">
          <cell r="A837" t="str">
            <v>I1010</v>
          </cell>
        </row>
        <row r="838">
          <cell r="A838" t="str">
            <v>I1011</v>
          </cell>
        </row>
        <row r="839">
          <cell r="A839" t="str">
            <v>I1012</v>
          </cell>
        </row>
        <row r="840">
          <cell r="A840" t="str">
            <v>I1013</v>
          </cell>
        </row>
        <row r="841">
          <cell r="A841" t="str">
            <v>I1014</v>
          </cell>
        </row>
        <row r="842">
          <cell r="A842" t="str">
            <v>I1015</v>
          </cell>
        </row>
        <row r="843">
          <cell r="A843" t="str">
            <v>I1016</v>
          </cell>
        </row>
        <row r="844">
          <cell r="A844" t="str">
            <v>I1017</v>
          </cell>
        </row>
        <row r="845">
          <cell r="A845" t="str">
            <v>I1018</v>
          </cell>
        </row>
        <row r="846">
          <cell r="A846" t="str">
            <v>I1019</v>
          </cell>
        </row>
        <row r="847">
          <cell r="A847" t="str">
            <v>I1020</v>
          </cell>
        </row>
        <row r="848">
          <cell r="A848" t="str">
            <v>I1021</v>
          </cell>
        </row>
        <row r="849">
          <cell r="A849" t="str">
            <v>I1022</v>
          </cell>
        </row>
        <row r="850">
          <cell r="A850" t="str">
            <v>I1023</v>
          </cell>
        </row>
        <row r="851">
          <cell r="A851" t="str">
            <v>I1024</v>
          </cell>
        </row>
        <row r="852">
          <cell r="A852" t="str">
            <v>I1025</v>
          </cell>
        </row>
        <row r="853">
          <cell r="A853" t="str">
            <v>I1026</v>
          </cell>
        </row>
        <row r="854">
          <cell r="A854" t="str">
            <v>I1027</v>
          </cell>
        </row>
        <row r="855">
          <cell r="A855" t="str">
            <v>I1028</v>
          </cell>
        </row>
        <row r="856">
          <cell r="A856" t="str">
            <v>I1029</v>
          </cell>
        </row>
        <row r="857">
          <cell r="A857" t="str">
            <v>I1030</v>
          </cell>
        </row>
        <row r="858">
          <cell r="A858" t="str">
            <v>I1031</v>
          </cell>
        </row>
        <row r="859">
          <cell r="A859" t="str">
            <v>I1032</v>
          </cell>
        </row>
        <row r="860">
          <cell r="A860" t="str">
            <v>I1033</v>
          </cell>
        </row>
        <row r="861">
          <cell r="A861" t="str">
            <v>I1034</v>
          </cell>
        </row>
        <row r="862">
          <cell r="A862" t="str">
            <v>I1035</v>
          </cell>
        </row>
        <row r="863">
          <cell r="A863" t="str">
            <v>I1036</v>
          </cell>
        </row>
        <row r="864">
          <cell r="A864" t="str">
            <v>I1037</v>
          </cell>
        </row>
        <row r="865">
          <cell r="A865" t="str">
            <v>I1038</v>
          </cell>
        </row>
        <row r="866">
          <cell r="A866" t="str">
            <v>I1039</v>
          </cell>
        </row>
        <row r="867">
          <cell r="A867" t="str">
            <v>I1040</v>
          </cell>
        </row>
        <row r="868">
          <cell r="A868" t="str">
            <v>I1041</v>
          </cell>
        </row>
        <row r="869">
          <cell r="A869" t="str">
            <v>I1042</v>
          </cell>
        </row>
        <row r="870">
          <cell r="A870" t="str">
            <v>I1043</v>
          </cell>
        </row>
        <row r="871">
          <cell r="A871" t="str">
            <v>I1044</v>
          </cell>
        </row>
        <row r="872">
          <cell r="A872" t="str">
            <v>I1045</v>
          </cell>
        </row>
        <row r="873">
          <cell r="A873" t="str">
            <v>I1046</v>
          </cell>
        </row>
        <row r="874">
          <cell r="A874" t="str">
            <v>I1048</v>
          </cell>
        </row>
        <row r="875">
          <cell r="A875" t="str">
            <v>I1050</v>
          </cell>
        </row>
        <row r="876">
          <cell r="A876" t="str">
            <v>I1051</v>
          </cell>
        </row>
        <row r="877">
          <cell r="A877" t="str">
            <v>I1052</v>
          </cell>
        </row>
        <row r="878">
          <cell r="A878" t="str">
            <v>I1053</v>
          </cell>
        </row>
        <row r="879">
          <cell r="A879" t="str">
            <v>I1054</v>
          </cell>
        </row>
        <row r="880">
          <cell r="A880" t="str">
            <v>I1055</v>
          </cell>
        </row>
        <row r="881">
          <cell r="A881" t="str">
            <v>I1056</v>
          </cell>
        </row>
        <row r="882">
          <cell r="A882" t="str">
            <v>I1057</v>
          </cell>
        </row>
        <row r="883">
          <cell r="A883" t="str">
            <v>I1058</v>
          </cell>
        </row>
        <row r="884">
          <cell r="A884" t="str">
            <v>I1059</v>
          </cell>
        </row>
        <row r="885">
          <cell r="A885" t="str">
            <v>I1060</v>
          </cell>
        </row>
        <row r="886">
          <cell r="A886" t="str">
            <v>I1061</v>
          </cell>
        </row>
        <row r="887">
          <cell r="A887" t="str">
            <v>I1062</v>
          </cell>
        </row>
        <row r="888">
          <cell r="A888" t="str">
            <v>I1063</v>
          </cell>
        </row>
        <row r="889">
          <cell r="A889" t="str">
            <v>I1064</v>
          </cell>
        </row>
        <row r="890">
          <cell r="A890" t="str">
            <v>I1065</v>
          </cell>
        </row>
        <row r="891">
          <cell r="A891" t="str">
            <v>I1066</v>
          </cell>
        </row>
        <row r="892">
          <cell r="A892" t="str">
            <v>I1067</v>
          </cell>
        </row>
        <row r="893">
          <cell r="A893" t="str">
            <v>I1068</v>
          </cell>
        </row>
        <row r="894">
          <cell r="A894" t="str">
            <v>I1070</v>
          </cell>
        </row>
        <row r="895">
          <cell r="A895" t="str">
            <v>I1071</v>
          </cell>
        </row>
        <row r="896">
          <cell r="A896" t="str">
            <v>I1072</v>
          </cell>
        </row>
        <row r="897">
          <cell r="A897" t="str">
            <v>I1073</v>
          </cell>
        </row>
        <row r="898">
          <cell r="A898" t="str">
            <v>I1074</v>
          </cell>
        </row>
        <row r="899">
          <cell r="A899" t="str">
            <v>I1075</v>
          </cell>
        </row>
        <row r="900">
          <cell r="A900" t="str">
            <v>I1076</v>
          </cell>
        </row>
        <row r="901">
          <cell r="A901" t="str">
            <v>I1077</v>
          </cell>
        </row>
        <row r="902">
          <cell r="A902" t="str">
            <v>I1078</v>
          </cell>
        </row>
        <row r="903">
          <cell r="A903" t="str">
            <v>I1079</v>
          </cell>
        </row>
        <row r="904">
          <cell r="A904" t="str">
            <v>I1081</v>
          </cell>
        </row>
        <row r="905">
          <cell r="A905" t="str">
            <v>I1083</v>
          </cell>
        </row>
        <row r="906">
          <cell r="A906" t="str">
            <v>I1084</v>
          </cell>
        </row>
        <row r="907">
          <cell r="A907" t="str">
            <v>I1085</v>
          </cell>
        </row>
        <row r="908">
          <cell r="A908" t="str">
            <v>I1087</v>
          </cell>
        </row>
        <row r="909">
          <cell r="A909" t="str">
            <v>I1088</v>
          </cell>
        </row>
        <row r="910">
          <cell r="A910" t="str">
            <v>I1089</v>
          </cell>
        </row>
        <row r="911">
          <cell r="A911" t="str">
            <v>I1090</v>
          </cell>
        </row>
        <row r="912">
          <cell r="A912" t="str">
            <v>I1091</v>
          </cell>
        </row>
        <row r="913">
          <cell r="A913" t="str">
            <v>I1092</v>
          </cell>
        </row>
        <row r="914">
          <cell r="A914" t="str">
            <v>I1093</v>
          </cell>
        </row>
        <row r="915">
          <cell r="A915" t="str">
            <v>I1094</v>
          </cell>
        </row>
        <row r="916">
          <cell r="A916" t="str">
            <v>I1095</v>
          </cell>
        </row>
        <row r="917">
          <cell r="A917" t="str">
            <v>I1097</v>
          </cell>
        </row>
        <row r="918">
          <cell r="A918" t="str">
            <v>I1099</v>
          </cell>
        </row>
        <row r="919">
          <cell r="A919" t="str">
            <v>I1100</v>
          </cell>
        </row>
        <row r="920">
          <cell r="A920" t="str">
            <v>I1102</v>
          </cell>
        </row>
        <row r="921">
          <cell r="A921" t="str">
            <v>I1103</v>
          </cell>
        </row>
        <row r="922">
          <cell r="A922" t="str">
            <v>I1104</v>
          </cell>
        </row>
        <row r="923">
          <cell r="A923" t="str">
            <v>I1105</v>
          </cell>
        </row>
        <row r="924">
          <cell r="A924" t="str">
            <v>I1106</v>
          </cell>
        </row>
        <row r="925">
          <cell r="A925" t="str">
            <v>I1107</v>
          </cell>
        </row>
        <row r="926">
          <cell r="A926" t="str">
            <v>I1108</v>
          </cell>
        </row>
        <row r="927">
          <cell r="A927" t="str">
            <v>I1109</v>
          </cell>
        </row>
        <row r="928">
          <cell r="A928" t="str">
            <v>I1110</v>
          </cell>
        </row>
        <row r="929">
          <cell r="A929" t="str">
            <v>I1111</v>
          </cell>
        </row>
        <row r="930">
          <cell r="A930" t="str">
            <v>I1112</v>
          </cell>
        </row>
        <row r="931">
          <cell r="A931" t="str">
            <v>I1113</v>
          </cell>
        </row>
        <row r="932">
          <cell r="A932" t="str">
            <v>I1114</v>
          </cell>
        </row>
        <row r="933">
          <cell r="A933" t="str">
            <v>I1115</v>
          </cell>
        </row>
        <row r="934">
          <cell r="A934" t="str">
            <v>I1116</v>
          </cell>
        </row>
        <row r="935">
          <cell r="A935" t="str">
            <v>I1117</v>
          </cell>
        </row>
        <row r="936">
          <cell r="A936" t="str">
            <v>I1118</v>
          </cell>
        </row>
        <row r="937">
          <cell r="A937" t="str">
            <v>I1119</v>
          </cell>
        </row>
        <row r="938">
          <cell r="A938" t="str">
            <v>I1120</v>
          </cell>
        </row>
        <row r="939">
          <cell r="A939" t="str">
            <v>I1121</v>
          </cell>
        </row>
        <row r="940">
          <cell r="A940" t="str">
            <v>I1122</v>
          </cell>
        </row>
        <row r="941">
          <cell r="A941" t="str">
            <v>I1123</v>
          </cell>
        </row>
        <row r="942">
          <cell r="A942" t="str">
            <v>I1124</v>
          </cell>
        </row>
        <row r="943">
          <cell r="A943" t="str">
            <v>I1125</v>
          </cell>
        </row>
        <row r="944">
          <cell r="A944" t="str">
            <v>I1126</v>
          </cell>
        </row>
        <row r="945">
          <cell r="A945" t="str">
            <v>I1127</v>
          </cell>
        </row>
        <row r="946">
          <cell r="A946" t="str">
            <v>I1128</v>
          </cell>
        </row>
        <row r="947">
          <cell r="A947" t="str">
            <v>I1129</v>
          </cell>
        </row>
        <row r="948">
          <cell r="A948" t="str">
            <v>I1130</v>
          </cell>
        </row>
        <row r="949">
          <cell r="A949" t="str">
            <v>I1131</v>
          </cell>
        </row>
        <row r="950">
          <cell r="A950" t="str">
            <v>I1132</v>
          </cell>
        </row>
        <row r="951">
          <cell r="A951" t="str">
            <v>I1133</v>
          </cell>
        </row>
        <row r="952">
          <cell r="A952" t="str">
            <v>I1134</v>
          </cell>
        </row>
        <row r="953">
          <cell r="A953" t="str">
            <v>I1135</v>
          </cell>
        </row>
        <row r="954">
          <cell r="A954" t="str">
            <v>I1136</v>
          </cell>
        </row>
        <row r="955">
          <cell r="A955" t="str">
            <v>I1137</v>
          </cell>
        </row>
        <row r="956">
          <cell r="A956" t="str">
            <v>I1138</v>
          </cell>
        </row>
        <row r="957">
          <cell r="A957" t="str">
            <v>I1139</v>
          </cell>
        </row>
        <row r="958">
          <cell r="A958" t="str">
            <v>I1140</v>
          </cell>
        </row>
        <row r="959">
          <cell r="A959" t="str">
            <v>I1141</v>
          </cell>
        </row>
        <row r="960">
          <cell r="A960" t="str">
            <v>I1142</v>
          </cell>
        </row>
        <row r="961">
          <cell r="A961" t="str">
            <v>I1143</v>
          </cell>
        </row>
        <row r="962">
          <cell r="A962" t="str">
            <v>I1144</v>
          </cell>
        </row>
        <row r="963">
          <cell r="A963" t="str">
            <v>I1145</v>
          </cell>
        </row>
        <row r="964">
          <cell r="A964" t="str">
            <v>I1146</v>
          </cell>
        </row>
        <row r="965">
          <cell r="A965" t="str">
            <v>I1147</v>
          </cell>
        </row>
        <row r="966">
          <cell r="A966" t="str">
            <v>I1148</v>
          </cell>
        </row>
        <row r="967">
          <cell r="A967" t="str">
            <v>I1149</v>
          </cell>
        </row>
        <row r="968">
          <cell r="A968" t="str">
            <v>I1150</v>
          </cell>
        </row>
        <row r="969">
          <cell r="A969" t="str">
            <v>I1151</v>
          </cell>
        </row>
        <row r="970">
          <cell r="A970" t="str">
            <v>I1152</v>
          </cell>
        </row>
        <row r="971">
          <cell r="A971" t="str">
            <v>I1153</v>
          </cell>
        </row>
        <row r="972">
          <cell r="A972" t="str">
            <v>I1154</v>
          </cell>
        </row>
        <row r="973">
          <cell r="A973" t="str">
            <v>I1155</v>
          </cell>
        </row>
        <row r="974">
          <cell r="A974" t="str">
            <v>I1156</v>
          </cell>
        </row>
        <row r="975">
          <cell r="A975" t="str">
            <v>I1157</v>
          </cell>
        </row>
        <row r="976">
          <cell r="A976" t="str">
            <v>I1158</v>
          </cell>
        </row>
        <row r="977">
          <cell r="A977" t="str">
            <v>I1159</v>
          </cell>
        </row>
        <row r="978">
          <cell r="A978" t="str">
            <v>I1160</v>
          </cell>
        </row>
        <row r="979">
          <cell r="A979" t="str">
            <v>I1161</v>
          </cell>
        </row>
        <row r="980">
          <cell r="A980" t="str">
            <v>I1162</v>
          </cell>
        </row>
        <row r="981">
          <cell r="A981" t="str">
            <v>I1163</v>
          </cell>
        </row>
        <row r="982">
          <cell r="A982" t="str">
            <v>I1164</v>
          </cell>
        </row>
        <row r="983">
          <cell r="A983" t="str">
            <v>I1165</v>
          </cell>
        </row>
        <row r="984">
          <cell r="A984" t="str">
            <v>I1166</v>
          </cell>
        </row>
        <row r="985">
          <cell r="A985" t="str">
            <v>I1167</v>
          </cell>
        </row>
        <row r="986">
          <cell r="A986" t="str">
            <v>I1168</v>
          </cell>
        </row>
        <row r="987">
          <cell r="A987" t="str">
            <v>I1169</v>
          </cell>
        </row>
        <row r="988">
          <cell r="A988" t="str">
            <v>I1170</v>
          </cell>
        </row>
        <row r="989">
          <cell r="A989" t="str">
            <v>I1171</v>
          </cell>
        </row>
        <row r="990">
          <cell r="A990" t="str">
            <v>I1172</v>
          </cell>
        </row>
        <row r="991">
          <cell r="A991" t="str">
            <v>I1173</v>
          </cell>
        </row>
        <row r="992">
          <cell r="A992" t="str">
            <v>I1174</v>
          </cell>
        </row>
        <row r="993">
          <cell r="A993" t="str">
            <v>I1175</v>
          </cell>
        </row>
        <row r="994">
          <cell r="A994" t="str">
            <v>I1176</v>
          </cell>
        </row>
        <row r="995">
          <cell r="A995" t="str">
            <v>I1177</v>
          </cell>
        </row>
        <row r="996">
          <cell r="A996" t="str">
            <v>I1178</v>
          </cell>
        </row>
        <row r="997">
          <cell r="A997" t="str">
            <v>I1179</v>
          </cell>
        </row>
        <row r="998">
          <cell r="A998" t="str">
            <v>I1180</v>
          </cell>
        </row>
        <row r="999">
          <cell r="A999" t="str">
            <v>I1181</v>
          </cell>
        </row>
        <row r="1000">
          <cell r="A1000" t="str">
            <v>I1182</v>
          </cell>
        </row>
        <row r="1001">
          <cell r="A1001" t="str">
            <v>I1183</v>
          </cell>
        </row>
        <row r="1002">
          <cell r="A1002" t="str">
            <v>I1184</v>
          </cell>
        </row>
        <row r="1003">
          <cell r="A1003" t="str">
            <v>I1185</v>
          </cell>
        </row>
        <row r="1004">
          <cell r="A1004" t="str">
            <v>I1186</v>
          </cell>
        </row>
        <row r="1005">
          <cell r="A1005" t="str">
            <v>I1187</v>
          </cell>
        </row>
        <row r="1006">
          <cell r="A1006" t="str">
            <v>I1188</v>
          </cell>
        </row>
        <row r="1007">
          <cell r="A1007" t="str">
            <v>I1189</v>
          </cell>
        </row>
        <row r="1008">
          <cell r="A1008" t="str">
            <v>I1190</v>
          </cell>
        </row>
        <row r="1009">
          <cell r="A1009" t="str">
            <v>I1191</v>
          </cell>
        </row>
        <row r="1010">
          <cell r="A1010" t="str">
            <v>I1192</v>
          </cell>
        </row>
        <row r="1011">
          <cell r="A1011" t="str">
            <v>I1193</v>
          </cell>
        </row>
        <row r="1012">
          <cell r="A1012" t="str">
            <v>I1194</v>
          </cell>
        </row>
        <row r="1013">
          <cell r="A1013" t="str">
            <v>I1195</v>
          </cell>
        </row>
        <row r="1014">
          <cell r="A1014" t="str">
            <v>I1196</v>
          </cell>
        </row>
        <row r="1015">
          <cell r="A1015" t="str">
            <v>I1197</v>
          </cell>
        </row>
        <row r="1016">
          <cell r="A1016" t="str">
            <v>I1198</v>
          </cell>
        </row>
        <row r="1017">
          <cell r="A1017" t="str">
            <v>I1199</v>
          </cell>
        </row>
        <row r="1018">
          <cell r="A1018" t="str">
            <v>I1200</v>
          </cell>
        </row>
        <row r="1019">
          <cell r="A1019" t="str">
            <v>I1201</v>
          </cell>
        </row>
        <row r="1020">
          <cell r="A1020" t="str">
            <v>I1202</v>
          </cell>
        </row>
        <row r="1021">
          <cell r="A1021" t="str">
            <v>I1203</v>
          </cell>
        </row>
        <row r="1022">
          <cell r="A1022" t="str">
            <v>I1204</v>
          </cell>
        </row>
        <row r="1023">
          <cell r="A1023" t="str">
            <v>I1205</v>
          </cell>
        </row>
        <row r="1024">
          <cell r="A1024" t="str">
            <v>I1206</v>
          </cell>
        </row>
        <row r="1025">
          <cell r="A1025" t="str">
            <v>I1207</v>
          </cell>
        </row>
        <row r="1026">
          <cell r="A1026" t="str">
            <v>I1208</v>
          </cell>
        </row>
        <row r="1027">
          <cell r="A1027" t="str">
            <v>I1209</v>
          </cell>
        </row>
        <row r="1028">
          <cell r="A1028" t="str">
            <v>I1210</v>
          </cell>
        </row>
        <row r="1029">
          <cell r="A1029" t="str">
            <v>I1211</v>
          </cell>
        </row>
        <row r="1030">
          <cell r="A1030" t="str">
            <v>I1212</v>
          </cell>
        </row>
        <row r="1031">
          <cell r="A1031" t="str">
            <v>I1213</v>
          </cell>
        </row>
        <row r="1032">
          <cell r="A1032" t="str">
            <v>I1214</v>
          </cell>
        </row>
        <row r="1033">
          <cell r="A1033" t="str">
            <v>I1215</v>
          </cell>
        </row>
        <row r="1034">
          <cell r="A1034" t="str">
            <v>I1216</v>
          </cell>
        </row>
        <row r="1035">
          <cell r="A1035" t="str">
            <v>I1217</v>
          </cell>
        </row>
        <row r="1036">
          <cell r="A1036" t="str">
            <v>I1218</v>
          </cell>
        </row>
        <row r="1037">
          <cell r="A1037" t="str">
            <v>I1219</v>
          </cell>
        </row>
        <row r="1038">
          <cell r="A1038" t="str">
            <v>I1220</v>
          </cell>
        </row>
        <row r="1039">
          <cell r="A1039" t="str">
            <v>I1221</v>
          </cell>
        </row>
        <row r="1040">
          <cell r="A1040" t="str">
            <v>I1222</v>
          </cell>
        </row>
        <row r="1041">
          <cell r="A1041" t="str">
            <v>I1223</v>
          </cell>
        </row>
        <row r="1042">
          <cell r="A1042" t="str">
            <v>I1224</v>
          </cell>
        </row>
        <row r="1043">
          <cell r="A1043" t="str">
            <v>I1225</v>
          </cell>
        </row>
        <row r="1044">
          <cell r="A1044" t="str">
            <v>I1226</v>
          </cell>
        </row>
        <row r="1045">
          <cell r="A1045" t="str">
            <v>I1227</v>
          </cell>
        </row>
        <row r="1046">
          <cell r="A1046" t="str">
            <v>I1228</v>
          </cell>
        </row>
        <row r="1047">
          <cell r="A1047" t="str">
            <v>I1229</v>
          </cell>
        </row>
        <row r="1048">
          <cell r="A1048" t="str">
            <v>I1230</v>
          </cell>
        </row>
        <row r="1049">
          <cell r="A1049" t="str">
            <v>I1231</v>
          </cell>
        </row>
        <row r="1050">
          <cell r="A1050" t="str">
            <v>I1232</v>
          </cell>
        </row>
        <row r="1051">
          <cell r="A1051" t="str">
            <v>I1233</v>
          </cell>
        </row>
        <row r="1052">
          <cell r="A1052" t="str">
            <v>I1234</v>
          </cell>
        </row>
        <row r="1053">
          <cell r="A1053" t="str">
            <v>I1235</v>
          </cell>
        </row>
        <row r="1054">
          <cell r="A1054" t="str">
            <v>I1236</v>
          </cell>
        </row>
        <row r="1055">
          <cell r="A1055" t="str">
            <v>I1237</v>
          </cell>
        </row>
        <row r="1056">
          <cell r="A1056" t="str">
            <v>I1238</v>
          </cell>
        </row>
        <row r="1057">
          <cell r="A1057" t="str">
            <v>I1239</v>
          </cell>
        </row>
        <row r="1058">
          <cell r="A1058" t="str">
            <v>I1240</v>
          </cell>
        </row>
        <row r="1059">
          <cell r="A1059" t="str">
            <v>I1241</v>
          </cell>
        </row>
        <row r="1060">
          <cell r="A1060" t="str">
            <v>I1242</v>
          </cell>
        </row>
        <row r="1061">
          <cell r="A1061" t="str">
            <v>I1243</v>
          </cell>
        </row>
        <row r="1062">
          <cell r="A1062" t="str">
            <v>I1244</v>
          </cell>
        </row>
        <row r="1063">
          <cell r="A1063" t="str">
            <v>I1245</v>
          </cell>
        </row>
        <row r="1064">
          <cell r="A1064" t="str">
            <v>I1246</v>
          </cell>
        </row>
        <row r="1065">
          <cell r="A1065" t="str">
            <v>I1247</v>
          </cell>
        </row>
        <row r="1066">
          <cell r="A1066" t="str">
            <v>I1248</v>
          </cell>
        </row>
        <row r="1067">
          <cell r="A1067" t="str">
            <v>I1249</v>
          </cell>
        </row>
        <row r="1068">
          <cell r="A1068" t="str">
            <v>I1250</v>
          </cell>
        </row>
        <row r="1069">
          <cell r="A1069" t="str">
            <v>I1251</v>
          </cell>
        </row>
        <row r="1070">
          <cell r="A1070" t="str">
            <v>I1252</v>
          </cell>
        </row>
        <row r="1071">
          <cell r="A1071" t="str">
            <v>I1253</v>
          </cell>
        </row>
        <row r="1072">
          <cell r="A1072" t="str">
            <v>I1254</v>
          </cell>
        </row>
        <row r="1073">
          <cell r="A1073" t="str">
            <v>I1255</v>
          </cell>
        </row>
        <row r="1074">
          <cell r="A1074" t="str">
            <v>I1256</v>
          </cell>
        </row>
        <row r="1075">
          <cell r="A1075" t="str">
            <v>I1257</v>
          </cell>
        </row>
        <row r="1076">
          <cell r="A1076" t="str">
            <v>I1258</v>
          </cell>
        </row>
        <row r="1077">
          <cell r="A1077" t="str">
            <v>I1259</v>
          </cell>
        </row>
        <row r="1078">
          <cell r="A1078" t="str">
            <v>I1260</v>
          </cell>
        </row>
        <row r="1079">
          <cell r="A1079" t="str">
            <v>I1261</v>
          </cell>
        </row>
        <row r="1080">
          <cell r="A1080" t="str">
            <v>I1262</v>
          </cell>
        </row>
        <row r="1081">
          <cell r="A1081" t="str">
            <v>I1263</v>
          </cell>
        </row>
        <row r="1082">
          <cell r="A1082" t="str">
            <v>I1264</v>
          </cell>
        </row>
        <row r="1083">
          <cell r="A1083" t="str">
            <v>I1265</v>
          </cell>
        </row>
        <row r="1084">
          <cell r="A1084" t="str">
            <v>I1266</v>
          </cell>
        </row>
        <row r="1085">
          <cell r="A1085" t="str">
            <v>I1267</v>
          </cell>
        </row>
        <row r="1086">
          <cell r="A1086" t="str">
            <v>I1268</v>
          </cell>
        </row>
        <row r="1087">
          <cell r="A1087" t="str">
            <v>I1269</v>
          </cell>
        </row>
        <row r="1088">
          <cell r="A1088" t="str">
            <v>I1270</v>
          </cell>
        </row>
        <row r="1089">
          <cell r="A1089" t="str">
            <v>I1271</v>
          </cell>
        </row>
        <row r="1090">
          <cell r="A1090" t="str">
            <v>I1272</v>
          </cell>
        </row>
        <row r="1091">
          <cell r="A1091" t="str">
            <v>I1273</v>
          </cell>
        </row>
        <row r="1092">
          <cell r="A1092" t="str">
            <v>I1274</v>
          </cell>
        </row>
        <row r="1093">
          <cell r="A1093" t="str">
            <v>I1275</v>
          </cell>
        </row>
        <row r="1094">
          <cell r="A1094" t="str">
            <v>I1276</v>
          </cell>
        </row>
        <row r="1095">
          <cell r="A1095" t="str">
            <v>I1277</v>
          </cell>
        </row>
        <row r="1096">
          <cell r="A1096" t="str">
            <v>I1278</v>
          </cell>
        </row>
        <row r="1097">
          <cell r="A1097" t="str">
            <v>I1279</v>
          </cell>
        </row>
        <row r="1098">
          <cell r="A1098" t="str">
            <v>I1280</v>
          </cell>
        </row>
        <row r="1099">
          <cell r="A1099" t="str">
            <v>I1281</v>
          </cell>
        </row>
        <row r="1100">
          <cell r="A1100" t="str">
            <v>I1282</v>
          </cell>
        </row>
        <row r="1101">
          <cell r="A1101" t="str">
            <v>I1283</v>
          </cell>
        </row>
        <row r="1102">
          <cell r="A1102" t="str">
            <v>I1284</v>
          </cell>
        </row>
        <row r="1103">
          <cell r="A1103" t="str">
            <v>I1285</v>
          </cell>
        </row>
        <row r="1104">
          <cell r="A1104" t="str">
            <v>I1286</v>
          </cell>
        </row>
        <row r="1105">
          <cell r="A1105" t="str">
            <v>I1287</v>
          </cell>
        </row>
        <row r="1106">
          <cell r="A1106" t="str">
            <v>I1288</v>
          </cell>
        </row>
        <row r="1107">
          <cell r="A1107" t="str">
            <v>I1289</v>
          </cell>
        </row>
        <row r="1108">
          <cell r="A1108" t="str">
            <v>I1290</v>
          </cell>
        </row>
        <row r="1109">
          <cell r="A1109" t="str">
            <v>I1291</v>
          </cell>
        </row>
        <row r="1110">
          <cell r="A1110" t="str">
            <v>I1292</v>
          </cell>
        </row>
        <row r="1111">
          <cell r="A1111" t="str">
            <v>I1293</v>
          </cell>
        </row>
        <row r="1112">
          <cell r="A1112" t="str">
            <v>I1294</v>
          </cell>
        </row>
        <row r="1113">
          <cell r="A1113" t="str">
            <v>I1295</v>
          </cell>
        </row>
        <row r="1114">
          <cell r="A1114" t="str">
            <v>I1296</v>
          </cell>
        </row>
        <row r="1115">
          <cell r="A1115" t="str">
            <v>I1297</v>
          </cell>
        </row>
        <row r="1116">
          <cell r="A1116" t="str">
            <v>I1298</v>
          </cell>
        </row>
        <row r="1117">
          <cell r="A1117" t="str">
            <v>I1299</v>
          </cell>
        </row>
        <row r="1118">
          <cell r="A1118" t="str">
            <v>I1300</v>
          </cell>
        </row>
        <row r="1119">
          <cell r="A1119" t="str">
            <v>I1301</v>
          </cell>
        </row>
        <row r="1120">
          <cell r="A1120" t="str">
            <v>I1302</v>
          </cell>
        </row>
        <row r="1121">
          <cell r="A1121" t="str">
            <v>I1303</v>
          </cell>
        </row>
        <row r="1122">
          <cell r="A1122" t="str">
            <v>I1304</v>
          </cell>
        </row>
        <row r="1123">
          <cell r="A1123" t="str">
            <v>I1305</v>
          </cell>
        </row>
        <row r="1124">
          <cell r="A1124" t="str">
            <v>I1306</v>
          </cell>
        </row>
        <row r="1125">
          <cell r="A1125" t="str">
            <v>I1307</v>
          </cell>
        </row>
        <row r="1126">
          <cell r="A1126" t="str">
            <v>I1308</v>
          </cell>
        </row>
        <row r="1127">
          <cell r="A1127" t="str">
            <v>I1309</v>
          </cell>
        </row>
        <row r="1128">
          <cell r="A1128" t="str">
            <v>I1310</v>
          </cell>
        </row>
        <row r="1129">
          <cell r="A1129" t="str">
            <v>I1311</v>
          </cell>
        </row>
        <row r="1130">
          <cell r="A1130" t="str">
            <v>I1312</v>
          </cell>
        </row>
        <row r="1131">
          <cell r="A1131" t="str">
            <v>I1313</v>
          </cell>
        </row>
        <row r="1132">
          <cell r="A1132" t="str">
            <v>I1314</v>
          </cell>
        </row>
        <row r="1133">
          <cell r="A1133" t="str">
            <v>I1315</v>
          </cell>
        </row>
        <row r="1134">
          <cell r="A1134" t="str">
            <v>I1316</v>
          </cell>
        </row>
        <row r="1135">
          <cell r="A1135" t="str">
            <v>I1317</v>
          </cell>
        </row>
        <row r="1136">
          <cell r="A1136" t="str">
            <v>I1318</v>
          </cell>
        </row>
        <row r="1137">
          <cell r="A1137" t="str">
            <v>I1319</v>
          </cell>
        </row>
        <row r="1138">
          <cell r="A1138" t="str">
            <v>I1320</v>
          </cell>
        </row>
        <row r="1139">
          <cell r="A1139" t="str">
            <v>I1321</v>
          </cell>
        </row>
        <row r="1140">
          <cell r="A1140" t="str">
            <v>I1322</v>
          </cell>
        </row>
        <row r="1141">
          <cell r="A1141" t="str">
            <v>I1323</v>
          </cell>
        </row>
        <row r="1142">
          <cell r="A1142" t="str">
            <v>I1324</v>
          </cell>
        </row>
        <row r="1143">
          <cell r="A1143" t="str">
            <v>I1325</v>
          </cell>
        </row>
        <row r="1144">
          <cell r="A1144" t="str">
            <v>I1326</v>
          </cell>
        </row>
        <row r="1145">
          <cell r="A1145" t="str">
            <v>I1327</v>
          </cell>
        </row>
        <row r="1146">
          <cell r="A1146" t="str">
            <v>I1328</v>
          </cell>
        </row>
        <row r="1147">
          <cell r="A1147" t="str">
            <v>I1329</v>
          </cell>
        </row>
        <row r="1148">
          <cell r="A1148" t="str">
            <v>I1330</v>
          </cell>
        </row>
        <row r="1149">
          <cell r="A1149" t="str">
            <v>I1331</v>
          </cell>
        </row>
        <row r="1150">
          <cell r="A1150" t="str">
            <v>I1332</v>
          </cell>
        </row>
        <row r="1151">
          <cell r="A1151" t="str">
            <v>I1333</v>
          </cell>
        </row>
        <row r="1152">
          <cell r="A1152" t="str">
            <v>I1334</v>
          </cell>
        </row>
        <row r="1153">
          <cell r="A1153" t="str">
            <v>I1335</v>
          </cell>
        </row>
        <row r="1154">
          <cell r="A1154" t="str">
            <v>I1336</v>
          </cell>
        </row>
        <row r="1155">
          <cell r="A1155" t="str">
            <v>I1337</v>
          </cell>
        </row>
        <row r="1156">
          <cell r="A1156" t="str">
            <v>I1338</v>
          </cell>
        </row>
        <row r="1157">
          <cell r="A1157" t="str">
            <v>I1339</v>
          </cell>
        </row>
        <row r="1158">
          <cell r="A1158" t="str">
            <v>I1340</v>
          </cell>
        </row>
        <row r="1159">
          <cell r="A1159" t="str">
            <v>I1341</v>
          </cell>
        </row>
        <row r="1160">
          <cell r="A1160" t="str">
            <v>I1342</v>
          </cell>
        </row>
        <row r="1161">
          <cell r="A1161" t="str">
            <v>I1343</v>
          </cell>
        </row>
        <row r="1162">
          <cell r="A1162" t="str">
            <v>I1344</v>
          </cell>
        </row>
        <row r="1163">
          <cell r="A1163" t="str">
            <v>I1345</v>
          </cell>
        </row>
        <row r="1164">
          <cell r="A1164" t="str">
            <v>I1346</v>
          </cell>
        </row>
        <row r="1165">
          <cell r="A1165" t="str">
            <v>I1347</v>
          </cell>
        </row>
        <row r="1166">
          <cell r="A1166" t="str">
            <v>I1348</v>
          </cell>
        </row>
        <row r="1167">
          <cell r="A1167" t="str">
            <v>I1349</v>
          </cell>
        </row>
        <row r="1168">
          <cell r="A1168" t="str">
            <v>I1350</v>
          </cell>
        </row>
        <row r="1169">
          <cell r="A1169" t="str">
            <v>I1351</v>
          </cell>
        </row>
        <row r="1170">
          <cell r="A1170" t="str">
            <v>I1352</v>
          </cell>
        </row>
        <row r="1171">
          <cell r="A1171" t="str">
            <v>I1353</v>
          </cell>
        </row>
        <row r="1172">
          <cell r="A1172" t="str">
            <v>I1354</v>
          </cell>
        </row>
        <row r="1173">
          <cell r="A1173" t="str">
            <v>I1355</v>
          </cell>
        </row>
        <row r="1174">
          <cell r="A1174" t="str">
            <v>I1356</v>
          </cell>
        </row>
        <row r="1175">
          <cell r="A1175" t="str">
            <v>I1357</v>
          </cell>
        </row>
        <row r="1176">
          <cell r="A1176" t="str">
            <v>I1358</v>
          </cell>
        </row>
        <row r="1177">
          <cell r="A1177" t="str">
            <v>I1359</v>
          </cell>
        </row>
        <row r="1178">
          <cell r="A1178" t="str">
            <v>I1360</v>
          </cell>
        </row>
        <row r="1179">
          <cell r="A1179" t="str">
            <v>I1361</v>
          </cell>
        </row>
        <row r="1180">
          <cell r="A1180" t="str">
            <v>I1362</v>
          </cell>
        </row>
        <row r="1181">
          <cell r="A1181" t="str">
            <v>I1363</v>
          </cell>
        </row>
        <row r="1182">
          <cell r="A1182" t="str">
            <v>I1364</v>
          </cell>
        </row>
        <row r="1183">
          <cell r="A1183" t="str">
            <v>I1365</v>
          </cell>
        </row>
        <row r="1184">
          <cell r="A1184" t="str">
            <v>I1366</v>
          </cell>
        </row>
        <row r="1185">
          <cell r="A1185" t="str">
            <v>I1367</v>
          </cell>
        </row>
        <row r="1186">
          <cell r="A1186" t="str">
            <v>I1368</v>
          </cell>
        </row>
        <row r="1187">
          <cell r="A1187" t="str">
            <v>I1369</v>
          </cell>
        </row>
        <row r="1188">
          <cell r="A1188" t="str">
            <v>I1370</v>
          </cell>
        </row>
        <row r="1189">
          <cell r="A1189" t="str">
            <v>I1371</v>
          </cell>
        </row>
        <row r="1190">
          <cell r="A1190" t="str">
            <v>I1372</v>
          </cell>
        </row>
        <row r="1191">
          <cell r="A1191" t="str">
            <v>I1373</v>
          </cell>
        </row>
        <row r="1192">
          <cell r="A1192" t="str">
            <v>I1374</v>
          </cell>
        </row>
        <row r="1193">
          <cell r="A1193" t="str">
            <v>I1375</v>
          </cell>
        </row>
        <row r="1194">
          <cell r="A1194" t="str">
            <v>I1376</v>
          </cell>
        </row>
        <row r="1195">
          <cell r="A1195" t="str">
            <v>I1377</v>
          </cell>
        </row>
        <row r="1196">
          <cell r="A1196" t="str">
            <v>I1378</v>
          </cell>
        </row>
        <row r="1197">
          <cell r="A1197" t="str">
            <v>I1379</v>
          </cell>
        </row>
        <row r="1198">
          <cell r="A1198" t="str">
            <v>I1380</v>
          </cell>
        </row>
        <row r="1199">
          <cell r="A1199" t="str">
            <v>I1381</v>
          </cell>
        </row>
        <row r="1200">
          <cell r="A1200" t="str">
            <v>I1382</v>
          </cell>
        </row>
        <row r="1201">
          <cell r="A1201" t="str">
            <v>I1383</v>
          </cell>
        </row>
        <row r="1202">
          <cell r="A1202" t="str">
            <v>I1384</v>
          </cell>
        </row>
        <row r="1203">
          <cell r="A1203" t="str">
            <v>I1385</v>
          </cell>
        </row>
        <row r="1204">
          <cell r="A1204" t="str">
            <v>I1386</v>
          </cell>
        </row>
        <row r="1205">
          <cell r="A1205" t="str">
            <v>I1387</v>
          </cell>
        </row>
        <row r="1206">
          <cell r="A1206" t="str">
            <v>I1388</v>
          </cell>
        </row>
        <row r="1207">
          <cell r="A1207" t="str">
            <v>I1389</v>
          </cell>
        </row>
        <row r="1208">
          <cell r="A1208" t="str">
            <v>I1390</v>
          </cell>
        </row>
        <row r="1209">
          <cell r="A1209" t="str">
            <v>I1391</v>
          </cell>
        </row>
        <row r="1210">
          <cell r="A1210" t="str">
            <v>I1392</v>
          </cell>
        </row>
        <row r="1211">
          <cell r="A1211" t="str">
            <v>I1393</v>
          </cell>
        </row>
        <row r="1212">
          <cell r="A1212" t="str">
            <v>I1394</v>
          </cell>
        </row>
        <row r="1213">
          <cell r="A1213" t="str">
            <v>I1395</v>
          </cell>
        </row>
        <row r="1214">
          <cell r="A1214" t="str">
            <v>I1396</v>
          </cell>
        </row>
        <row r="1215">
          <cell r="A1215" t="str">
            <v>I1397</v>
          </cell>
        </row>
        <row r="1216">
          <cell r="A1216" t="str">
            <v>I1398</v>
          </cell>
        </row>
        <row r="1217">
          <cell r="A1217" t="str">
            <v>I1399</v>
          </cell>
        </row>
        <row r="1218">
          <cell r="A1218" t="str">
            <v>I1400</v>
          </cell>
        </row>
        <row r="1219">
          <cell r="A1219" t="str">
            <v>I1401</v>
          </cell>
        </row>
        <row r="1220">
          <cell r="A1220" t="str">
            <v>I1402</v>
          </cell>
        </row>
        <row r="1221">
          <cell r="A1221" t="str">
            <v>I1403</v>
          </cell>
        </row>
        <row r="1222">
          <cell r="A1222" t="str">
            <v>I1404</v>
          </cell>
        </row>
        <row r="1223">
          <cell r="A1223" t="str">
            <v>I1405</v>
          </cell>
        </row>
        <row r="1224">
          <cell r="A1224" t="str">
            <v>I1406</v>
          </cell>
        </row>
        <row r="1225">
          <cell r="A1225" t="str">
            <v>I1407</v>
          </cell>
        </row>
        <row r="1226">
          <cell r="A1226" t="str">
            <v>I1408</v>
          </cell>
        </row>
        <row r="1227">
          <cell r="A1227" t="str">
            <v>I1409</v>
          </cell>
        </row>
        <row r="1228">
          <cell r="A1228" t="str">
            <v>I1410</v>
          </cell>
        </row>
        <row r="1229">
          <cell r="A1229" t="str">
            <v>I1411</v>
          </cell>
        </row>
        <row r="1230">
          <cell r="A1230" t="str">
            <v>I1412</v>
          </cell>
        </row>
        <row r="1231">
          <cell r="A1231" t="str">
            <v>I1413</v>
          </cell>
        </row>
        <row r="1232">
          <cell r="A1232" t="str">
            <v>I1414</v>
          </cell>
        </row>
        <row r="1233">
          <cell r="A1233" t="str">
            <v>I1415</v>
          </cell>
        </row>
        <row r="1234">
          <cell r="A1234" t="str">
            <v>I1416</v>
          </cell>
        </row>
        <row r="1235">
          <cell r="A1235" t="str">
            <v>I1417</v>
          </cell>
        </row>
        <row r="1236">
          <cell r="A1236" t="str">
            <v>I1418</v>
          </cell>
        </row>
        <row r="1237">
          <cell r="A1237" t="str">
            <v>I1419</v>
          </cell>
        </row>
        <row r="1238">
          <cell r="A1238" t="str">
            <v>I1420</v>
          </cell>
        </row>
        <row r="1239">
          <cell r="A1239" t="str">
            <v>I1421</v>
          </cell>
        </row>
        <row r="1240">
          <cell r="A1240" t="str">
            <v>I1422</v>
          </cell>
        </row>
        <row r="1241">
          <cell r="A1241" t="str">
            <v>I1423</v>
          </cell>
        </row>
        <row r="1242">
          <cell r="A1242" t="str">
            <v>I1424</v>
          </cell>
        </row>
        <row r="1243">
          <cell r="A1243" t="str">
            <v>I1425</v>
          </cell>
        </row>
        <row r="1244">
          <cell r="A1244" t="str">
            <v>I1426</v>
          </cell>
        </row>
        <row r="1245">
          <cell r="A1245" t="str">
            <v>I1427</v>
          </cell>
        </row>
        <row r="1246">
          <cell r="A1246" t="str">
            <v>I1428</v>
          </cell>
        </row>
        <row r="1247">
          <cell r="A1247" t="str">
            <v>I1429</v>
          </cell>
        </row>
        <row r="1248">
          <cell r="A1248" t="str">
            <v>I1430</v>
          </cell>
        </row>
        <row r="1249">
          <cell r="A1249" t="str">
            <v>I1431</v>
          </cell>
        </row>
        <row r="1250">
          <cell r="A1250" t="str">
            <v>I1432</v>
          </cell>
        </row>
        <row r="1251">
          <cell r="A1251" t="str">
            <v>I1433</v>
          </cell>
        </row>
        <row r="1252">
          <cell r="A1252" t="str">
            <v>I1434</v>
          </cell>
        </row>
        <row r="1253">
          <cell r="A1253" t="str">
            <v>I1435</v>
          </cell>
        </row>
        <row r="1254">
          <cell r="A1254" t="str">
            <v>I1436</v>
          </cell>
        </row>
        <row r="1255">
          <cell r="A1255" t="str">
            <v>I1437</v>
          </cell>
        </row>
        <row r="1256">
          <cell r="A1256" t="str">
            <v>I1438</v>
          </cell>
        </row>
        <row r="1257">
          <cell r="A1257" t="str">
            <v>I1439</v>
          </cell>
        </row>
        <row r="1258">
          <cell r="A1258" t="str">
            <v>I1440</v>
          </cell>
        </row>
        <row r="1259">
          <cell r="A1259" t="str">
            <v>I1441</v>
          </cell>
        </row>
        <row r="1260">
          <cell r="A1260" t="str">
            <v>I1442</v>
          </cell>
        </row>
        <row r="1261">
          <cell r="A1261" t="str">
            <v>I1443</v>
          </cell>
        </row>
        <row r="1262">
          <cell r="A1262" t="str">
            <v>I1444</v>
          </cell>
        </row>
        <row r="1263">
          <cell r="A1263" t="str">
            <v>I1445</v>
          </cell>
        </row>
        <row r="1264">
          <cell r="A1264" t="str">
            <v>I1446</v>
          </cell>
        </row>
        <row r="1265">
          <cell r="A1265" t="str">
            <v>I1447</v>
          </cell>
        </row>
        <row r="1266">
          <cell r="A1266" t="str">
            <v>I1448</v>
          </cell>
        </row>
        <row r="1267">
          <cell r="A1267" t="str">
            <v>I1449</v>
          </cell>
        </row>
        <row r="1268">
          <cell r="A1268" t="str">
            <v>I1450</v>
          </cell>
        </row>
        <row r="1269">
          <cell r="A1269" t="str">
            <v>I1451</v>
          </cell>
        </row>
        <row r="1270">
          <cell r="A1270" t="str">
            <v>I1452</v>
          </cell>
        </row>
        <row r="1271">
          <cell r="A1271" t="str">
            <v>I1453</v>
          </cell>
        </row>
        <row r="1272">
          <cell r="A1272" t="str">
            <v>I1454</v>
          </cell>
        </row>
        <row r="1273">
          <cell r="A1273" t="str">
            <v>I1455</v>
          </cell>
        </row>
        <row r="1274">
          <cell r="A1274" t="str">
            <v>I1456</v>
          </cell>
        </row>
        <row r="1275">
          <cell r="A1275" t="str">
            <v>I1457</v>
          </cell>
        </row>
        <row r="1276">
          <cell r="A1276" t="str">
            <v>I1458</v>
          </cell>
        </row>
        <row r="1277">
          <cell r="A1277" t="str">
            <v>I1459</v>
          </cell>
        </row>
        <row r="1278">
          <cell r="A1278" t="str">
            <v>I1460</v>
          </cell>
        </row>
        <row r="1279">
          <cell r="A1279" t="str">
            <v>I1461</v>
          </cell>
        </row>
        <row r="1280">
          <cell r="A1280" t="str">
            <v>I1462</v>
          </cell>
        </row>
        <row r="1281">
          <cell r="A1281" t="str">
            <v>I1463</v>
          </cell>
        </row>
        <row r="1282">
          <cell r="A1282" t="str">
            <v>I1464</v>
          </cell>
        </row>
        <row r="1283">
          <cell r="A1283" t="str">
            <v>I1465</v>
          </cell>
        </row>
        <row r="1284">
          <cell r="A1284" t="str">
            <v>I1466</v>
          </cell>
        </row>
        <row r="1285">
          <cell r="A1285" t="str">
            <v>I1467</v>
          </cell>
        </row>
        <row r="1286">
          <cell r="A1286" t="str">
            <v>I1468</v>
          </cell>
        </row>
        <row r="1287">
          <cell r="A1287" t="str">
            <v>I1469</v>
          </cell>
        </row>
        <row r="1288">
          <cell r="A1288" t="str">
            <v>I1470</v>
          </cell>
        </row>
        <row r="1289">
          <cell r="A1289" t="str">
            <v>I1471</v>
          </cell>
        </row>
        <row r="1290">
          <cell r="A1290" t="str">
            <v>I1472</v>
          </cell>
        </row>
        <row r="1291">
          <cell r="A1291" t="str">
            <v>I1473</v>
          </cell>
        </row>
        <row r="1292">
          <cell r="A1292" t="str">
            <v>I1474</v>
          </cell>
        </row>
        <row r="1293">
          <cell r="A1293" t="str">
            <v>I1475</v>
          </cell>
        </row>
        <row r="1294">
          <cell r="A1294" t="str">
            <v>I1476</v>
          </cell>
        </row>
        <row r="1295">
          <cell r="A1295" t="str">
            <v>I1477</v>
          </cell>
        </row>
        <row r="1296">
          <cell r="A1296" t="str">
            <v>I1478</v>
          </cell>
        </row>
        <row r="1297">
          <cell r="A1297" t="str">
            <v>I1479</v>
          </cell>
        </row>
        <row r="1298">
          <cell r="A1298" t="str">
            <v>I1480</v>
          </cell>
        </row>
        <row r="1299">
          <cell r="A1299" t="str">
            <v>I1481</v>
          </cell>
        </row>
        <row r="1300">
          <cell r="A1300" t="str">
            <v>I1482</v>
          </cell>
        </row>
        <row r="1301">
          <cell r="A1301" t="str">
            <v>I1483</v>
          </cell>
        </row>
        <row r="1302">
          <cell r="A1302" t="str">
            <v>I1484</v>
          </cell>
        </row>
        <row r="1303">
          <cell r="A1303" t="str">
            <v>I1485</v>
          </cell>
        </row>
        <row r="1304">
          <cell r="A1304" t="str">
            <v>I1486</v>
          </cell>
        </row>
        <row r="1305">
          <cell r="A1305" t="str">
            <v>I1487</v>
          </cell>
        </row>
        <row r="1306">
          <cell r="A1306" t="str">
            <v>I1488</v>
          </cell>
        </row>
        <row r="1307">
          <cell r="A1307" t="str">
            <v>I1489</v>
          </cell>
        </row>
        <row r="1308">
          <cell r="A1308" t="str">
            <v>I1490</v>
          </cell>
        </row>
        <row r="1309">
          <cell r="A1309" t="str">
            <v>I1491</v>
          </cell>
        </row>
        <row r="1310">
          <cell r="A1310" t="str">
            <v>I1492</v>
          </cell>
        </row>
        <row r="1311">
          <cell r="A1311" t="str">
            <v>I1493</v>
          </cell>
        </row>
        <row r="1312">
          <cell r="A1312" t="str">
            <v>I1494</v>
          </cell>
        </row>
        <row r="1313">
          <cell r="A1313" t="str">
            <v>I1495</v>
          </cell>
        </row>
        <row r="1314">
          <cell r="A1314" t="str">
            <v>I1496</v>
          </cell>
        </row>
        <row r="1315">
          <cell r="A1315" t="str">
            <v>I1497</v>
          </cell>
        </row>
        <row r="1316">
          <cell r="A1316" t="str">
            <v>I1498</v>
          </cell>
        </row>
        <row r="1317">
          <cell r="A1317" t="str">
            <v>I1499</v>
          </cell>
        </row>
        <row r="1318">
          <cell r="A1318" t="str">
            <v>I1500</v>
          </cell>
        </row>
        <row r="1319">
          <cell r="A1319" t="str">
            <v>I1501</v>
          </cell>
        </row>
        <row r="1320">
          <cell r="A1320" t="str">
            <v>I1502</v>
          </cell>
        </row>
        <row r="1321">
          <cell r="A1321" t="str">
            <v>I1503</v>
          </cell>
        </row>
        <row r="1322">
          <cell r="A1322" t="str">
            <v>I1504</v>
          </cell>
        </row>
        <row r="1323">
          <cell r="A1323" t="str">
            <v>I1505</v>
          </cell>
        </row>
        <row r="1324">
          <cell r="A1324" t="str">
            <v>I1506</v>
          </cell>
        </row>
        <row r="1325">
          <cell r="A1325" t="str">
            <v>I1507</v>
          </cell>
        </row>
        <row r="1326">
          <cell r="A1326" t="str">
            <v>I1508</v>
          </cell>
        </row>
        <row r="1327">
          <cell r="A1327" t="str">
            <v>I1509</v>
          </cell>
        </row>
        <row r="1328">
          <cell r="A1328" t="str">
            <v>I1510</v>
          </cell>
        </row>
        <row r="1329">
          <cell r="A1329" t="str">
            <v>I1511</v>
          </cell>
        </row>
        <row r="1330">
          <cell r="A1330" t="str">
            <v>I1512</v>
          </cell>
        </row>
        <row r="1331">
          <cell r="A1331" t="str">
            <v>I1513</v>
          </cell>
        </row>
        <row r="1332">
          <cell r="A1332" t="str">
            <v>I1514</v>
          </cell>
        </row>
        <row r="1333">
          <cell r="A1333" t="str">
            <v>I1515</v>
          </cell>
        </row>
        <row r="1334">
          <cell r="A1334" t="str">
            <v>I1516</v>
          </cell>
        </row>
        <row r="1335">
          <cell r="A1335" t="str">
            <v>I1517</v>
          </cell>
        </row>
        <row r="1336">
          <cell r="A1336" t="str">
            <v>I1518</v>
          </cell>
        </row>
        <row r="1337">
          <cell r="A1337" t="str">
            <v>I1519</v>
          </cell>
        </row>
        <row r="1338">
          <cell r="A1338" t="str">
            <v>I1520</v>
          </cell>
        </row>
        <row r="1339">
          <cell r="A1339" t="str">
            <v>I1521</v>
          </cell>
        </row>
        <row r="1340">
          <cell r="A1340" t="str">
            <v>I1522</v>
          </cell>
        </row>
        <row r="1341">
          <cell r="A1341" t="str">
            <v>I1523</v>
          </cell>
        </row>
        <row r="1342">
          <cell r="A1342" t="str">
            <v>I1524</v>
          </cell>
        </row>
        <row r="1343">
          <cell r="A1343" t="str">
            <v>I1525</v>
          </cell>
        </row>
        <row r="1344">
          <cell r="A1344" t="str">
            <v>I1526</v>
          </cell>
        </row>
        <row r="1345">
          <cell r="A1345" t="str">
            <v>I1527</v>
          </cell>
        </row>
        <row r="1346">
          <cell r="A1346" t="str">
            <v>I1528</v>
          </cell>
        </row>
        <row r="1347">
          <cell r="A1347" t="str">
            <v>I1529</v>
          </cell>
        </row>
        <row r="1348">
          <cell r="A1348" t="str">
            <v>I1530</v>
          </cell>
        </row>
        <row r="1349">
          <cell r="A1349" t="str">
            <v>I1531</v>
          </cell>
        </row>
        <row r="1350">
          <cell r="A1350" t="str">
            <v>I1532</v>
          </cell>
        </row>
        <row r="1351">
          <cell r="A1351" t="str">
            <v>I1533</v>
          </cell>
        </row>
        <row r="1352">
          <cell r="A1352" t="str">
            <v>I1534</v>
          </cell>
        </row>
        <row r="1353">
          <cell r="A1353" t="str">
            <v>I1535</v>
          </cell>
        </row>
        <row r="1354">
          <cell r="A1354" t="str">
            <v>I1536</v>
          </cell>
        </row>
        <row r="1355">
          <cell r="A1355" t="str">
            <v>I1537</v>
          </cell>
        </row>
        <row r="1356">
          <cell r="A1356" t="str">
            <v>I1538</v>
          </cell>
        </row>
        <row r="1357">
          <cell r="A1357" t="str">
            <v>I1541</v>
          </cell>
        </row>
        <row r="1358">
          <cell r="A1358" t="str">
            <v>I1542</v>
          </cell>
        </row>
        <row r="1359">
          <cell r="A1359" t="str">
            <v>I1543</v>
          </cell>
        </row>
        <row r="1360">
          <cell r="A1360" t="str">
            <v>I1546</v>
          </cell>
        </row>
        <row r="1361">
          <cell r="A1361" t="str">
            <v>I1547</v>
          </cell>
        </row>
        <row r="1362">
          <cell r="A1362" t="str">
            <v>I1549</v>
          </cell>
        </row>
        <row r="1363">
          <cell r="A1363" t="str">
            <v>I1550</v>
          </cell>
        </row>
        <row r="1364">
          <cell r="A1364" t="str">
            <v>I1551</v>
          </cell>
        </row>
        <row r="1365">
          <cell r="A1365" t="str">
            <v>I1552</v>
          </cell>
        </row>
        <row r="1366">
          <cell r="A1366" t="str">
            <v>I1553</v>
          </cell>
        </row>
        <row r="1367">
          <cell r="A1367" t="str">
            <v>I1554</v>
          </cell>
        </row>
        <row r="1368">
          <cell r="A1368" t="str">
            <v>I1555</v>
          </cell>
        </row>
        <row r="1369">
          <cell r="A1369" t="str">
            <v>I1557</v>
          </cell>
        </row>
        <row r="1370">
          <cell r="A1370" t="str">
            <v>I1558</v>
          </cell>
        </row>
        <row r="1371">
          <cell r="A1371" t="str">
            <v>I1559</v>
          </cell>
        </row>
        <row r="1372">
          <cell r="A1372" t="str">
            <v>I1560</v>
          </cell>
        </row>
        <row r="1373">
          <cell r="A1373" t="str">
            <v>I1561</v>
          </cell>
        </row>
        <row r="1374">
          <cell r="A1374" t="str">
            <v>I1562</v>
          </cell>
        </row>
        <row r="1375">
          <cell r="A1375" t="str">
            <v>I1564</v>
          </cell>
        </row>
        <row r="1376">
          <cell r="A1376" t="str">
            <v>I1565</v>
          </cell>
        </row>
        <row r="1377">
          <cell r="A1377" t="str">
            <v>I1566</v>
          </cell>
        </row>
        <row r="1378">
          <cell r="A1378" t="str">
            <v>I1567</v>
          </cell>
        </row>
        <row r="1379">
          <cell r="A1379" t="str">
            <v>I1568</v>
          </cell>
        </row>
        <row r="1380">
          <cell r="A1380" t="str">
            <v>I1569</v>
          </cell>
        </row>
        <row r="1381">
          <cell r="A1381" t="str">
            <v>I1570</v>
          </cell>
        </row>
        <row r="1382">
          <cell r="A1382" t="str">
            <v>I1571</v>
          </cell>
        </row>
        <row r="1383">
          <cell r="A1383" t="str">
            <v>I1572</v>
          </cell>
        </row>
        <row r="1384">
          <cell r="A1384" t="str">
            <v>I1573</v>
          </cell>
        </row>
        <row r="1385">
          <cell r="A1385" t="str">
            <v>I1574</v>
          </cell>
        </row>
        <row r="1386">
          <cell r="A1386" t="str">
            <v>I1575</v>
          </cell>
        </row>
        <row r="1387">
          <cell r="A1387" t="str">
            <v>I1577</v>
          </cell>
        </row>
        <row r="1388">
          <cell r="A1388" t="str">
            <v>I1578</v>
          </cell>
        </row>
        <row r="1389">
          <cell r="A1389" t="str">
            <v>I1579</v>
          </cell>
        </row>
        <row r="1390">
          <cell r="A1390" t="str">
            <v>I1580</v>
          </cell>
        </row>
        <row r="1391">
          <cell r="A1391" t="str">
            <v>I1581</v>
          </cell>
        </row>
        <row r="1392">
          <cell r="A1392" t="str">
            <v>I1582</v>
          </cell>
        </row>
        <row r="1393">
          <cell r="A1393" t="str">
            <v>I1583</v>
          </cell>
        </row>
        <row r="1394">
          <cell r="A1394" t="str">
            <v>I1584</v>
          </cell>
        </row>
        <row r="1395">
          <cell r="A1395" t="str">
            <v>I1585</v>
          </cell>
        </row>
        <row r="1396">
          <cell r="A1396" t="str">
            <v>I1586</v>
          </cell>
        </row>
        <row r="1397">
          <cell r="A1397" t="str">
            <v>I1587</v>
          </cell>
        </row>
        <row r="1398">
          <cell r="A1398" t="str">
            <v>I1599</v>
          </cell>
        </row>
        <row r="1399">
          <cell r="A1399" t="str">
            <v>I1602</v>
          </cell>
        </row>
        <row r="1400">
          <cell r="A1400" t="str">
            <v>I1603</v>
          </cell>
        </row>
        <row r="1401">
          <cell r="A1401" t="str">
            <v>I1604</v>
          </cell>
        </row>
        <row r="1402">
          <cell r="A1402" t="str">
            <v>I1605</v>
          </cell>
        </row>
        <row r="1403">
          <cell r="A1403" t="str">
            <v>I1606</v>
          </cell>
        </row>
        <row r="1404">
          <cell r="A1404" t="str">
            <v>I1607</v>
          </cell>
        </row>
        <row r="1405">
          <cell r="A1405" t="str">
            <v>I1608</v>
          </cell>
        </row>
        <row r="1406">
          <cell r="A1406" t="str">
            <v>I1609</v>
          </cell>
        </row>
        <row r="1407">
          <cell r="A1407" t="str">
            <v>I1610</v>
          </cell>
        </row>
        <row r="1408">
          <cell r="A1408" t="str">
            <v>I1611</v>
          </cell>
        </row>
        <row r="1409">
          <cell r="A1409" t="str">
            <v>I1614</v>
          </cell>
        </row>
        <row r="1410">
          <cell r="A1410" t="str">
            <v>I1615</v>
          </cell>
        </row>
        <row r="1411">
          <cell r="A1411" t="str">
            <v>I1616</v>
          </cell>
        </row>
        <row r="1412">
          <cell r="A1412" t="str">
            <v>I1618</v>
          </cell>
        </row>
        <row r="1413">
          <cell r="A1413" t="str">
            <v>I1619</v>
          </cell>
        </row>
        <row r="1414">
          <cell r="A1414" t="str">
            <v>I1620</v>
          </cell>
        </row>
        <row r="1415">
          <cell r="A1415" t="str">
            <v>I1621</v>
          </cell>
        </row>
        <row r="1416">
          <cell r="A1416" t="str">
            <v>I1622</v>
          </cell>
        </row>
        <row r="1417">
          <cell r="A1417" t="str">
            <v>I1623</v>
          </cell>
        </row>
        <row r="1418">
          <cell r="A1418" t="str">
            <v>I1624</v>
          </cell>
        </row>
        <row r="1419">
          <cell r="A1419" t="str">
            <v>I1625</v>
          </cell>
        </row>
        <row r="1420">
          <cell r="A1420" t="str">
            <v>I1626</v>
          </cell>
        </row>
        <row r="1421">
          <cell r="A1421" t="str">
            <v>I1627</v>
          </cell>
        </row>
        <row r="1422">
          <cell r="A1422" t="str">
            <v>I1628</v>
          </cell>
        </row>
        <row r="1423">
          <cell r="A1423" t="str">
            <v>I1629</v>
          </cell>
        </row>
        <row r="1424">
          <cell r="A1424" t="str">
            <v>I1630</v>
          </cell>
        </row>
        <row r="1425">
          <cell r="A1425" t="str">
            <v>I1631</v>
          </cell>
        </row>
        <row r="1426">
          <cell r="A1426" t="str">
            <v>I1632</v>
          </cell>
        </row>
        <row r="1427">
          <cell r="A1427" t="str">
            <v>I1633</v>
          </cell>
        </row>
        <row r="1428">
          <cell r="A1428" t="str">
            <v>I1634</v>
          </cell>
        </row>
        <row r="1429">
          <cell r="A1429" t="str">
            <v>I1635</v>
          </cell>
        </row>
        <row r="1430">
          <cell r="A1430" t="str">
            <v>I1636</v>
          </cell>
        </row>
        <row r="1431">
          <cell r="A1431" t="str">
            <v>I1637</v>
          </cell>
        </row>
        <row r="1432">
          <cell r="A1432" t="str">
            <v>I1639</v>
          </cell>
        </row>
        <row r="1433">
          <cell r="A1433" t="str">
            <v>I1640</v>
          </cell>
        </row>
        <row r="1434">
          <cell r="A1434" t="str">
            <v>I1641</v>
          </cell>
        </row>
        <row r="1435">
          <cell r="A1435" t="str">
            <v>I1642</v>
          </cell>
        </row>
        <row r="1436">
          <cell r="A1436" t="str">
            <v>I1643</v>
          </cell>
        </row>
        <row r="1437">
          <cell r="A1437" t="str">
            <v>I1644</v>
          </cell>
        </row>
        <row r="1438">
          <cell r="A1438" t="str">
            <v>I1646</v>
          </cell>
        </row>
        <row r="1439">
          <cell r="A1439" t="str">
            <v>I1647</v>
          </cell>
        </row>
        <row r="1440">
          <cell r="A1440" t="str">
            <v>I1648</v>
          </cell>
        </row>
        <row r="1441">
          <cell r="A1441" t="str">
            <v>I1650</v>
          </cell>
        </row>
        <row r="1442">
          <cell r="A1442" t="str">
            <v>I1651</v>
          </cell>
        </row>
        <row r="1443">
          <cell r="A1443" t="str">
            <v>I1652</v>
          </cell>
        </row>
        <row r="1444">
          <cell r="A1444" t="str">
            <v>I1653</v>
          </cell>
        </row>
        <row r="1445">
          <cell r="A1445" t="str">
            <v>I1654</v>
          </cell>
        </row>
        <row r="1446">
          <cell r="A1446" t="str">
            <v>I1655</v>
          </cell>
        </row>
        <row r="1447">
          <cell r="A1447" t="str">
            <v>I1656</v>
          </cell>
        </row>
        <row r="1448">
          <cell r="A1448" t="str">
            <v>I1657</v>
          </cell>
        </row>
        <row r="1449">
          <cell r="A1449" t="str">
            <v>I1658</v>
          </cell>
        </row>
        <row r="1450">
          <cell r="A1450" t="str">
            <v>I1659</v>
          </cell>
        </row>
        <row r="1451">
          <cell r="A1451" t="str">
            <v>I1660</v>
          </cell>
        </row>
        <row r="1452">
          <cell r="A1452" t="str">
            <v>I1661</v>
          </cell>
        </row>
        <row r="1453">
          <cell r="A1453" t="str">
            <v>I1662</v>
          </cell>
        </row>
        <row r="1454">
          <cell r="A1454" t="str">
            <v>I1663</v>
          </cell>
        </row>
        <row r="1455">
          <cell r="A1455" t="str">
            <v>I1664</v>
          </cell>
        </row>
        <row r="1456">
          <cell r="A1456" t="str">
            <v>I1665</v>
          </cell>
        </row>
        <row r="1457">
          <cell r="A1457" t="str">
            <v>I1666</v>
          </cell>
        </row>
        <row r="1458">
          <cell r="A1458" t="str">
            <v>I1667</v>
          </cell>
        </row>
        <row r="1459">
          <cell r="A1459" t="str">
            <v>I1668</v>
          </cell>
        </row>
        <row r="1460">
          <cell r="A1460" t="str">
            <v>I1669</v>
          </cell>
        </row>
        <row r="1461">
          <cell r="A1461" t="str">
            <v>I1670</v>
          </cell>
        </row>
        <row r="1462">
          <cell r="A1462" t="str">
            <v>I1671</v>
          </cell>
        </row>
        <row r="1463">
          <cell r="A1463" t="str">
            <v>I1672</v>
          </cell>
        </row>
        <row r="1464">
          <cell r="A1464" t="str">
            <v>I1673</v>
          </cell>
        </row>
        <row r="1465">
          <cell r="A1465" t="str">
            <v>I1674</v>
          </cell>
        </row>
        <row r="1466">
          <cell r="A1466" t="str">
            <v>I1675</v>
          </cell>
        </row>
        <row r="1467">
          <cell r="A1467" t="str">
            <v>I1676</v>
          </cell>
        </row>
        <row r="1468">
          <cell r="A1468" t="str">
            <v>I1678</v>
          </cell>
        </row>
        <row r="1469">
          <cell r="A1469" t="str">
            <v>I1679</v>
          </cell>
        </row>
        <row r="1470">
          <cell r="A1470" t="str">
            <v>I1680</v>
          </cell>
        </row>
        <row r="1471">
          <cell r="A1471" t="str">
            <v>I1681</v>
          </cell>
        </row>
        <row r="1472">
          <cell r="A1472" t="str">
            <v>I1682</v>
          </cell>
        </row>
        <row r="1473">
          <cell r="A1473" t="str">
            <v>I1683</v>
          </cell>
        </row>
        <row r="1474">
          <cell r="A1474" t="str">
            <v>I1684</v>
          </cell>
        </row>
        <row r="1475">
          <cell r="A1475" t="str">
            <v>I1685</v>
          </cell>
        </row>
        <row r="1476">
          <cell r="A1476" t="str">
            <v>I1686</v>
          </cell>
        </row>
        <row r="1477">
          <cell r="A1477" t="str">
            <v>I1691</v>
          </cell>
        </row>
        <row r="1478">
          <cell r="A1478" t="str">
            <v>I1692</v>
          </cell>
        </row>
        <row r="1479">
          <cell r="A1479" t="str">
            <v>I1693</v>
          </cell>
        </row>
        <row r="1480">
          <cell r="A1480" t="str">
            <v>I1694</v>
          </cell>
        </row>
        <row r="1481">
          <cell r="A1481" t="str">
            <v>I1695</v>
          </cell>
        </row>
        <row r="1482">
          <cell r="A1482" t="str">
            <v>I1696</v>
          </cell>
        </row>
        <row r="1483">
          <cell r="A1483" t="str">
            <v>I1697</v>
          </cell>
        </row>
        <row r="1484">
          <cell r="A1484" t="str">
            <v>I1698</v>
          </cell>
        </row>
        <row r="1485">
          <cell r="A1485" t="str">
            <v>I1699</v>
          </cell>
        </row>
        <row r="1486">
          <cell r="A1486" t="str">
            <v>I1700</v>
          </cell>
        </row>
        <row r="1487">
          <cell r="A1487" t="str">
            <v>I1701</v>
          </cell>
        </row>
        <row r="1488">
          <cell r="A1488" t="str">
            <v>I1702</v>
          </cell>
        </row>
        <row r="1489">
          <cell r="A1489" t="str">
            <v>I1703</v>
          </cell>
        </row>
        <row r="1490">
          <cell r="A1490" t="str">
            <v>I1704</v>
          </cell>
        </row>
        <row r="1491">
          <cell r="A1491" t="str">
            <v>I1705</v>
          </cell>
        </row>
        <row r="1492">
          <cell r="A1492" t="str">
            <v>I1706</v>
          </cell>
        </row>
        <row r="1493">
          <cell r="A1493" t="str">
            <v>I1707</v>
          </cell>
        </row>
        <row r="1494">
          <cell r="A1494" t="str">
            <v>I1708</v>
          </cell>
        </row>
        <row r="1495">
          <cell r="A1495" t="str">
            <v>I1709</v>
          </cell>
        </row>
        <row r="1496">
          <cell r="A1496" t="str">
            <v>I1710</v>
          </cell>
        </row>
        <row r="1497">
          <cell r="A1497" t="str">
            <v>I1712</v>
          </cell>
        </row>
        <row r="1498">
          <cell r="A1498" t="str">
            <v>I1713</v>
          </cell>
        </row>
        <row r="1499">
          <cell r="A1499" t="str">
            <v>I1714</v>
          </cell>
        </row>
        <row r="1500">
          <cell r="A1500" t="str">
            <v>I1715</v>
          </cell>
        </row>
        <row r="1501">
          <cell r="A1501" t="str">
            <v>I1716</v>
          </cell>
        </row>
        <row r="1502">
          <cell r="A1502" t="str">
            <v>I1717</v>
          </cell>
        </row>
        <row r="1503">
          <cell r="A1503" t="str">
            <v>I1718</v>
          </cell>
        </row>
        <row r="1504">
          <cell r="A1504" t="str">
            <v>I1719</v>
          </cell>
        </row>
        <row r="1505">
          <cell r="A1505" t="str">
            <v>I1720</v>
          </cell>
        </row>
        <row r="1506">
          <cell r="A1506" t="str">
            <v>I1721</v>
          </cell>
        </row>
        <row r="1507">
          <cell r="A1507" t="str">
            <v>I1722</v>
          </cell>
        </row>
        <row r="1508">
          <cell r="A1508" t="str">
            <v>I1723</v>
          </cell>
        </row>
        <row r="1509">
          <cell r="A1509" t="str">
            <v>I1724</v>
          </cell>
        </row>
        <row r="1510">
          <cell r="A1510" t="str">
            <v>I1725</v>
          </cell>
        </row>
        <row r="1511">
          <cell r="A1511" t="str">
            <v>I1726</v>
          </cell>
        </row>
        <row r="1512">
          <cell r="A1512" t="str">
            <v>I1727</v>
          </cell>
        </row>
        <row r="1513">
          <cell r="A1513" t="str">
            <v>I1728</v>
          </cell>
        </row>
        <row r="1514">
          <cell r="A1514" t="str">
            <v>I1729</v>
          </cell>
        </row>
        <row r="1515">
          <cell r="A1515" t="str">
            <v>I1730</v>
          </cell>
        </row>
        <row r="1516">
          <cell r="A1516" t="str">
            <v>I1731</v>
          </cell>
        </row>
        <row r="1517">
          <cell r="A1517" t="str">
            <v>I1732</v>
          </cell>
        </row>
        <row r="1518">
          <cell r="A1518" t="str">
            <v>I1733</v>
          </cell>
        </row>
        <row r="1519">
          <cell r="A1519" t="str">
            <v>I1734</v>
          </cell>
        </row>
        <row r="1520">
          <cell r="A1520" t="str">
            <v>I1735</v>
          </cell>
        </row>
        <row r="1521">
          <cell r="A1521" t="str">
            <v>I1736</v>
          </cell>
        </row>
        <row r="1522">
          <cell r="A1522" t="str">
            <v>I1737</v>
          </cell>
        </row>
        <row r="1523">
          <cell r="A1523" t="str">
            <v>I1738</v>
          </cell>
        </row>
        <row r="1524">
          <cell r="A1524" t="str">
            <v>I1739</v>
          </cell>
        </row>
        <row r="1525">
          <cell r="A1525" t="str">
            <v>I1740</v>
          </cell>
        </row>
        <row r="1526">
          <cell r="A1526" t="str">
            <v>I1741</v>
          </cell>
        </row>
        <row r="1527">
          <cell r="A1527" t="str">
            <v>I1742</v>
          </cell>
        </row>
        <row r="1528">
          <cell r="A1528" t="str">
            <v>I1743</v>
          </cell>
        </row>
        <row r="1529">
          <cell r="A1529" t="str">
            <v>I1744</v>
          </cell>
        </row>
        <row r="1530">
          <cell r="A1530" t="str">
            <v>I1745</v>
          </cell>
        </row>
        <row r="1531">
          <cell r="A1531" t="str">
            <v>I1746</v>
          </cell>
        </row>
        <row r="1532">
          <cell r="A1532" t="str">
            <v>I1747</v>
          </cell>
        </row>
        <row r="1533">
          <cell r="A1533" t="str">
            <v>I1748</v>
          </cell>
        </row>
        <row r="1534">
          <cell r="A1534" t="str">
            <v>I1749</v>
          </cell>
        </row>
        <row r="1535">
          <cell r="A1535" t="str">
            <v>I1750</v>
          </cell>
        </row>
        <row r="1536">
          <cell r="A1536" t="str">
            <v>I1752</v>
          </cell>
        </row>
        <row r="1537">
          <cell r="A1537" t="str">
            <v>I1753</v>
          </cell>
        </row>
        <row r="1538">
          <cell r="A1538" t="str">
            <v>I1754</v>
          </cell>
        </row>
        <row r="1539">
          <cell r="A1539" t="str">
            <v>I1755</v>
          </cell>
        </row>
        <row r="1540">
          <cell r="A1540" t="str">
            <v>I1756</v>
          </cell>
        </row>
        <row r="1541">
          <cell r="A1541" t="str">
            <v>I1757</v>
          </cell>
        </row>
        <row r="1542">
          <cell r="A1542" t="str">
            <v>I1758</v>
          </cell>
        </row>
        <row r="1543">
          <cell r="A1543" t="str">
            <v>I1759</v>
          </cell>
        </row>
        <row r="1544">
          <cell r="A1544" t="str">
            <v>I1760</v>
          </cell>
        </row>
        <row r="1545">
          <cell r="A1545" t="str">
            <v>I1761</v>
          </cell>
        </row>
        <row r="1546">
          <cell r="A1546" t="str">
            <v>I1762</v>
          </cell>
        </row>
        <row r="1547">
          <cell r="A1547" t="str">
            <v>I1763</v>
          </cell>
        </row>
        <row r="1548">
          <cell r="A1548" t="str">
            <v>I1764</v>
          </cell>
        </row>
        <row r="1549">
          <cell r="A1549" t="str">
            <v>I1765</v>
          </cell>
        </row>
        <row r="1550">
          <cell r="A1550" t="str">
            <v>I1766</v>
          </cell>
        </row>
        <row r="1551">
          <cell r="A1551" t="str">
            <v>I1767</v>
          </cell>
        </row>
        <row r="1552">
          <cell r="A1552" t="str">
            <v>I1769</v>
          </cell>
        </row>
        <row r="1553">
          <cell r="A1553" t="str">
            <v>I1770</v>
          </cell>
        </row>
        <row r="1554">
          <cell r="A1554" t="str">
            <v>I1771</v>
          </cell>
        </row>
        <row r="1555">
          <cell r="A1555" t="str">
            <v>I1772</v>
          </cell>
        </row>
        <row r="1556">
          <cell r="A1556" t="str">
            <v>I1773</v>
          </cell>
        </row>
        <row r="1557">
          <cell r="A1557" t="str">
            <v>I1774</v>
          </cell>
        </row>
        <row r="1558">
          <cell r="A1558" t="str">
            <v>I1775</v>
          </cell>
        </row>
        <row r="1559">
          <cell r="A1559" t="str">
            <v>I1776</v>
          </cell>
        </row>
        <row r="1560">
          <cell r="A1560" t="str">
            <v>I1777</v>
          </cell>
        </row>
        <row r="1561">
          <cell r="A1561" t="str">
            <v>I1778</v>
          </cell>
        </row>
        <row r="1562">
          <cell r="A1562" t="str">
            <v>I1779</v>
          </cell>
        </row>
        <row r="1563">
          <cell r="A1563" t="str">
            <v>I1780</v>
          </cell>
        </row>
        <row r="1564">
          <cell r="A1564" t="str">
            <v>I1781</v>
          </cell>
        </row>
        <row r="1565">
          <cell r="A1565" t="str">
            <v>I1782</v>
          </cell>
        </row>
        <row r="1566">
          <cell r="A1566" t="str">
            <v>I1783</v>
          </cell>
        </row>
        <row r="1567">
          <cell r="A1567" t="str">
            <v>I1784</v>
          </cell>
        </row>
        <row r="1568">
          <cell r="A1568" t="str">
            <v>I1785</v>
          </cell>
        </row>
        <row r="1569">
          <cell r="A1569" t="str">
            <v>I1786</v>
          </cell>
        </row>
        <row r="1570">
          <cell r="A1570" t="str">
            <v>I1787</v>
          </cell>
        </row>
        <row r="1571">
          <cell r="A1571" t="str">
            <v>I1788</v>
          </cell>
        </row>
        <row r="1572">
          <cell r="A1572" t="str">
            <v>I1789</v>
          </cell>
        </row>
        <row r="1573">
          <cell r="A1573" t="str">
            <v>I1790</v>
          </cell>
        </row>
        <row r="1574">
          <cell r="A1574" t="str">
            <v>I1791</v>
          </cell>
        </row>
        <row r="1575">
          <cell r="A1575" t="str">
            <v>I1792</v>
          </cell>
        </row>
        <row r="1576">
          <cell r="A1576" t="str">
            <v>I1793</v>
          </cell>
        </row>
        <row r="1577">
          <cell r="A1577" t="str">
            <v>I1796</v>
          </cell>
        </row>
        <row r="1578">
          <cell r="A1578" t="str">
            <v>I1800</v>
          </cell>
        </row>
        <row r="1579">
          <cell r="A1579" t="str">
            <v>I1801</v>
          </cell>
        </row>
        <row r="1580">
          <cell r="A1580" t="str">
            <v>I1802</v>
          </cell>
        </row>
        <row r="1581">
          <cell r="A1581" t="str">
            <v>I1803</v>
          </cell>
        </row>
        <row r="1582">
          <cell r="A1582" t="str">
            <v>I1804</v>
          </cell>
        </row>
        <row r="1583">
          <cell r="A1583" t="str">
            <v>I1805</v>
          </cell>
        </row>
        <row r="1584">
          <cell r="A1584" t="str">
            <v>I1806</v>
          </cell>
        </row>
        <row r="1585">
          <cell r="A1585" t="str">
            <v>I1807</v>
          </cell>
        </row>
        <row r="1586">
          <cell r="A1586" t="str">
            <v>I1810</v>
          </cell>
        </row>
        <row r="1587">
          <cell r="A1587" t="str">
            <v>I1811</v>
          </cell>
        </row>
        <row r="1588">
          <cell r="A1588" t="str">
            <v>I1812</v>
          </cell>
        </row>
        <row r="1589">
          <cell r="A1589" t="str">
            <v>I1813</v>
          </cell>
        </row>
        <row r="1590">
          <cell r="A1590" t="str">
            <v>I1814</v>
          </cell>
        </row>
        <row r="1591">
          <cell r="A1591" t="str">
            <v>I1815</v>
          </cell>
        </row>
        <row r="1592">
          <cell r="A1592" t="str">
            <v>I1817</v>
          </cell>
        </row>
        <row r="1593">
          <cell r="A1593" t="str">
            <v>I1818</v>
          </cell>
        </row>
        <row r="1594">
          <cell r="A1594" t="str">
            <v>I1820</v>
          </cell>
        </row>
        <row r="1595">
          <cell r="A1595" t="str">
            <v>I1821</v>
          </cell>
        </row>
        <row r="1596">
          <cell r="A1596" t="str">
            <v>I1822</v>
          </cell>
        </row>
        <row r="1597">
          <cell r="A1597" t="str">
            <v>I1823</v>
          </cell>
        </row>
        <row r="1598">
          <cell r="A1598" t="str">
            <v>I1824</v>
          </cell>
        </row>
        <row r="1599">
          <cell r="A1599" t="str">
            <v>I1825</v>
          </cell>
        </row>
        <row r="1600">
          <cell r="A1600" t="str">
            <v>I1826</v>
          </cell>
        </row>
        <row r="1601">
          <cell r="A1601" t="str">
            <v>I1827</v>
          </cell>
        </row>
        <row r="1602">
          <cell r="A1602" t="str">
            <v>I1828</v>
          </cell>
        </row>
        <row r="1603">
          <cell r="A1603" t="str">
            <v>I1829</v>
          </cell>
        </row>
        <row r="1604">
          <cell r="A1604" t="str">
            <v>I1830</v>
          </cell>
        </row>
        <row r="1605">
          <cell r="A1605" t="str">
            <v>I1832</v>
          </cell>
        </row>
        <row r="1606">
          <cell r="A1606" t="str">
            <v>I1833</v>
          </cell>
        </row>
        <row r="1607">
          <cell r="A1607" t="str">
            <v>I1834</v>
          </cell>
        </row>
        <row r="1608">
          <cell r="A1608" t="str">
            <v>I1835</v>
          </cell>
        </row>
        <row r="1609">
          <cell r="A1609" t="str">
            <v>I1837</v>
          </cell>
        </row>
        <row r="1610">
          <cell r="A1610" t="str">
            <v>I1838</v>
          </cell>
        </row>
        <row r="1611">
          <cell r="A1611" t="str">
            <v>I1839</v>
          </cell>
        </row>
        <row r="1612">
          <cell r="A1612" t="str">
            <v>I1840</v>
          </cell>
        </row>
        <row r="1613">
          <cell r="A1613" t="str">
            <v>I1841</v>
          </cell>
        </row>
        <row r="1614">
          <cell r="A1614" t="str">
            <v>I1842</v>
          </cell>
        </row>
        <row r="1615">
          <cell r="A1615" t="str">
            <v>I1843</v>
          </cell>
        </row>
        <row r="1616">
          <cell r="A1616" t="str">
            <v>I1844</v>
          </cell>
        </row>
        <row r="1617">
          <cell r="A1617" t="str">
            <v>I1845</v>
          </cell>
        </row>
        <row r="1618">
          <cell r="A1618" t="str">
            <v>I1846</v>
          </cell>
        </row>
        <row r="1619">
          <cell r="A1619" t="str">
            <v>I1847</v>
          </cell>
        </row>
        <row r="1620">
          <cell r="A1620" t="str">
            <v>I1848</v>
          </cell>
        </row>
        <row r="1621">
          <cell r="A1621" t="str">
            <v>I1849</v>
          </cell>
        </row>
        <row r="1622">
          <cell r="A1622" t="str">
            <v>I1850</v>
          </cell>
        </row>
        <row r="1623">
          <cell r="A1623" t="str">
            <v>I1851</v>
          </cell>
        </row>
        <row r="1624">
          <cell r="A1624" t="str">
            <v>I1852</v>
          </cell>
        </row>
        <row r="1625">
          <cell r="A1625" t="str">
            <v>I1853</v>
          </cell>
        </row>
        <row r="1626">
          <cell r="A1626" t="str">
            <v>I1854</v>
          </cell>
        </row>
        <row r="1627">
          <cell r="A1627" t="str">
            <v>I1855</v>
          </cell>
        </row>
        <row r="1628">
          <cell r="A1628" t="str">
            <v>I1856</v>
          </cell>
        </row>
        <row r="1629">
          <cell r="A1629" t="str">
            <v>I1857</v>
          </cell>
        </row>
        <row r="1630">
          <cell r="A1630" t="str">
            <v>I1858</v>
          </cell>
        </row>
        <row r="1631">
          <cell r="A1631" t="str">
            <v>I1859</v>
          </cell>
        </row>
        <row r="1632">
          <cell r="A1632" t="str">
            <v>I1860</v>
          </cell>
        </row>
        <row r="1633">
          <cell r="A1633" t="str">
            <v>I1861</v>
          </cell>
        </row>
        <row r="1634">
          <cell r="A1634" t="str">
            <v>I1862</v>
          </cell>
        </row>
        <row r="1635">
          <cell r="A1635" t="str">
            <v>I1863</v>
          </cell>
        </row>
        <row r="1636">
          <cell r="A1636" t="str">
            <v>I1864</v>
          </cell>
        </row>
        <row r="1637">
          <cell r="A1637" t="str">
            <v>I1865</v>
          </cell>
        </row>
        <row r="1638">
          <cell r="A1638" t="str">
            <v>I1866</v>
          </cell>
        </row>
        <row r="1639">
          <cell r="A1639" t="str">
            <v>I1867</v>
          </cell>
        </row>
        <row r="1640">
          <cell r="A1640" t="str">
            <v>I1869</v>
          </cell>
        </row>
        <row r="1641">
          <cell r="A1641" t="str">
            <v>I1870</v>
          </cell>
        </row>
        <row r="1642">
          <cell r="A1642" t="str">
            <v>I1871</v>
          </cell>
        </row>
        <row r="1643">
          <cell r="A1643" t="str">
            <v>I1872</v>
          </cell>
        </row>
        <row r="1644">
          <cell r="A1644" t="str">
            <v>I1873</v>
          </cell>
        </row>
        <row r="1645">
          <cell r="A1645" t="str">
            <v>I1874</v>
          </cell>
        </row>
        <row r="1646">
          <cell r="A1646" t="str">
            <v>I1875</v>
          </cell>
        </row>
        <row r="1647">
          <cell r="A1647" t="str">
            <v>I1876</v>
          </cell>
        </row>
        <row r="1648">
          <cell r="A1648" t="str">
            <v>I1878</v>
          </cell>
        </row>
        <row r="1649">
          <cell r="A1649" t="str">
            <v>I1879</v>
          </cell>
        </row>
        <row r="1650">
          <cell r="A1650" t="str">
            <v>I1880</v>
          </cell>
        </row>
        <row r="1651">
          <cell r="A1651" t="str">
            <v>I1883</v>
          </cell>
        </row>
        <row r="1652">
          <cell r="A1652" t="str">
            <v>I1884</v>
          </cell>
        </row>
        <row r="1653">
          <cell r="A1653" t="str">
            <v>I1885</v>
          </cell>
        </row>
        <row r="1654">
          <cell r="A1654" t="str">
            <v>I1886</v>
          </cell>
        </row>
        <row r="1655">
          <cell r="A1655" t="str">
            <v>I1887</v>
          </cell>
        </row>
        <row r="1656">
          <cell r="A1656" t="str">
            <v>I1888</v>
          </cell>
        </row>
        <row r="1657">
          <cell r="A1657" t="str">
            <v>I1889</v>
          </cell>
        </row>
        <row r="1658">
          <cell r="A1658" t="str">
            <v>I1890</v>
          </cell>
        </row>
        <row r="1659">
          <cell r="A1659" t="str">
            <v>I1892</v>
          </cell>
        </row>
        <row r="1660">
          <cell r="A1660" t="str">
            <v>I1894</v>
          </cell>
        </row>
        <row r="1661">
          <cell r="A1661" t="str">
            <v>I1896</v>
          </cell>
        </row>
        <row r="1662">
          <cell r="A1662" t="str">
            <v>I1897</v>
          </cell>
        </row>
        <row r="1663">
          <cell r="A1663" t="str">
            <v>I1898</v>
          </cell>
        </row>
        <row r="1664">
          <cell r="A1664" t="str">
            <v>I1899</v>
          </cell>
        </row>
        <row r="1665">
          <cell r="A1665" t="str">
            <v>I1902</v>
          </cell>
        </row>
        <row r="1666">
          <cell r="A1666" t="str">
            <v>I1905</v>
          </cell>
        </row>
        <row r="1667">
          <cell r="A1667" t="str">
            <v>I1906</v>
          </cell>
        </row>
        <row r="1668">
          <cell r="A1668" t="str">
            <v>I1908</v>
          </cell>
        </row>
        <row r="1669">
          <cell r="A1669" t="str">
            <v>I1909</v>
          </cell>
        </row>
        <row r="1670">
          <cell r="A1670" t="str">
            <v>I1911</v>
          </cell>
        </row>
        <row r="1671">
          <cell r="A1671" t="str">
            <v>I1912</v>
          </cell>
        </row>
        <row r="1672">
          <cell r="A1672" t="str">
            <v>I1913</v>
          </cell>
        </row>
        <row r="1673">
          <cell r="A1673" t="str">
            <v>I1916</v>
          </cell>
        </row>
        <row r="1674">
          <cell r="A1674" t="str">
            <v>I1917</v>
          </cell>
        </row>
        <row r="1675">
          <cell r="A1675" t="str">
            <v>I1925</v>
          </cell>
        </row>
        <row r="1676">
          <cell r="A1676" t="str">
            <v>I1926</v>
          </cell>
        </row>
        <row r="1677">
          <cell r="A1677" t="str">
            <v>I1927</v>
          </cell>
        </row>
        <row r="1678">
          <cell r="A1678" t="str">
            <v>I1928</v>
          </cell>
        </row>
        <row r="1679">
          <cell r="A1679" t="str">
            <v>I1929</v>
          </cell>
        </row>
        <row r="1680">
          <cell r="A1680" t="str">
            <v>I1930</v>
          </cell>
        </row>
        <row r="1681">
          <cell r="A1681" t="str">
            <v>I1931</v>
          </cell>
        </row>
        <row r="1682">
          <cell r="A1682" t="str">
            <v>I1932</v>
          </cell>
        </row>
        <row r="1683">
          <cell r="A1683" t="str">
            <v>I1933</v>
          </cell>
        </row>
        <row r="1684">
          <cell r="A1684" t="str">
            <v>I1934</v>
          </cell>
        </row>
        <row r="1685">
          <cell r="A1685" t="str">
            <v>I1935</v>
          </cell>
        </row>
        <row r="1686">
          <cell r="A1686" t="str">
            <v>I1936</v>
          </cell>
        </row>
        <row r="1687">
          <cell r="A1687" t="str">
            <v>I1937</v>
          </cell>
        </row>
        <row r="1688">
          <cell r="A1688" t="str">
            <v>I1938</v>
          </cell>
        </row>
        <row r="1689">
          <cell r="A1689" t="str">
            <v>I1939</v>
          </cell>
        </row>
        <row r="1690">
          <cell r="A1690" t="str">
            <v>I1940</v>
          </cell>
        </row>
        <row r="1691">
          <cell r="A1691" t="str">
            <v>I1941</v>
          </cell>
        </row>
        <row r="1692">
          <cell r="A1692" t="str">
            <v>I1942</v>
          </cell>
        </row>
        <row r="1693">
          <cell r="A1693" t="str">
            <v>I1943</v>
          </cell>
        </row>
        <row r="1694">
          <cell r="A1694" t="str">
            <v>I1944</v>
          </cell>
        </row>
        <row r="1695">
          <cell r="A1695" t="str">
            <v>I1945</v>
          </cell>
        </row>
        <row r="1696">
          <cell r="A1696" t="str">
            <v>I1946</v>
          </cell>
        </row>
        <row r="1697">
          <cell r="A1697" t="str">
            <v>I1948</v>
          </cell>
        </row>
        <row r="1698">
          <cell r="A1698" t="str">
            <v>I1949</v>
          </cell>
        </row>
        <row r="1699">
          <cell r="A1699" t="str">
            <v>I1950</v>
          </cell>
        </row>
        <row r="1700">
          <cell r="A1700" t="str">
            <v>I1951</v>
          </cell>
        </row>
        <row r="1701">
          <cell r="A1701" t="str">
            <v>I1952</v>
          </cell>
        </row>
        <row r="1702">
          <cell r="A1702" t="str">
            <v>I1953</v>
          </cell>
        </row>
        <row r="1703">
          <cell r="A1703" t="str">
            <v>I1954</v>
          </cell>
        </row>
        <row r="1704">
          <cell r="A1704" t="str">
            <v>I1955</v>
          </cell>
        </row>
        <row r="1705">
          <cell r="A1705" t="str">
            <v>I1957</v>
          </cell>
        </row>
        <row r="1706">
          <cell r="A1706" t="str">
            <v>I1958</v>
          </cell>
        </row>
        <row r="1707">
          <cell r="A1707" t="str">
            <v>I1959</v>
          </cell>
        </row>
        <row r="1708">
          <cell r="A1708" t="str">
            <v>I1960</v>
          </cell>
        </row>
        <row r="1709">
          <cell r="A1709" t="str">
            <v>I1961</v>
          </cell>
        </row>
        <row r="1710">
          <cell r="A1710" t="str">
            <v>I1962</v>
          </cell>
        </row>
        <row r="1711">
          <cell r="A1711" t="str">
            <v>I1963</v>
          </cell>
        </row>
        <row r="1712">
          <cell r="A1712" t="str">
            <v>I1964</v>
          </cell>
        </row>
        <row r="1713">
          <cell r="A1713" t="str">
            <v>I1965</v>
          </cell>
        </row>
        <row r="1714">
          <cell r="A1714" t="str">
            <v>I1966</v>
          </cell>
        </row>
        <row r="1715">
          <cell r="A1715" t="str">
            <v>I1967</v>
          </cell>
        </row>
        <row r="1716">
          <cell r="A1716" t="str">
            <v>I1968</v>
          </cell>
        </row>
        <row r="1717">
          <cell r="A1717" t="str">
            <v>I1969</v>
          </cell>
        </row>
        <row r="1718">
          <cell r="A1718" t="str">
            <v>I1970</v>
          </cell>
        </row>
        <row r="1719">
          <cell r="A1719" t="str">
            <v>I1971</v>
          </cell>
        </row>
        <row r="1720">
          <cell r="A1720" t="str">
            <v>I1972</v>
          </cell>
        </row>
        <row r="1721">
          <cell r="A1721" t="str">
            <v>I1973</v>
          </cell>
        </row>
        <row r="1722">
          <cell r="A1722" t="str">
            <v>I1974</v>
          </cell>
        </row>
        <row r="1723">
          <cell r="A1723" t="str">
            <v>I1975</v>
          </cell>
        </row>
        <row r="1724">
          <cell r="A1724" t="str">
            <v>I1976</v>
          </cell>
        </row>
        <row r="1725">
          <cell r="A1725" t="str">
            <v>I1977</v>
          </cell>
        </row>
        <row r="1726">
          <cell r="A1726" t="str">
            <v>I1978</v>
          </cell>
        </row>
        <row r="1727">
          <cell r="A1727" t="str">
            <v>I1979</v>
          </cell>
        </row>
        <row r="1728">
          <cell r="A1728" t="str">
            <v>I1980</v>
          </cell>
        </row>
        <row r="1729">
          <cell r="A1729" t="str">
            <v>I1981</v>
          </cell>
        </row>
        <row r="1730">
          <cell r="A1730" t="str">
            <v>I1982</v>
          </cell>
        </row>
        <row r="1731">
          <cell r="A1731" t="str">
            <v>I1985</v>
          </cell>
        </row>
        <row r="1732">
          <cell r="A1732" t="str">
            <v>I1986</v>
          </cell>
        </row>
        <row r="1733">
          <cell r="A1733" t="str">
            <v>I1987</v>
          </cell>
        </row>
        <row r="1734">
          <cell r="A1734" t="str">
            <v>I1988</v>
          </cell>
        </row>
        <row r="1735">
          <cell r="A1735" t="str">
            <v>I1989</v>
          </cell>
        </row>
        <row r="1736">
          <cell r="A1736" t="str">
            <v>I1990</v>
          </cell>
        </row>
        <row r="1737">
          <cell r="A1737" t="str">
            <v>I1991</v>
          </cell>
        </row>
        <row r="1738">
          <cell r="A1738" t="str">
            <v>I1992</v>
          </cell>
        </row>
        <row r="1739">
          <cell r="A1739" t="str">
            <v>I1993</v>
          </cell>
        </row>
        <row r="1740">
          <cell r="A1740" t="str">
            <v>I1994</v>
          </cell>
        </row>
        <row r="1741">
          <cell r="A1741" t="str">
            <v>I1995</v>
          </cell>
        </row>
        <row r="1742">
          <cell r="A1742" t="str">
            <v>I1996</v>
          </cell>
        </row>
        <row r="1743">
          <cell r="A1743" t="str">
            <v>I1997</v>
          </cell>
        </row>
        <row r="1744">
          <cell r="A1744" t="str">
            <v>I1998</v>
          </cell>
        </row>
        <row r="1745">
          <cell r="A1745" t="str">
            <v>I1999</v>
          </cell>
        </row>
        <row r="1746">
          <cell r="A1746" t="str">
            <v>I2000</v>
          </cell>
        </row>
        <row r="1747">
          <cell r="A1747" t="str">
            <v>I2001</v>
          </cell>
        </row>
        <row r="1748">
          <cell r="A1748" t="str">
            <v>I2002</v>
          </cell>
        </row>
        <row r="1749">
          <cell r="A1749" t="str">
            <v>I2003</v>
          </cell>
        </row>
        <row r="1750">
          <cell r="A1750" t="str">
            <v>I2004</v>
          </cell>
        </row>
        <row r="1751">
          <cell r="A1751" t="str">
            <v>I2005</v>
          </cell>
        </row>
        <row r="1752">
          <cell r="A1752" t="str">
            <v>I2006</v>
          </cell>
        </row>
        <row r="1753">
          <cell r="A1753" t="str">
            <v>I2007</v>
          </cell>
        </row>
        <row r="1754">
          <cell r="A1754" t="str">
            <v>I2008</v>
          </cell>
        </row>
        <row r="1755">
          <cell r="A1755" t="str">
            <v>I2009</v>
          </cell>
        </row>
        <row r="1756">
          <cell r="A1756" t="str">
            <v>I2010</v>
          </cell>
        </row>
        <row r="1757">
          <cell r="A1757" t="str">
            <v>I2012</v>
          </cell>
        </row>
        <row r="1758">
          <cell r="A1758" t="str">
            <v>I2013</v>
          </cell>
        </row>
        <row r="1759">
          <cell r="A1759" t="str">
            <v>I2014</v>
          </cell>
        </row>
        <row r="1760">
          <cell r="A1760" t="str">
            <v>I2015</v>
          </cell>
        </row>
        <row r="1761">
          <cell r="A1761" t="str">
            <v>I2016</v>
          </cell>
        </row>
        <row r="1762">
          <cell r="A1762" t="str">
            <v>I2017</v>
          </cell>
        </row>
        <row r="1763">
          <cell r="A1763" t="str">
            <v>I2018</v>
          </cell>
        </row>
        <row r="1764">
          <cell r="A1764" t="str">
            <v>I2019</v>
          </cell>
        </row>
        <row r="1765">
          <cell r="A1765" t="str">
            <v>I2020</v>
          </cell>
        </row>
        <row r="1766">
          <cell r="A1766" t="str">
            <v>I2021</v>
          </cell>
        </row>
        <row r="1767">
          <cell r="A1767" t="str">
            <v>I2022</v>
          </cell>
        </row>
        <row r="1768">
          <cell r="A1768" t="str">
            <v>I2023</v>
          </cell>
        </row>
        <row r="1769">
          <cell r="A1769" t="str">
            <v>I2026</v>
          </cell>
        </row>
        <row r="1770">
          <cell r="A1770" t="str">
            <v>I2029</v>
          </cell>
        </row>
        <row r="1771">
          <cell r="A1771" t="str">
            <v>I2030</v>
          </cell>
        </row>
        <row r="1772">
          <cell r="A1772" t="str">
            <v>I2032</v>
          </cell>
        </row>
        <row r="1773">
          <cell r="A1773" t="str">
            <v>I2033</v>
          </cell>
        </row>
        <row r="1774">
          <cell r="A1774" t="str">
            <v>I2034</v>
          </cell>
        </row>
        <row r="1775">
          <cell r="A1775" t="str">
            <v>I2035</v>
          </cell>
        </row>
        <row r="1776">
          <cell r="A1776" t="str">
            <v>I2036</v>
          </cell>
        </row>
        <row r="1777">
          <cell r="A1777" t="str">
            <v>I2037</v>
          </cell>
        </row>
        <row r="1778">
          <cell r="A1778" t="str">
            <v>I2038</v>
          </cell>
        </row>
        <row r="1779">
          <cell r="A1779" t="str">
            <v>I2039</v>
          </cell>
        </row>
        <row r="1780">
          <cell r="A1780" t="str">
            <v>I2044</v>
          </cell>
        </row>
        <row r="1781">
          <cell r="A1781" t="str">
            <v>I2046</v>
          </cell>
        </row>
        <row r="1782">
          <cell r="A1782" t="str">
            <v>I2047</v>
          </cell>
        </row>
        <row r="1783">
          <cell r="A1783" t="str">
            <v>I2048</v>
          </cell>
        </row>
        <row r="1784">
          <cell r="A1784" t="str">
            <v>I2049</v>
          </cell>
        </row>
        <row r="1785">
          <cell r="A1785" t="str">
            <v>I2050</v>
          </cell>
        </row>
        <row r="1786">
          <cell r="A1786" t="str">
            <v>I2051</v>
          </cell>
        </row>
        <row r="1787">
          <cell r="A1787" t="str">
            <v>I2052</v>
          </cell>
        </row>
        <row r="1788">
          <cell r="A1788" t="str">
            <v>I2053</v>
          </cell>
        </row>
        <row r="1789">
          <cell r="A1789" t="str">
            <v>I2054</v>
          </cell>
        </row>
        <row r="1790">
          <cell r="A1790" t="str">
            <v>I2055</v>
          </cell>
        </row>
        <row r="1791">
          <cell r="A1791" t="str">
            <v>I2056</v>
          </cell>
        </row>
        <row r="1792">
          <cell r="A1792" t="str">
            <v>I2057</v>
          </cell>
        </row>
        <row r="1793">
          <cell r="A1793" t="str">
            <v>I2058</v>
          </cell>
        </row>
        <row r="1794">
          <cell r="A1794" t="str">
            <v>I2059</v>
          </cell>
        </row>
        <row r="1795">
          <cell r="A1795" t="str">
            <v>I2060</v>
          </cell>
        </row>
        <row r="1796">
          <cell r="A1796" t="str">
            <v>I2061</v>
          </cell>
        </row>
        <row r="1797">
          <cell r="A1797" t="str">
            <v>I2062</v>
          </cell>
        </row>
        <row r="1798">
          <cell r="A1798" t="str">
            <v>I2063</v>
          </cell>
        </row>
        <row r="1799">
          <cell r="A1799" t="str">
            <v>I2064</v>
          </cell>
        </row>
        <row r="1800">
          <cell r="A1800" t="str">
            <v>I2065</v>
          </cell>
        </row>
        <row r="1801">
          <cell r="A1801" t="str">
            <v>I2066</v>
          </cell>
        </row>
        <row r="1802">
          <cell r="A1802" t="str">
            <v>I2067</v>
          </cell>
        </row>
        <row r="1803">
          <cell r="A1803" t="str">
            <v>I2068</v>
          </cell>
        </row>
        <row r="1804">
          <cell r="A1804" t="str">
            <v>I2069</v>
          </cell>
        </row>
        <row r="1805">
          <cell r="A1805" t="str">
            <v>I2070</v>
          </cell>
        </row>
        <row r="1806">
          <cell r="A1806" t="str">
            <v>I2071</v>
          </cell>
        </row>
        <row r="1807">
          <cell r="A1807" t="str">
            <v>I2072</v>
          </cell>
        </row>
        <row r="1808">
          <cell r="A1808" t="str">
            <v>I2073</v>
          </cell>
        </row>
        <row r="1809">
          <cell r="A1809" t="str">
            <v>I2074</v>
          </cell>
        </row>
        <row r="1810">
          <cell r="A1810" t="str">
            <v>I2075</v>
          </cell>
        </row>
        <row r="1811">
          <cell r="A1811" t="str">
            <v>I2076</v>
          </cell>
        </row>
        <row r="1812">
          <cell r="A1812" t="str">
            <v>I2077</v>
          </cell>
        </row>
        <row r="1813">
          <cell r="A1813" t="str">
            <v>I2078</v>
          </cell>
        </row>
        <row r="1814">
          <cell r="A1814" t="str">
            <v>I2080</v>
          </cell>
        </row>
        <row r="1815">
          <cell r="A1815" t="str">
            <v>I2081</v>
          </cell>
        </row>
        <row r="1816">
          <cell r="A1816" t="str">
            <v>I2082</v>
          </cell>
        </row>
        <row r="1817">
          <cell r="A1817" t="str">
            <v>I2083</v>
          </cell>
        </row>
        <row r="1818">
          <cell r="A1818" t="str">
            <v>I2084</v>
          </cell>
        </row>
        <row r="1819">
          <cell r="A1819" t="str">
            <v>I2085</v>
          </cell>
        </row>
        <row r="1820">
          <cell r="A1820" t="str">
            <v>I2086</v>
          </cell>
        </row>
        <row r="1821">
          <cell r="A1821" t="str">
            <v>I2088</v>
          </cell>
        </row>
        <row r="1822">
          <cell r="A1822" t="str">
            <v>I2089</v>
          </cell>
        </row>
        <row r="1823">
          <cell r="A1823" t="str">
            <v>I2090</v>
          </cell>
        </row>
        <row r="1824">
          <cell r="A1824" t="str">
            <v>I2091</v>
          </cell>
        </row>
        <row r="1825">
          <cell r="A1825" t="str">
            <v>I2092</v>
          </cell>
        </row>
        <row r="1826">
          <cell r="A1826" t="str">
            <v>I2093</v>
          </cell>
        </row>
        <row r="1827">
          <cell r="A1827" t="str">
            <v>I2094</v>
          </cell>
        </row>
        <row r="1828">
          <cell r="A1828" t="str">
            <v>I2096</v>
          </cell>
        </row>
        <row r="1829">
          <cell r="A1829" t="str">
            <v>I2097</v>
          </cell>
        </row>
        <row r="1830">
          <cell r="A1830" t="str">
            <v>I2098</v>
          </cell>
        </row>
        <row r="1831">
          <cell r="A1831" t="str">
            <v>I2099</v>
          </cell>
        </row>
        <row r="1832">
          <cell r="A1832" t="str">
            <v>I2100</v>
          </cell>
        </row>
        <row r="1833">
          <cell r="A1833" t="str">
            <v>I2102</v>
          </cell>
        </row>
        <row r="1834">
          <cell r="A1834" t="str">
            <v>I2103</v>
          </cell>
        </row>
        <row r="1835">
          <cell r="A1835" t="str">
            <v>I2104</v>
          </cell>
        </row>
        <row r="1836">
          <cell r="A1836" t="str">
            <v>I2105</v>
          </cell>
        </row>
        <row r="1837">
          <cell r="A1837" t="str">
            <v>I2106</v>
          </cell>
        </row>
        <row r="1838">
          <cell r="A1838" t="str">
            <v>I2107</v>
          </cell>
        </row>
        <row r="1839">
          <cell r="A1839" t="str">
            <v>I2108</v>
          </cell>
        </row>
        <row r="1840">
          <cell r="A1840" t="str">
            <v>I2109</v>
          </cell>
        </row>
        <row r="1841">
          <cell r="A1841" t="str">
            <v>I2110</v>
          </cell>
        </row>
        <row r="1842">
          <cell r="A1842" t="str">
            <v>I2111</v>
          </cell>
        </row>
        <row r="1843">
          <cell r="A1843" t="str">
            <v>I2112</v>
          </cell>
        </row>
        <row r="1844">
          <cell r="A1844" t="str">
            <v>I2113</v>
          </cell>
        </row>
        <row r="1845">
          <cell r="A1845" t="str">
            <v>I2114</v>
          </cell>
        </row>
        <row r="1846">
          <cell r="A1846" t="str">
            <v>I2115</v>
          </cell>
        </row>
        <row r="1847">
          <cell r="A1847" t="str">
            <v>I2116</v>
          </cell>
        </row>
        <row r="1848">
          <cell r="A1848" t="str">
            <v>I2117</v>
          </cell>
        </row>
        <row r="1849">
          <cell r="A1849" t="str">
            <v>I2118</v>
          </cell>
        </row>
        <row r="1850">
          <cell r="A1850" t="str">
            <v>I2119</v>
          </cell>
        </row>
        <row r="1851">
          <cell r="A1851" t="str">
            <v>I2120</v>
          </cell>
        </row>
        <row r="1852">
          <cell r="A1852" t="str">
            <v>I2121</v>
          </cell>
        </row>
        <row r="1853">
          <cell r="A1853" t="str">
            <v>I2122</v>
          </cell>
        </row>
        <row r="1854">
          <cell r="A1854" t="str">
            <v>I2125</v>
          </cell>
        </row>
        <row r="1855">
          <cell r="A1855" t="str">
            <v>I2126</v>
          </cell>
        </row>
        <row r="1856">
          <cell r="A1856" t="str">
            <v>I2127</v>
          </cell>
        </row>
        <row r="1857">
          <cell r="A1857" t="str">
            <v>I2128</v>
          </cell>
        </row>
        <row r="1858">
          <cell r="A1858" t="str">
            <v>I2129</v>
          </cell>
        </row>
        <row r="1859">
          <cell r="A1859" t="str">
            <v>I2130</v>
          </cell>
        </row>
        <row r="1860">
          <cell r="A1860" t="str">
            <v>I2131</v>
          </cell>
        </row>
        <row r="1861">
          <cell r="A1861" t="str">
            <v>I2132</v>
          </cell>
        </row>
        <row r="1862">
          <cell r="A1862" t="str">
            <v>I2133</v>
          </cell>
        </row>
        <row r="1863">
          <cell r="A1863" t="str">
            <v>I2135</v>
          </cell>
        </row>
        <row r="1864">
          <cell r="A1864" t="str">
            <v>I2136</v>
          </cell>
        </row>
        <row r="1865">
          <cell r="A1865" t="str">
            <v>I2137</v>
          </cell>
        </row>
        <row r="1866">
          <cell r="A1866" t="str">
            <v>I2138</v>
          </cell>
        </row>
        <row r="1867">
          <cell r="A1867" t="str">
            <v>I2139</v>
          </cell>
        </row>
        <row r="1868">
          <cell r="A1868" t="str">
            <v>I2140</v>
          </cell>
        </row>
        <row r="1869">
          <cell r="A1869" t="str">
            <v>I2141</v>
          </cell>
        </row>
        <row r="1870">
          <cell r="A1870" t="str">
            <v>I2142</v>
          </cell>
        </row>
        <row r="1871">
          <cell r="A1871" t="str">
            <v>I2143</v>
          </cell>
        </row>
        <row r="1872">
          <cell r="A1872" t="str">
            <v>I2144</v>
          </cell>
        </row>
        <row r="1873">
          <cell r="A1873" t="str">
            <v>I2145</v>
          </cell>
        </row>
        <row r="1874">
          <cell r="A1874" t="str">
            <v>I2146</v>
          </cell>
        </row>
        <row r="1875">
          <cell r="A1875" t="str">
            <v>I2147</v>
          </cell>
        </row>
        <row r="1876">
          <cell r="A1876" t="str">
            <v>I2148</v>
          </cell>
        </row>
        <row r="1877">
          <cell r="A1877" t="str">
            <v>I2149</v>
          </cell>
        </row>
        <row r="1878">
          <cell r="A1878" t="str">
            <v>I2150</v>
          </cell>
        </row>
        <row r="1879">
          <cell r="A1879" t="str">
            <v>I2151</v>
          </cell>
        </row>
        <row r="1880">
          <cell r="A1880" t="str">
            <v>I2152</v>
          </cell>
        </row>
        <row r="1881">
          <cell r="A1881" t="str">
            <v>I2153</v>
          </cell>
        </row>
        <row r="1882">
          <cell r="A1882" t="str">
            <v>I2154</v>
          </cell>
        </row>
        <row r="1883">
          <cell r="A1883" t="str">
            <v>I2155</v>
          </cell>
        </row>
        <row r="1884">
          <cell r="A1884" t="str">
            <v>I2156</v>
          </cell>
        </row>
        <row r="1885">
          <cell r="A1885" t="str">
            <v>I2157</v>
          </cell>
        </row>
        <row r="1886">
          <cell r="A1886" t="str">
            <v>I2158</v>
          </cell>
        </row>
        <row r="1887">
          <cell r="A1887" t="str">
            <v>I2159</v>
          </cell>
        </row>
        <row r="1888">
          <cell r="A1888" t="str">
            <v>I2160</v>
          </cell>
        </row>
        <row r="1889">
          <cell r="A1889" t="str">
            <v>I2161</v>
          </cell>
        </row>
        <row r="1890">
          <cell r="A1890" t="str">
            <v>I2162</v>
          </cell>
        </row>
        <row r="1891">
          <cell r="A1891" t="str">
            <v>I2163</v>
          </cell>
        </row>
        <row r="1892">
          <cell r="A1892" t="str">
            <v>I2164</v>
          </cell>
        </row>
        <row r="1893">
          <cell r="A1893" t="str">
            <v>I2165</v>
          </cell>
        </row>
        <row r="1894">
          <cell r="A1894" t="str">
            <v>I2166</v>
          </cell>
        </row>
        <row r="1895">
          <cell r="A1895" t="str">
            <v>I2167</v>
          </cell>
        </row>
        <row r="1896">
          <cell r="A1896" t="str">
            <v>I2168</v>
          </cell>
        </row>
        <row r="1897">
          <cell r="A1897" t="str">
            <v>I2169</v>
          </cell>
        </row>
        <row r="1898">
          <cell r="A1898" t="str">
            <v>I2170</v>
          </cell>
        </row>
        <row r="1899">
          <cell r="A1899" t="str">
            <v>I2171</v>
          </cell>
        </row>
        <row r="1900">
          <cell r="A1900" t="str">
            <v>I2172</v>
          </cell>
        </row>
        <row r="1901">
          <cell r="A1901" t="str">
            <v>I2173</v>
          </cell>
        </row>
        <row r="1902">
          <cell r="A1902" t="str">
            <v>I2174</v>
          </cell>
        </row>
        <row r="1903">
          <cell r="A1903" t="str">
            <v>I2175</v>
          </cell>
        </row>
        <row r="1904">
          <cell r="A1904" t="str">
            <v>I2177</v>
          </cell>
        </row>
        <row r="1905">
          <cell r="A1905" t="str">
            <v>I2178</v>
          </cell>
        </row>
        <row r="1906">
          <cell r="A1906" t="str">
            <v>I2179</v>
          </cell>
        </row>
        <row r="1907">
          <cell r="A1907" t="str">
            <v>I2180</v>
          </cell>
        </row>
        <row r="1908">
          <cell r="A1908" t="str">
            <v>I2181</v>
          </cell>
        </row>
        <row r="1909">
          <cell r="A1909" t="str">
            <v>I2182</v>
          </cell>
        </row>
        <row r="1910">
          <cell r="A1910" t="str">
            <v>I2183</v>
          </cell>
        </row>
        <row r="1911">
          <cell r="A1911" t="str">
            <v>I2184</v>
          </cell>
        </row>
        <row r="1912">
          <cell r="A1912" t="str">
            <v>I2186</v>
          </cell>
        </row>
        <row r="1913">
          <cell r="A1913" t="str">
            <v>I2187</v>
          </cell>
        </row>
        <row r="1914">
          <cell r="A1914" t="str">
            <v>I2188</v>
          </cell>
        </row>
        <row r="1915">
          <cell r="A1915" t="str">
            <v>I2189</v>
          </cell>
        </row>
        <row r="1916">
          <cell r="A1916" t="str">
            <v>I2190</v>
          </cell>
        </row>
        <row r="1917">
          <cell r="A1917" t="str">
            <v>I2191</v>
          </cell>
        </row>
        <row r="1918">
          <cell r="A1918" t="str">
            <v>I2192</v>
          </cell>
        </row>
        <row r="1919">
          <cell r="A1919" t="str">
            <v>I2193</v>
          </cell>
        </row>
        <row r="1920">
          <cell r="A1920" t="str">
            <v>I2194</v>
          </cell>
        </row>
        <row r="1921">
          <cell r="A1921" t="str">
            <v>I2195</v>
          </cell>
        </row>
        <row r="1922">
          <cell r="A1922" t="str">
            <v>I2196</v>
          </cell>
        </row>
        <row r="1923">
          <cell r="A1923" t="str">
            <v>I2197</v>
          </cell>
        </row>
        <row r="1924">
          <cell r="A1924" t="str">
            <v>I2198</v>
          </cell>
        </row>
        <row r="1925">
          <cell r="A1925" t="str">
            <v>I2199</v>
          </cell>
        </row>
        <row r="1926">
          <cell r="A1926" t="str">
            <v>I2200</v>
          </cell>
        </row>
        <row r="1927">
          <cell r="A1927" t="str">
            <v>I2201</v>
          </cell>
        </row>
        <row r="1928">
          <cell r="A1928" t="str">
            <v>I2203</v>
          </cell>
        </row>
        <row r="1929">
          <cell r="A1929" t="str">
            <v>I2204</v>
          </cell>
        </row>
        <row r="1930">
          <cell r="A1930" t="str">
            <v>I2205</v>
          </cell>
        </row>
        <row r="1931">
          <cell r="A1931" t="str">
            <v>I2206</v>
          </cell>
        </row>
        <row r="1932">
          <cell r="A1932" t="str">
            <v>I2207</v>
          </cell>
        </row>
        <row r="1933">
          <cell r="A1933" t="str">
            <v>I2208</v>
          </cell>
        </row>
        <row r="1934">
          <cell r="A1934" t="str">
            <v>I2209</v>
          </cell>
        </row>
        <row r="1935">
          <cell r="A1935" t="str">
            <v>I2210</v>
          </cell>
        </row>
        <row r="1936">
          <cell r="A1936" t="str">
            <v>I2211</v>
          </cell>
        </row>
        <row r="1937">
          <cell r="A1937" t="str">
            <v>I2212</v>
          </cell>
        </row>
        <row r="1938">
          <cell r="A1938" t="str">
            <v>I2213</v>
          </cell>
        </row>
        <row r="1939">
          <cell r="A1939" t="str">
            <v>I2214</v>
          </cell>
        </row>
        <row r="1940">
          <cell r="A1940" t="str">
            <v>I2215</v>
          </cell>
        </row>
        <row r="1941">
          <cell r="A1941" t="str">
            <v>I2216</v>
          </cell>
        </row>
        <row r="1942">
          <cell r="A1942" t="str">
            <v>I2217</v>
          </cell>
        </row>
        <row r="1943">
          <cell r="A1943" t="str">
            <v>I2219</v>
          </cell>
        </row>
        <row r="1944">
          <cell r="A1944" t="str">
            <v>I2220</v>
          </cell>
        </row>
        <row r="1945">
          <cell r="A1945" t="str">
            <v>I2221</v>
          </cell>
        </row>
        <row r="1946">
          <cell r="A1946" t="str">
            <v>I2222</v>
          </cell>
        </row>
        <row r="1947">
          <cell r="A1947" t="str">
            <v>I2223</v>
          </cell>
        </row>
        <row r="1948">
          <cell r="A1948" t="str">
            <v>I2224</v>
          </cell>
        </row>
        <row r="1949">
          <cell r="A1949" t="str">
            <v>I2225</v>
          </cell>
        </row>
        <row r="1950">
          <cell r="A1950" t="str">
            <v>I2226</v>
          </cell>
        </row>
        <row r="1951">
          <cell r="A1951" t="str">
            <v>I2227</v>
          </cell>
        </row>
        <row r="1952">
          <cell r="A1952" t="str">
            <v>I2228</v>
          </cell>
        </row>
        <row r="1953">
          <cell r="A1953" t="str">
            <v>I2229</v>
          </cell>
        </row>
        <row r="1954">
          <cell r="A1954" t="str">
            <v>I2230</v>
          </cell>
        </row>
        <row r="1955">
          <cell r="A1955" t="str">
            <v>I2231</v>
          </cell>
        </row>
        <row r="1956">
          <cell r="A1956" t="str">
            <v>I2232</v>
          </cell>
        </row>
        <row r="1957">
          <cell r="A1957" t="str">
            <v>I2233</v>
          </cell>
        </row>
        <row r="1958">
          <cell r="A1958" t="str">
            <v>I2234</v>
          </cell>
        </row>
        <row r="1959">
          <cell r="A1959" t="str">
            <v>I2235</v>
          </cell>
        </row>
        <row r="1960">
          <cell r="A1960" t="str">
            <v>I2236</v>
          </cell>
        </row>
        <row r="1961">
          <cell r="A1961" t="str">
            <v>I2237</v>
          </cell>
        </row>
        <row r="1962">
          <cell r="A1962" t="str">
            <v>I2238</v>
          </cell>
        </row>
        <row r="1963">
          <cell r="A1963" t="str">
            <v>I2239</v>
          </cell>
        </row>
        <row r="1964">
          <cell r="A1964" t="str">
            <v>I2240</v>
          </cell>
        </row>
        <row r="1965">
          <cell r="A1965" t="str">
            <v>I2241</v>
          </cell>
        </row>
        <row r="1966">
          <cell r="A1966" t="str">
            <v>I2242</v>
          </cell>
        </row>
        <row r="1967">
          <cell r="A1967" t="str">
            <v>I2243</v>
          </cell>
        </row>
        <row r="1968">
          <cell r="A1968" t="str">
            <v>I2245</v>
          </cell>
        </row>
        <row r="1969">
          <cell r="A1969" t="str">
            <v>I2246</v>
          </cell>
        </row>
        <row r="1970">
          <cell r="A1970" t="str">
            <v>I2247</v>
          </cell>
        </row>
        <row r="1971">
          <cell r="A1971" t="str">
            <v>I2248</v>
          </cell>
        </row>
        <row r="1972">
          <cell r="A1972" t="str">
            <v>I2249</v>
          </cell>
        </row>
        <row r="1973">
          <cell r="A1973" t="str">
            <v>I2250</v>
          </cell>
        </row>
        <row r="1974">
          <cell r="A1974" t="str">
            <v>I2251</v>
          </cell>
        </row>
        <row r="1975">
          <cell r="A1975" t="str">
            <v>I2252</v>
          </cell>
        </row>
        <row r="1976">
          <cell r="A1976" t="str">
            <v>I2253</v>
          </cell>
        </row>
        <row r="1977">
          <cell r="A1977" t="str">
            <v>I2255</v>
          </cell>
        </row>
        <row r="1978">
          <cell r="A1978" t="str">
            <v>I2256</v>
          </cell>
        </row>
        <row r="1979">
          <cell r="A1979" t="str">
            <v>I2257</v>
          </cell>
        </row>
        <row r="1980">
          <cell r="A1980" t="str">
            <v>I2258</v>
          </cell>
        </row>
        <row r="1981">
          <cell r="A1981" t="str">
            <v>I2259</v>
          </cell>
        </row>
        <row r="1982">
          <cell r="A1982" t="str">
            <v>I2260</v>
          </cell>
        </row>
        <row r="1983">
          <cell r="A1983" t="str">
            <v>I2261</v>
          </cell>
        </row>
        <row r="1984">
          <cell r="A1984" t="str">
            <v>I2262</v>
          </cell>
        </row>
        <row r="1985">
          <cell r="A1985" t="str">
            <v>I2263</v>
          </cell>
        </row>
        <row r="1986">
          <cell r="A1986" t="str">
            <v>I2264</v>
          </cell>
        </row>
        <row r="1987">
          <cell r="A1987" t="str">
            <v>I2265</v>
          </cell>
        </row>
        <row r="1988">
          <cell r="A1988" t="str">
            <v>I2266</v>
          </cell>
        </row>
        <row r="1989">
          <cell r="A1989" t="str">
            <v>I2267</v>
          </cell>
        </row>
        <row r="1990">
          <cell r="A1990" t="str">
            <v>I2268</v>
          </cell>
        </row>
        <row r="1991">
          <cell r="A1991" t="str">
            <v>I2269</v>
          </cell>
        </row>
        <row r="1992">
          <cell r="A1992" t="str">
            <v>I2270</v>
          </cell>
        </row>
        <row r="1993">
          <cell r="A1993" t="str">
            <v>I2271</v>
          </cell>
        </row>
        <row r="1994">
          <cell r="A1994" t="str">
            <v>I2272</v>
          </cell>
        </row>
        <row r="1995">
          <cell r="A1995" t="str">
            <v>I2273</v>
          </cell>
        </row>
        <row r="1996">
          <cell r="A1996" t="str">
            <v>I2274</v>
          </cell>
        </row>
        <row r="1997">
          <cell r="A1997" t="str">
            <v>I2275</v>
          </cell>
        </row>
        <row r="1998">
          <cell r="A1998" t="str">
            <v>I2276</v>
          </cell>
        </row>
        <row r="1999">
          <cell r="A1999" t="str">
            <v>I2277</v>
          </cell>
        </row>
        <row r="2000">
          <cell r="A2000" t="str">
            <v>I2278</v>
          </cell>
        </row>
        <row r="2001">
          <cell r="A2001" t="str">
            <v>I2279</v>
          </cell>
        </row>
        <row r="2002">
          <cell r="A2002" t="str">
            <v>I2280</v>
          </cell>
        </row>
        <row r="2003">
          <cell r="A2003" t="str">
            <v>I2281</v>
          </cell>
        </row>
        <row r="2004">
          <cell r="A2004" t="str">
            <v>I2282</v>
          </cell>
        </row>
        <row r="2005">
          <cell r="A2005" t="str">
            <v>I2283</v>
          </cell>
        </row>
        <row r="2006">
          <cell r="A2006" t="str">
            <v>I2284</v>
          </cell>
        </row>
        <row r="2007">
          <cell r="A2007" t="str">
            <v>I2285</v>
          </cell>
        </row>
        <row r="2008">
          <cell r="A2008" t="str">
            <v>I2286</v>
          </cell>
        </row>
        <row r="2009">
          <cell r="A2009" t="str">
            <v>I2287</v>
          </cell>
        </row>
        <row r="2010">
          <cell r="A2010" t="str">
            <v>I2288</v>
          </cell>
        </row>
        <row r="2011">
          <cell r="A2011" t="str">
            <v>I2289</v>
          </cell>
        </row>
        <row r="2012">
          <cell r="A2012" t="str">
            <v>I2290</v>
          </cell>
        </row>
        <row r="2013">
          <cell r="A2013" t="str">
            <v>I2291</v>
          </cell>
        </row>
        <row r="2014">
          <cell r="A2014" t="str">
            <v>I2292</v>
          </cell>
        </row>
        <row r="2015">
          <cell r="A2015" t="str">
            <v>I2293</v>
          </cell>
        </row>
        <row r="2016">
          <cell r="A2016" t="str">
            <v>I2294</v>
          </cell>
        </row>
        <row r="2017">
          <cell r="A2017" t="str">
            <v>I2295</v>
          </cell>
        </row>
        <row r="2018">
          <cell r="A2018" t="str">
            <v>I2296</v>
          </cell>
        </row>
        <row r="2019">
          <cell r="A2019" t="str">
            <v>I2297</v>
          </cell>
        </row>
        <row r="2020">
          <cell r="A2020" t="str">
            <v>I2298</v>
          </cell>
        </row>
        <row r="2021">
          <cell r="A2021" t="str">
            <v>I2299</v>
          </cell>
        </row>
        <row r="2022">
          <cell r="A2022" t="str">
            <v>I2300</v>
          </cell>
        </row>
        <row r="2023">
          <cell r="A2023" t="str">
            <v>I2301</v>
          </cell>
        </row>
        <row r="2024">
          <cell r="A2024" t="str">
            <v>I2302</v>
          </cell>
        </row>
        <row r="2025">
          <cell r="A2025" t="str">
            <v>I2303</v>
          </cell>
        </row>
        <row r="2026">
          <cell r="A2026" t="str">
            <v>I2304</v>
          </cell>
        </row>
        <row r="2027">
          <cell r="A2027" t="str">
            <v>I2305</v>
          </cell>
        </row>
        <row r="2028">
          <cell r="A2028" t="str">
            <v>I2306</v>
          </cell>
        </row>
        <row r="2029">
          <cell r="A2029" t="str">
            <v>I2307</v>
          </cell>
        </row>
        <row r="2030">
          <cell r="A2030" t="str">
            <v>I2309</v>
          </cell>
        </row>
        <row r="2031">
          <cell r="A2031" t="str">
            <v>I2310</v>
          </cell>
        </row>
        <row r="2032">
          <cell r="A2032" t="str">
            <v>I2311</v>
          </cell>
        </row>
        <row r="2033">
          <cell r="A2033" t="str">
            <v>I2312</v>
          </cell>
        </row>
        <row r="2034">
          <cell r="A2034" t="str">
            <v>I2313</v>
          </cell>
        </row>
        <row r="2035">
          <cell r="A2035" t="str">
            <v>I2315</v>
          </cell>
        </row>
        <row r="2036">
          <cell r="A2036" t="str">
            <v>I2316</v>
          </cell>
        </row>
        <row r="2037">
          <cell r="A2037" t="str">
            <v>I2317</v>
          </cell>
        </row>
        <row r="2038">
          <cell r="A2038" t="str">
            <v>I2318</v>
          </cell>
        </row>
        <row r="2039">
          <cell r="A2039" t="str">
            <v>I2319</v>
          </cell>
        </row>
        <row r="2040">
          <cell r="A2040" t="str">
            <v>I2320</v>
          </cell>
        </row>
        <row r="2041">
          <cell r="A2041" t="str">
            <v>I2321</v>
          </cell>
        </row>
        <row r="2042">
          <cell r="A2042" t="str">
            <v>I2322</v>
          </cell>
        </row>
        <row r="2043">
          <cell r="A2043" t="str">
            <v>I2323</v>
          </cell>
        </row>
        <row r="2044">
          <cell r="A2044" t="str">
            <v>I2324</v>
          </cell>
        </row>
        <row r="2045">
          <cell r="A2045" t="str">
            <v>I2325</v>
          </cell>
        </row>
        <row r="2046">
          <cell r="A2046" t="str">
            <v>I2326</v>
          </cell>
        </row>
        <row r="2047">
          <cell r="A2047" t="str">
            <v>I2327</v>
          </cell>
        </row>
        <row r="2048">
          <cell r="A2048" t="str">
            <v>I2328</v>
          </cell>
        </row>
        <row r="2049">
          <cell r="A2049" t="str">
            <v>I2329</v>
          </cell>
        </row>
        <row r="2050">
          <cell r="A2050" t="str">
            <v>I2330</v>
          </cell>
        </row>
        <row r="2051">
          <cell r="A2051" t="str">
            <v>I2331</v>
          </cell>
        </row>
        <row r="2052">
          <cell r="A2052" t="str">
            <v>I2332</v>
          </cell>
        </row>
        <row r="2053">
          <cell r="A2053" t="str">
            <v>I2333</v>
          </cell>
        </row>
        <row r="2054">
          <cell r="A2054" t="str">
            <v>I2334</v>
          </cell>
        </row>
        <row r="2055">
          <cell r="A2055" t="str">
            <v>I2335</v>
          </cell>
        </row>
        <row r="2056">
          <cell r="A2056" t="str">
            <v>I2336</v>
          </cell>
        </row>
        <row r="2057">
          <cell r="A2057" t="str">
            <v>I2337</v>
          </cell>
        </row>
        <row r="2058">
          <cell r="A2058" t="str">
            <v>I2338</v>
          </cell>
        </row>
        <row r="2059">
          <cell r="A2059" t="str">
            <v>I2339</v>
          </cell>
        </row>
        <row r="2060">
          <cell r="A2060" t="str">
            <v>I2340</v>
          </cell>
        </row>
        <row r="2061">
          <cell r="A2061" t="str">
            <v>I2341</v>
          </cell>
        </row>
        <row r="2062">
          <cell r="A2062" t="str">
            <v>I2342</v>
          </cell>
        </row>
        <row r="2063">
          <cell r="A2063" t="str">
            <v>I2343</v>
          </cell>
        </row>
        <row r="2064">
          <cell r="A2064" t="str">
            <v>I2348</v>
          </cell>
        </row>
        <row r="2065">
          <cell r="A2065" t="str">
            <v>I2349</v>
          </cell>
        </row>
        <row r="2066">
          <cell r="A2066" t="str">
            <v>I2350</v>
          </cell>
        </row>
        <row r="2067">
          <cell r="A2067" t="str">
            <v>I2351</v>
          </cell>
        </row>
        <row r="2068">
          <cell r="A2068" t="str">
            <v>I2352</v>
          </cell>
        </row>
        <row r="2069">
          <cell r="A2069" t="str">
            <v>I2353</v>
          </cell>
        </row>
        <row r="2070">
          <cell r="A2070" t="str">
            <v>I2354</v>
          </cell>
        </row>
        <row r="2071">
          <cell r="A2071" t="str">
            <v>I2355</v>
          </cell>
        </row>
        <row r="2072">
          <cell r="A2072" t="str">
            <v>I2356</v>
          </cell>
        </row>
        <row r="2073">
          <cell r="A2073" t="str">
            <v>I2357</v>
          </cell>
        </row>
        <row r="2074">
          <cell r="A2074" t="str">
            <v>I2358</v>
          </cell>
        </row>
        <row r="2075">
          <cell r="A2075" t="str">
            <v>I2359</v>
          </cell>
        </row>
        <row r="2076">
          <cell r="A2076" t="str">
            <v>I2360</v>
          </cell>
        </row>
        <row r="2077">
          <cell r="A2077" t="str">
            <v>I2361</v>
          </cell>
        </row>
        <row r="2078">
          <cell r="A2078" t="str">
            <v>I2362</v>
          </cell>
        </row>
        <row r="2079">
          <cell r="A2079" t="str">
            <v>I2363</v>
          </cell>
        </row>
        <row r="2080">
          <cell r="A2080" t="str">
            <v>I2364</v>
          </cell>
        </row>
        <row r="2081">
          <cell r="A2081" t="str">
            <v>I2365</v>
          </cell>
        </row>
        <row r="2082">
          <cell r="A2082" t="str">
            <v>I2366</v>
          </cell>
        </row>
        <row r="2083">
          <cell r="A2083" t="str">
            <v>I2367</v>
          </cell>
        </row>
        <row r="2084">
          <cell r="A2084" t="str">
            <v>I2368</v>
          </cell>
        </row>
        <row r="2085">
          <cell r="A2085" t="str">
            <v>I2369</v>
          </cell>
        </row>
        <row r="2086">
          <cell r="A2086" t="str">
            <v>I2370</v>
          </cell>
        </row>
        <row r="2087">
          <cell r="A2087" t="str">
            <v>I2371</v>
          </cell>
        </row>
        <row r="2088">
          <cell r="A2088" t="str">
            <v>I2372</v>
          </cell>
        </row>
        <row r="2089">
          <cell r="A2089" t="str">
            <v>I2373</v>
          </cell>
        </row>
        <row r="2090">
          <cell r="A2090" t="str">
            <v>I2374</v>
          </cell>
        </row>
        <row r="2091">
          <cell r="A2091" t="str">
            <v>I2375</v>
          </cell>
        </row>
        <row r="2092">
          <cell r="A2092" t="str">
            <v>I2376</v>
          </cell>
        </row>
        <row r="2093">
          <cell r="A2093" t="str">
            <v>I2377</v>
          </cell>
        </row>
        <row r="2094">
          <cell r="A2094" t="str">
            <v>I2378</v>
          </cell>
        </row>
        <row r="2095">
          <cell r="A2095" t="str">
            <v>I2379</v>
          </cell>
        </row>
        <row r="2096">
          <cell r="A2096" t="str">
            <v>I2380</v>
          </cell>
        </row>
        <row r="2097">
          <cell r="A2097" t="str">
            <v>I2381</v>
          </cell>
        </row>
        <row r="2098">
          <cell r="A2098" t="str">
            <v>I2382</v>
          </cell>
        </row>
        <row r="2099">
          <cell r="A2099" t="str">
            <v>I2383</v>
          </cell>
        </row>
        <row r="2100">
          <cell r="A2100" t="str">
            <v>I2384</v>
          </cell>
        </row>
        <row r="2101">
          <cell r="A2101" t="str">
            <v>I2385</v>
          </cell>
        </row>
        <row r="2102">
          <cell r="A2102" t="str">
            <v>I2386</v>
          </cell>
        </row>
        <row r="2103">
          <cell r="A2103" t="str">
            <v>I2387</v>
          </cell>
        </row>
        <row r="2104">
          <cell r="A2104" t="str">
            <v>I2388</v>
          </cell>
        </row>
        <row r="2105">
          <cell r="A2105" t="str">
            <v>I2389</v>
          </cell>
        </row>
        <row r="2106">
          <cell r="A2106" t="str">
            <v>I2390</v>
          </cell>
        </row>
        <row r="2107">
          <cell r="A2107" t="str">
            <v>I2391</v>
          </cell>
        </row>
        <row r="2108">
          <cell r="A2108" t="str">
            <v>I2392</v>
          </cell>
        </row>
        <row r="2109">
          <cell r="A2109" t="str">
            <v>I2393</v>
          </cell>
        </row>
        <row r="2110">
          <cell r="A2110" t="str">
            <v>I2394</v>
          </cell>
        </row>
        <row r="2111">
          <cell r="A2111" t="str">
            <v>I2395</v>
          </cell>
        </row>
        <row r="2112">
          <cell r="A2112" t="str">
            <v>I2396</v>
          </cell>
        </row>
        <row r="2113">
          <cell r="A2113" t="str">
            <v>I2397</v>
          </cell>
        </row>
        <row r="2114">
          <cell r="A2114" t="str">
            <v>I2398</v>
          </cell>
        </row>
        <row r="2115">
          <cell r="A2115" t="str">
            <v>I2399</v>
          </cell>
        </row>
        <row r="2116">
          <cell r="A2116" t="str">
            <v>I2400</v>
          </cell>
        </row>
        <row r="2117">
          <cell r="A2117" t="str">
            <v>I2401</v>
          </cell>
        </row>
        <row r="2118">
          <cell r="A2118" t="str">
            <v>I2402</v>
          </cell>
        </row>
        <row r="2119">
          <cell r="A2119" t="str">
            <v>I2403</v>
          </cell>
        </row>
        <row r="2120">
          <cell r="A2120" t="str">
            <v>I2404</v>
          </cell>
        </row>
        <row r="2121">
          <cell r="A2121" t="str">
            <v>I2405</v>
          </cell>
        </row>
        <row r="2122">
          <cell r="A2122" t="str">
            <v>I2406</v>
          </cell>
        </row>
        <row r="2123">
          <cell r="A2123" t="str">
            <v>I2407</v>
          </cell>
        </row>
        <row r="2124">
          <cell r="A2124" t="str">
            <v>I2408</v>
          </cell>
        </row>
        <row r="2125">
          <cell r="A2125" t="str">
            <v>I2409</v>
          </cell>
        </row>
        <row r="2126">
          <cell r="A2126" t="str">
            <v>I2410</v>
          </cell>
        </row>
        <row r="2127">
          <cell r="A2127" t="str">
            <v>I2411</v>
          </cell>
        </row>
        <row r="2128">
          <cell r="A2128" t="str">
            <v>I2414</v>
          </cell>
        </row>
        <row r="2129">
          <cell r="A2129" t="str">
            <v>I2417</v>
          </cell>
        </row>
        <row r="2130">
          <cell r="A2130" t="str">
            <v>I2418</v>
          </cell>
        </row>
        <row r="2131">
          <cell r="A2131" t="str">
            <v>I2422</v>
          </cell>
        </row>
        <row r="2132">
          <cell r="A2132" t="str">
            <v>I2423</v>
          </cell>
        </row>
        <row r="2133">
          <cell r="A2133" t="str">
            <v>I2424</v>
          </cell>
        </row>
        <row r="2134">
          <cell r="A2134" t="str">
            <v>I2425</v>
          </cell>
        </row>
        <row r="2135">
          <cell r="A2135" t="str">
            <v>I2426</v>
          </cell>
        </row>
        <row r="2136">
          <cell r="A2136" t="str">
            <v>I2428</v>
          </cell>
        </row>
        <row r="2137">
          <cell r="A2137" t="str">
            <v>I2429</v>
          </cell>
        </row>
        <row r="2138">
          <cell r="A2138" t="str">
            <v>I2430</v>
          </cell>
        </row>
        <row r="2139">
          <cell r="A2139" t="str">
            <v>I2431</v>
          </cell>
        </row>
        <row r="2140">
          <cell r="A2140" t="str">
            <v>I2432</v>
          </cell>
        </row>
        <row r="2141">
          <cell r="A2141" t="str">
            <v>I2433</v>
          </cell>
        </row>
        <row r="2142">
          <cell r="A2142" t="str">
            <v>I2434</v>
          </cell>
        </row>
        <row r="2143">
          <cell r="A2143" t="str">
            <v>I2435</v>
          </cell>
        </row>
        <row r="2144">
          <cell r="A2144" t="str">
            <v>I2436</v>
          </cell>
        </row>
        <row r="2145">
          <cell r="A2145" t="str">
            <v>I2437</v>
          </cell>
        </row>
        <row r="2146">
          <cell r="A2146" t="str">
            <v>I2438</v>
          </cell>
        </row>
        <row r="2147">
          <cell r="A2147" t="str">
            <v>I2439</v>
          </cell>
        </row>
        <row r="2148">
          <cell r="A2148" t="str">
            <v>I2440</v>
          </cell>
        </row>
        <row r="2149">
          <cell r="A2149" t="str">
            <v>I2441</v>
          </cell>
        </row>
        <row r="2150">
          <cell r="A2150" t="str">
            <v>I2442</v>
          </cell>
        </row>
        <row r="2151">
          <cell r="A2151" t="str">
            <v>I2443</v>
          </cell>
        </row>
        <row r="2152">
          <cell r="A2152" t="str">
            <v>I2444</v>
          </cell>
        </row>
        <row r="2153">
          <cell r="A2153" t="str">
            <v>I2445</v>
          </cell>
        </row>
        <row r="2154">
          <cell r="A2154" t="str">
            <v>I2446</v>
          </cell>
        </row>
        <row r="2155">
          <cell r="A2155" t="str">
            <v>I2447</v>
          </cell>
        </row>
        <row r="2156">
          <cell r="A2156" t="str">
            <v>I2448</v>
          </cell>
        </row>
        <row r="2157">
          <cell r="A2157" t="str">
            <v>I2449</v>
          </cell>
        </row>
        <row r="2158">
          <cell r="A2158" t="str">
            <v>I2450</v>
          </cell>
        </row>
        <row r="2159">
          <cell r="A2159" t="str">
            <v>I2451</v>
          </cell>
        </row>
        <row r="2160">
          <cell r="A2160" t="str">
            <v>I2452</v>
          </cell>
        </row>
        <row r="2161">
          <cell r="A2161" t="str">
            <v>I2453</v>
          </cell>
        </row>
        <row r="2162">
          <cell r="A2162" t="str">
            <v>I2454</v>
          </cell>
        </row>
        <row r="2163">
          <cell r="A2163" t="str">
            <v>I2455</v>
          </cell>
        </row>
        <row r="2164">
          <cell r="A2164" t="str">
            <v>I2456</v>
          </cell>
        </row>
        <row r="2165">
          <cell r="A2165" t="str">
            <v>I2457</v>
          </cell>
        </row>
        <row r="2166">
          <cell r="A2166" t="str">
            <v>I2458</v>
          </cell>
        </row>
        <row r="2167">
          <cell r="A2167" t="str">
            <v>I2459</v>
          </cell>
        </row>
        <row r="2168">
          <cell r="A2168" t="str">
            <v>I2460</v>
          </cell>
        </row>
        <row r="2169">
          <cell r="A2169" t="str">
            <v>I2461</v>
          </cell>
        </row>
        <row r="2170">
          <cell r="A2170" t="str">
            <v>I2462</v>
          </cell>
        </row>
        <row r="2171">
          <cell r="A2171" t="str">
            <v>I2463</v>
          </cell>
        </row>
        <row r="2172">
          <cell r="A2172" t="str">
            <v>I2464</v>
          </cell>
        </row>
        <row r="2173">
          <cell r="A2173" t="str">
            <v>I2465</v>
          </cell>
        </row>
        <row r="2174">
          <cell r="A2174" t="str">
            <v>I2466</v>
          </cell>
        </row>
        <row r="2175">
          <cell r="A2175" t="str">
            <v>I2467</v>
          </cell>
        </row>
        <row r="2176">
          <cell r="A2176" t="str">
            <v>I2468</v>
          </cell>
        </row>
        <row r="2177">
          <cell r="A2177" t="str">
            <v>I2470</v>
          </cell>
        </row>
        <row r="2178">
          <cell r="A2178" t="str">
            <v>I2471</v>
          </cell>
        </row>
        <row r="2179">
          <cell r="A2179" t="str">
            <v>I2472</v>
          </cell>
        </row>
        <row r="2180">
          <cell r="A2180" t="str">
            <v>I2473</v>
          </cell>
        </row>
        <row r="2181">
          <cell r="A2181" t="str">
            <v>I2474</v>
          </cell>
        </row>
        <row r="2182">
          <cell r="A2182" t="str">
            <v>I2475</v>
          </cell>
        </row>
        <row r="2183">
          <cell r="A2183" t="str">
            <v>I2476</v>
          </cell>
        </row>
        <row r="2184">
          <cell r="A2184" t="str">
            <v>I2477</v>
          </cell>
        </row>
        <row r="2185">
          <cell r="A2185" t="str">
            <v>I2478</v>
          </cell>
        </row>
        <row r="2186">
          <cell r="A2186" t="str">
            <v>I2479</v>
          </cell>
        </row>
        <row r="2187">
          <cell r="A2187" t="str">
            <v>I2480</v>
          </cell>
        </row>
        <row r="2188">
          <cell r="A2188" t="str">
            <v>I2481</v>
          </cell>
        </row>
        <row r="2189">
          <cell r="A2189" t="str">
            <v>I2482</v>
          </cell>
        </row>
        <row r="2190">
          <cell r="A2190" t="str">
            <v>I2483</v>
          </cell>
        </row>
        <row r="2191">
          <cell r="A2191" t="str">
            <v>I2484</v>
          </cell>
        </row>
        <row r="2192">
          <cell r="A2192" t="str">
            <v>I2485</v>
          </cell>
        </row>
        <row r="2193">
          <cell r="A2193" t="str">
            <v>I2486</v>
          </cell>
        </row>
        <row r="2194">
          <cell r="A2194" t="str">
            <v>I2487</v>
          </cell>
        </row>
        <row r="2195">
          <cell r="A2195" t="str">
            <v>I2489</v>
          </cell>
        </row>
        <row r="2196">
          <cell r="A2196" t="str">
            <v>I2490</v>
          </cell>
        </row>
        <row r="2197">
          <cell r="A2197" t="str">
            <v>I2492</v>
          </cell>
        </row>
        <row r="2198">
          <cell r="A2198" t="str">
            <v>I2493</v>
          </cell>
        </row>
        <row r="2199">
          <cell r="A2199" t="str">
            <v>I2494</v>
          </cell>
        </row>
        <row r="2200">
          <cell r="A2200" t="str">
            <v>I2495</v>
          </cell>
        </row>
        <row r="2201">
          <cell r="A2201" t="str">
            <v>I2496</v>
          </cell>
        </row>
        <row r="2202">
          <cell r="A2202" t="str">
            <v>I2497</v>
          </cell>
        </row>
        <row r="2203">
          <cell r="A2203" t="str">
            <v>I2499</v>
          </cell>
        </row>
        <row r="2204">
          <cell r="A2204" t="str">
            <v>I2500</v>
          </cell>
        </row>
        <row r="2205">
          <cell r="A2205" t="str">
            <v>I2501</v>
          </cell>
        </row>
        <row r="2206">
          <cell r="A2206" t="str">
            <v>I2502</v>
          </cell>
        </row>
        <row r="2207">
          <cell r="A2207" t="str">
            <v>I2504</v>
          </cell>
        </row>
        <row r="2208">
          <cell r="A2208" t="str">
            <v>I2505</v>
          </cell>
        </row>
        <row r="2209">
          <cell r="A2209" t="str">
            <v>I2506</v>
          </cell>
        </row>
        <row r="2210">
          <cell r="A2210" t="str">
            <v>I2507</v>
          </cell>
        </row>
        <row r="2211">
          <cell r="A2211" t="str">
            <v>I2508</v>
          </cell>
        </row>
        <row r="2212">
          <cell r="A2212" t="str">
            <v>I2509</v>
          </cell>
        </row>
        <row r="2213">
          <cell r="A2213" t="str">
            <v>I2510</v>
          </cell>
        </row>
        <row r="2214">
          <cell r="A2214" t="str">
            <v>I2511</v>
          </cell>
        </row>
        <row r="2215">
          <cell r="A2215" t="str">
            <v>I2512</v>
          </cell>
        </row>
        <row r="2216">
          <cell r="A2216" t="str">
            <v>I2513</v>
          </cell>
        </row>
        <row r="2217">
          <cell r="A2217" t="str">
            <v>I2514</v>
          </cell>
        </row>
        <row r="2218">
          <cell r="A2218" t="str">
            <v>I2515</v>
          </cell>
        </row>
        <row r="2219">
          <cell r="A2219" t="str">
            <v>I2516</v>
          </cell>
        </row>
        <row r="2220">
          <cell r="A2220" t="str">
            <v>I2517</v>
          </cell>
        </row>
        <row r="2221">
          <cell r="A2221" t="str">
            <v>I2518</v>
          </cell>
        </row>
        <row r="2222">
          <cell r="A2222" t="str">
            <v>I2519</v>
          </cell>
        </row>
        <row r="2223">
          <cell r="A2223" t="str">
            <v>I2520</v>
          </cell>
        </row>
        <row r="2224">
          <cell r="A2224" t="str">
            <v>I2521</v>
          </cell>
        </row>
        <row r="2225">
          <cell r="A2225" t="str">
            <v>I2522</v>
          </cell>
        </row>
        <row r="2226">
          <cell r="A2226" t="str">
            <v>I2523</v>
          </cell>
        </row>
        <row r="2227">
          <cell r="A2227" t="str">
            <v>I2524</v>
          </cell>
        </row>
        <row r="2228">
          <cell r="A2228" t="str">
            <v>I2525</v>
          </cell>
        </row>
        <row r="2229">
          <cell r="A2229" t="str">
            <v>I2527</v>
          </cell>
        </row>
        <row r="2230">
          <cell r="A2230" t="str">
            <v>I2528</v>
          </cell>
        </row>
        <row r="2231">
          <cell r="A2231" t="str">
            <v>I2529</v>
          </cell>
        </row>
        <row r="2232">
          <cell r="A2232" t="str">
            <v>I2530</v>
          </cell>
        </row>
        <row r="2233">
          <cell r="A2233" t="str">
            <v>I2531</v>
          </cell>
        </row>
        <row r="2234">
          <cell r="A2234" t="str">
            <v>I2532</v>
          </cell>
        </row>
        <row r="2235">
          <cell r="A2235" t="str">
            <v>I2533</v>
          </cell>
        </row>
        <row r="2236">
          <cell r="A2236" t="str">
            <v>I2534</v>
          </cell>
        </row>
        <row r="2237">
          <cell r="A2237" t="str">
            <v>I2535</v>
          </cell>
        </row>
        <row r="2238">
          <cell r="A2238" t="str">
            <v>I2536</v>
          </cell>
        </row>
        <row r="2239">
          <cell r="A2239" t="str">
            <v>I2537</v>
          </cell>
        </row>
        <row r="2240">
          <cell r="A2240" t="str">
            <v>I2539</v>
          </cell>
        </row>
        <row r="2241">
          <cell r="A2241" t="str">
            <v>I2540</v>
          </cell>
        </row>
        <row r="2242">
          <cell r="A2242" t="str">
            <v>I2541</v>
          </cell>
        </row>
        <row r="2243">
          <cell r="A2243" t="str">
            <v>I2542</v>
          </cell>
        </row>
        <row r="2244">
          <cell r="A2244" t="str">
            <v>I2543</v>
          </cell>
        </row>
        <row r="2245">
          <cell r="A2245" t="str">
            <v>I2544</v>
          </cell>
        </row>
        <row r="2246">
          <cell r="A2246" t="str">
            <v>I2545</v>
          </cell>
        </row>
        <row r="2247">
          <cell r="A2247" t="str">
            <v>I2546</v>
          </cell>
        </row>
        <row r="2248">
          <cell r="A2248" t="str">
            <v>I2547</v>
          </cell>
        </row>
        <row r="2249">
          <cell r="A2249" t="str">
            <v>I2548</v>
          </cell>
        </row>
        <row r="2250">
          <cell r="A2250" t="str">
            <v>I2549</v>
          </cell>
        </row>
        <row r="2251">
          <cell r="A2251" t="str">
            <v>I2550</v>
          </cell>
        </row>
        <row r="2252">
          <cell r="A2252" t="str">
            <v>I2552</v>
          </cell>
        </row>
        <row r="2253">
          <cell r="A2253" t="str">
            <v>I2554</v>
          </cell>
        </row>
        <row r="2254">
          <cell r="A2254" t="str">
            <v>I2556</v>
          </cell>
        </row>
        <row r="2255">
          <cell r="A2255" t="str">
            <v>I2557</v>
          </cell>
        </row>
        <row r="2256">
          <cell r="A2256" t="str">
            <v>I2558</v>
          </cell>
        </row>
        <row r="2257">
          <cell r="A2257" t="str">
            <v>I2559</v>
          </cell>
        </row>
        <row r="2258">
          <cell r="A2258" t="str">
            <v>I2560</v>
          </cell>
        </row>
        <row r="2259">
          <cell r="A2259" t="str">
            <v>I2561</v>
          </cell>
        </row>
        <row r="2260">
          <cell r="A2260" t="str">
            <v>I2562</v>
          </cell>
        </row>
        <row r="2261">
          <cell r="A2261" t="str">
            <v>I2563</v>
          </cell>
        </row>
        <row r="2262">
          <cell r="A2262" t="str">
            <v>I2564</v>
          </cell>
        </row>
        <row r="2263">
          <cell r="A2263" t="str">
            <v>I2565</v>
          </cell>
        </row>
        <row r="2264">
          <cell r="A2264" t="str">
            <v>I2566</v>
          </cell>
        </row>
        <row r="2265">
          <cell r="A2265" t="str">
            <v>I2567</v>
          </cell>
        </row>
        <row r="2266">
          <cell r="A2266" t="str">
            <v>I2568</v>
          </cell>
        </row>
        <row r="2267">
          <cell r="A2267" t="str">
            <v>I2569</v>
          </cell>
        </row>
        <row r="2268">
          <cell r="A2268" t="str">
            <v>I2570</v>
          </cell>
        </row>
        <row r="2269">
          <cell r="A2269" t="str">
            <v>I2571</v>
          </cell>
        </row>
        <row r="2270">
          <cell r="A2270" t="str">
            <v>I2572</v>
          </cell>
        </row>
        <row r="2271">
          <cell r="A2271" t="str">
            <v>I2573</v>
          </cell>
        </row>
        <row r="2272">
          <cell r="A2272" t="str">
            <v>I2574</v>
          </cell>
        </row>
        <row r="2273">
          <cell r="A2273" t="str">
            <v>I2575</v>
          </cell>
        </row>
        <row r="2274">
          <cell r="A2274" t="str">
            <v>I2576</v>
          </cell>
        </row>
        <row r="2275">
          <cell r="A2275" t="str">
            <v>I2577</v>
          </cell>
        </row>
        <row r="2276">
          <cell r="A2276" t="str">
            <v>I2578</v>
          </cell>
        </row>
        <row r="2277">
          <cell r="A2277" t="str">
            <v>I2579</v>
          </cell>
        </row>
        <row r="2278">
          <cell r="A2278" t="str">
            <v>I2580</v>
          </cell>
        </row>
        <row r="2279">
          <cell r="A2279" t="str">
            <v>I2581</v>
          </cell>
        </row>
        <row r="2280">
          <cell r="A2280" t="str">
            <v>I2582</v>
          </cell>
        </row>
        <row r="2281">
          <cell r="A2281" t="str">
            <v>I2583</v>
          </cell>
        </row>
        <row r="2282">
          <cell r="A2282" t="str">
            <v>I2584</v>
          </cell>
        </row>
        <row r="2283">
          <cell r="A2283" t="str">
            <v>I2585</v>
          </cell>
        </row>
        <row r="2284">
          <cell r="A2284" t="str">
            <v>I2586</v>
          </cell>
        </row>
        <row r="2285">
          <cell r="A2285" t="str">
            <v>I2587</v>
          </cell>
        </row>
        <row r="2286">
          <cell r="A2286" t="str">
            <v>I2588</v>
          </cell>
        </row>
        <row r="2287">
          <cell r="A2287" t="str">
            <v>I2589</v>
          </cell>
        </row>
        <row r="2288">
          <cell r="A2288" t="str">
            <v>I2590</v>
          </cell>
        </row>
        <row r="2289">
          <cell r="A2289" t="str">
            <v>I2591</v>
          </cell>
        </row>
        <row r="2290">
          <cell r="A2290" t="str">
            <v>I2592</v>
          </cell>
        </row>
        <row r="2291">
          <cell r="A2291" t="str">
            <v>I2593</v>
          </cell>
        </row>
        <row r="2292">
          <cell r="A2292" t="str">
            <v>I2594</v>
          </cell>
        </row>
        <row r="2293">
          <cell r="A2293" t="str">
            <v>I2595</v>
          </cell>
        </row>
        <row r="2294">
          <cell r="A2294" t="str">
            <v>I2596</v>
          </cell>
        </row>
        <row r="2295">
          <cell r="A2295" t="str">
            <v>I2597</v>
          </cell>
        </row>
        <row r="2296">
          <cell r="A2296" t="str">
            <v>I2598</v>
          </cell>
        </row>
        <row r="2297">
          <cell r="A2297" t="str">
            <v>I2599</v>
          </cell>
        </row>
        <row r="2298">
          <cell r="A2298" t="str">
            <v>I2600</v>
          </cell>
        </row>
        <row r="2299">
          <cell r="A2299" t="str">
            <v>I2601</v>
          </cell>
        </row>
        <row r="2300">
          <cell r="A2300" t="str">
            <v>I2602</v>
          </cell>
        </row>
        <row r="2301">
          <cell r="A2301" t="str">
            <v>I2603</v>
          </cell>
        </row>
        <row r="2302">
          <cell r="A2302" t="str">
            <v>I2604</v>
          </cell>
        </row>
        <row r="2303">
          <cell r="A2303" t="str">
            <v>I2605</v>
          </cell>
        </row>
        <row r="2304">
          <cell r="A2304" t="str">
            <v>I2606</v>
          </cell>
        </row>
        <row r="2305">
          <cell r="A2305" t="str">
            <v>I2607</v>
          </cell>
        </row>
        <row r="2306">
          <cell r="A2306" t="str">
            <v>I2608</v>
          </cell>
        </row>
        <row r="2307">
          <cell r="A2307" t="str">
            <v>I2609</v>
          </cell>
        </row>
        <row r="2308">
          <cell r="A2308" t="str">
            <v>I2610</v>
          </cell>
        </row>
        <row r="2309">
          <cell r="A2309" t="str">
            <v>I2611</v>
          </cell>
        </row>
        <row r="2310">
          <cell r="A2310" t="str">
            <v>I2612</v>
          </cell>
        </row>
        <row r="2311">
          <cell r="A2311" t="str">
            <v>I2613</v>
          </cell>
        </row>
        <row r="2312">
          <cell r="A2312" t="str">
            <v>I2614</v>
          </cell>
        </row>
        <row r="2313">
          <cell r="A2313" t="str">
            <v>I2615</v>
          </cell>
        </row>
        <row r="2314">
          <cell r="A2314" t="str">
            <v>I2616</v>
          </cell>
        </row>
        <row r="2315">
          <cell r="A2315" t="str">
            <v>I2617</v>
          </cell>
        </row>
        <row r="2316">
          <cell r="A2316" t="str">
            <v>I2618</v>
          </cell>
        </row>
        <row r="2317">
          <cell r="A2317" t="str">
            <v>I2619</v>
          </cell>
        </row>
        <row r="2318">
          <cell r="A2318" t="str">
            <v>I2620</v>
          </cell>
        </row>
        <row r="2319">
          <cell r="A2319" t="str">
            <v>I2621</v>
          </cell>
        </row>
        <row r="2320">
          <cell r="A2320" t="str">
            <v>I2622</v>
          </cell>
        </row>
        <row r="2321">
          <cell r="A2321" t="str">
            <v>I2623</v>
          </cell>
        </row>
        <row r="2322">
          <cell r="A2322" t="str">
            <v>I2624</v>
          </cell>
        </row>
        <row r="2323">
          <cell r="A2323" t="str">
            <v>I2625</v>
          </cell>
        </row>
        <row r="2324">
          <cell r="A2324" t="str">
            <v>I2626</v>
          </cell>
        </row>
        <row r="2325">
          <cell r="A2325" t="str">
            <v>I2627</v>
          </cell>
        </row>
        <row r="2326">
          <cell r="A2326" t="str">
            <v>I2628</v>
          </cell>
        </row>
        <row r="2327">
          <cell r="A2327" t="str">
            <v>I2629</v>
          </cell>
        </row>
        <row r="2328">
          <cell r="A2328" t="str">
            <v>I2630</v>
          </cell>
        </row>
        <row r="2329">
          <cell r="A2329" t="str">
            <v>I2631</v>
          </cell>
        </row>
        <row r="2330">
          <cell r="A2330" t="str">
            <v>I2632</v>
          </cell>
        </row>
        <row r="2331">
          <cell r="A2331" t="str">
            <v>I2633</v>
          </cell>
        </row>
        <row r="2332">
          <cell r="A2332" t="str">
            <v>I2634</v>
          </cell>
        </row>
        <row r="2333">
          <cell r="A2333" t="str">
            <v>I2635</v>
          </cell>
        </row>
        <row r="2334">
          <cell r="A2334" t="str">
            <v>I2636</v>
          </cell>
        </row>
        <row r="2335">
          <cell r="A2335" t="str">
            <v>I2637</v>
          </cell>
        </row>
        <row r="2336">
          <cell r="A2336" t="str">
            <v>I2638</v>
          </cell>
        </row>
        <row r="2337">
          <cell r="A2337" t="str">
            <v>I2639</v>
          </cell>
        </row>
        <row r="2338">
          <cell r="A2338" t="str">
            <v>I2640</v>
          </cell>
        </row>
        <row r="2339">
          <cell r="A2339" t="str">
            <v>I2641</v>
          </cell>
        </row>
        <row r="2340">
          <cell r="A2340" t="str">
            <v>I2642</v>
          </cell>
        </row>
        <row r="2341">
          <cell r="A2341" t="str">
            <v>I2643</v>
          </cell>
        </row>
        <row r="2342">
          <cell r="A2342" t="str">
            <v>I2644</v>
          </cell>
        </row>
        <row r="2343">
          <cell r="A2343" t="str">
            <v>I2645</v>
          </cell>
        </row>
        <row r="2344">
          <cell r="A2344" t="str">
            <v>I2646</v>
          </cell>
        </row>
        <row r="2345">
          <cell r="A2345" t="str">
            <v>I2647</v>
          </cell>
        </row>
        <row r="2346">
          <cell r="A2346" t="str">
            <v>I2649</v>
          </cell>
        </row>
        <row r="2347">
          <cell r="A2347" t="str">
            <v>I2650</v>
          </cell>
        </row>
        <row r="2348">
          <cell r="A2348" t="str">
            <v>I2651</v>
          </cell>
        </row>
        <row r="2349">
          <cell r="A2349" t="str">
            <v>I2652</v>
          </cell>
        </row>
        <row r="2350">
          <cell r="A2350" t="str">
            <v>I2653</v>
          </cell>
        </row>
        <row r="2351">
          <cell r="A2351" t="str">
            <v>I2654</v>
          </cell>
        </row>
        <row r="2352">
          <cell r="A2352" t="str">
            <v>I2655</v>
          </cell>
        </row>
        <row r="2353">
          <cell r="A2353" t="str">
            <v>I2656</v>
          </cell>
        </row>
        <row r="2354">
          <cell r="A2354" t="str">
            <v>I2657</v>
          </cell>
        </row>
        <row r="2355">
          <cell r="A2355" t="str">
            <v>I2658</v>
          </cell>
        </row>
        <row r="2356">
          <cell r="A2356" t="str">
            <v>I2659</v>
          </cell>
        </row>
        <row r="2357">
          <cell r="A2357" t="str">
            <v>I2660</v>
          </cell>
        </row>
        <row r="2358">
          <cell r="A2358" t="str">
            <v>I2661</v>
          </cell>
        </row>
        <row r="2359">
          <cell r="A2359" t="str">
            <v>I2662</v>
          </cell>
        </row>
        <row r="2360">
          <cell r="A2360" t="str">
            <v>I2663</v>
          </cell>
        </row>
        <row r="2361">
          <cell r="A2361" t="str">
            <v>I2664</v>
          </cell>
        </row>
        <row r="2362">
          <cell r="A2362" t="str">
            <v>I2665</v>
          </cell>
        </row>
        <row r="2363">
          <cell r="A2363" t="str">
            <v>I2666</v>
          </cell>
        </row>
        <row r="2364">
          <cell r="A2364" t="str">
            <v>I2667</v>
          </cell>
        </row>
        <row r="2365">
          <cell r="A2365" t="str">
            <v>I2668</v>
          </cell>
        </row>
        <row r="2366">
          <cell r="A2366" t="str">
            <v>I2669</v>
          </cell>
        </row>
        <row r="2367">
          <cell r="A2367" t="str">
            <v>I2670</v>
          </cell>
        </row>
        <row r="2368">
          <cell r="A2368" t="str">
            <v>I2671</v>
          </cell>
        </row>
        <row r="2369">
          <cell r="A2369" t="str">
            <v>I2672</v>
          </cell>
        </row>
        <row r="2370">
          <cell r="A2370" t="str">
            <v>I2673</v>
          </cell>
        </row>
        <row r="2371">
          <cell r="A2371" t="str">
            <v>I2678</v>
          </cell>
        </row>
        <row r="2372">
          <cell r="A2372" t="str">
            <v>I2679</v>
          </cell>
        </row>
        <row r="2373">
          <cell r="A2373" t="str">
            <v>I2680</v>
          </cell>
        </row>
        <row r="2374">
          <cell r="A2374" t="str">
            <v>I2681</v>
          </cell>
        </row>
        <row r="2375">
          <cell r="A2375" t="str">
            <v>I2682</v>
          </cell>
        </row>
        <row r="2376">
          <cell r="A2376" t="str">
            <v>I2683</v>
          </cell>
        </row>
        <row r="2377">
          <cell r="A2377" t="str">
            <v>I2684</v>
          </cell>
        </row>
        <row r="2378">
          <cell r="A2378" t="str">
            <v>I2685</v>
          </cell>
        </row>
        <row r="2379">
          <cell r="A2379" t="str">
            <v>I2686</v>
          </cell>
        </row>
        <row r="2380">
          <cell r="A2380" t="str">
            <v>I2687</v>
          </cell>
        </row>
        <row r="2381">
          <cell r="A2381" t="str">
            <v>I2688</v>
          </cell>
        </row>
        <row r="2382">
          <cell r="A2382" t="str">
            <v>I2689</v>
          </cell>
        </row>
        <row r="2383">
          <cell r="A2383" t="str">
            <v>I2691</v>
          </cell>
        </row>
        <row r="2384">
          <cell r="A2384" t="str">
            <v>I2692</v>
          </cell>
        </row>
        <row r="2385">
          <cell r="A2385" t="str">
            <v>I2693</v>
          </cell>
        </row>
        <row r="2386">
          <cell r="A2386" t="str">
            <v>I2694</v>
          </cell>
        </row>
        <row r="2387">
          <cell r="A2387" t="str">
            <v>I2695</v>
          </cell>
        </row>
        <row r="2388">
          <cell r="A2388" t="str">
            <v>I2696</v>
          </cell>
        </row>
        <row r="2389">
          <cell r="A2389" t="str">
            <v>I2697</v>
          </cell>
        </row>
        <row r="2390">
          <cell r="A2390" t="str">
            <v>I2698</v>
          </cell>
        </row>
        <row r="2391">
          <cell r="A2391" t="str">
            <v>I2699</v>
          </cell>
        </row>
        <row r="2392">
          <cell r="A2392" t="str">
            <v>I2701</v>
          </cell>
        </row>
        <row r="2393">
          <cell r="A2393" t="str">
            <v>I2702</v>
          </cell>
        </row>
        <row r="2394">
          <cell r="A2394" t="str">
            <v>I2703</v>
          </cell>
        </row>
        <row r="2395">
          <cell r="A2395" t="str">
            <v>I2704</v>
          </cell>
        </row>
        <row r="2396">
          <cell r="A2396" t="str">
            <v>I2705</v>
          </cell>
        </row>
        <row r="2397">
          <cell r="A2397" t="str">
            <v>I2706</v>
          </cell>
        </row>
        <row r="2398">
          <cell r="A2398" t="str">
            <v>I2707</v>
          </cell>
        </row>
        <row r="2399">
          <cell r="A2399" t="str">
            <v>I2709</v>
          </cell>
        </row>
        <row r="2400">
          <cell r="A2400" t="str">
            <v>I2710</v>
          </cell>
        </row>
        <row r="2401">
          <cell r="A2401" t="str">
            <v>I2711</v>
          </cell>
        </row>
        <row r="2402">
          <cell r="A2402" t="str">
            <v>I2712</v>
          </cell>
        </row>
        <row r="2403">
          <cell r="A2403" t="str">
            <v>I2713</v>
          </cell>
        </row>
        <row r="2404">
          <cell r="A2404" t="str">
            <v>I2714</v>
          </cell>
        </row>
        <row r="2405">
          <cell r="A2405" t="str">
            <v>I2715</v>
          </cell>
        </row>
        <row r="2406">
          <cell r="A2406" t="str">
            <v>I2716</v>
          </cell>
        </row>
        <row r="2407">
          <cell r="A2407" t="str">
            <v>I2717</v>
          </cell>
        </row>
        <row r="2408">
          <cell r="A2408" t="str">
            <v>I2718</v>
          </cell>
        </row>
        <row r="2409">
          <cell r="A2409" t="str">
            <v>I2719</v>
          </cell>
        </row>
        <row r="2410">
          <cell r="A2410" t="str">
            <v>I2720</v>
          </cell>
        </row>
        <row r="2411">
          <cell r="A2411" t="str">
            <v>I2721</v>
          </cell>
        </row>
        <row r="2412">
          <cell r="A2412" t="str">
            <v>I2722</v>
          </cell>
        </row>
        <row r="2413">
          <cell r="A2413" t="str">
            <v>I2723</v>
          </cell>
        </row>
        <row r="2414">
          <cell r="A2414" t="str">
            <v>I2724</v>
          </cell>
        </row>
        <row r="2415">
          <cell r="A2415" t="str">
            <v>I2725</v>
          </cell>
        </row>
        <row r="2416">
          <cell r="A2416" t="str">
            <v>I2726</v>
          </cell>
        </row>
        <row r="2417">
          <cell r="A2417" t="str">
            <v>I2727</v>
          </cell>
        </row>
        <row r="2418">
          <cell r="A2418" t="str">
            <v>I2728</v>
          </cell>
        </row>
        <row r="2419">
          <cell r="A2419" t="str">
            <v>I2729</v>
          </cell>
        </row>
        <row r="2420">
          <cell r="A2420" t="str">
            <v>I2730</v>
          </cell>
        </row>
        <row r="2421">
          <cell r="A2421" t="str">
            <v>I2731</v>
          </cell>
        </row>
        <row r="2422">
          <cell r="A2422" t="str">
            <v>I2732</v>
          </cell>
        </row>
        <row r="2423">
          <cell r="A2423" t="str">
            <v>I2733</v>
          </cell>
        </row>
        <row r="2424">
          <cell r="A2424" t="str">
            <v>I2734</v>
          </cell>
        </row>
        <row r="2425">
          <cell r="A2425" t="str">
            <v>I2735</v>
          </cell>
        </row>
        <row r="2426">
          <cell r="A2426" t="str">
            <v>I2736</v>
          </cell>
        </row>
        <row r="2427">
          <cell r="A2427" t="str">
            <v>I2737</v>
          </cell>
        </row>
        <row r="2428">
          <cell r="A2428" t="str">
            <v>I2738</v>
          </cell>
        </row>
        <row r="2429">
          <cell r="A2429" t="str">
            <v>I2739</v>
          </cell>
        </row>
        <row r="2430">
          <cell r="A2430" t="str">
            <v>I2740</v>
          </cell>
        </row>
        <row r="2431">
          <cell r="A2431" t="str">
            <v>I2741</v>
          </cell>
        </row>
        <row r="2432">
          <cell r="A2432" t="str">
            <v>I2742</v>
          </cell>
        </row>
        <row r="2433">
          <cell r="A2433" t="str">
            <v>I2743</v>
          </cell>
        </row>
        <row r="2434">
          <cell r="A2434" t="str">
            <v>I2744</v>
          </cell>
        </row>
        <row r="2435">
          <cell r="A2435" t="str">
            <v>I2745</v>
          </cell>
        </row>
        <row r="2436">
          <cell r="A2436" t="str">
            <v>I2746</v>
          </cell>
        </row>
        <row r="2437">
          <cell r="A2437" t="str">
            <v>I2747</v>
          </cell>
        </row>
        <row r="2438">
          <cell r="A2438" t="str">
            <v>I2748</v>
          </cell>
        </row>
        <row r="2439">
          <cell r="A2439" t="str">
            <v>I2749</v>
          </cell>
        </row>
        <row r="2440">
          <cell r="A2440" t="str">
            <v>I2750</v>
          </cell>
        </row>
        <row r="2441">
          <cell r="A2441" t="str">
            <v>I2751</v>
          </cell>
        </row>
        <row r="2442">
          <cell r="A2442" t="str">
            <v>I2752</v>
          </cell>
        </row>
        <row r="2443">
          <cell r="A2443" t="str">
            <v>I2753</v>
          </cell>
        </row>
        <row r="2444">
          <cell r="A2444" t="str">
            <v>I2754</v>
          </cell>
        </row>
        <row r="2445">
          <cell r="A2445" t="str">
            <v>I2755</v>
          </cell>
        </row>
        <row r="2446">
          <cell r="A2446" t="str">
            <v>I2756</v>
          </cell>
        </row>
        <row r="2447">
          <cell r="A2447" t="str">
            <v>I2757</v>
          </cell>
        </row>
        <row r="2448">
          <cell r="A2448" t="str">
            <v>I2758</v>
          </cell>
        </row>
        <row r="2449">
          <cell r="A2449" t="str">
            <v>I2759</v>
          </cell>
        </row>
        <row r="2450">
          <cell r="A2450" t="str">
            <v>I2760</v>
          </cell>
        </row>
        <row r="2451">
          <cell r="A2451" t="str">
            <v>I2761</v>
          </cell>
        </row>
        <row r="2452">
          <cell r="A2452" t="str">
            <v>I2762</v>
          </cell>
        </row>
        <row r="2453">
          <cell r="A2453" t="str">
            <v>I2763</v>
          </cell>
        </row>
        <row r="2454">
          <cell r="A2454" t="str">
            <v>I2764</v>
          </cell>
        </row>
        <row r="2455">
          <cell r="A2455" t="str">
            <v>I2765</v>
          </cell>
        </row>
        <row r="2456">
          <cell r="A2456" t="str">
            <v>I2766</v>
          </cell>
        </row>
        <row r="2457">
          <cell r="A2457" t="str">
            <v>I2767</v>
          </cell>
        </row>
        <row r="2458">
          <cell r="A2458" t="str">
            <v>I2768</v>
          </cell>
        </row>
        <row r="2459">
          <cell r="A2459" t="str">
            <v>I2769</v>
          </cell>
        </row>
        <row r="2460">
          <cell r="A2460" t="str">
            <v>I2770</v>
          </cell>
        </row>
        <row r="2461">
          <cell r="A2461" t="str">
            <v>I2771</v>
          </cell>
        </row>
        <row r="2462">
          <cell r="A2462" t="str">
            <v>I2772</v>
          </cell>
        </row>
        <row r="2463">
          <cell r="A2463" t="str">
            <v>I2773</v>
          </cell>
        </row>
        <row r="2464">
          <cell r="A2464" t="str">
            <v>I2774</v>
          </cell>
        </row>
        <row r="2465">
          <cell r="A2465" t="str">
            <v>I2775</v>
          </cell>
        </row>
        <row r="2466">
          <cell r="A2466" t="str">
            <v>I2776</v>
          </cell>
        </row>
        <row r="2467">
          <cell r="A2467" t="str">
            <v>I2777</v>
          </cell>
        </row>
        <row r="2468">
          <cell r="A2468" t="str">
            <v>I2778</v>
          </cell>
        </row>
        <row r="2469">
          <cell r="A2469" t="str">
            <v>I2779</v>
          </cell>
        </row>
        <row r="2470">
          <cell r="A2470" t="str">
            <v>I2780</v>
          </cell>
        </row>
        <row r="2471">
          <cell r="A2471" t="str">
            <v>I2781</v>
          </cell>
        </row>
        <row r="2472">
          <cell r="A2472" t="str">
            <v>I2782</v>
          </cell>
        </row>
        <row r="2473">
          <cell r="A2473" t="str">
            <v>I2783</v>
          </cell>
        </row>
        <row r="2474">
          <cell r="A2474" t="str">
            <v>I2784</v>
          </cell>
        </row>
        <row r="2475">
          <cell r="A2475" t="str">
            <v>I2785</v>
          </cell>
        </row>
        <row r="2476">
          <cell r="A2476" t="str">
            <v>I2786</v>
          </cell>
        </row>
        <row r="2477">
          <cell r="A2477" t="str">
            <v>I2787</v>
          </cell>
        </row>
        <row r="2478">
          <cell r="A2478" t="str">
            <v>I2788</v>
          </cell>
        </row>
        <row r="2479">
          <cell r="A2479" t="str">
            <v>I2789</v>
          </cell>
        </row>
        <row r="2480">
          <cell r="A2480" t="str">
            <v>I2790</v>
          </cell>
        </row>
        <row r="2481">
          <cell r="A2481" t="str">
            <v>I2791</v>
          </cell>
        </row>
        <row r="2482">
          <cell r="A2482" t="str">
            <v>I2792</v>
          </cell>
        </row>
        <row r="2483">
          <cell r="A2483" t="str">
            <v>I2793</v>
          </cell>
        </row>
        <row r="2484">
          <cell r="A2484" t="str">
            <v>I2794</v>
          </cell>
        </row>
        <row r="2485">
          <cell r="A2485" t="str">
            <v>I2795</v>
          </cell>
        </row>
        <row r="2486">
          <cell r="A2486" t="str">
            <v>I2797</v>
          </cell>
        </row>
        <row r="2487">
          <cell r="A2487" t="str">
            <v>I2803</v>
          </cell>
        </row>
        <row r="2488">
          <cell r="A2488" t="str">
            <v>I2804</v>
          </cell>
        </row>
        <row r="2489">
          <cell r="A2489" t="str">
            <v>I2805</v>
          </cell>
        </row>
        <row r="2490">
          <cell r="A2490" t="str">
            <v>I2806</v>
          </cell>
        </row>
        <row r="2491">
          <cell r="A2491" t="str">
            <v>I2807</v>
          </cell>
        </row>
        <row r="2492">
          <cell r="A2492" t="str">
            <v>I2808</v>
          </cell>
        </row>
        <row r="2493">
          <cell r="A2493" t="str">
            <v>I2809</v>
          </cell>
        </row>
        <row r="2494">
          <cell r="A2494" t="str">
            <v>I2810</v>
          </cell>
        </row>
        <row r="2495">
          <cell r="A2495" t="str">
            <v>I2811</v>
          </cell>
        </row>
        <row r="2496">
          <cell r="A2496" t="str">
            <v>I2812</v>
          </cell>
        </row>
        <row r="2497">
          <cell r="A2497" t="str">
            <v>I2813</v>
          </cell>
        </row>
        <row r="2498">
          <cell r="A2498" t="str">
            <v>I2814</v>
          </cell>
        </row>
        <row r="2499">
          <cell r="A2499" t="str">
            <v>I2815</v>
          </cell>
        </row>
        <row r="2500">
          <cell r="A2500" t="str">
            <v>I2816</v>
          </cell>
        </row>
        <row r="2501">
          <cell r="A2501" t="str">
            <v>I2817</v>
          </cell>
        </row>
        <row r="2502">
          <cell r="A2502" t="str">
            <v>I2820</v>
          </cell>
        </row>
        <row r="2503">
          <cell r="A2503" t="str">
            <v>I2823</v>
          </cell>
        </row>
        <row r="2504">
          <cell r="A2504" t="str">
            <v>I2824</v>
          </cell>
        </row>
        <row r="2505">
          <cell r="A2505" t="str">
            <v>I2825</v>
          </cell>
        </row>
        <row r="2506">
          <cell r="A2506" t="str">
            <v>I2826</v>
          </cell>
        </row>
        <row r="2507">
          <cell r="A2507" t="str">
            <v>I2827</v>
          </cell>
        </row>
        <row r="2508">
          <cell r="A2508" t="str">
            <v>I2828</v>
          </cell>
        </row>
        <row r="2509">
          <cell r="A2509" t="str">
            <v>I2829</v>
          </cell>
        </row>
        <row r="2510">
          <cell r="A2510" t="str">
            <v>I2830</v>
          </cell>
        </row>
        <row r="2511">
          <cell r="A2511" t="str">
            <v>I2832</v>
          </cell>
        </row>
        <row r="2512">
          <cell r="A2512" t="str">
            <v>I2833</v>
          </cell>
        </row>
        <row r="2513">
          <cell r="A2513" t="str">
            <v>I2834</v>
          </cell>
        </row>
        <row r="2514">
          <cell r="A2514" t="str">
            <v>I2835</v>
          </cell>
        </row>
        <row r="2515">
          <cell r="A2515" t="str">
            <v>I2836</v>
          </cell>
        </row>
        <row r="2516">
          <cell r="A2516" t="str">
            <v>I2837</v>
          </cell>
        </row>
        <row r="2517">
          <cell r="A2517" t="str">
            <v>I2838</v>
          </cell>
        </row>
        <row r="2518">
          <cell r="A2518" t="str">
            <v>I2839</v>
          </cell>
        </row>
        <row r="2519">
          <cell r="A2519" t="str">
            <v>I2840</v>
          </cell>
        </row>
        <row r="2520">
          <cell r="A2520" t="str">
            <v>I2841</v>
          </cell>
        </row>
        <row r="2521">
          <cell r="A2521" t="str">
            <v>I2842</v>
          </cell>
        </row>
        <row r="2522">
          <cell r="A2522" t="str">
            <v>I2843</v>
          </cell>
        </row>
        <row r="2523">
          <cell r="A2523" t="str">
            <v>I2844</v>
          </cell>
        </row>
        <row r="2524">
          <cell r="A2524" t="str">
            <v>I2845</v>
          </cell>
        </row>
        <row r="2525">
          <cell r="A2525" t="str">
            <v>I2846</v>
          </cell>
        </row>
        <row r="2526">
          <cell r="A2526" t="str">
            <v>I2847</v>
          </cell>
        </row>
        <row r="2527">
          <cell r="A2527" t="str">
            <v>I2848</v>
          </cell>
        </row>
        <row r="2528">
          <cell r="A2528" t="str">
            <v>I2849</v>
          </cell>
        </row>
        <row r="2529">
          <cell r="A2529" t="str">
            <v>I2850</v>
          </cell>
        </row>
        <row r="2530">
          <cell r="A2530" t="str">
            <v>I2851</v>
          </cell>
        </row>
        <row r="2531">
          <cell r="A2531" t="str">
            <v>I2852</v>
          </cell>
        </row>
        <row r="2532">
          <cell r="A2532" t="str">
            <v>I2853</v>
          </cell>
        </row>
        <row r="2533">
          <cell r="A2533" t="str">
            <v>I2854</v>
          </cell>
        </row>
        <row r="2534">
          <cell r="A2534" t="str">
            <v>I2855</v>
          </cell>
        </row>
        <row r="2535">
          <cell r="A2535" t="str">
            <v>I2856</v>
          </cell>
        </row>
        <row r="2536">
          <cell r="A2536" t="str">
            <v>I2857</v>
          </cell>
        </row>
        <row r="2537">
          <cell r="A2537" t="str">
            <v>I2858</v>
          </cell>
        </row>
        <row r="2538">
          <cell r="A2538" t="str">
            <v>I2859</v>
          </cell>
        </row>
        <row r="2539">
          <cell r="A2539" t="str">
            <v>I2861</v>
          </cell>
        </row>
        <row r="2540">
          <cell r="A2540" t="str">
            <v>I2862</v>
          </cell>
        </row>
        <row r="2541">
          <cell r="A2541" t="str">
            <v>I2863</v>
          </cell>
        </row>
        <row r="2542">
          <cell r="A2542" t="str">
            <v>I2864</v>
          </cell>
        </row>
        <row r="2543">
          <cell r="A2543" t="str">
            <v>I2865</v>
          </cell>
        </row>
        <row r="2544">
          <cell r="A2544" t="str">
            <v>I2866</v>
          </cell>
        </row>
        <row r="2545">
          <cell r="A2545" t="str">
            <v>I2867</v>
          </cell>
        </row>
        <row r="2546">
          <cell r="A2546" t="str">
            <v>I2868</v>
          </cell>
        </row>
        <row r="2547">
          <cell r="A2547" t="str">
            <v>I2869</v>
          </cell>
        </row>
        <row r="2548">
          <cell r="A2548" t="str">
            <v>I2870</v>
          </cell>
        </row>
        <row r="2549">
          <cell r="A2549" t="str">
            <v>I2871</v>
          </cell>
        </row>
        <row r="2550">
          <cell r="A2550" t="str">
            <v>I2872</v>
          </cell>
        </row>
        <row r="2551">
          <cell r="A2551" t="str">
            <v>I2873</v>
          </cell>
        </row>
        <row r="2552">
          <cell r="A2552" t="str">
            <v>I2874</v>
          </cell>
        </row>
        <row r="2553">
          <cell r="A2553" t="str">
            <v>I2875</v>
          </cell>
        </row>
        <row r="2554">
          <cell r="A2554" t="str">
            <v>I2876</v>
          </cell>
        </row>
        <row r="2555">
          <cell r="A2555" t="str">
            <v>I2877</v>
          </cell>
        </row>
        <row r="2556">
          <cell r="A2556" t="str">
            <v>I2878</v>
          </cell>
        </row>
        <row r="2557">
          <cell r="A2557" t="str">
            <v>I2879</v>
          </cell>
        </row>
        <row r="2558">
          <cell r="A2558" t="str">
            <v>I2880</v>
          </cell>
        </row>
        <row r="2559">
          <cell r="A2559" t="str">
            <v>I2881</v>
          </cell>
        </row>
        <row r="2560">
          <cell r="A2560" t="str">
            <v>I2882</v>
          </cell>
        </row>
        <row r="2561">
          <cell r="A2561" t="str">
            <v>I2883</v>
          </cell>
        </row>
        <row r="2562">
          <cell r="A2562" t="str">
            <v>I2886</v>
          </cell>
        </row>
        <row r="2563">
          <cell r="A2563" t="str">
            <v>I2887</v>
          </cell>
        </row>
        <row r="2564">
          <cell r="A2564" t="str">
            <v>I2888</v>
          </cell>
        </row>
        <row r="2565">
          <cell r="A2565" t="str">
            <v>I2889</v>
          </cell>
        </row>
        <row r="2566">
          <cell r="A2566" t="str">
            <v>I2890</v>
          </cell>
        </row>
        <row r="2567">
          <cell r="A2567" t="str">
            <v>I2891</v>
          </cell>
        </row>
        <row r="2568">
          <cell r="A2568" t="str">
            <v>I2892</v>
          </cell>
        </row>
        <row r="2569">
          <cell r="A2569" t="str">
            <v>I2893</v>
          </cell>
        </row>
        <row r="2570">
          <cell r="A2570" t="str">
            <v>I2894</v>
          </cell>
        </row>
        <row r="2571">
          <cell r="A2571" t="str">
            <v>I2895</v>
          </cell>
        </row>
        <row r="2572">
          <cell r="A2572" t="str">
            <v>I2896</v>
          </cell>
        </row>
        <row r="2573">
          <cell r="A2573" t="str">
            <v>I2897</v>
          </cell>
        </row>
        <row r="2574">
          <cell r="A2574" t="str">
            <v>I2898</v>
          </cell>
        </row>
        <row r="2575">
          <cell r="A2575" t="str">
            <v>I2899</v>
          </cell>
        </row>
        <row r="2576">
          <cell r="A2576" t="str">
            <v>I2901</v>
          </cell>
        </row>
        <row r="2577">
          <cell r="A2577" t="str">
            <v>I2902</v>
          </cell>
        </row>
        <row r="2578">
          <cell r="A2578" t="str">
            <v>I2903</v>
          </cell>
        </row>
        <row r="2579">
          <cell r="A2579" t="str">
            <v>I2904</v>
          </cell>
        </row>
        <row r="2580">
          <cell r="A2580" t="str">
            <v>I2905</v>
          </cell>
        </row>
        <row r="2581">
          <cell r="A2581" t="str">
            <v>I2906</v>
          </cell>
        </row>
        <row r="2582">
          <cell r="A2582" t="str">
            <v>I2907</v>
          </cell>
        </row>
        <row r="2583">
          <cell r="A2583" t="str">
            <v>I2908</v>
          </cell>
        </row>
        <row r="2584">
          <cell r="A2584" t="str">
            <v>I2909</v>
          </cell>
        </row>
        <row r="2585">
          <cell r="A2585" t="str">
            <v>I2910</v>
          </cell>
        </row>
        <row r="2586">
          <cell r="A2586" t="str">
            <v>I2911</v>
          </cell>
        </row>
        <row r="2587">
          <cell r="A2587" t="str">
            <v>I2912</v>
          </cell>
        </row>
        <row r="2588">
          <cell r="A2588" t="str">
            <v>I2913</v>
          </cell>
        </row>
        <row r="2589">
          <cell r="A2589" t="str">
            <v>I2914</v>
          </cell>
        </row>
        <row r="2590">
          <cell r="A2590" t="str">
            <v>I2924</v>
          </cell>
        </row>
        <row r="2591">
          <cell r="A2591" t="str">
            <v>I2925</v>
          </cell>
        </row>
        <row r="2592">
          <cell r="A2592" t="str">
            <v>I2926</v>
          </cell>
        </row>
        <row r="2593">
          <cell r="A2593" t="str">
            <v>I2927</v>
          </cell>
        </row>
        <row r="2594">
          <cell r="A2594" t="str">
            <v>I2928</v>
          </cell>
        </row>
        <row r="2595">
          <cell r="A2595" t="str">
            <v>I2929</v>
          </cell>
        </row>
        <row r="2596">
          <cell r="A2596" t="str">
            <v>I2930</v>
          </cell>
        </row>
        <row r="2597">
          <cell r="A2597" t="str">
            <v>I2931</v>
          </cell>
        </row>
        <row r="2598">
          <cell r="A2598" t="str">
            <v>I2932</v>
          </cell>
        </row>
        <row r="2599">
          <cell r="A2599" t="str">
            <v>I2933</v>
          </cell>
        </row>
        <row r="2600">
          <cell r="A2600" t="str">
            <v>I2934</v>
          </cell>
        </row>
        <row r="2601">
          <cell r="A2601" t="str">
            <v>I2935</v>
          </cell>
        </row>
        <row r="2602">
          <cell r="A2602" t="str">
            <v>I2936</v>
          </cell>
        </row>
        <row r="2603">
          <cell r="A2603" t="str">
            <v>I2937</v>
          </cell>
        </row>
        <row r="2604">
          <cell r="A2604" t="str">
            <v>I2938</v>
          </cell>
        </row>
        <row r="2605">
          <cell r="A2605" t="str">
            <v>I2939</v>
          </cell>
        </row>
        <row r="2606">
          <cell r="A2606" t="str">
            <v>I2940</v>
          </cell>
        </row>
        <row r="2607">
          <cell r="A2607" t="str">
            <v>I2941</v>
          </cell>
        </row>
        <row r="2608">
          <cell r="A2608" t="str">
            <v>I2942</v>
          </cell>
        </row>
        <row r="2609">
          <cell r="A2609" t="str">
            <v>I2943</v>
          </cell>
        </row>
        <row r="2610">
          <cell r="A2610" t="str">
            <v>I2944</v>
          </cell>
        </row>
        <row r="2611">
          <cell r="A2611" t="str">
            <v>I2945</v>
          </cell>
        </row>
        <row r="2612">
          <cell r="A2612" t="str">
            <v>I2946</v>
          </cell>
        </row>
        <row r="2613">
          <cell r="A2613" t="str">
            <v>I2947</v>
          </cell>
        </row>
        <row r="2614">
          <cell r="A2614" t="str">
            <v>I2948</v>
          </cell>
        </row>
        <row r="2615">
          <cell r="A2615" t="str">
            <v>I2949</v>
          </cell>
        </row>
        <row r="2616">
          <cell r="A2616" t="str">
            <v>I2950</v>
          </cell>
        </row>
        <row r="2617">
          <cell r="A2617" t="str">
            <v>I2951</v>
          </cell>
        </row>
        <row r="2618">
          <cell r="A2618" t="str">
            <v>I2952</v>
          </cell>
        </row>
        <row r="2619">
          <cell r="A2619" t="str">
            <v>I2953</v>
          </cell>
        </row>
        <row r="2620">
          <cell r="A2620" t="str">
            <v>I2954</v>
          </cell>
        </row>
        <row r="2621">
          <cell r="A2621" t="str">
            <v>I2955</v>
          </cell>
        </row>
        <row r="2622">
          <cell r="A2622" t="str">
            <v>I2956</v>
          </cell>
        </row>
        <row r="2623">
          <cell r="A2623" t="str">
            <v>I2957</v>
          </cell>
        </row>
        <row r="2624">
          <cell r="A2624" t="str">
            <v>I2958</v>
          </cell>
        </row>
        <row r="2625">
          <cell r="A2625" t="str">
            <v>I2959</v>
          </cell>
        </row>
        <row r="2626">
          <cell r="A2626" t="str">
            <v>I2960</v>
          </cell>
        </row>
        <row r="2627">
          <cell r="A2627" t="str">
            <v>I2961</v>
          </cell>
        </row>
        <row r="2628">
          <cell r="A2628" t="str">
            <v>I2962</v>
          </cell>
        </row>
        <row r="2629">
          <cell r="A2629" t="str">
            <v>I2963</v>
          </cell>
        </row>
        <row r="2630">
          <cell r="A2630" t="str">
            <v>I2964</v>
          </cell>
        </row>
        <row r="2631">
          <cell r="A2631" t="str">
            <v>I2965</v>
          </cell>
        </row>
        <row r="2632">
          <cell r="A2632" t="str">
            <v>I2966</v>
          </cell>
        </row>
        <row r="2633">
          <cell r="A2633" t="str">
            <v>I2967</v>
          </cell>
        </row>
        <row r="2634">
          <cell r="A2634" t="str">
            <v>I2968</v>
          </cell>
        </row>
        <row r="2635">
          <cell r="A2635" t="str">
            <v>I2969</v>
          </cell>
        </row>
        <row r="2636">
          <cell r="A2636" t="str">
            <v>I2970</v>
          </cell>
        </row>
        <row r="2637">
          <cell r="A2637" t="str">
            <v>I2971</v>
          </cell>
        </row>
        <row r="2638">
          <cell r="A2638" t="str">
            <v>I2972</v>
          </cell>
        </row>
        <row r="2639">
          <cell r="A2639" t="str">
            <v>I2973</v>
          </cell>
        </row>
        <row r="2640">
          <cell r="A2640" t="str">
            <v>I2974</v>
          </cell>
        </row>
        <row r="2641">
          <cell r="A2641" t="str">
            <v>I2975</v>
          </cell>
        </row>
        <row r="2642">
          <cell r="A2642" t="str">
            <v>I2976</v>
          </cell>
        </row>
        <row r="2643">
          <cell r="A2643" t="str">
            <v>I2978</v>
          </cell>
        </row>
        <row r="2644">
          <cell r="A2644" t="str">
            <v>I2979</v>
          </cell>
        </row>
        <row r="2645">
          <cell r="A2645" t="str">
            <v>I2980</v>
          </cell>
        </row>
        <row r="2646">
          <cell r="A2646" t="str">
            <v>I2981</v>
          </cell>
        </row>
        <row r="2647">
          <cell r="A2647" t="str">
            <v>I2982</v>
          </cell>
        </row>
        <row r="2648">
          <cell r="A2648" t="str">
            <v>I2983</v>
          </cell>
        </row>
        <row r="2649">
          <cell r="A2649" t="str">
            <v>I2984</v>
          </cell>
        </row>
        <row r="2650">
          <cell r="A2650" t="str">
            <v>I2985</v>
          </cell>
        </row>
        <row r="2651">
          <cell r="A2651" t="str">
            <v>I2986</v>
          </cell>
        </row>
        <row r="2652">
          <cell r="A2652" t="str">
            <v>I2987</v>
          </cell>
        </row>
        <row r="2653">
          <cell r="A2653" t="str">
            <v>I2988</v>
          </cell>
        </row>
        <row r="2654">
          <cell r="A2654" t="str">
            <v>I2989</v>
          </cell>
        </row>
        <row r="2655">
          <cell r="A2655" t="str">
            <v>I2990</v>
          </cell>
        </row>
        <row r="2656">
          <cell r="A2656" t="str">
            <v>I2991</v>
          </cell>
        </row>
        <row r="2657">
          <cell r="A2657" t="str">
            <v>I2992</v>
          </cell>
        </row>
        <row r="2658">
          <cell r="A2658" t="str">
            <v>I2993</v>
          </cell>
        </row>
        <row r="2659">
          <cell r="A2659" t="str">
            <v>I2994</v>
          </cell>
        </row>
        <row r="2660">
          <cell r="A2660" t="str">
            <v>I2995</v>
          </cell>
        </row>
        <row r="2661">
          <cell r="A2661" t="str">
            <v>I2996</v>
          </cell>
        </row>
        <row r="2662">
          <cell r="A2662" t="str">
            <v>I2997</v>
          </cell>
        </row>
        <row r="2663">
          <cell r="A2663" t="str">
            <v>I2998</v>
          </cell>
        </row>
        <row r="2664">
          <cell r="A2664" t="str">
            <v>I3003</v>
          </cell>
        </row>
        <row r="2665">
          <cell r="A2665" t="str">
            <v>I3004</v>
          </cell>
        </row>
        <row r="2666">
          <cell r="A2666" t="str">
            <v>I3005</v>
          </cell>
        </row>
        <row r="2667">
          <cell r="A2667" t="str">
            <v>I3006</v>
          </cell>
        </row>
        <row r="2668">
          <cell r="A2668" t="str">
            <v>I3007</v>
          </cell>
        </row>
        <row r="2669">
          <cell r="A2669" t="str">
            <v>I3008</v>
          </cell>
        </row>
        <row r="2670">
          <cell r="A2670" t="str">
            <v>I3009</v>
          </cell>
        </row>
        <row r="2671">
          <cell r="A2671" t="str">
            <v>I3010</v>
          </cell>
        </row>
        <row r="2672">
          <cell r="A2672" t="str">
            <v>I3011</v>
          </cell>
        </row>
        <row r="2673">
          <cell r="A2673" t="str">
            <v>I3012</v>
          </cell>
        </row>
        <row r="2674">
          <cell r="A2674" t="str">
            <v>I3013</v>
          </cell>
        </row>
        <row r="2675">
          <cell r="A2675" t="str">
            <v>I3014</v>
          </cell>
        </row>
        <row r="2676">
          <cell r="A2676" t="str">
            <v>I3015</v>
          </cell>
        </row>
        <row r="2677">
          <cell r="A2677" t="str">
            <v>I3016</v>
          </cell>
        </row>
        <row r="2678">
          <cell r="A2678" t="str">
            <v>I3017</v>
          </cell>
        </row>
        <row r="2679">
          <cell r="A2679" t="str">
            <v>I3018</v>
          </cell>
        </row>
        <row r="2680">
          <cell r="A2680" t="str">
            <v>I3019</v>
          </cell>
        </row>
        <row r="2681">
          <cell r="A2681" t="str">
            <v>I3020</v>
          </cell>
        </row>
        <row r="2682">
          <cell r="A2682" t="str">
            <v>I3021</v>
          </cell>
        </row>
        <row r="2683">
          <cell r="A2683" t="str">
            <v>I3023</v>
          </cell>
        </row>
        <row r="2684">
          <cell r="A2684" t="str">
            <v>I3024</v>
          </cell>
        </row>
        <row r="2685">
          <cell r="A2685" t="str">
            <v>I3025</v>
          </cell>
        </row>
        <row r="2686">
          <cell r="A2686" t="str">
            <v>I3026</v>
          </cell>
        </row>
        <row r="2687">
          <cell r="A2687" t="str">
            <v>I3027</v>
          </cell>
        </row>
        <row r="2688">
          <cell r="A2688" t="str">
            <v>I3028</v>
          </cell>
        </row>
        <row r="2689">
          <cell r="A2689" t="str">
            <v>I3029</v>
          </cell>
        </row>
        <row r="2690">
          <cell r="A2690" t="str">
            <v>I3030</v>
          </cell>
        </row>
        <row r="2691">
          <cell r="A2691" t="str">
            <v>I3031</v>
          </cell>
        </row>
        <row r="2692">
          <cell r="A2692" t="str">
            <v>I3032</v>
          </cell>
        </row>
        <row r="2693">
          <cell r="A2693" t="str">
            <v>I3033</v>
          </cell>
        </row>
        <row r="2694">
          <cell r="A2694" t="str">
            <v>I3034</v>
          </cell>
        </row>
        <row r="2695">
          <cell r="A2695" t="str">
            <v>I3035</v>
          </cell>
        </row>
        <row r="2696">
          <cell r="A2696" t="str">
            <v>I3036</v>
          </cell>
        </row>
        <row r="2697">
          <cell r="A2697" t="str">
            <v>I3037</v>
          </cell>
        </row>
        <row r="2698">
          <cell r="A2698" t="str">
            <v>I3038</v>
          </cell>
        </row>
        <row r="2699">
          <cell r="A2699" t="str">
            <v>I3039</v>
          </cell>
        </row>
        <row r="2700">
          <cell r="A2700" t="str">
            <v>I3040</v>
          </cell>
        </row>
        <row r="2701">
          <cell r="A2701" t="str">
            <v>I3041</v>
          </cell>
        </row>
        <row r="2702">
          <cell r="A2702" t="str">
            <v>I3042</v>
          </cell>
        </row>
        <row r="2703">
          <cell r="A2703" t="str">
            <v>I3043</v>
          </cell>
        </row>
        <row r="2704">
          <cell r="A2704" t="str">
            <v>I3044</v>
          </cell>
        </row>
        <row r="2705">
          <cell r="A2705" t="str">
            <v>I3045</v>
          </cell>
        </row>
        <row r="2706">
          <cell r="A2706" t="str">
            <v>I3046</v>
          </cell>
        </row>
        <row r="2707">
          <cell r="A2707" t="str">
            <v>I3047</v>
          </cell>
        </row>
        <row r="2708">
          <cell r="A2708" t="str">
            <v>I3048</v>
          </cell>
        </row>
        <row r="2709">
          <cell r="A2709" t="str">
            <v>I3049</v>
          </cell>
        </row>
        <row r="2710">
          <cell r="A2710" t="str">
            <v>I3050</v>
          </cell>
        </row>
        <row r="2711">
          <cell r="A2711" t="str">
            <v>I3051</v>
          </cell>
        </row>
        <row r="2712">
          <cell r="A2712" t="str">
            <v>I3052</v>
          </cell>
        </row>
        <row r="2713">
          <cell r="A2713" t="str">
            <v>I3053</v>
          </cell>
        </row>
        <row r="2714">
          <cell r="A2714" t="str">
            <v>I3054</v>
          </cell>
        </row>
        <row r="2715">
          <cell r="A2715" t="str">
            <v>I3055</v>
          </cell>
        </row>
        <row r="2716">
          <cell r="A2716" t="str">
            <v>I3056</v>
          </cell>
        </row>
        <row r="2717">
          <cell r="A2717" t="str">
            <v>I3057</v>
          </cell>
        </row>
        <row r="2718">
          <cell r="A2718" t="str">
            <v>I3058</v>
          </cell>
        </row>
        <row r="2719">
          <cell r="A2719" t="str">
            <v>I3059</v>
          </cell>
        </row>
        <row r="2720">
          <cell r="A2720" t="str">
            <v>I3060</v>
          </cell>
        </row>
        <row r="2721">
          <cell r="A2721" t="str">
            <v>I3061</v>
          </cell>
        </row>
        <row r="2722">
          <cell r="A2722" t="str">
            <v>I3062</v>
          </cell>
        </row>
        <row r="2723">
          <cell r="A2723" t="str">
            <v>I3063</v>
          </cell>
        </row>
        <row r="2724">
          <cell r="A2724" t="str">
            <v>I3064</v>
          </cell>
        </row>
        <row r="2725">
          <cell r="A2725" t="str">
            <v>I3065</v>
          </cell>
        </row>
        <row r="2726">
          <cell r="A2726" t="str">
            <v>I3066</v>
          </cell>
        </row>
        <row r="2727">
          <cell r="A2727" t="str">
            <v>I3067</v>
          </cell>
        </row>
        <row r="2728">
          <cell r="A2728" t="str">
            <v>I3068</v>
          </cell>
        </row>
        <row r="2729">
          <cell r="A2729" t="str">
            <v>I3069</v>
          </cell>
        </row>
        <row r="2730">
          <cell r="A2730" t="str">
            <v>I3070</v>
          </cell>
        </row>
        <row r="2731">
          <cell r="A2731" t="str">
            <v>I3071</v>
          </cell>
        </row>
        <row r="2732">
          <cell r="A2732" t="str">
            <v>I3072</v>
          </cell>
        </row>
        <row r="2733">
          <cell r="A2733" t="str">
            <v>I3073</v>
          </cell>
        </row>
        <row r="2734">
          <cell r="A2734" t="str">
            <v>I3074</v>
          </cell>
        </row>
        <row r="2735">
          <cell r="A2735" t="str">
            <v>I3075</v>
          </cell>
        </row>
        <row r="2736">
          <cell r="A2736" t="str">
            <v>I3076</v>
          </cell>
        </row>
        <row r="2737">
          <cell r="A2737" t="str">
            <v>I3077</v>
          </cell>
        </row>
        <row r="2738">
          <cell r="A2738" t="str">
            <v>I3078</v>
          </cell>
        </row>
        <row r="2739">
          <cell r="A2739" t="str">
            <v>I3079</v>
          </cell>
        </row>
        <row r="2740">
          <cell r="A2740" t="str">
            <v>I3080</v>
          </cell>
        </row>
        <row r="2741">
          <cell r="A2741" t="str">
            <v>I3081</v>
          </cell>
        </row>
        <row r="2742">
          <cell r="A2742" t="str">
            <v>I3082</v>
          </cell>
        </row>
        <row r="2743">
          <cell r="A2743" t="str">
            <v>I3083</v>
          </cell>
        </row>
        <row r="2744">
          <cell r="A2744" t="str">
            <v>I3084</v>
          </cell>
        </row>
        <row r="2745">
          <cell r="A2745" t="str">
            <v>I3085</v>
          </cell>
        </row>
        <row r="2746">
          <cell r="A2746" t="str">
            <v>I3087</v>
          </cell>
        </row>
        <row r="2747">
          <cell r="A2747" t="str">
            <v>I3088</v>
          </cell>
        </row>
        <row r="2748">
          <cell r="A2748" t="str">
            <v>I3089</v>
          </cell>
        </row>
        <row r="2749">
          <cell r="A2749" t="str">
            <v>I3090</v>
          </cell>
        </row>
        <row r="2750">
          <cell r="A2750" t="str">
            <v>I3091</v>
          </cell>
        </row>
        <row r="2751">
          <cell r="A2751" t="str">
            <v>I3092</v>
          </cell>
        </row>
        <row r="2752">
          <cell r="A2752" t="str">
            <v>I3094</v>
          </cell>
        </row>
        <row r="2753">
          <cell r="A2753" t="str">
            <v>I3095</v>
          </cell>
        </row>
        <row r="2754">
          <cell r="A2754" t="str">
            <v>I3096</v>
          </cell>
        </row>
        <row r="2755">
          <cell r="A2755" t="str">
            <v>I3097</v>
          </cell>
        </row>
        <row r="2756">
          <cell r="A2756" t="str">
            <v>I3098</v>
          </cell>
        </row>
        <row r="2757">
          <cell r="A2757" t="str">
            <v>I3099</v>
          </cell>
        </row>
        <row r="2758">
          <cell r="A2758" t="str">
            <v>I3100</v>
          </cell>
        </row>
        <row r="2759">
          <cell r="A2759" t="str">
            <v>I3101</v>
          </cell>
        </row>
        <row r="2760">
          <cell r="A2760" t="str">
            <v>I3102</v>
          </cell>
        </row>
        <row r="2761">
          <cell r="A2761" t="str">
            <v>I3103</v>
          </cell>
        </row>
        <row r="2762">
          <cell r="A2762" t="str">
            <v>I3104</v>
          </cell>
        </row>
        <row r="2763">
          <cell r="A2763" t="str">
            <v>I3105</v>
          </cell>
        </row>
        <row r="2764">
          <cell r="A2764" t="str">
            <v>I3106</v>
          </cell>
        </row>
        <row r="2765">
          <cell r="A2765" t="str">
            <v>I3107</v>
          </cell>
        </row>
        <row r="2766">
          <cell r="A2766" t="str">
            <v>I3108</v>
          </cell>
        </row>
        <row r="2767">
          <cell r="A2767" t="str">
            <v>I3109</v>
          </cell>
        </row>
        <row r="2768">
          <cell r="A2768" t="str">
            <v>I3110</v>
          </cell>
        </row>
        <row r="2769">
          <cell r="A2769" t="str">
            <v>I3111</v>
          </cell>
        </row>
        <row r="2770">
          <cell r="A2770" t="str">
            <v>I3112</v>
          </cell>
        </row>
        <row r="2771">
          <cell r="A2771" t="str">
            <v>I3113</v>
          </cell>
        </row>
        <row r="2772">
          <cell r="A2772" t="str">
            <v>I3114</v>
          </cell>
        </row>
        <row r="2773">
          <cell r="A2773" t="str">
            <v>I3115</v>
          </cell>
        </row>
        <row r="2774">
          <cell r="A2774" t="str">
            <v>I3116</v>
          </cell>
        </row>
        <row r="2775">
          <cell r="A2775" t="str">
            <v>I3117</v>
          </cell>
        </row>
        <row r="2776">
          <cell r="A2776" t="str">
            <v>I3118</v>
          </cell>
        </row>
        <row r="2777">
          <cell r="A2777" t="str">
            <v>I3119</v>
          </cell>
        </row>
        <row r="2778">
          <cell r="A2778" t="str">
            <v>I3120</v>
          </cell>
        </row>
        <row r="2779">
          <cell r="A2779" t="str">
            <v>I3121</v>
          </cell>
        </row>
        <row r="2780">
          <cell r="A2780" t="str">
            <v>I3122</v>
          </cell>
        </row>
        <row r="2781">
          <cell r="A2781" t="str">
            <v>I3123</v>
          </cell>
        </row>
        <row r="2782">
          <cell r="A2782" t="str">
            <v>I3124</v>
          </cell>
        </row>
        <row r="2783">
          <cell r="A2783" t="str">
            <v>I3125</v>
          </cell>
        </row>
        <row r="2784">
          <cell r="A2784" t="str">
            <v>I3126</v>
          </cell>
        </row>
        <row r="2785">
          <cell r="A2785" t="str">
            <v>I3127</v>
          </cell>
        </row>
        <row r="2786">
          <cell r="A2786" t="str">
            <v>I3128</v>
          </cell>
        </row>
        <row r="2787">
          <cell r="A2787" t="str">
            <v>I3129</v>
          </cell>
        </row>
        <row r="2788">
          <cell r="A2788" t="str">
            <v>I3130</v>
          </cell>
        </row>
        <row r="2789">
          <cell r="A2789" t="str">
            <v>I3131</v>
          </cell>
        </row>
        <row r="2790">
          <cell r="A2790" t="str">
            <v>I3132</v>
          </cell>
        </row>
        <row r="2791">
          <cell r="A2791" t="str">
            <v>I3133</v>
          </cell>
        </row>
        <row r="2792">
          <cell r="A2792" t="str">
            <v>I3134</v>
          </cell>
        </row>
        <row r="2793">
          <cell r="A2793" t="str">
            <v>I3135</v>
          </cell>
        </row>
        <row r="2794">
          <cell r="A2794" t="str">
            <v>I3136</v>
          </cell>
        </row>
        <row r="2795">
          <cell r="A2795" t="str">
            <v>I3137</v>
          </cell>
        </row>
        <row r="2796">
          <cell r="A2796" t="str">
            <v>I3138</v>
          </cell>
        </row>
        <row r="2797">
          <cell r="A2797" t="str">
            <v>I3139</v>
          </cell>
        </row>
        <row r="2798">
          <cell r="A2798" t="str">
            <v>I3140</v>
          </cell>
        </row>
        <row r="2799">
          <cell r="A2799" t="str">
            <v>I3141</v>
          </cell>
        </row>
        <row r="2800">
          <cell r="A2800" t="str">
            <v>I3142</v>
          </cell>
        </row>
        <row r="2801">
          <cell r="A2801" t="str">
            <v>I3143</v>
          </cell>
        </row>
        <row r="2802">
          <cell r="A2802" t="str">
            <v>I3144</v>
          </cell>
        </row>
        <row r="2803">
          <cell r="A2803" t="str">
            <v>I3145</v>
          </cell>
        </row>
        <row r="2804">
          <cell r="A2804" t="str">
            <v>I3146</v>
          </cell>
        </row>
        <row r="2805">
          <cell r="A2805" t="str">
            <v>I3147</v>
          </cell>
        </row>
        <row r="2806">
          <cell r="A2806" t="str">
            <v>I3148</v>
          </cell>
        </row>
        <row r="2807">
          <cell r="A2807" t="str">
            <v>I3149</v>
          </cell>
        </row>
        <row r="2808">
          <cell r="A2808" t="str">
            <v>I3150</v>
          </cell>
        </row>
        <row r="2809">
          <cell r="A2809" t="str">
            <v>I3151</v>
          </cell>
        </row>
        <row r="2810">
          <cell r="A2810" t="str">
            <v>I3152</v>
          </cell>
        </row>
        <row r="2811">
          <cell r="A2811" t="str">
            <v>I3153</v>
          </cell>
        </row>
        <row r="2812">
          <cell r="A2812" t="str">
            <v>I3154</v>
          </cell>
        </row>
        <row r="2813">
          <cell r="A2813" t="str">
            <v>I3155</v>
          </cell>
        </row>
        <row r="2814">
          <cell r="A2814" t="str">
            <v>I3156</v>
          </cell>
        </row>
        <row r="2815">
          <cell r="A2815" t="str">
            <v>I3157</v>
          </cell>
        </row>
        <row r="2816">
          <cell r="A2816" t="str">
            <v>I3158</v>
          </cell>
        </row>
        <row r="2817">
          <cell r="A2817" t="str">
            <v>I3159</v>
          </cell>
        </row>
        <row r="2818">
          <cell r="A2818" t="str">
            <v>I3160</v>
          </cell>
        </row>
        <row r="2819">
          <cell r="A2819" t="str">
            <v>I3161</v>
          </cell>
        </row>
        <row r="2820">
          <cell r="A2820" t="str">
            <v>I3162</v>
          </cell>
        </row>
        <row r="2821">
          <cell r="A2821" t="str">
            <v>I3163</v>
          </cell>
        </row>
        <row r="2822">
          <cell r="A2822" t="str">
            <v>I3164</v>
          </cell>
        </row>
        <row r="2823">
          <cell r="A2823" t="str">
            <v>I3165</v>
          </cell>
        </row>
        <row r="2824">
          <cell r="A2824" t="str">
            <v>I3166</v>
          </cell>
        </row>
        <row r="2825">
          <cell r="A2825" t="str">
            <v>I3167</v>
          </cell>
        </row>
        <row r="2826">
          <cell r="A2826" t="str">
            <v>I3168</v>
          </cell>
        </row>
        <row r="2827">
          <cell r="A2827" t="str">
            <v>I3169</v>
          </cell>
        </row>
        <row r="2828">
          <cell r="A2828" t="str">
            <v>I3170</v>
          </cell>
        </row>
        <row r="2829">
          <cell r="A2829" t="str">
            <v>I3171</v>
          </cell>
        </row>
        <row r="2831">
          <cell r="A2831" t="str">
            <v>NI001</v>
          </cell>
        </row>
        <row r="2832">
          <cell r="A2832" t="str">
            <v>NI002</v>
          </cell>
        </row>
        <row r="2833">
          <cell r="A2833" t="str">
            <v>NI003</v>
          </cell>
        </row>
        <row r="2834">
          <cell r="A2834" t="str">
            <v>NI004</v>
          </cell>
        </row>
        <row r="2835">
          <cell r="A2835" t="str">
            <v>NI005</v>
          </cell>
        </row>
        <row r="2836">
          <cell r="A2836" t="str">
            <v>NI006</v>
          </cell>
        </row>
        <row r="2837">
          <cell r="A2837" t="str">
            <v>NI007</v>
          </cell>
        </row>
        <row r="2838">
          <cell r="A2838" t="str">
            <v>NI008</v>
          </cell>
        </row>
        <row r="2839">
          <cell r="A2839" t="str">
            <v>NI009</v>
          </cell>
        </row>
        <row r="2840">
          <cell r="A2840" t="str">
            <v>NI010</v>
          </cell>
        </row>
        <row r="2841">
          <cell r="A2841" t="str">
            <v>NI011</v>
          </cell>
        </row>
        <row r="2842">
          <cell r="A2842" t="str">
            <v>NI012</v>
          </cell>
        </row>
        <row r="2843">
          <cell r="A2843" t="str">
            <v>NI013</v>
          </cell>
        </row>
        <row r="2844">
          <cell r="A2844" t="str">
            <v>NI014</v>
          </cell>
        </row>
        <row r="2845">
          <cell r="A2845" t="str">
            <v>NI015</v>
          </cell>
        </row>
        <row r="2846">
          <cell r="A2846" t="str">
            <v>NI016</v>
          </cell>
        </row>
        <row r="2847">
          <cell r="A2847" t="str">
            <v>NI017</v>
          </cell>
        </row>
        <row r="2848">
          <cell r="A2848" t="str">
            <v>NI018</v>
          </cell>
        </row>
        <row r="2849">
          <cell r="A2849" t="str">
            <v>NI019</v>
          </cell>
        </row>
        <row r="2850">
          <cell r="A2850" t="str">
            <v>NI020</v>
          </cell>
        </row>
        <row r="2851">
          <cell r="A2851" t="str">
            <v>NI021</v>
          </cell>
        </row>
        <row r="2852">
          <cell r="A2852" t="str">
            <v>NI022</v>
          </cell>
        </row>
        <row r="2853">
          <cell r="A2853" t="str">
            <v>NI023</v>
          </cell>
        </row>
        <row r="2854">
          <cell r="A2854" t="str">
            <v>NI024</v>
          </cell>
        </row>
        <row r="2855">
          <cell r="A2855" t="str">
            <v>NI025</v>
          </cell>
        </row>
        <row r="2856">
          <cell r="A2856" t="str">
            <v>NI026</v>
          </cell>
        </row>
        <row r="2857">
          <cell r="A2857" t="str">
            <v>NI027</v>
          </cell>
        </row>
        <row r="2858">
          <cell r="A2858" t="str">
            <v>NI028</v>
          </cell>
        </row>
        <row r="2859">
          <cell r="A2859" t="str">
            <v>NI029</v>
          </cell>
        </row>
        <row r="2860">
          <cell r="A2860" t="str">
            <v>NI030</v>
          </cell>
        </row>
        <row r="2861">
          <cell r="A2861" t="str">
            <v>NI031</v>
          </cell>
        </row>
        <row r="2862">
          <cell r="A2862" t="str">
            <v>NI032</v>
          </cell>
        </row>
        <row r="2863">
          <cell r="A2863" t="str">
            <v>NI033</v>
          </cell>
        </row>
        <row r="2864">
          <cell r="A2864" t="str">
            <v>NI034</v>
          </cell>
        </row>
        <row r="2865">
          <cell r="A2865" t="str">
            <v>NI035</v>
          </cell>
        </row>
        <row r="2866">
          <cell r="A2866" t="str">
            <v>NI036</v>
          </cell>
        </row>
        <row r="2867">
          <cell r="A2867" t="str">
            <v>NI037</v>
          </cell>
        </row>
        <row r="2868">
          <cell r="A2868" t="str">
            <v>NI038</v>
          </cell>
        </row>
        <row r="2869">
          <cell r="A2869" t="str">
            <v>NI039</v>
          </cell>
        </row>
        <row r="2870">
          <cell r="A2870" t="str">
            <v>NI040</v>
          </cell>
        </row>
        <row r="2871">
          <cell r="A2871" t="str">
            <v>NI041</v>
          </cell>
        </row>
        <row r="2872">
          <cell r="A2872" t="str">
            <v>NI042</v>
          </cell>
        </row>
        <row r="2873">
          <cell r="A2873" t="str">
            <v>NI043</v>
          </cell>
        </row>
        <row r="2874">
          <cell r="A2874" t="str">
            <v>NI044</v>
          </cell>
        </row>
        <row r="2875">
          <cell r="A2875" t="str">
            <v>NI045</v>
          </cell>
        </row>
        <row r="2876">
          <cell r="A2876" t="str">
            <v>NI046</v>
          </cell>
        </row>
        <row r="2877">
          <cell r="A2877" t="str">
            <v>NI047</v>
          </cell>
        </row>
        <row r="2878">
          <cell r="A2878" t="str">
            <v>NI048</v>
          </cell>
        </row>
        <row r="2879">
          <cell r="A2879" t="str">
            <v>NI049</v>
          </cell>
        </row>
        <row r="2880">
          <cell r="A2880" t="str">
            <v>NI050</v>
          </cell>
        </row>
        <row r="2881">
          <cell r="A2881" t="str">
            <v>NI051</v>
          </cell>
        </row>
        <row r="2882">
          <cell r="A2882" t="str">
            <v>NI052</v>
          </cell>
        </row>
        <row r="2883">
          <cell r="A2883" t="str">
            <v>NI053</v>
          </cell>
        </row>
        <row r="2884">
          <cell r="A2884" t="str">
            <v>NI054</v>
          </cell>
        </row>
        <row r="2885">
          <cell r="A2885" t="str">
            <v>NI055</v>
          </cell>
        </row>
        <row r="2886">
          <cell r="A2886" t="str">
            <v>NI056</v>
          </cell>
        </row>
        <row r="2887">
          <cell r="A2887" t="str">
            <v>NI057</v>
          </cell>
        </row>
        <row r="2892">
          <cell r="A2892" t="str">
            <v>H1</v>
          </cell>
        </row>
        <row r="2893">
          <cell r="A2893" t="str">
            <v>H2</v>
          </cell>
        </row>
        <row r="2894">
          <cell r="A2894" t="str">
            <v>E1</v>
          </cell>
        </row>
        <row r="2895">
          <cell r="A2895" t="str">
            <v>E2</v>
          </cell>
        </row>
        <row r="2896">
          <cell r="A2896" t="str">
            <v>E3</v>
          </cell>
        </row>
        <row r="2897">
          <cell r="A2897" t="str">
            <v>E4</v>
          </cell>
        </row>
        <row r="2898">
          <cell r="A2898" t="str">
            <v>E5</v>
          </cell>
        </row>
        <row r="2899">
          <cell r="A2899" t="str">
            <v>E6</v>
          </cell>
        </row>
        <row r="2900">
          <cell r="A2900" t="str">
            <v>E7</v>
          </cell>
        </row>
        <row r="2901">
          <cell r="A2901" t="str">
            <v>E8</v>
          </cell>
        </row>
        <row r="2902">
          <cell r="A2902" t="str">
            <v>E9</v>
          </cell>
        </row>
        <row r="2903">
          <cell r="A2903" t="str">
            <v>E10</v>
          </cell>
        </row>
        <row r="2904">
          <cell r="A2904" t="str">
            <v>E11</v>
          </cell>
        </row>
        <row r="2905">
          <cell r="A2905" t="str">
            <v>E12</v>
          </cell>
        </row>
        <row r="2906">
          <cell r="A2906" t="str">
            <v>E13</v>
          </cell>
        </row>
        <row r="2907">
          <cell r="A2907" t="str">
            <v>E14</v>
          </cell>
        </row>
        <row r="2908">
          <cell r="A2908" t="str">
            <v>E15</v>
          </cell>
        </row>
        <row r="2909">
          <cell r="A2909" t="str">
            <v>E16</v>
          </cell>
        </row>
        <row r="2910">
          <cell r="A2910" t="str">
            <v>E17</v>
          </cell>
        </row>
        <row r="2911">
          <cell r="A2911" t="str">
            <v>E18</v>
          </cell>
        </row>
        <row r="2912">
          <cell r="A2912" t="str">
            <v>E19</v>
          </cell>
        </row>
        <row r="2913">
          <cell r="A2913" t="str">
            <v>E20</v>
          </cell>
        </row>
        <row r="2914">
          <cell r="A2914" t="str">
            <v>E21</v>
          </cell>
        </row>
        <row r="2915">
          <cell r="A2915" t="str">
            <v>E22</v>
          </cell>
        </row>
        <row r="2916">
          <cell r="A2916" t="str">
            <v>E23</v>
          </cell>
        </row>
        <row r="2917">
          <cell r="A2917" t="str">
            <v>E24</v>
          </cell>
        </row>
        <row r="2918">
          <cell r="A2918" t="str">
            <v>E25</v>
          </cell>
        </row>
        <row r="2919">
          <cell r="A2919" t="str">
            <v>E26</v>
          </cell>
        </row>
        <row r="2920">
          <cell r="A2920" t="str">
            <v>E27</v>
          </cell>
        </row>
        <row r="2921">
          <cell r="A2921" t="str">
            <v>E28</v>
          </cell>
        </row>
        <row r="2922">
          <cell r="A2922" t="str">
            <v>E29</v>
          </cell>
        </row>
        <row r="2923">
          <cell r="A2923" t="str">
            <v>E30</v>
          </cell>
        </row>
        <row r="2924">
          <cell r="A2924" t="str">
            <v>E31</v>
          </cell>
        </row>
        <row r="2925">
          <cell r="A2925" t="str">
            <v>E32</v>
          </cell>
        </row>
        <row r="2926">
          <cell r="A2926" t="str">
            <v>E33</v>
          </cell>
        </row>
        <row r="2927">
          <cell r="A2927" t="str">
            <v>E34</v>
          </cell>
        </row>
        <row r="2928">
          <cell r="A2928" t="str">
            <v>E35</v>
          </cell>
        </row>
        <row r="2929">
          <cell r="A2929" t="str">
            <v>E36</v>
          </cell>
        </row>
        <row r="2930">
          <cell r="A2930" t="str">
            <v>E37</v>
          </cell>
        </row>
        <row r="2931">
          <cell r="A2931" t="str">
            <v>E38</v>
          </cell>
        </row>
        <row r="2932">
          <cell r="A2932" t="str">
            <v>E39</v>
          </cell>
        </row>
        <row r="2933">
          <cell r="A2933" t="str">
            <v>E40</v>
          </cell>
        </row>
        <row r="2934">
          <cell r="A2934" t="str">
            <v>E41</v>
          </cell>
        </row>
        <row r="2935">
          <cell r="A2935" t="str">
            <v>E42</v>
          </cell>
        </row>
        <row r="2936">
          <cell r="A2936" t="str">
            <v>E43</v>
          </cell>
        </row>
        <row r="2937">
          <cell r="A2937" t="str">
            <v>E44</v>
          </cell>
        </row>
        <row r="2938">
          <cell r="A2938" t="str">
            <v>E45</v>
          </cell>
        </row>
        <row r="2939">
          <cell r="A2939" t="str">
            <v>E46</v>
          </cell>
        </row>
        <row r="2940">
          <cell r="A2940" t="str">
            <v>E47</v>
          </cell>
        </row>
        <row r="2941">
          <cell r="A2941" t="str">
            <v>E48</v>
          </cell>
        </row>
        <row r="2942">
          <cell r="A2942" t="str">
            <v>E49</v>
          </cell>
        </row>
        <row r="2943">
          <cell r="A2943" t="str">
            <v>E50</v>
          </cell>
        </row>
        <row r="2944">
          <cell r="A2944" t="str">
            <v>E51</v>
          </cell>
        </row>
        <row r="2945">
          <cell r="A2945" t="str">
            <v>E52</v>
          </cell>
        </row>
        <row r="2946">
          <cell r="A2946" t="str">
            <v>E53</v>
          </cell>
        </row>
        <row r="2947">
          <cell r="A2947" t="str">
            <v>E54</v>
          </cell>
        </row>
        <row r="2948">
          <cell r="A2948" t="str">
            <v>E55</v>
          </cell>
        </row>
        <row r="2949">
          <cell r="A2949" t="str">
            <v>E56</v>
          </cell>
        </row>
        <row r="2950">
          <cell r="A2950" t="str">
            <v>E57</v>
          </cell>
        </row>
        <row r="2951">
          <cell r="A2951" t="str">
            <v>E58</v>
          </cell>
        </row>
        <row r="2952">
          <cell r="A2952" t="str">
            <v>E59</v>
          </cell>
        </row>
        <row r="2953">
          <cell r="A2953" t="str">
            <v>E60</v>
          </cell>
        </row>
        <row r="2954">
          <cell r="A2954" t="str">
            <v>E61</v>
          </cell>
        </row>
        <row r="2955">
          <cell r="A2955" t="str">
            <v>E62</v>
          </cell>
        </row>
        <row r="2956">
          <cell r="A2956" t="str">
            <v>E63</v>
          </cell>
        </row>
        <row r="2957">
          <cell r="A2957" t="str">
            <v>E64</v>
          </cell>
        </row>
        <row r="2958">
          <cell r="A2958" t="str">
            <v>E65</v>
          </cell>
        </row>
        <row r="2959">
          <cell r="A2959" t="str">
            <v>E66</v>
          </cell>
        </row>
        <row r="2960">
          <cell r="A2960" t="str">
            <v>E67</v>
          </cell>
        </row>
        <row r="2961">
          <cell r="A2961" t="str">
            <v>E68</v>
          </cell>
        </row>
        <row r="2962">
          <cell r="A2962" t="str">
            <v>E69</v>
          </cell>
        </row>
        <row r="2963">
          <cell r="A2963" t="str">
            <v>E70</v>
          </cell>
        </row>
        <row r="2964">
          <cell r="A2964" t="str">
            <v>E71</v>
          </cell>
        </row>
        <row r="2965">
          <cell r="A2965" t="str">
            <v>E72</v>
          </cell>
        </row>
        <row r="2966">
          <cell r="A2966" t="str">
            <v>E73</v>
          </cell>
        </row>
        <row r="2967">
          <cell r="A2967" t="str">
            <v>E74</v>
          </cell>
        </row>
        <row r="2968">
          <cell r="A2968" t="str">
            <v>E75</v>
          </cell>
        </row>
        <row r="2969">
          <cell r="A2969" t="str">
            <v>E76</v>
          </cell>
        </row>
        <row r="2970">
          <cell r="A2970" t="str">
            <v>E77</v>
          </cell>
        </row>
        <row r="2971">
          <cell r="A2971" t="str">
            <v>E78</v>
          </cell>
        </row>
        <row r="2972">
          <cell r="A2972" t="str">
            <v>E79</v>
          </cell>
        </row>
        <row r="2973">
          <cell r="A2973" t="str">
            <v>E80</v>
          </cell>
        </row>
        <row r="2974">
          <cell r="A2974" t="str">
            <v>E81</v>
          </cell>
        </row>
        <row r="2975">
          <cell r="A2975" t="str">
            <v>E82</v>
          </cell>
        </row>
        <row r="2976">
          <cell r="A2976" t="str">
            <v>E83</v>
          </cell>
        </row>
        <row r="2977">
          <cell r="A2977" t="str">
            <v>E84</v>
          </cell>
        </row>
        <row r="2978">
          <cell r="A2978" t="str">
            <v>E85</v>
          </cell>
        </row>
        <row r="2979">
          <cell r="A2979" t="str">
            <v>E86</v>
          </cell>
        </row>
        <row r="2980">
          <cell r="A2980" t="str">
            <v>E87</v>
          </cell>
        </row>
        <row r="2981">
          <cell r="A2981" t="str">
            <v>E88</v>
          </cell>
        </row>
        <row r="2982">
          <cell r="A2982" t="str">
            <v>E89</v>
          </cell>
        </row>
        <row r="2983">
          <cell r="A2983" t="str">
            <v>E90</v>
          </cell>
        </row>
        <row r="2984">
          <cell r="A2984" t="str">
            <v>E91</v>
          </cell>
        </row>
        <row r="2985">
          <cell r="A2985" t="str">
            <v>E92</v>
          </cell>
        </row>
        <row r="2986">
          <cell r="A2986" t="str">
            <v>E93</v>
          </cell>
        </row>
        <row r="2987">
          <cell r="A2987" t="str">
            <v>E94</v>
          </cell>
        </row>
        <row r="2988">
          <cell r="A2988" t="str">
            <v>E95</v>
          </cell>
        </row>
        <row r="2989">
          <cell r="A2989" t="str">
            <v>E96</v>
          </cell>
        </row>
        <row r="2990">
          <cell r="A2990" t="str">
            <v>E97</v>
          </cell>
        </row>
        <row r="2991">
          <cell r="A2991" t="str">
            <v>E98</v>
          </cell>
        </row>
        <row r="2992">
          <cell r="A2992" t="str">
            <v>E99</v>
          </cell>
        </row>
        <row r="2993">
          <cell r="A2993" t="str">
            <v>E100</v>
          </cell>
        </row>
        <row r="2994">
          <cell r="A2994" t="str">
            <v>E101</v>
          </cell>
        </row>
        <row r="2995">
          <cell r="A2995" t="str">
            <v>E102</v>
          </cell>
        </row>
        <row r="2996">
          <cell r="A2996" t="str">
            <v>E103</v>
          </cell>
        </row>
        <row r="2997">
          <cell r="A2997" t="str">
            <v>E104</v>
          </cell>
        </row>
        <row r="2998">
          <cell r="A2998" t="str">
            <v>E105</v>
          </cell>
        </row>
        <row r="2999">
          <cell r="A2999" t="str">
            <v>E106</v>
          </cell>
        </row>
        <row r="3000">
          <cell r="A3000" t="str">
            <v>E107</v>
          </cell>
        </row>
        <row r="3001">
          <cell r="A3001" t="str">
            <v>E108</v>
          </cell>
        </row>
        <row r="3002">
          <cell r="A3002" t="str">
            <v>E109</v>
          </cell>
        </row>
        <row r="3003">
          <cell r="A3003" t="str">
            <v>E110</v>
          </cell>
        </row>
        <row r="3004">
          <cell r="A3004" t="str">
            <v>E111</v>
          </cell>
        </row>
        <row r="3005">
          <cell r="A3005" t="str">
            <v>E112</v>
          </cell>
        </row>
        <row r="3006">
          <cell r="A3006" t="str">
            <v>E113</v>
          </cell>
        </row>
        <row r="3007">
          <cell r="A3007" t="str">
            <v>E114</v>
          </cell>
        </row>
        <row r="3008">
          <cell r="A3008" t="str">
            <v>E115</v>
          </cell>
        </row>
        <row r="3009">
          <cell r="A3009" t="str">
            <v>E116</v>
          </cell>
        </row>
        <row r="3010">
          <cell r="A3010" t="str">
            <v>E117</v>
          </cell>
        </row>
        <row r="3011">
          <cell r="A3011" t="str">
            <v>E118</v>
          </cell>
        </row>
        <row r="3012">
          <cell r="A3012" t="str">
            <v>E119</v>
          </cell>
        </row>
        <row r="3013">
          <cell r="A3013" t="str">
            <v>E120</v>
          </cell>
        </row>
        <row r="3014">
          <cell r="A3014" t="str">
            <v>E121</v>
          </cell>
        </row>
        <row r="3015">
          <cell r="A3015" t="str">
            <v>E122</v>
          </cell>
        </row>
        <row r="3016">
          <cell r="A3016" t="str">
            <v>E123</v>
          </cell>
        </row>
        <row r="3017">
          <cell r="A3017" t="str">
            <v>E124</v>
          </cell>
        </row>
        <row r="3018">
          <cell r="A3018" t="str">
            <v>E125</v>
          </cell>
        </row>
        <row r="3019">
          <cell r="A3019" t="str">
            <v>E126</v>
          </cell>
        </row>
        <row r="3020">
          <cell r="A3020" t="str">
            <v>E127</v>
          </cell>
        </row>
        <row r="3021">
          <cell r="A3021" t="str">
            <v>E128</v>
          </cell>
        </row>
        <row r="3022">
          <cell r="A3022" t="str">
            <v>E129</v>
          </cell>
        </row>
        <row r="3023">
          <cell r="A3023" t="str">
            <v>E130</v>
          </cell>
        </row>
        <row r="3024">
          <cell r="A3024" t="str">
            <v>E131</v>
          </cell>
        </row>
        <row r="3025">
          <cell r="A3025" t="str">
            <v>E132</v>
          </cell>
        </row>
        <row r="3026">
          <cell r="A3026" t="str">
            <v>E133</v>
          </cell>
        </row>
        <row r="3027">
          <cell r="A3027" t="str">
            <v>E134</v>
          </cell>
        </row>
        <row r="3028">
          <cell r="A3028" t="str">
            <v>E135</v>
          </cell>
        </row>
        <row r="3029">
          <cell r="A3029" t="str">
            <v>E136</v>
          </cell>
        </row>
        <row r="3030">
          <cell r="A3030" t="str">
            <v>E137</v>
          </cell>
        </row>
        <row r="3031">
          <cell r="A3031" t="str">
            <v>E138</v>
          </cell>
        </row>
        <row r="3032">
          <cell r="A3032" t="str">
            <v>E139</v>
          </cell>
        </row>
        <row r="3033">
          <cell r="A3033" t="str">
            <v>E140</v>
          </cell>
        </row>
        <row r="3034">
          <cell r="A3034" t="str">
            <v>E141</v>
          </cell>
        </row>
        <row r="3035">
          <cell r="A3035" t="str">
            <v>E142</v>
          </cell>
        </row>
        <row r="3036">
          <cell r="A3036" t="str">
            <v>E143</v>
          </cell>
        </row>
        <row r="3037">
          <cell r="A3037" t="str">
            <v>E144</v>
          </cell>
        </row>
        <row r="3038">
          <cell r="A3038" t="str">
            <v>E145</v>
          </cell>
        </row>
        <row r="3039">
          <cell r="A3039" t="str">
            <v>E146</v>
          </cell>
        </row>
        <row r="3040">
          <cell r="A3040" t="str">
            <v>E147</v>
          </cell>
        </row>
        <row r="3041">
          <cell r="A3041" t="str">
            <v>E148</v>
          </cell>
        </row>
        <row r="3042">
          <cell r="A3042" t="str">
            <v>E149</v>
          </cell>
        </row>
        <row r="3043">
          <cell r="A3043" t="str">
            <v>E150</v>
          </cell>
        </row>
        <row r="3044">
          <cell r="A3044" t="str">
            <v>E151</v>
          </cell>
        </row>
        <row r="3045">
          <cell r="A3045" t="str">
            <v>E152</v>
          </cell>
        </row>
        <row r="3046">
          <cell r="A3046" t="str">
            <v>E153</v>
          </cell>
        </row>
        <row r="3047">
          <cell r="A3047" t="str">
            <v>E154</v>
          </cell>
        </row>
        <row r="3048">
          <cell r="A3048" t="str">
            <v>E155</v>
          </cell>
        </row>
        <row r="3049">
          <cell r="A3049" t="str">
            <v>E156</v>
          </cell>
        </row>
        <row r="3050">
          <cell r="A3050" t="str">
            <v>E157</v>
          </cell>
        </row>
        <row r="3051">
          <cell r="A3051" t="str">
            <v>E158</v>
          </cell>
        </row>
        <row r="3052">
          <cell r="A3052" t="str">
            <v>E159</v>
          </cell>
        </row>
        <row r="3053">
          <cell r="A3053" t="str">
            <v>E160</v>
          </cell>
        </row>
        <row r="3054">
          <cell r="A3054" t="str">
            <v>E161</v>
          </cell>
        </row>
        <row r="3055">
          <cell r="A3055" t="str">
            <v>E162</v>
          </cell>
        </row>
        <row r="3056">
          <cell r="A3056" t="str">
            <v>E163</v>
          </cell>
        </row>
        <row r="3057">
          <cell r="A3057" t="str">
            <v>E164</v>
          </cell>
        </row>
        <row r="3058">
          <cell r="A3058" t="str">
            <v>E165</v>
          </cell>
        </row>
        <row r="3059">
          <cell r="A3059" t="str">
            <v>E166</v>
          </cell>
        </row>
        <row r="3060">
          <cell r="A3060" t="str">
            <v>E167</v>
          </cell>
        </row>
        <row r="3061">
          <cell r="A3061" t="str">
            <v>E168</v>
          </cell>
        </row>
        <row r="3062">
          <cell r="A3062" t="str">
            <v>E169</v>
          </cell>
        </row>
        <row r="3063">
          <cell r="A3063" t="str">
            <v>E170</v>
          </cell>
        </row>
        <row r="3064">
          <cell r="A3064" t="str">
            <v>E171</v>
          </cell>
        </row>
        <row r="3065">
          <cell r="A3065" t="str">
            <v>E172</v>
          </cell>
        </row>
        <row r="3066">
          <cell r="A3066" t="str">
            <v>E173</v>
          </cell>
        </row>
        <row r="3067">
          <cell r="A3067" t="str">
            <v>E174</v>
          </cell>
        </row>
        <row r="3068">
          <cell r="A3068" t="str">
            <v>E175</v>
          </cell>
        </row>
        <row r="3069">
          <cell r="A3069" t="str">
            <v>E176</v>
          </cell>
        </row>
        <row r="3077">
          <cell r="A3077" t="str">
            <v>N001</v>
          </cell>
        </row>
        <row r="3078">
          <cell r="A3078" t="str">
            <v>N002</v>
          </cell>
        </row>
        <row r="3079">
          <cell r="A3079" t="str">
            <v>N003</v>
          </cell>
        </row>
        <row r="3080">
          <cell r="A3080" t="str">
            <v>N004</v>
          </cell>
        </row>
        <row r="3086">
          <cell r="A3086" t="str">
            <v>C1</v>
          </cell>
        </row>
        <row r="3087">
          <cell r="A3087" t="str">
            <v>C2</v>
          </cell>
        </row>
        <row r="3088">
          <cell r="A3088" t="str">
            <v>C3</v>
          </cell>
        </row>
        <row r="3089">
          <cell r="A3089" t="str">
            <v>C4</v>
          </cell>
        </row>
        <row r="3090">
          <cell r="A3090" t="str">
            <v>C5</v>
          </cell>
        </row>
        <row r="3091">
          <cell r="A3091" t="str">
            <v>C6</v>
          </cell>
        </row>
        <row r="3092">
          <cell r="A3092" t="str">
            <v>C7</v>
          </cell>
        </row>
        <row r="3093">
          <cell r="A3093" t="str">
            <v>C8</v>
          </cell>
        </row>
        <row r="3094">
          <cell r="A3094" t="str">
            <v>C9</v>
          </cell>
        </row>
        <row r="3095">
          <cell r="A3095" t="str">
            <v>C10</v>
          </cell>
        </row>
        <row r="3096">
          <cell r="A3096" t="str">
            <v>C11</v>
          </cell>
        </row>
        <row r="3097">
          <cell r="A3097" t="str">
            <v>C12</v>
          </cell>
        </row>
        <row r="3098">
          <cell r="A3098" t="str">
            <v>C13</v>
          </cell>
        </row>
        <row r="3099">
          <cell r="A3099" t="str">
            <v>C14</v>
          </cell>
        </row>
        <row r="3100">
          <cell r="A3100" t="str">
            <v>C15</v>
          </cell>
        </row>
        <row r="3101">
          <cell r="A3101" t="str">
            <v>C16</v>
          </cell>
        </row>
        <row r="3102">
          <cell r="A3102" t="str">
            <v>C17</v>
          </cell>
        </row>
        <row r="3103">
          <cell r="A3103" t="str">
            <v>C18</v>
          </cell>
        </row>
        <row r="3104">
          <cell r="A3104" t="str">
            <v>C19</v>
          </cell>
        </row>
        <row r="3105">
          <cell r="A3105" t="str">
            <v>C20</v>
          </cell>
        </row>
        <row r="3106">
          <cell r="A3106" t="str">
            <v>C21</v>
          </cell>
        </row>
        <row r="3107">
          <cell r="A3107" t="str">
            <v>C22</v>
          </cell>
        </row>
        <row r="3108">
          <cell r="A3108" t="str">
            <v>C23</v>
          </cell>
        </row>
        <row r="3109">
          <cell r="A3109" t="str">
            <v>C24</v>
          </cell>
        </row>
        <row r="3110">
          <cell r="A3110" t="str">
            <v>C25</v>
          </cell>
        </row>
        <row r="3111">
          <cell r="A3111" t="str">
            <v>C26</v>
          </cell>
        </row>
        <row r="3112">
          <cell r="A3112" t="str">
            <v>C27</v>
          </cell>
        </row>
        <row r="3113">
          <cell r="A3113" t="str">
            <v>C28</v>
          </cell>
        </row>
        <row r="3114">
          <cell r="A3114" t="str">
            <v>C29</v>
          </cell>
        </row>
        <row r="3115">
          <cell r="A3115" t="str">
            <v>C30</v>
          </cell>
        </row>
        <row r="3116">
          <cell r="A3116" t="str">
            <v>C31</v>
          </cell>
        </row>
        <row r="3117">
          <cell r="A3117" t="str">
            <v>C32</v>
          </cell>
        </row>
        <row r="3118">
          <cell r="A3118" t="str">
            <v>C33</v>
          </cell>
        </row>
        <row r="3119">
          <cell r="A3119" t="str">
            <v>C34</v>
          </cell>
        </row>
        <row r="3120">
          <cell r="A3120" t="str">
            <v>C35</v>
          </cell>
        </row>
        <row r="3121">
          <cell r="A3121" t="str">
            <v>C36</v>
          </cell>
        </row>
        <row r="3122">
          <cell r="A3122" t="str">
            <v>C37</v>
          </cell>
        </row>
        <row r="3123">
          <cell r="A3123" t="str">
            <v>C38</v>
          </cell>
        </row>
        <row r="3124">
          <cell r="A3124" t="str">
            <v>C39</v>
          </cell>
        </row>
        <row r="3125">
          <cell r="A3125" t="str">
            <v>C40</v>
          </cell>
        </row>
        <row r="3126">
          <cell r="A3126" t="str">
            <v>C41</v>
          </cell>
        </row>
        <row r="3127">
          <cell r="A3127" t="str">
            <v>C42</v>
          </cell>
        </row>
        <row r="3128">
          <cell r="A3128" t="str">
            <v>C43</v>
          </cell>
        </row>
        <row r="3129">
          <cell r="A3129" t="str">
            <v>C44</v>
          </cell>
        </row>
        <row r="3130">
          <cell r="A3130" t="str">
            <v>C45</v>
          </cell>
        </row>
        <row r="3131">
          <cell r="A3131" t="str">
            <v>C46</v>
          </cell>
        </row>
        <row r="3132">
          <cell r="A3132" t="str">
            <v>C47</v>
          </cell>
        </row>
        <row r="3133">
          <cell r="A3133" t="str">
            <v>C48</v>
          </cell>
        </row>
        <row r="3134">
          <cell r="A3134" t="str">
            <v>C49</v>
          </cell>
        </row>
        <row r="3135">
          <cell r="A3135" t="str">
            <v>C50</v>
          </cell>
        </row>
        <row r="3136">
          <cell r="A3136" t="str">
            <v>P1</v>
          </cell>
        </row>
        <row r="3137">
          <cell r="A3137" t="str">
            <v>P2</v>
          </cell>
        </row>
        <row r="3138">
          <cell r="A3138" t="str">
            <v>P3</v>
          </cell>
        </row>
        <row r="3139">
          <cell r="A3139" t="str">
            <v>P4</v>
          </cell>
        </row>
        <row r="3140">
          <cell r="A3140" t="str">
            <v>P5</v>
          </cell>
        </row>
        <row r="3141">
          <cell r="A3141" t="str">
            <v>P6</v>
          </cell>
        </row>
        <row r="3142">
          <cell r="A3142" t="str">
            <v>P7</v>
          </cell>
        </row>
        <row r="3143">
          <cell r="A3143" t="str">
            <v>P8</v>
          </cell>
        </row>
        <row r="3144">
          <cell r="A3144" t="str">
            <v>P9</v>
          </cell>
        </row>
        <row r="3145">
          <cell r="A3145" t="str">
            <v>P10</v>
          </cell>
        </row>
        <row r="3146">
          <cell r="A3146" t="str">
            <v>P11</v>
          </cell>
        </row>
        <row r="3147">
          <cell r="A3147" t="str">
            <v>P12</v>
          </cell>
        </row>
        <row r="3148">
          <cell r="A3148" t="str">
            <v>P13</v>
          </cell>
        </row>
        <row r="3149">
          <cell r="A3149" t="str">
            <v>P14</v>
          </cell>
        </row>
        <row r="3150">
          <cell r="A3150" t="str">
            <v>P15</v>
          </cell>
        </row>
        <row r="3151">
          <cell r="A3151" t="str">
            <v>P16</v>
          </cell>
        </row>
        <row r="3152">
          <cell r="A3152" t="str">
            <v>P17</v>
          </cell>
        </row>
        <row r="3153">
          <cell r="A3153" t="str">
            <v>P18</v>
          </cell>
        </row>
        <row r="3163">
          <cell r="A3163" t="str">
            <v>AB1</v>
          </cell>
        </row>
        <row r="3164">
          <cell r="A3164" t="str">
            <v>AB2</v>
          </cell>
        </row>
        <row r="3165">
          <cell r="A3165" t="str">
            <v>AB3</v>
          </cell>
        </row>
        <row r="3166">
          <cell r="A3166" t="str">
            <v>AB4</v>
          </cell>
        </row>
        <row r="3167">
          <cell r="A3167" t="str">
            <v>AB5</v>
          </cell>
        </row>
        <row r="3168">
          <cell r="A3168" t="str">
            <v>AB6</v>
          </cell>
        </row>
        <row r="3169">
          <cell r="A3169" t="str">
            <v>AB7</v>
          </cell>
        </row>
        <row r="3170">
          <cell r="A3170" t="str">
            <v>AB8</v>
          </cell>
        </row>
        <row r="3171">
          <cell r="A3171" t="str">
            <v>AB9</v>
          </cell>
        </row>
        <row r="3172">
          <cell r="A3172" t="str">
            <v>AB10</v>
          </cell>
        </row>
        <row r="3173">
          <cell r="A3173" t="str">
            <v>AB11</v>
          </cell>
        </row>
        <row r="3174">
          <cell r="A3174" t="str">
            <v>AB12</v>
          </cell>
        </row>
        <row r="3175">
          <cell r="A3175" t="str">
            <v>AB13</v>
          </cell>
        </row>
        <row r="3176">
          <cell r="A3176" t="str">
            <v>AB14</v>
          </cell>
        </row>
        <row r="3177">
          <cell r="A3177" t="str">
            <v>AB15</v>
          </cell>
        </row>
        <row r="3178">
          <cell r="A3178" t="str">
            <v>AB16</v>
          </cell>
        </row>
        <row r="3179">
          <cell r="A3179" t="str">
            <v>AB17</v>
          </cell>
        </row>
        <row r="3180">
          <cell r="A3180" t="str">
            <v>AB18</v>
          </cell>
        </row>
        <row r="3181">
          <cell r="A3181" t="str">
            <v>AB19</v>
          </cell>
        </row>
        <row r="3182">
          <cell r="A3182" t="str">
            <v>AB20</v>
          </cell>
        </row>
        <row r="3183">
          <cell r="A3183" t="str">
            <v>AB21</v>
          </cell>
        </row>
        <row r="3184">
          <cell r="A3184" t="str">
            <v>AB22</v>
          </cell>
        </row>
        <row r="3185">
          <cell r="A3185" t="str">
            <v>AB23</v>
          </cell>
        </row>
        <row r="3186">
          <cell r="A3186" t="str">
            <v>AB24</v>
          </cell>
        </row>
        <row r="3187">
          <cell r="A3187" t="str">
            <v>AB25</v>
          </cell>
        </row>
        <row r="3188">
          <cell r="A3188" t="str">
            <v>AB26</v>
          </cell>
        </row>
      </sheetData>
      <sheetData sheetId="4"/>
      <sheetData sheetId="5"/>
      <sheetData sheetId="6"/>
      <sheetData sheetId="7"/>
      <sheetData sheetId="8"/>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A69FC-2735-4C38-80A0-DC8493F3103F}">
  <sheetPr>
    <pageSetUpPr fitToPage="1"/>
  </sheetPr>
  <dimension ref="A1:O266"/>
  <sheetViews>
    <sheetView tabSelected="1" view="pageBreakPreview" topLeftCell="A247" zoomScale="85" zoomScaleNormal="115" zoomScaleSheetLayoutView="85" workbookViewId="0">
      <selection activeCell="E102" sqref="E102"/>
    </sheetView>
  </sheetViews>
  <sheetFormatPr baseColWidth="10" defaultColWidth="11.44140625" defaultRowHeight="15.6"/>
  <cols>
    <col min="1" max="2" width="3.44140625" style="2" customWidth="1"/>
    <col min="3" max="3" width="5.33203125" style="155" customWidth="1"/>
    <col min="4" max="4" width="9.5546875" style="2" customWidth="1"/>
    <col min="5" max="5" width="74.109375" style="1" customWidth="1"/>
    <col min="6" max="6" width="6.6640625" style="155" customWidth="1"/>
    <col min="7" max="7" width="10.33203125" style="156" customWidth="1"/>
    <col min="8" max="8" width="15" style="2" customWidth="1"/>
    <col min="9" max="9" width="22" style="2" customWidth="1"/>
    <col min="10" max="11" width="3.33203125" style="2" customWidth="1"/>
    <col min="12" max="12" width="29.109375" style="2" customWidth="1"/>
    <col min="13" max="13" width="30.6640625" style="2" customWidth="1"/>
    <col min="14" max="14" width="11.44140625" style="2"/>
    <col min="15" max="15" width="23.33203125" style="2" customWidth="1"/>
    <col min="16" max="16384" width="11.44140625" style="2"/>
  </cols>
  <sheetData>
    <row r="1" spans="1:11" thickBot="1">
      <c r="A1" s="272"/>
      <c r="B1" s="272"/>
      <c r="C1" s="273"/>
      <c r="D1" s="272"/>
      <c r="E1" s="272"/>
      <c r="F1" s="273"/>
      <c r="G1" s="274"/>
      <c r="H1" s="272"/>
      <c r="I1" s="272"/>
      <c r="J1" s="272"/>
      <c r="K1" s="272"/>
    </row>
    <row r="2" spans="1:11" thickTop="1">
      <c r="A2" s="272"/>
      <c r="B2" s="275"/>
      <c r="C2" s="276"/>
      <c r="D2" s="277"/>
      <c r="E2" s="277"/>
      <c r="F2" s="276"/>
      <c r="G2" s="278"/>
      <c r="H2" s="277"/>
      <c r="I2" s="277"/>
      <c r="J2" s="279"/>
      <c r="K2" s="272"/>
    </row>
    <row r="3" spans="1:11" ht="55.95" customHeight="1">
      <c r="A3" s="272"/>
      <c r="B3" s="280"/>
      <c r="C3" s="449" t="s">
        <v>115</v>
      </c>
      <c r="D3" s="450"/>
      <c r="E3" s="272"/>
      <c r="F3" s="273"/>
      <c r="G3" s="274"/>
      <c r="H3" s="272"/>
      <c r="I3" s="272"/>
      <c r="J3" s="281"/>
      <c r="K3" s="272"/>
    </row>
    <row r="4" spans="1:11" ht="15">
      <c r="A4" s="272"/>
      <c r="B4" s="280"/>
      <c r="C4" s="282" t="s">
        <v>24</v>
      </c>
      <c r="D4" s="283" t="s">
        <v>25</v>
      </c>
      <c r="E4" s="272"/>
      <c r="F4" s="273"/>
      <c r="G4" s="274"/>
      <c r="H4" s="272"/>
      <c r="I4" s="272"/>
      <c r="J4" s="281"/>
      <c r="K4" s="272"/>
    </row>
    <row r="5" spans="1:11" ht="15">
      <c r="A5" s="272"/>
      <c r="B5" s="280"/>
      <c r="C5" s="451" t="s">
        <v>27</v>
      </c>
      <c r="D5" s="451"/>
      <c r="E5" s="451"/>
      <c r="F5" s="451"/>
      <c r="G5" s="451"/>
      <c r="H5" s="451"/>
      <c r="I5" s="451"/>
      <c r="J5" s="281"/>
      <c r="K5" s="272"/>
    </row>
    <row r="6" spans="1:11" thickBot="1">
      <c r="A6" s="272"/>
      <c r="B6" s="280"/>
      <c r="C6" s="452" t="s">
        <v>116</v>
      </c>
      <c r="D6" s="452"/>
      <c r="E6" s="452"/>
      <c r="F6" s="452"/>
      <c r="G6" s="452"/>
      <c r="H6" s="452"/>
      <c r="I6" s="452"/>
      <c r="J6" s="281"/>
      <c r="K6" s="272"/>
    </row>
    <row r="7" spans="1:11" s="5" customFormat="1" ht="16.5" customHeight="1">
      <c r="A7" s="272"/>
      <c r="B7" s="284"/>
      <c r="C7" s="453" t="s">
        <v>117</v>
      </c>
      <c r="D7" s="454"/>
      <c r="E7" s="454"/>
      <c r="F7" s="454"/>
      <c r="G7" s="454"/>
      <c r="H7" s="454"/>
      <c r="I7" s="455"/>
      <c r="J7" s="285"/>
      <c r="K7" s="286"/>
    </row>
    <row r="8" spans="1:11" ht="43.5" customHeight="1">
      <c r="A8" s="272"/>
      <c r="B8" s="287"/>
      <c r="C8" s="456"/>
      <c r="D8" s="457"/>
      <c r="E8" s="457"/>
      <c r="F8" s="457"/>
      <c r="G8" s="457"/>
      <c r="H8" s="457"/>
      <c r="I8" s="458"/>
      <c r="J8" s="281"/>
      <c r="K8" s="272"/>
    </row>
    <row r="9" spans="1:11" ht="43.5" customHeight="1">
      <c r="A9" s="272"/>
      <c r="B9" s="287"/>
      <c r="C9" s="459" t="s">
        <v>461</v>
      </c>
      <c r="D9" s="460"/>
      <c r="E9" s="460"/>
      <c r="F9" s="460"/>
      <c r="G9" s="460"/>
      <c r="H9" s="460"/>
      <c r="I9" s="461"/>
      <c r="J9" s="281"/>
      <c r="K9" s="272"/>
    </row>
    <row r="10" spans="1:11" s="3" customFormat="1" ht="5.25" customHeight="1" thickBot="1">
      <c r="A10" s="288"/>
      <c r="B10" s="289"/>
      <c r="C10" s="290"/>
      <c r="D10" s="291"/>
      <c r="E10" s="291"/>
      <c r="F10" s="290"/>
      <c r="G10" s="292"/>
      <c r="H10" s="291"/>
      <c r="I10" s="293"/>
      <c r="J10" s="294"/>
      <c r="K10" s="288"/>
    </row>
    <row r="11" spans="1:11" ht="30" customHeight="1" thickBot="1">
      <c r="A11" s="272"/>
      <c r="B11" s="280"/>
      <c r="C11" s="446" t="s">
        <v>894</v>
      </c>
      <c r="D11" s="447"/>
      <c r="E11" s="447"/>
      <c r="F11" s="447"/>
      <c r="G11" s="447"/>
      <c r="H11" s="447"/>
      <c r="I11" s="448"/>
      <c r="J11" s="281"/>
      <c r="K11" s="272"/>
    </row>
    <row r="12" spans="1:11" ht="21" customHeight="1">
      <c r="A12" s="272"/>
      <c r="B12" s="280"/>
      <c r="C12" s="436" t="s">
        <v>38</v>
      </c>
      <c r="D12" s="438" t="s">
        <v>118</v>
      </c>
      <c r="E12" s="440" t="s">
        <v>119</v>
      </c>
      <c r="F12" s="442" t="s">
        <v>28</v>
      </c>
      <c r="G12" s="444" t="s">
        <v>3</v>
      </c>
      <c r="H12" s="434" t="s">
        <v>2</v>
      </c>
      <c r="I12" s="424" t="s">
        <v>29</v>
      </c>
      <c r="J12" s="281"/>
      <c r="K12" s="272"/>
    </row>
    <row r="13" spans="1:11" ht="22.2" customHeight="1" thickBot="1">
      <c r="A13" s="272"/>
      <c r="B13" s="280"/>
      <c r="C13" s="437"/>
      <c r="D13" s="439"/>
      <c r="E13" s="441"/>
      <c r="F13" s="443"/>
      <c r="G13" s="445"/>
      <c r="H13" s="435"/>
      <c r="I13" s="425"/>
      <c r="J13" s="281"/>
      <c r="K13" s="272"/>
    </row>
    <row r="14" spans="1:11" ht="21.75" customHeight="1" thickBot="1">
      <c r="A14" s="272"/>
      <c r="B14" s="280"/>
      <c r="C14" s="295"/>
      <c r="D14" s="296"/>
      <c r="E14" s="295" t="s">
        <v>120</v>
      </c>
      <c r="F14" s="297"/>
      <c r="G14" s="298"/>
      <c r="H14" s="296"/>
      <c r="I14" s="299"/>
      <c r="J14" s="281"/>
      <c r="K14" s="272"/>
    </row>
    <row r="15" spans="1:11" ht="36.6" customHeight="1">
      <c r="A15" s="272"/>
      <c r="B15" s="280"/>
      <c r="C15" s="300">
        <v>1</v>
      </c>
      <c r="D15" s="301" t="s">
        <v>94</v>
      </c>
      <c r="E15" s="302" t="str">
        <f>VLOOKUP(D15,[1]Actividades!$A$36:$E$3249,2,FALSE)</f>
        <v>SUMINISTRO, TRANSPORTE E INSTALACIÓN CERRAMIENTO EN YUTE H= 2 M</v>
      </c>
      <c r="F15" s="303" t="str">
        <f>VLOOKUP(D15,[1]Actividades!$A$36:$E$3256,4,FALSE)</f>
        <v>ML</v>
      </c>
      <c r="G15" s="304">
        <v>80</v>
      </c>
      <c r="H15" s="305">
        <f>ROUND((VLOOKUP(D15,APU!$A$1:I799,9,FALSE)*'Analisis AU (2)'!$G$16),0)</f>
        <v>21712</v>
      </c>
      <c r="I15" s="306">
        <f t="shared" ref="I15:I16" si="0">ROUND(H15*G15,0)</f>
        <v>1736960</v>
      </c>
      <c r="J15" s="281"/>
      <c r="K15" s="272"/>
    </row>
    <row r="16" spans="1:11" ht="36.6" customHeight="1">
      <c r="A16" s="272"/>
      <c r="B16" s="280"/>
      <c r="C16" s="300">
        <v>2</v>
      </c>
      <c r="D16" s="301" t="s">
        <v>95</v>
      </c>
      <c r="E16" s="302" t="str">
        <f>VLOOKUP(D16,[1]Actividades!$A$36:$E$3249,2,FALSE)</f>
        <v>SUMINISTRO, TRANSPORTE E INSTALACION SEÑAL PREVENTIVA, REGLAMENTARIA E INFORMATIVA</v>
      </c>
      <c r="F16" s="303" t="str">
        <f>VLOOKUP(D16,[1]Actividades!$A$36:$E$3256,4,FALSE)</f>
        <v>UND</v>
      </c>
      <c r="G16" s="304">
        <v>3</v>
      </c>
      <c r="H16" s="305">
        <f>ROUND((VLOOKUP(D16,APU!$A$1:I800,9,FALSE)*'Analisis AU (2)'!$G$16),0)</f>
        <v>355797</v>
      </c>
      <c r="I16" s="306">
        <f t="shared" si="0"/>
        <v>1067391</v>
      </c>
      <c r="J16" s="281"/>
      <c r="K16" s="272"/>
    </row>
    <row r="17" spans="1:11" ht="18.75" customHeight="1" thickBot="1">
      <c r="A17" s="272"/>
      <c r="B17" s="280"/>
      <c r="C17" s="307" t="s">
        <v>30</v>
      </c>
      <c r="D17" s="308"/>
      <c r="E17" s="308"/>
      <c r="F17" s="309"/>
      <c r="G17" s="310"/>
      <c r="H17" s="308"/>
      <c r="I17" s="311">
        <f>SUM(I15:I16)</f>
        <v>2804351</v>
      </c>
      <c r="J17" s="281"/>
      <c r="K17" s="272"/>
    </row>
    <row r="18" spans="1:11" ht="21.75" customHeight="1" thickBot="1">
      <c r="A18" s="272"/>
      <c r="B18" s="280"/>
      <c r="C18" s="295"/>
      <c r="D18" s="296"/>
      <c r="E18" s="295" t="s">
        <v>643</v>
      </c>
      <c r="F18" s="297"/>
      <c r="G18" s="296"/>
      <c r="H18" s="296"/>
      <c r="I18" s="299"/>
      <c r="J18" s="281"/>
      <c r="K18" s="272"/>
    </row>
    <row r="19" spans="1:11" ht="48.6" customHeight="1">
      <c r="A19" s="272"/>
      <c r="B19" s="280"/>
      <c r="C19" s="300">
        <v>3</v>
      </c>
      <c r="D19" s="312" t="s">
        <v>676</v>
      </c>
      <c r="E19" s="302" t="str">
        <f>VLOOKUP(D19,[1]Actividades!$A$36:$E$3249,2,FALSE)</f>
        <v>EXCAVACIÓN PARA ESTRUCTURAS - MATERIAL COMÚN - 0.0 A 2.0 M</v>
      </c>
      <c r="F19" s="313" t="str">
        <f>VLOOKUP(D19,[1]Actividades!$A$36:$E$3256,4,FALSE)</f>
        <v>M3</v>
      </c>
      <c r="G19" s="304">
        <v>48</v>
      </c>
      <c r="H19" s="305">
        <f>ROUND((VLOOKUP(D19,APU!$A$1:I824,9,FALSE)*'Analisis AU (2)'!$G$16),0)</f>
        <v>86498</v>
      </c>
      <c r="I19" s="314">
        <f>G19*H19</f>
        <v>4151904</v>
      </c>
      <c r="J19" s="281"/>
      <c r="K19" s="272"/>
    </row>
    <row r="20" spans="1:11" ht="49.8" customHeight="1">
      <c r="A20" s="272"/>
      <c r="B20" s="280"/>
      <c r="C20" s="300">
        <v>4</v>
      </c>
      <c r="D20" s="312" t="s">
        <v>471</v>
      </c>
      <c r="E20" s="302" t="str">
        <f>VLOOKUP(D20,[1]Actividades!$A$36:$E$3249,2,FALSE)</f>
        <v>RETIRO DE MATERIAL SOBRANTE EN VOLQUETA, CARGUE MANUAL, DISPOSICIÓN EN BOTADERO (HASTA 25 KM)</v>
      </c>
      <c r="F20" s="315" t="str">
        <f>VLOOKUP(D20,[1]Actividades!$A$36:$E$3256,4,FALSE)</f>
        <v>M3-Suelto</v>
      </c>
      <c r="G20" s="304">
        <v>80</v>
      </c>
      <c r="H20" s="305">
        <f>ROUND((VLOOKUP(D20,APU!$A$1:I825,9,FALSE)*'Analisis AU (2)'!$G$16),0)</f>
        <v>61762</v>
      </c>
      <c r="I20" s="314">
        <f>G20*H20</f>
        <v>4940960</v>
      </c>
      <c r="J20" s="281"/>
      <c r="K20" s="272"/>
    </row>
    <row r="21" spans="1:11" ht="18.75" customHeight="1" thickBot="1">
      <c r="A21" s="272"/>
      <c r="B21" s="280"/>
      <c r="C21" s="307" t="s">
        <v>30</v>
      </c>
      <c r="D21" s="308"/>
      <c r="E21" s="308"/>
      <c r="F21" s="309"/>
      <c r="G21" s="310"/>
      <c r="H21" s="308"/>
      <c r="I21" s="311">
        <f>SUM(I18:I20)</f>
        <v>9092864</v>
      </c>
      <c r="J21" s="281"/>
      <c r="K21" s="272"/>
    </row>
    <row r="22" spans="1:11" ht="21.75" customHeight="1" thickBot="1">
      <c r="A22" s="272"/>
      <c r="B22" s="280"/>
      <c r="C22" s="295"/>
      <c r="D22" s="296"/>
      <c r="E22" s="295" t="s">
        <v>797</v>
      </c>
      <c r="F22" s="297"/>
      <c r="G22" s="296"/>
      <c r="H22" s="296"/>
      <c r="I22" s="299"/>
      <c r="J22" s="281"/>
      <c r="K22" s="272"/>
    </row>
    <row r="23" spans="1:11" ht="48" customHeight="1">
      <c r="A23" s="272"/>
      <c r="B23" s="280"/>
      <c r="C23" s="300">
        <v>5</v>
      </c>
      <c r="D23" s="312" t="s">
        <v>798</v>
      </c>
      <c r="E23" s="302" t="str">
        <f>VLOOKUP(D23,[1]Actividades!$A$36:$E$3249,2,FALSE)</f>
        <v>SUMINISTRO, TRANSPORTE E INSTALACION PEDESTALES EN CONCRETO 3000 PSI</v>
      </c>
      <c r="F23" s="313" t="str">
        <f>VLOOKUP(D23,[1]Actividades!$A$36:$E$3256,4,FALSE)</f>
        <v>M3</v>
      </c>
      <c r="G23" s="304">
        <v>2</v>
      </c>
      <c r="H23" s="305">
        <f>ROUND((VLOOKUP(D23,APU!$A$1:I813,9,FALSE)*'Analisis AU (2)'!$G$16),0)</f>
        <v>1355852</v>
      </c>
      <c r="I23" s="314">
        <f>G23*H23</f>
        <v>2711704</v>
      </c>
      <c r="J23" s="281"/>
      <c r="K23" s="272"/>
    </row>
    <row r="24" spans="1:11" ht="18.75" customHeight="1" thickBot="1">
      <c r="A24" s="272"/>
      <c r="B24" s="280"/>
      <c r="C24" s="307" t="s">
        <v>30</v>
      </c>
      <c r="D24" s="308"/>
      <c r="E24" s="308"/>
      <c r="F24" s="309"/>
      <c r="G24" s="310"/>
      <c r="H24" s="308"/>
      <c r="I24" s="311">
        <f>SUM(I22:I23)</f>
        <v>2711704</v>
      </c>
      <c r="J24" s="281"/>
      <c r="K24" s="272"/>
    </row>
    <row r="25" spans="1:11" ht="21.75" customHeight="1" thickBot="1">
      <c r="A25" s="272"/>
      <c r="B25" s="280"/>
      <c r="C25" s="295"/>
      <c r="D25" s="296"/>
      <c r="E25" s="295" t="s">
        <v>802</v>
      </c>
      <c r="F25" s="297"/>
      <c r="G25" s="296"/>
      <c r="H25" s="296"/>
      <c r="I25" s="299"/>
      <c r="J25" s="281"/>
      <c r="K25" s="272"/>
    </row>
    <row r="26" spans="1:11" ht="57" customHeight="1">
      <c r="A26" s="272"/>
      <c r="B26" s="280"/>
      <c r="C26" s="300">
        <v>6</v>
      </c>
      <c r="D26" s="312" t="s">
        <v>479</v>
      </c>
      <c r="E26" s="302" t="str">
        <f>VLOOKUP(D26,[1]Actividades!$A$36:$E$3249,2,FALSE)</f>
        <v>SUMINISTRO, TRANSPORTE E INSTALACION BAJANTE AGUAS LLUVIAS  PVC   4"   (INCLUYE CODO, UNION Y ACCESORIOS DE FIJACION)</v>
      </c>
      <c r="F26" s="313" t="str">
        <f>VLOOKUP(D26,[1]Actividades!$A$36:$E$3256,4,FALSE)</f>
        <v>ML</v>
      </c>
      <c r="G26" s="304">
        <v>100</v>
      </c>
      <c r="H26" s="305">
        <f>ROUND((VLOOKUP(D26,APU!$A$1:I813,9,FALSE)*'Analisis AU (2)'!$G$16),0)</f>
        <v>59015</v>
      </c>
      <c r="I26" s="314">
        <f>G26*H26</f>
        <v>5901500</v>
      </c>
      <c r="J26" s="281"/>
      <c r="K26" s="272"/>
    </row>
    <row r="27" spans="1:11" ht="18.75" customHeight="1" thickBot="1">
      <c r="A27" s="272"/>
      <c r="B27" s="280"/>
      <c r="C27" s="307" t="s">
        <v>30</v>
      </c>
      <c r="D27" s="308"/>
      <c r="E27" s="308"/>
      <c r="F27" s="309"/>
      <c r="G27" s="310"/>
      <c r="H27" s="308"/>
      <c r="I27" s="311">
        <f>SUM(I25:I26)</f>
        <v>5901500</v>
      </c>
      <c r="J27" s="281"/>
      <c r="K27" s="272"/>
    </row>
    <row r="28" spans="1:11" ht="21.75" customHeight="1" thickBot="1">
      <c r="A28" s="272"/>
      <c r="B28" s="280"/>
      <c r="C28" s="295"/>
      <c r="D28" s="296"/>
      <c r="E28" s="295" t="s">
        <v>692</v>
      </c>
      <c r="F28" s="297"/>
      <c r="G28" s="296"/>
      <c r="H28" s="296"/>
      <c r="I28" s="299"/>
      <c r="J28" s="281"/>
      <c r="K28" s="272"/>
    </row>
    <row r="29" spans="1:11" ht="48.6" customHeight="1">
      <c r="A29" s="272"/>
      <c r="B29" s="280"/>
      <c r="C29" s="300">
        <v>7</v>
      </c>
      <c r="D29" s="312" t="s">
        <v>681</v>
      </c>
      <c r="E29" s="302" t="str">
        <f>VLOOKUP(D29,[1]Actividades!$A$36:$E$3249,2,FALSE)</f>
        <v>SUMINISTRO, TRANSPORTE E INSTALACION AFIRMADO COMPACTADO PARA ESTRUCTURAS</v>
      </c>
      <c r="F29" s="313" t="str">
        <f>VLOOKUP(D29,[1]Actividades!$A$36:$E$3256,4,FALSE)</f>
        <v>M3</v>
      </c>
      <c r="G29" s="304">
        <v>47</v>
      </c>
      <c r="H29" s="305">
        <f>ROUND((VLOOKUP(D29,APU!$A$1:I826,9,FALSE)*'Analisis AU (2)'!$G$16),0)</f>
        <v>211208</v>
      </c>
      <c r="I29" s="314">
        <f>G29*H29</f>
        <v>9926776</v>
      </c>
      <c r="J29" s="281"/>
      <c r="K29" s="272"/>
    </row>
    <row r="30" spans="1:11" ht="18.75" customHeight="1" thickBot="1">
      <c r="A30" s="272"/>
      <c r="B30" s="280"/>
      <c r="C30" s="307" t="s">
        <v>30</v>
      </c>
      <c r="D30" s="308"/>
      <c r="E30" s="308"/>
      <c r="F30" s="309"/>
      <c r="G30" s="310"/>
      <c r="H30" s="308"/>
      <c r="I30" s="311">
        <f>SUM(I28:I29)</f>
        <v>9926776</v>
      </c>
      <c r="J30" s="281"/>
      <c r="K30" s="272"/>
    </row>
    <row r="31" spans="1:11" ht="21.75" customHeight="1" thickBot="1">
      <c r="A31" s="272"/>
      <c r="B31" s="280"/>
      <c r="C31" s="295"/>
      <c r="D31" s="296"/>
      <c r="E31" s="295" t="s">
        <v>726</v>
      </c>
      <c r="F31" s="297"/>
      <c r="G31" s="296"/>
      <c r="H31" s="296"/>
      <c r="I31" s="299"/>
      <c r="J31" s="281"/>
      <c r="K31" s="272"/>
    </row>
    <row r="32" spans="1:11" ht="49.8" customHeight="1">
      <c r="A32" s="272"/>
      <c r="B32" s="280"/>
      <c r="C32" s="300">
        <v>8</v>
      </c>
      <c r="D32" s="312" t="s">
        <v>693</v>
      </c>
      <c r="E32" s="302" t="str">
        <f>VLOOKUP(D32,[1]Actividades!$A$36:$E$3249,2,FALSE)</f>
        <v xml:space="preserve">SUMINISTRO, TRANSPORTE E INSTALACION PLACA CONTRAPISO CONCRETO 3000 PSI  E=0.10 M </v>
      </c>
      <c r="F32" s="313" t="str">
        <f>VLOOKUP(D32,[1]Actividades!$A$36:$E$3256,4,FALSE)</f>
        <v>M2</v>
      </c>
      <c r="G32" s="304">
        <v>166</v>
      </c>
      <c r="H32" s="305">
        <f>ROUND((VLOOKUP(D32,APU!$A$1:I813,9,FALSE)*'Analisis AU (2)'!$G$16),0)</f>
        <v>167560</v>
      </c>
      <c r="I32" s="314">
        <f>G32*H32</f>
        <v>27814960</v>
      </c>
      <c r="J32" s="281"/>
      <c r="K32" s="272"/>
    </row>
    <row r="33" spans="1:11" ht="66" customHeight="1">
      <c r="A33" s="272"/>
      <c r="B33" s="280"/>
      <c r="C33" s="300">
        <v>9</v>
      </c>
      <c r="D33" s="312" t="s">
        <v>825</v>
      </c>
      <c r="E33" s="302" t="str">
        <f>VLOOKUP(D33,[1]Actividades!$A$36:$E$3249,2,FALSE)</f>
        <v>SUMINISTRO, TRANSPORTE E INSTALACION MESON EN CONCRETO 3000 PSI E=0,07 M ANCHO=0,60M( INCLUYE REFUERZO, ACERO NO. 3 EN AMBAS DIRECCIONES @ 0,15M, MURO EN LADRILLO Y REVOQUE)</v>
      </c>
      <c r="F33" s="313" t="str">
        <f>VLOOKUP(D33,[1]Actividades!$A$36:$E$3256,4,FALSE)</f>
        <v>ML</v>
      </c>
      <c r="G33" s="304">
        <v>2</v>
      </c>
      <c r="H33" s="305">
        <f>ROUND((VLOOKUP(D33,APU!$A$1:I824,9,FALSE)*'Analisis AU (2)'!$G$16),0)</f>
        <v>327348</v>
      </c>
      <c r="I33" s="314">
        <f>G33*H33</f>
        <v>654696</v>
      </c>
      <c r="J33" s="281"/>
      <c r="K33" s="272"/>
    </row>
    <row r="34" spans="1:11" ht="66" customHeight="1">
      <c r="A34" s="272"/>
      <c r="B34" s="280"/>
      <c r="C34" s="300">
        <v>10</v>
      </c>
      <c r="D34" s="312" t="s">
        <v>826</v>
      </c>
      <c r="E34" s="302" t="str">
        <f>VLOOKUP(D34,[1]Actividades!$A$36:$E$3249,2,FALSE)</f>
        <v>SUMINISTRO, TRANSPORTE E INSTALACION ESTRUCTURA METÁLICA EN PERFIL LÁMINA DELGADA PHR ASTM A500 GRADO 50. CALIBRE SEGÚN DISEÑO (INCLUYE VIGAS, CERCHAS, CORREAS, ANTICORROSIVO Y ESMALTE)</v>
      </c>
      <c r="F34" s="313" t="str">
        <f>VLOOKUP(D34,[1]Actividades!$A$36:$E$3256,4,FALSE)</f>
        <v>KG</v>
      </c>
      <c r="G34" s="304">
        <v>580</v>
      </c>
      <c r="H34" s="305">
        <f>ROUND((VLOOKUP(D34,APU!$A$1:I825,9,FALSE)*'Analisis AU (2)'!$G$16),0)</f>
        <v>29149</v>
      </c>
      <c r="I34" s="314">
        <f>G34*H34</f>
        <v>16906420</v>
      </c>
      <c r="J34" s="281"/>
      <c r="K34" s="272"/>
    </row>
    <row r="35" spans="1:11" ht="18.75" customHeight="1" thickBot="1">
      <c r="A35" s="272"/>
      <c r="B35" s="280"/>
      <c r="C35" s="307" t="s">
        <v>30</v>
      </c>
      <c r="D35" s="308"/>
      <c r="E35" s="308"/>
      <c r="F35" s="309"/>
      <c r="G35" s="310"/>
      <c r="H35" s="308"/>
      <c r="I35" s="311">
        <f>SUM(I32:I34)</f>
        <v>45376076</v>
      </c>
      <c r="J35" s="281"/>
      <c r="K35" s="272"/>
    </row>
    <row r="36" spans="1:11" ht="21.75" customHeight="1" thickBot="1">
      <c r="A36" s="272"/>
      <c r="B36" s="280"/>
      <c r="C36" s="295"/>
      <c r="D36" s="296"/>
      <c r="E36" s="295" t="s">
        <v>130</v>
      </c>
      <c r="F36" s="297"/>
      <c r="G36" s="298"/>
      <c r="H36" s="296"/>
      <c r="I36" s="299"/>
      <c r="J36" s="281"/>
      <c r="K36" s="272"/>
    </row>
    <row r="37" spans="1:11" ht="67.5" customHeight="1">
      <c r="A37" s="272"/>
      <c r="B37" s="280"/>
      <c r="C37" s="300">
        <v>11</v>
      </c>
      <c r="D37" s="312" t="s">
        <v>174</v>
      </c>
      <c r="E37" s="302" t="str">
        <f>VLOOKUP(D37,[1]Actividades!$A$36:$E$3249,2,FALSE)</f>
        <v>SUMINISTRO E INSTALACION DE TABLERO DE 8 CIRCUITOS 2F4H, CON PUERTA. BARRAJE PARA 200A BARRA NEUTRO Y BARRA TIERRA  CALIDAD LEGRAND, SIEMENS, SQARED O SUPERIOR DE MARCA RECONOCIDA Y HOMOLOGADA POR EL CIDET</v>
      </c>
      <c r="F37" s="313" t="str">
        <f>VLOOKUP(D37,[1]Actividades!$A$36:$E$3256,4,FALSE)</f>
        <v>UND</v>
      </c>
      <c r="G37" s="304">
        <v>1</v>
      </c>
      <c r="H37" s="305">
        <f>ROUND((VLOOKUP(D37,APU!$A$1:I835,9,FALSE)*'Analisis AU (2)'!$G$16),0)</f>
        <v>462774</v>
      </c>
      <c r="I37" s="314">
        <f>G37*H37</f>
        <v>462774</v>
      </c>
      <c r="J37" s="281"/>
      <c r="K37" s="272"/>
    </row>
    <row r="38" spans="1:11" ht="49.5" customHeight="1">
      <c r="A38" s="272"/>
      <c r="B38" s="280"/>
      <c r="C38" s="300">
        <v>12</v>
      </c>
      <c r="D38" s="312" t="s">
        <v>166</v>
      </c>
      <c r="E38" s="302" t="str">
        <f>VLOOKUP(D38,[1]Actividades!$A$36:$E$3249,2,FALSE)</f>
        <v>SUMINISTRO, TRANSPORTE E INSTALACION SALIDA ILUMINACION EN TUBERIA CONDUIT PVC SCH40 3/4", CABLE N° 12 AWG</v>
      </c>
      <c r="F38" s="316" t="str">
        <f>VLOOKUP(D38,[1]Actividades!$A$36:$E$3256,4,FALSE)</f>
        <v>UND</v>
      </c>
      <c r="G38" s="304">
        <v>75</v>
      </c>
      <c r="H38" s="306">
        <f>ROUND((VLOOKUP(D38,APU!$A$1:I836,9,FALSE)*'Analisis AU (2)'!$G$16),0)</f>
        <v>234544</v>
      </c>
      <c r="I38" s="314">
        <f t="shared" ref="I38:I49" si="1">G38*H38</f>
        <v>17590800</v>
      </c>
      <c r="J38" s="281"/>
      <c r="K38" s="272"/>
    </row>
    <row r="39" spans="1:11" ht="58.95" customHeight="1">
      <c r="A39" s="272"/>
      <c r="B39" s="280"/>
      <c r="C39" s="300">
        <v>13</v>
      </c>
      <c r="D39" s="312" t="s">
        <v>730</v>
      </c>
      <c r="E39" s="302" t="str">
        <f>VLOOKUP(D39,[1]Actividades!$A$36:$E$3249,2,FALSE)</f>
        <v xml:space="preserve">SUMINISTRO, TRANSPORTE E INSTALACION SALIDA TOMACORRIENTE NORMAL DOBLE PT  EN TUBERIA CONDUIT EMT 3/4", ALAMBRE NO 12 AWG </v>
      </c>
      <c r="F39" s="316" t="str">
        <f>VLOOKUP(D39,[1]Actividades!$A$36:$E$3256,4,FALSE)</f>
        <v>UND</v>
      </c>
      <c r="G39" s="304">
        <v>45</v>
      </c>
      <c r="H39" s="306">
        <f>ROUND((VLOOKUP(D39,APU!$A$1:I837,9,FALSE)*'Analisis AU (2)'!$G$16),0)</f>
        <v>268158</v>
      </c>
      <c r="I39" s="314">
        <f t="shared" si="1"/>
        <v>12067110</v>
      </c>
      <c r="J39" s="281"/>
      <c r="K39" s="272"/>
    </row>
    <row r="40" spans="1:11" ht="50.25" customHeight="1">
      <c r="A40" s="272"/>
      <c r="B40" s="280"/>
      <c r="C40" s="300">
        <v>14</v>
      </c>
      <c r="D40" s="312" t="s">
        <v>138</v>
      </c>
      <c r="E40" s="302" t="str">
        <f>VLOOKUP(D40,[1]Actividades!$A$36:$E$3249,2,FALSE)</f>
        <v xml:space="preserve">SUMINISTRO, TRANSPORTE E INSTALACION SALIDA TOMACORRIENTE GFCI DOBLE EN TUBERIA CONDUIT EMT 3/4", ALAMBRE NO 12 AWG </v>
      </c>
      <c r="F40" s="316" t="str">
        <f>VLOOKUP(D40,[1]Actividades!$A$36:$E$3256,4,FALSE)</f>
        <v>UND</v>
      </c>
      <c r="G40" s="304">
        <v>6</v>
      </c>
      <c r="H40" s="306">
        <f>ROUND((VLOOKUP(D40,APU!$A$1:I838,9,FALSE)*'Analisis AU (2)'!$G$16),0)</f>
        <v>290444</v>
      </c>
      <c r="I40" s="314">
        <f t="shared" si="1"/>
        <v>1742664</v>
      </c>
      <c r="J40" s="281"/>
      <c r="K40" s="272"/>
    </row>
    <row r="41" spans="1:11" ht="55.5" customHeight="1">
      <c r="A41" s="272"/>
      <c r="B41" s="280"/>
      <c r="C41" s="300">
        <v>15</v>
      </c>
      <c r="D41" s="312" t="s">
        <v>731</v>
      </c>
      <c r="E41" s="302" t="str">
        <f>VLOOKUP(D41,[1]Actividades!$A$36:$E$3249,2,FALSE)</f>
        <v xml:space="preserve">SUMINISTRO, TRANSPORTE E INSTALACION SALIDA INTERRUPTOR SENCILLO EN TUBERIA CONDUIT EMT 3/4", ALAMBRE NO 12 AWG. </v>
      </c>
      <c r="F41" s="316" t="str">
        <f>VLOOKUP(D41,[1]Actividades!$A$36:$E$3256,4,FALSE)</f>
        <v>UND</v>
      </c>
      <c r="G41" s="304">
        <v>35</v>
      </c>
      <c r="H41" s="306">
        <f>ROUND((VLOOKUP(D41,APU!$A$1:I839,9,FALSE)*'Analisis AU (2)'!$G$16),0)</f>
        <v>262599</v>
      </c>
      <c r="I41" s="314">
        <f t="shared" si="1"/>
        <v>9190965</v>
      </c>
      <c r="J41" s="281"/>
      <c r="K41" s="272"/>
    </row>
    <row r="42" spans="1:11" ht="39.75" customHeight="1">
      <c r="A42" s="272"/>
      <c r="B42" s="280"/>
      <c r="C42" s="300">
        <v>16</v>
      </c>
      <c r="D42" s="317" t="s">
        <v>728</v>
      </c>
      <c r="E42" s="318" t="str">
        <f>VLOOKUP(D42,[1]Actividades!$A$36:$E$3249,2,FALSE)</f>
        <v>SUMINISTRO, TRANSPORTE E INSTALACION LUMINARIA PANEL LED DE INCRUSTAR-REF. 9PULG-24W TIPO PALNETA O SIMILAR</v>
      </c>
      <c r="F42" s="319" t="str">
        <f>VLOOKUP(D42,[1]Actividades!$A$36:$E$3256,4,FALSE)</f>
        <v>UND</v>
      </c>
      <c r="G42" s="320">
        <v>8</v>
      </c>
      <c r="H42" s="321">
        <f>ROUND((VLOOKUP(D42,APU!$A$1:I839,9,FALSE)*'Analisis AU (2)'!$G$16),0)</f>
        <v>243238</v>
      </c>
      <c r="I42" s="314">
        <f t="shared" si="1"/>
        <v>1945904</v>
      </c>
      <c r="J42" s="281"/>
      <c r="K42" s="272"/>
    </row>
    <row r="43" spans="1:11" ht="39.75" customHeight="1">
      <c r="A43" s="272"/>
      <c r="B43" s="280"/>
      <c r="C43" s="300">
        <v>17</v>
      </c>
      <c r="D43" s="317" t="s">
        <v>133</v>
      </c>
      <c r="E43" s="318" t="str">
        <f>VLOOKUP(D43,[1]Actividades!$A$36:$E$3249,2,FALSE)</f>
        <v>SUMINISTRO E INSTALACION DE BREAKER 1X20 A</v>
      </c>
      <c r="F43" s="319" t="str">
        <f>VLOOKUP(D43,[1]Actividades!$A$36:$E$3256,4,FALSE)</f>
        <v>UND</v>
      </c>
      <c r="G43" s="320">
        <v>8</v>
      </c>
      <c r="H43" s="321">
        <f>ROUND((VLOOKUP(D43,APU!$A$1:I840,9,FALSE)*'Analisis AU (2)'!$G$16),0)</f>
        <v>83696</v>
      </c>
      <c r="I43" s="314">
        <f t="shared" si="1"/>
        <v>669568</v>
      </c>
      <c r="J43" s="281"/>
      <c r="K43" s="272"/>
    </row>
    <row r="44" spans="1:11" ht="43.5" customHeight="1">
      <c r="A44" s="272"/>
      <c r="B44" s="280"/>
      <c r="C44" s="300">
        <v>18</v>
      </c>
      <c r="D44" s="317" t="s">
        <v>137</v>
      </c>
      <c r="E44" s="318" t="str">
        <f>VLOOKUP(D44,[1]Actividades!$A$36:$E$3249,2,FALSE)</f>
        <v>SUMINISTRO, TRANSPORTE E INSTALACIÓN LUMINARIA HERMETICA 36W - SYLVANIA O SIMILAR</v>
      </c>
      <c r="F44" s="319" t="str">
        <f>VLOOKUP(D44,[1]Actividades!$A$36:$E$3256,4,FALSE)</f>
        <v>UND</v>
      </c>
      <c r="G44" s="320">
        <v>6</v>
      </c>
      <c r="H44" s="321">
        <f>ROUND((VLOOKUP(D44,APU!$A$1:I843,9,FALSE)*'Analisis AU (2)'!$G$16),0)</f>
        <v>206280</v>
      </c>
      <c r="I44" s="314">
        <f t="shared" si="1"/>
        <v>1237680</v>
      </c>
      <c r="J44" s="281"/>
      <c r="K44" s="272"/>
    </row>
    <row r="45" spans="1:11" ht="43.5" customHeight="1">
      <c r="A45" s="272"/>
      <c r="B45" s="280"/>
      <c r="C45" s="300">
        <v>19</v>
      </c>
      <c r="D45" s="317" t="s">
        <v>131</v>
      </c>
      <c r="E45" s="318" t="str">
        <f>VLOOKUP(D45,[1]Actividades!$A$36:$E$3249,2,FALSE)</f>
        <v>SUMINISTRO, TRANSPORTE E INSTALACION DE RED ELECTRICA EN 3 # 12 THHN (NO INCLUYE DUCTO)</v>
      </c>
      <c r="F45" s="319" t="str">
        <f>VLOOKUP(D45,[1]Actividades!$A$36:$E$3256,4,FALSE)</f>
        <v>ML</v>
      </c>
      <c r="G45" s="320">
        <v>90</v>
      </c>
      <c r="H45" s="321">
        <f>ROUND((VLOOKUP(D45,APU!$A$1:I846,9,FALSE)*'Analisis AU (2)'!$G$16),0)</f>
        <v>28724</v>
      </c>
      <c r="I45" s="314">
        <f t="shared" si="1"/>
        <v>2585160</v>
      </c>
      <c r="J45" s="281"/>
      <c r="K45" s="272"/>
    </row>
    <row r="46" spans="1:11" ht="120">
      <c r="A46" s="272"/>
      <c r="B46" s="280"/>
      <c r="C46" s="300">
        <v>20</v>
      </c>
      <c r="D46" s="317" t="s">
        <v>139</v>
      </c>
      <c r="E46" s="318" t="str">
        <f>VLOOKUP(D46,[1]Actividades!$A$36:$E$3249,2,FALSE)</f>
        <v>DESMONTE DE LA RED ELÉCTRICA EXISTENTE, INCLUYENDO RETIRO DE TUBERÍAS, LUMINARIAS, TOMACORRIENTES, INTERRUPTORES Y TABLEROS DE DISTRIBUCIÓN Y DISPOSICIÓN FINAL SEGÚN NORMATIVAS VIGENTES. IDENTIFICACIÓN Y SEPARACIÓN DE ELEMENTOS REUTILIZABLES O DESECHABLES. MANEJO Y DISPOSICIÓN DE RESIDUOS ELÉCTRICOS CONFORME A NORMATIVAS AMBIENTALES. (MEDIDO EN M2 EN PLANTA DE EDIFICACIÓN)</v>
      </c>
      <c r="F46" s="319" t="str">
        <f>VLOOKUP(D46,[1]Actividades!$A$36:$E$3256,4,FALSE)</f>
        <v>M2</v>
      </c>
      <c r="G46" s="320">
        <v>500</v>
      </c>
      <c r="H46" s="321">
        <f>ROUND((VLOOKUP(D46,APU!$A$1:I847,9,FALSE)*'Analisis AU (2)'!$G$16),0)</f>
        <v>15337</v>
      </c>
      <c r="I46" s="314">
        <f t="shared" si="1"/>
        <v>7668500</v>
      </c>
      <c r="J46" s="281"/>
      <c r="K46" s="272"/>
    </row>
    <row r="47" spans="1:11" ht="43.5" customHeight="1">
      <c r="A47" s="272"/>
      <c r="B47" s="280"/>
      <c r="C47" s="300">
        <v>21</v>
      </c>
      <c r="D47" s="317" t="s">
        <v>729</v>
      </c>
      <c r="E47" s="318" t="str">
        <f>VLOOKUP(D47,[1]Actividades!$A$36:$E$3249,2,FALSE)</f>
        <v>SUMINISTRO, TRANSPORTE E INSTALACION DE LUMINARIA PANEL LED RECTANGULAR DE 40W DE INCRUSTAR</v>
      </c>
      <c r="F47" s="319" t="str">
        <f>VLOOKUP(D47,[1]Actividades!$A$36:$E$3256,4,FALSE)</f>
        <v>UND</v>
      </c>
      <c r="G47" s="320">
        <v>12</v>
      </c>
      <c r="H47" s="321">
        <f>ROUND((VLOOKUP(D47,APU!$A$1:I847,9,FALSE)*'Analisis AU (2)'!$G$16),0)</f>
        <v>229062</v>
      </c>
      <c r="I47" s="314">
        <f t="shared" si="1"/>
        <v>2748744</v>
      </c>
      <c r="J47" s="281"/>
      <c r="K47" s="272"/>
    </row>
    <row r="48" spans="1:11" ht="51" customHeight="1">
      <c r="A48" s="272"/>
      <c r="B48" s="280"/>
      <c r="C48" s="300">
        <v>22</v>
      </c>
      <c r="D48" s="317" t="s">
        <v>724</v>
      </c>
      <c r="E48" s="318" t="str">
        <f>VLOOKUP(D48,[1]Actividades!$A$36:$E$3249,2,FALSE)</f>
        <v>SUMINISTRO E INSTALACIÓN PANEL LED 60X60 CMS, 40W DE INCRUSTAR, 4000K, TIPO P27930 Ó SIMILAR</v>
      </c>
      <c r="F48" s="319" t="str">
        <f>VLOOKUP(D48,[1]Actividades!$A$36:$E$3256,4,FALSE)</f>
        <v>UND</v>
      </c>
      <c r="G48" s="320">
        <v>55</v>
      </c>
      <c r="H48" s="321">
        <f>ROUND((VLOOKUP(D48,APU!$A$1:I847,9,FALSE)*'Analisis AU (2)'!$G$16),0)</f>
        <v>192468</v>
      </c>
      <c r="I48" s="314">
        <f t="shared" si="1"/>
        <v>10585740</v>
      </c>
      <c r="J48" s="281"/>
      <c r="K48" s="272"/>
    </row>
    <row r="49" spans="1:11" ht="34.799999999999997" customHeight="1">
      <c r="A49" s="272"/>
      <c r="B49" s="280"/>
      <c r="C49" s="300">
        <v>23</v>
      </c>
      <c r="D49" s="317" t="s">
        <v>732</v>
      </c>
      <c r="E49" s="318" t="str">
        <f>VLOOKUP(D49,[1]Actividades!$A$36:$E$3249,2,FALSE)</f>
        <v>SUMINISTRO E INSTALACIÓN CAJA DE PASO RAWELT 4X4"</v>
      </c>
      <c r="F49" s="319" t="str">
        <f>VLOOKUP(D49,[1]Actividades!$A$36:$E$3256,4,FALSE)</f>
        <v>UND</v>
      </c>
      <c r="G49" s="322">
        <v>27</v>
      </c>
      <c r="H49" s="321">
        <f>ROUND((VLOOKUP(D49,APU!$A$1:I848,9,FALSE)*'Analisis AU (2)'!$G$16),0)</f>
        <v>181304</v>
      </c>
      <c r="I49" s="314">
        <f t="shared" si="1"/>
        <v>4895208</v>
      </c>
      <c r="J49" s="281"/>
      <c r="K49" s="272"/>
    </row>
    <row r="50" spans="1:11" ht="23.25" customHeight="1" thickBot="1">
      <c r="A50" s="272"/>
      <c r="B50" s="280"/>
      <c r="C50" s="307" t="s">
        <v>30</v>
      </c>
      <c r="D50" s="323"/>
      <c r="E50" s="324"/>
      <c r="F50" s="325"/>
      <c r="G50" s="326"/>
      <c r="H50" s="327"/>
      <c r="I50" s="311">
        <f>SUM(I37:I49)</f>
        <v>73390817</v>
      </c>
      <c r="J50" s="281"/>
      <c r="K50" s="272"/>
    </row>
    <row r="51" spans="1:11" ht="21.75" customHeight="1" thickBot="1">
      <c r="A51" s="272"/>
      <c r="B51" s="280"/>
      <c r="C51" s="295"/>
      <c r="D51" s="296"/>
      <c r="E51" s="295" t="s">
        <v>162</v>
      </c>
      <c r="F51" s="297"/>
      <c r="G51" s="296"/>
      <c r="H51" s="296"/>
      <c r="I51" s="299"/>
      <c r="J51" s="281"/>
      <c r="K51" s="272"/>
    </row>
    <row r="52" spans="1:11" ht="43.95" customHeight="1">
      <c r="A52" s="272"/>
      <c r="B52" s="280"/>
      <c r="C52" s="300">
        <v>24</v>
      </c>
      <c r="D52" s="312" t="s">
        <v>845</v>
      </c>
      <c r="E52" s="302" t="str">
        <f>VLOOKUP(D52,[1]Actividades!$A$36:$E$3249,2,FALSE)</f>
        <v>SUMINISTRO,TRANSPORTE E INSTALACION REVOQUE LISO MUROS   1:3  INTERIOR  ( INCLUYE FILOS Y DILATACIONES )</v>
      </c>
      <c r="F52" s="313" t="str">
        <f>VLOOKUP(D52,[1]Actividades!$A$36:$E$3256,4,FALSE)</f>
        <v>M2</v>
      </c>
      <c r="G52" s="304">
        <v>23</v>
      </c>
      <c r="H52" s="305">
        <f>ROUND((VLOOKUP(D52,APU!$A$1:I825,9,FALSE)*'Analisis AU (2)'!$G$16),0)</f>
        <v>51099</v>
      </c>
      <c r="I52" s="314">
        <f>G52*H52</f>
        <v>1175277</v>
      </c>
      <c r="J52" s="281"/>
      <c r="K52" s="272"/>
    </row>
    <row r="53" spans="1:11" ht="18.75" customHeight="1" thickBot="1">
      <c r="A53" s="272"/>
      <c r="B53" s="280"/>
      <c r="C53" s="307" t="s">
        <v>30</v>
      </c>
      <c r="D53" s="308"/>
      <c r="E53" s="308"/>
      <c r="F53" s="309"/>
      <c r="G53" s="310"/>
      <c r="H53" s="308"/>
      <c r="I53" s="311">
        <f>SUM(I52:I52)</f>
        <v>1175277</v>
      </c>
      <c r="J53" s="281"/>
      <c r="K53" s="272"/>
    </row>
    <row r="54" spans="1:11" ht="21.75" customHeight="1" thickBot="1">
      <c r="A54" s="272"/>
      <c r="B54" s="280"/>
      <c r="C54" s="295"/>
      <c r="D54" s="296"/>
      <c r="E54" s="295" t="s">
        <v>357</v>
      </c>
      <c r="F54" s="297"/>
      <c r="G54" s="296"/>
      <c r="H54" s="296"/>
      <c r="I54" s="299"/>
      <c r="J54" s="281"/>
      <c r="K54" s="272"/>
    </row>
    <row r="55" spans="1:11" ht="43.95" customHeight="1">
      <c r="A55" s="272"/>
      <c r="B55" s="280"/>
      <c r="C55" s="300">
        <v>25</v>
      </c>
      <c r="D55" s="312" t="s">
        <v>360</v>
      </c>
      <c r="E55" s="302" t="str">
        <f>VLOOKUP(D55,[1]Actividades!$A$36:$E$3249,2,FALSE)</f>
        <v>SUMINISTRO, TRANSPORTE E INSTALACION CANAL EN LAMINA GALVANIZADA CAL .22 D/ 0.60 M. (SUMINISTRO E INSTALACIÓN CON WASH PRIMER + ESMALTE + ANCLAJE A MURO + SILICONA)</v>
      </c>
      <c r="F55" s="313" t="str">
        <f>VLOOKUP(D55,[1]Actividades!$A$36:$E$3256,4,FALSE)</f>
        <v>ML</v>
      </c>
      <c r="G55" s="304">
        <v>45</v>
      </c>
      <c r="H55" s="305">
        <f>ROUND((VLOOKUP(D55,APU!$A$1:I825,9,FALSE)*'Analisis AU (2)'!$G$16),0)</f>
        <v>126403</v>
      </c>
      <c r="I55" s="314">
        <f>G55*H55</f>
        <v>5688135</v>
      </c>
      <c r="J55" s="281"/>
      <c r="K55" s="272"/>
    </row>
    <row r="56" spans="1:11" ht="43.95" customHeight="1">
      <c r="A56" s="272"/>
      <c r="B56" s="280"/>
      <c r="C56" s="300">
        <v>26</v>
      </c>
      <c r="D56" s="312" t="s">
        <v>358</v>
      </c>
      <c r="E56" s="302" t="str">
        <f>VLOOKUP(D56,[1]Actividades!$A$36:$E$3249,2,FALSE)</f>
        <v>RECORRIDO DE CUBIERTA (INC. GANCHOS, AMARRAS Y SIKAFLEX)</v>
      </c>
      <c r="F56" s="313" t="str">
        <f>VLOOKUP(D56,[1]Actividades!$A$36:$E$3256,4,FALSE)</f>
        <v>M2</v>
      </c>
      <c r="G56" s="304">
        <v>306</v>
      </c>
      <c r="H56" s="305">
        <f>ROUND((VLOOKUP(D56,APU!$A$1:I826,9,FALSE)*'Analisis AU (2)'!$G$16),0)</f>
        <v>30152</v>
      </c>
      <c r="I56" s="314">
        <f>G56*H56</f>
        <v>9226512</v>
      </c>
      <c r="J56" s="281"/>
      <c r="K56" s="272"/>
    </row>
    <row r="57" spans="1:11" ht="18.75" customHeight="1" thickBot="1">
      <c r="A57" s="272"/>
      <c r="B57" s="280"/>
      <c r="C57" s="307" t="s">
        <v>30</v>
      </c>
      <c r="D57" s="308"/>
      <c r="E57" s="308"/>
      <c r="F57" s="309"/>
      <c r="G57" s="310"/>
      <c r="H57" s="308"/>
      <c r="I57" s="311">
        <f>SUM(I55:I56)</f>
        <v>14914647</v>
      </c>
      <c r="J57" s="281"/>
      <c r="K57" s="272"/>
    </row>
    <row r="58" spans="1:11" ht="21.75" customHeight="1" thickBot="1">
      <c r="A58" s="272"/>
      <c r="B58" s="280"/>
      <c r="C58" s="295"/>
      <c r="D58" s="296"/>
      <c r="E58" s="295" t="s">
        <v>141</v>
      </c>
      <c r="F58" s="297"/>
      <c r="G58" s="296"/>
      <c r="H58" s="296"/>
      <c r="I58" s="299"/>
      <c r="J58" s="281"/>
      <c r="K58" s="272"/>
    </row>
    <row r="59" spans="1:11" ht="75">
      <c r="A59" s="272"/>
      <c r="B59" s="280"/>
      <c r="C59" s="300">
        <v>27</v>
      </c>
      <c r="D59" s="312" t="s">
        <v>142</v>
      </c>
      <c r="E59" s="302" t="str">
        <f>VLOOKUP(D59,[1]Actividades!$A$36:$E$3249,2,FALSE)</f>
        <v>SUMINISTRO, TRANSPORTE E INSTALACIÓN A TODO COSTO DE CIELO RASO EN SUPERBOARD 4 MM TEXTURIZADO MODULADO 0,60 X 0,60 PINTADO Y TERMINADO. INCLUYE PERFILERÍA, ANCLAJES Y TODO LO NECESARIO PARA SU CORRECTA INSTALACIÓN</v>
      </c>
      <c r="F59" s="313" t="str">
        <f>VLOOKUP(D59,[1]Actividades!$A$36:$E$3256,4,FALSE)</f>
        <v>M2</v>
      </c>
      <c r="G59" s="304">
        <v>468</v>
      </c>
      <c r="H59" s="305">
        <f>ROUND((VLOOKUP(D59,APU!$A$1:I829,9,FALSE)*'Analisis AU (2)'!$G$16),0)</f>
        <v>101685</v>
      </c>
      <c r="I59" s="314">
        <f>G59*H59</f>
        <v>47588580</v>
      </c>
      <c r="J59" s="281"/>
      <c r="K59" s="272"/>
    </row>
    <row r="60" spans="1:11" ht="18.75" customHeight="1" thickBot="1">
      <c r="A60" s="272"/>
      <c r="B60" s="280"/>
      <c r="C60" s="307" t="s">
        <v>30</v>
      </c>
      <c r="D60" s="308"/>
      <c r="E60" s="308"/>
      <c r="F60" s="309"/>
      <c r="G60" s="310"/>
      <c r="H60" s="308"/>
      <c r="I60" s="311">
        <f>SUM(I59:I59)</f>
        <v>47588580</v>
      </c>
      <c r="J60" s="281"/>
      <c r="K60" s="272"/>
    </row>
    <row r="61" spans="1:11" ht="21.75" customHeight="1" thickBot="1">
      <c r="A61" s="272"/>
      <c r="B61" s="280"/>
      <c r="C61" s="295"/>
      <c r="D61" s="296"/>
      <c r="E61" s="295" t="s">
        <v>169</v>
      </c>
      <c r="F61" s="297"/>
      <c r="G61" s="296"/>
      <c r="H61" s="296"/>
      <c r="I61" s="299"/>
      <c r="J61" s="281"/>
      <c r="K61" s="272"/>
    </row>
    <row r="62" spans="1:11" ht="66.75" customHeight="1">
      <c r="A62" s="272"/>
      <c r="B62" s="280"/>
      <c r="C62" s="300">
        <v>28</v>
      </c>
      <c r="D62" s="312" t="s">
        <v>847</v>
      </c>
      <c r="E62" s="302" t="str">
        <f>VLOOKUP(D62,[1]Actividades!$A$36:$E$3249,2,FALSE)</f>
        <v>SUMINISTRO, TRANSPORTE E INSTALACION CERAMICA PISO POMPEI TIPO ALFA O SIMILAR. COLOR CORAL O SHELL SEGÚN DISEÑO. INCLUYE MORTERO DE PEGA Y/O NIVELACIÓN</v>
      </c>
      <c r="F62" s="313" t="str">
        <f>VLOOKUP(D62,[1]Actividades!$A$36:$E$3256,4,FALSE)</f>
        <v>M2</v>
      </c>
      <c r="G62" s="304">
        <v>32</v>
      </c>
      <c r="H62" s="305">
        <f>ROUND((VLOOKUP(D62,APU!$A$1:I829,9,FALSE)*'Analisis AU (2)'!$G$16),0)</f>
        <v>106964</v>
      </c>
      <c r="I62" s="314">
        <f>G62*H62</f>
        <v>3422848</v>
      </c>
      <c r="J62" s="281"/>
      <c r="K62" s="272"/>
    </row>
    <row r="63" spans="1:11" ht="66.75" customHeight="1">
      <c r="A63" s="272"/>
      <c r="B63" s="280"/>
      <c r="C63" s="300">
        <v>29</v>
      </c>
      <c r="D63" s="312" t="s">
        <v>979</v>
      </c>
      <c r="E63" s="302" t="s">
        <v>980</v>
      </c>
      <c r="F63" s="313" t="str">
        <f>VLOOKUP(D63,[1]Actividades!$A$36:$E$3256,4,FALSE)</f>
        <v>M2</v>
      </c>
      <c r="G63" s="304">
        <v>190</v>
      </c>
      <c r="H63" s="305">
        <f>ROUND((VLOOKUP(D63,APU!$A$1:I813,9,FALSE)*'Analisis AU (2)'!$G$16),0)</f>
        <v>264204</v>
      </c>
      <c r="I63" s="314">
        <f>G63*H63</f>
        <v>50198760</v>
      </c>
      <c r="J63" s="281"/>
      <c r="K63" s="272"/>
    </row>
    <row r="64" spans="1:11" ht="66.75" customHeight="1">
      <c r="A64" s="272"/>
      <c r="B64" s="280"/>
      <c r="C64" s="300">
        <v>30</v>
      </c>
      <c r="D64" s="312" t="s">
        <v>717</v>
      </c>
      <c r="E64" s="302" t="str">
        <f>VLOOKUP(D64,[1]Actividades!$A$36:$E$3249,2,FALSE)</f>
        <v>SUMINISTRO, TRANSPORTE E INSTALACION GUARDAESCOBA RECTO BALDOSA GRANO DE MARMOL P5  PAYANDE  30 X 7.2 CM. TIPO ALFA O SIMILAR. FONDO BLANCO (INCLUYE BOQUILLA.)</v>
      </c>
      <c r="F64" s="313" t="str">
        <f>VLOOKUP(D64,[1]Actividades!$A$36:$E$3256,4,FALSE)</f>
        <v>ML</v>
      </c>
      <c r="G64" s="304">
        <v>150</v>
      </c>
      <c r="H64" s="305">
        <f>ROUND((VLOOKUP(D64,APU!$A$1:I814,9,FALSE)*'Analisis AU (2)'!$G$16),0)</f>
        <v>51038</v>
      </c>
      <c r="I64" s="314">
        <f>G64*H64</f>
        <v>7655700</v>
      </c>
      <c r="J64" s="281"/>
      <c r="K64" s="272"/>
    </row>
    <row r="65" spans="1:11" ht="66.75" customHeight="1">
      <c r="A65" s="272"/>
      <c r="B65" s="280"/>
      <c r="C65" s="300">
        <v>31</v>
      </c>
      <c r="D65" s="312" t="s">
        <v>853</v>
      </c>
      <c r="E65" s="302" t="str">
        <f>VLOOKUP(D65,[1]Actividades!$A$36:$E$3249,2,FALSE)</f>
        <v>SUMINISTRO, TRANSPORTE E INSTALACION PISOS EN TABLILLA DE ZAPAN Y  VIGUETA DE CHANUL</v>
      </c>
      <c r="F65" s="313" t="str">
        <f>VLOOKUP(D65,[1]Actividades!$A$36:$E$3256,4,FALSE)</f>
        <v>M2</v>
      </c>
      <c r="G65" s="304">
        <v>280</v>
      </c>
      <c r="H65" s="305">
        <f>ROUND((VLOOKUP(D65,APU!$A$1:I815,9,FALSE)*'Analisis AU (2)'!$G$16),0)</f>
        <v>235146</v>
      </c>
      <c r="I65" s="314">
        <f>G65*H65</f>
        <v>65840880</v>
      </c>
      <c r="J65" s="281"/>
      <c r="K65" s="272"/>
    </row>
    <row r="66" spans="1:11" ht="18.75" customHeight="1" thickBot="1">
      <c r="A66" s="272"/>
      <c r="B66" s="280"/>
      <c r="C66" s="307" t="s">
        <v>30</v>
      </c>
      <c r="D66" s="308"/>
      <c r="E66" s="308"/>
      <c r="F66" s="309"/>
      <c r="G66" s="310"/>
      <c r="H66" s="308"/>
      <c r="I66" s="311">
        <f>SUM(I62:I65)</f>
        <v>127118188</v>
      </c>
      <c r="J66" s="281"/>
      <c r="K66" s="272"/>
    </row>
    <row r="67" spans="1:11" ht="21.75" customHeight="1" thickBot="1">
      <c r="A67" s="272"/>
      <c r="B67" s="280"/>
      <c r="C67" s="295"/>
      <c r="D67" s="296"/>
      <c r="E67" s="295" t="s">
        <v>956</v>
      </c>
      <c r="F67" s="297"/>
      <c r="G67" s="296"/>
      <c r="H67" s="296"/>
      <c r="I67" s="299"/>
      <c r="J67" s="281"/>
      <c r="K67" s="272"/>
    </row>
    <row r="68" spans="1:11" ht="51.6" customHeight="1">
      <c r="A68" s="272"/>
      <c r="B68" s="280"/>
      <c r="C68" s="300">
        <v>32</v>
      </c>
      <c r="D68" s="312" t="s">
        <v>859</v>
      </c>
      <c r="E68" s="302" t="str">
        <f>VLOOKUP(D68,[1]Actividades!$A$36:$E$3249,2,FALSE)</f>
        <v>SUMINISTRO, TRANSPORTE E INSTALACION CERAMICA PARED STONE TIPO ALFA O SIMILAR. COLOR BLANCO O CAFÉ SEGÚN DISEÑO (INCLUYE BOQUILLA COLOR Y WIN.)</v>
      </c>
      <c r="F68" s="313" t="str">
        <f>VLOOKUP(D68,[1]Actividades!$A$36:$E$3256,4,FALSE)</f>
        <v>M2</v>
      </c>
      <c r="G68" s="304">
        <v>55</v>
      </c>
      <c r="H68" s="305">
        <f>ROUND((VLOOKUP(D68,APU!$A$1:I834,9,FALSE)*'Analisis AU (2)'!$G$16),0)</f>
        <v>119296</v>
      </c>
      <c r="I68" s="314">
        <f>G68*H68</f>
        <v>6561280</v>
      </c>
      <c r="J68" s="281"/>
      <c r="K68" s="272"/>
    </row>
    <row r="69" spans="1:11" ht="18.75" customHeight="1" thickBot="1">
      <c r="A69" s="272"/>
      <c r="B69" s="280"/>
      <c r="C69" s="307" t="s">
        <v>30</v>
      </c>
      <c r="D69" s="308"/>
      <c r="E69" s="308"/>
      <c r="F69" s="309"/>
      <c r="G69" s="310"/>
      <c r="H69" s="308"/>
      <c r="I69" s="311">
        <f>SUM(I68:I68)</f>
        <v>6561280</v>
      </c>
      <c r="J69" s="281"/>
      <c r="K69" s="272"/>
    </row>
    <row r="70" spans="1:11" ht="20.25" customHeight="1" thickBot="1">
      <c r="A70" s="272"/>
      <c r="B70" s="280"/>
      <c r="C70" s="295"/>
      <c r="D70" s="296"/>
      <c r="E70" s="297" t="s">
        <v>863</v>
      </c>
      <c r="F70" s="297"/>
      <c r="G70" s="296"/>
      <c r="H70" s="296"/>
      <c r="I70" s="299"/>
      <c r="J70" s="281"/>
      <c r="K70" s="272"/>
    </row>
    <row r="71" spans="1:11" ht="60">
      <c r="A71" s="272"/>
      <c r="B71" s="280"/>
      <c r="C71" s="319">
        <v>33</v>
      </c>
      <c r="D71" s="312" t="s">
        <v>865</v>
      </c>
      <c r="E71" s="318" t="str">
        <f>VLOOKUP(D71,[1]Actividades!$A$36:$E$3249,2,FALSE)</f>
        <v>SUMINISTRO, TRANSPORTE E INSTALACION SANITARIO INSTITUCIONAL BAJO CONSUMO ENTRADA POSTERIOR GRIFERIA ANTIVANDALICA. TAZA BÁLTICA CORONA O SIMILAR. CUMPLE MOVILIDAD REDUCIDA</v>
      </c>
      <c r="F71" s="328" t="str">
        <f>VLOOKUP(D71,[1]Actividades!$A$36:$E$3256,4,FALSE)</f>
        <v>UND</v>
      </c>
      <c r="G71" s="320">
        <v>3</v>
      </c>
      <c r="H71" s="321">
        <f>ROUND((VLOOKUP(D71,APU!$A$1:I815,9,FALSE)*'Analisis AU (2)'!$G$16),0)</f>
        <v>2286576</v>
      </c>
      <c r="I71" s="314">
        <f>G71*H71</f>
        <v>6859728</v>
      </c>
      <c r="J71" s="281"/>
      <c r="K71" s="272"/>
    </row>
    <row r="72" spans="1:11" ht="70.5" customHeight="1">
      <c r="A72" s="272"/>
      <c r="B72" s="280"/>
      <c r="C72" s="316">
        <v>34</v>
      </c>
      <c r="D72" s="312" t="s">
        <v>866</v>
      </c>
      <c r="E72" s="302" t="str">
        <f>VLOOKUP(D72,[1]Actividades!$A$36:$E$3249,2,FALSE)</f>
        <v>SUMINISTRO, TRANSPORTE E INSTALACION LAVAMANOS SOBREPONER LINEA MARSELLA COLOR BLANCO CORONA O SIMILAR. (INCLUYE GRIFERIA, DESAGÜE AUTOMATICO, SIFÓN BOTELLA, ACOPLE).</v>
      </c>
      <c r="F72" s="313" t="str">
        <f>VLOOKUP(D72,[1]Actividades!$A$36:$E$3256,4,FALSE)</f>
        <v>UND</v>
      </c>
      <c r="G72" s="304">
        <v>2</v>
      </c>
      <c r="H72" s="306">
        <f>ROUND((VLOOKUP(D72,APU!$A$1:I816,9,FALSE)*'Analisis AU (2)'!$G$16),0)</f>
        <v>707911</v>
      </c>
      <c r="I72" s="314">
        <f>G72*H72</f>
        <v>1415822</v>
      </c>
      <c r="J72" s="281"/>
      <c r="K72" s="272"/>
    </row>
    <row r="73" spans="1:11" ht="23.25" customHeight="1" thickBot="1">
      <c r="A73" s="272"/>
      <c r="B73" s="280"/>
      <c r="C73" s="329" t="s">
        <v>30</v>
      </c>
      <c r="D73" s="330"/>
      <c r="E73" s="331"/>
      <c r="F73" s="332"/>
      <c r="G73" s="333"/>
      <c r="H73" s="334"/>
      <c r="I73" s="335">
        <f>SUM(I71:I72)</f>
        <v>8275550</v>
      </c>
      <c r="J73" s="281"/>
      <c r="K73" s="272"/>
    </row>
    <row r="74" spans="1:11" ht="20.25" customHeight="1" thickBot="1">
      <c r="A74" s="272"/>
      <c r="B74" s="280"/>
      <c r="C74" s="295"/>
      <c r="D74" s="296"/>
      <c r="E74" s="297" t="s">
        <v>959</v>
      </c>
      <c r="F74" s="297"/>
      <c r="G74" s="296"/>
      <c r="H74" s="296"/>
      <c r="I74" s="299"/>
      <c r="J74" s="281"/>
      <c r="K74" s="272"/>
    </row>
    <row r="75" spans="1:11" ht="60">
      <c r="A75" s="272"/>
      <c r="B75" s="280"/>
      <c r="C75" s="319">
        <v>35</v>
      </c>
      <c r="D75" s="312" t="s">
        <v>957</v>
      </c>
      <c r="E75" s="318" t="s">
        <v>958</v>
      </c>
      <c r="F75" s="328" t="s">
        <v>124</v>
      </c>
      <c r="G75" s="320">
        <v>12</v>
      </c>
      <c r="H75" s="321">
        <f>ROUND((APU!I557*'Analisis AU (2)'!G16),0)</f>
        <v>199560</v>
      </c>
      <c r="I75" s="314">
        <f>G75*H75</f>
        <v>2394720</v>
      </c>
      <c r="J75" s="281"/>
      <c r="K75" s="272"/>
    </row>
    <row r="76" spans="1:11" ht="23.25" customHeight="1" thickBot="1">
      <c r="A76" s="272"/>
      <c r="B76" s="280"/>
      <c r="C76" s="329" t="s">
        <v>30</v>
      </c>
      <c r="D76" s="330"/>
      <c r="E76" s="331"/>
      <c r="F76" s="332"/>
      <c r="G76" s="333"/>
      <c r="H76" s="334"/>
      <c r="I76" s="335">
        <f>SUM(I75:I75)</f>
        <v>2394720</v>
      </c>
      <c r="J76" s="281"/>
      <c r="K76" s="272"/>
    </row>
    <row r="77" spans="1:11" ht="20.25" customHeight="1" thickBot="1">
      <c r="A77" s="272"/>
      <c r="B77" s="280"/>
      <c r="C77" s="295"/>
      <c r="D77" s="296"/>
      <c r="E77" s="297" t="s">
        <v>121</v>
      </c>
      <c r="F77" s="297"/>
      <c r="G77" s="296"/>
      <c r="H77" s="296"/>
      <c r="I77" s="299"/>
      <c r="J77" s="281"/>
      <c r="K77" s="272"/>
    </row>
    <row r="78" spans="1:11" ht="49.5" customHeight="1">
      <c r="A78" s="272"/>
      <c r="B78" s="280"/>
      <c r="C78" s="319">
        <v>36</v>
      </c>
      <c r="D78" s="312" t="s">
        <v>170</v>
      </c>
      <c r="E78" s="318" t="str">
        <f>VLOOKUP(D78,[1]Actividades!$A$36:$E$3249,2,FALSE)</f>
        <v>SUMINISTRO, TRANSPORTE E INSTALACIÓN DE RETOQUE DE PINTURA EXISTENTE (INCLUYE RESANE, LIJADA Y PINTURA 3 MANOS DE PINTURA)</v>
      </c>
      <c r="F78" s="328" t="str">
        <f>VLOOKUP(D78,[1]Actividades!$A$36:$E$3256,4,FALSE)</f>
        <v>M2</v>
      </c>
      <c r="G78" s="320">
        <v>180</v>
      </c>
      <c r="H78" s="321">
        <f>ROUND((VLOOKUP(D78,APU!$A$1:I831,9,FALSE)*'Analisis AU (2)'!$G$16),0)</f>
        <v>30950</v>
      </c>
      <c r="I78" s="314">
        <f>G78*H78</f>
        <v>5571000</v>
      </c>
      <c r="J78" s="281"/>
      <c r="K78" s="272"/>
    </row>
    <row r="79" spans="1:11" ht="70.5" customHeight="1">
      <c r="A79" s="272"/>
      <c r="B79" s="280"/>
      <c r="C79" s="316">
        <v>37</v>
      </c>
      <c r="D79" s="312" t="s">
        <v>613</v>
      </c>
      <c r="E79" s="302" t="str">
        <f>VLOOKUP(D79,[1]Actividades!$A$36:$E$3249,2,FALSE)</f>
        <v>SUMINISTRO, TRANSPORTE E INSTALACION ESTUCO Y VINILO 3 MANOS SOBRE MURO INTERIOR (INCLUYE ESTUCO, 1 MANO EN PINTURA TIPO 2  Y DOS MANOS EN PINTURA TIPO 1, FILOS Y DILATACIONES). COLOR SEGÚN DISEÑO POR M2</v>
      </c>
      <c r="F79" s="313" t="str">
        <f>VLOOKUP(D79,[1]Actividades!$A$36:$E$3256,4,FALSE)</f>
        <v>M2</v>
      </c>
      <c r="G79" s="304">
        <v>150</v>
      </c>
      <c r="H79" s="306">
        <f>ROUND((VLOOKUP(D79,APU!$A$1:I832,9,FALSE)*'Analisis AU (2)'!$G$16),0)</f>
        <v>41549</v>
      </c>
      <c r="I79" s="314">
        <f>G79*H79</f>
        <v>6232350</v>
      </c>
      <c r="J79" s="281"/>
      <c r="K79" s="272"/>
    </row>
    <row r="80" spans="1:11" ht="23.25" customHeight="1" thickBot="1">
      <c r="A80" s="272"/>
      <c r="B80" s="280"/>
      <c r="C80" s="329" t="s">
        <v>30</v>
      </c>
      <c r="D80" s="330"/>
      <c r="E80" s="331"/>
      <c r="F80" s="332"/>
      <c r="G80" s="333"/>
      <c r="H80" s="334"/>
      <c r="I80" s="335">
        <f>SUM(I78:I79)</f>
        <v>11803350</v>
      </c>
      <c r="J80" s="281"/>
      <c r="K80" s="272"/>
    </row>
    <row r="81" spans="1:11" ht="23.25" customHeight="1" thickBot="1">
      <c r="A81" s="272"/>
      <c r="B81" s="280"/>
      <c r="C81" s="295"/>
      <c r="D81" s="296"/>
      <c r="E81" s="297" t="s">
        <v>368</v>
      </c>
      <c r="F81" s="297"/>
      <c r="G81" s="336"/>
      <c r="H81" s="296"/>
      <c r="I81" s="299"/>
      <c r="J81" s="281"/>
      <c r="K81" s="272"/>
    </row>
    <row r="82" spans="1:11" ht="36" customHeight="1">
      <c r="A82" s="272"/>
      <c r="B82" s="280"/>
      <c r="C82" s="300">
        <v>38</v>
      </c>
      <c r="D82" s="312" t="s">
        <v>96</v>
      </c>
      <c r="E82" s="302" t="str">
        <f>VLOOKUP(D82,[1]Actividades!$A$36:$E$3249,2,FALSE)</f>
        <v>ASEO GENERAL</v>
      </c>
      <c r="F82" s="316" t="str">
        <f>VLOOKUP(D82,[1]Actividades!$A$36:$E$3256,4,FALSE)</f>
        <v>M2</v>
      </c>
      <c r="G82" s="304">
        <v>800</v>
      </c>
      <c r="H82" s="306">
        <f>ROUND((VLOOKUP(D82,APU!$A$1:I851,9,FALSE)*'Analisis AU (2)'!$G$16),0)</f>
        <v>6421</v>
      </c>
      <c r="I82" s="314">
        <f t="shared" ref="I82" si="2">G82*H82</f>
        <v>5136800</v>
      </c>
      <c r="J82" s="281"/>
      <c r="K82" s="272"/>
    </row>
    <row r="83" spans="1:11" ht="22.5" customHeight="1" thickBot="1">
      <c r="A83" s="272"/>
      <c r="B83" s="280"/>
      <c r="C83" s="307" t="s">
        <v>30</v>
      </c>
      <c r="D83" s="323"/>
      <c r="E83" s="324"/>
      <c r="F83" s="325"/>
      <c r="G83" s="337"/>
      <c r="H83" s="327"/>
      <c r="I83" s="311">
        <f>SUM(I82:I82)</f>
        <v>5136800</v>
      </c>
      <c r="J83" s="281"/>
      <c r="K83" s="272"/>
    </row>
    <row r="84" spans="1:11" ht="23.25" customHeight="1" thickBot="1">
      <c r="A84" s="272"/>
      <c r="B84" s="280"/>
      <c r="C84" s="295"/>
      <c r="D84" s="296"/>
      <c r="E84" s="297" t="s">
        <v>883</v>
      </c>
      <c r="F84" s="297"/>
      <c r="G84" s="336"/>
      <c r="H84" s="296"/>
      <c r="I84" s="299"/>
      <c r="J84" s="281"/>
      <c r="K84" s="272"/>
    </row>
    <row r="85" spans="1:11" ht="60">
      <c r="A85" s="272"/>
      <c r="B85" s="280"/>
      <c r="C85" s="300">
        <v>39</v>
      </c>
      <c r="D85" s="312" t="s">
        <v>803</v>
      </c>
      <c r="E85" s="302" t="str">
        <f>VLOOKUP(D85,[1]Actividades!$A$36:$E$3249,2,FALSE)</f>
        <v>SUMINISTRO, TRANSPORTE E INSTALACIÓN DE CUERPO PARA CÁMARA DE INSPECCIÓN DE 60X60 EN CONCRETO REFORZADO DE 3000 PSI. E=15CM. (INC REFUERZO EN MALLA ELECTROSOLDADA) - NORMA AGUAS DE MANIZALES</v>
      </c>
      <c r="F85" s="316" t="str">
        <f>VLOOKUP(D85,[1]Actividades!$A$36:$E$3256,4,FALSE)</f>
        <v>ML</v>
      </c>
      <c r="G85" s="304">
        <v>2</v>
      </c>
      <c r="H85" s="306">
        <f>ROUND((VLOOKUP(D85,APU!$A$1:I853,9,FALSE)*'Analisis AU (2)'!$G$16),0)</f>
        <v>794121</v>
      </c>
      <c r="I85" s="314">
        <f t="shared" ref="I85:I87" si="3">G85*H85</f>
        <v>1588242</v>
      </c>
      <c r="J85" s="281"/>
      <c r="K85" s="272"/>
    </row>
    <row r="86" spans="1:11" ht="58.2" customHeight="1">
      <c r="A86" s="272"/>
      <c r="B86" s="280"/>
      <c r="C86" s="300">
        <v>40</v>
      </c>
      <c r="D86" s="312" t="s">
        <v>813</v>
      </c>
      <c r="E86" s="302" t="str">
        <f>VLOOKUP(D86,[1]Actividades!$A$36:$E$3249,2,FALSE)</f>
        <v>SUMINISTRO, TRANSPORTE E INSTALACIÓN DE BASE Y CAÑUELA EN CONCRETO PARA CÁRAMA DE INSPECCIÓN DE 60X60CM. INCLUYE EXCAVACIÓN, AFIRMADO COMPACTADO.</v>
      </c>
      <c r="F86" s="316" t="str">
        <f>VLOOKUP(D86,[1]Actividades!$A$36:$E$3256,4,FALSE)</f>
        <v>UND</v>
      </c>
      <c r="G86" s="304">
        <v>2</v>
      </c>
      <c r="H86" s="306">
        <f>ROUND((VLOOKUP(D86,APU!$A$1:I853,9,FALSE)*'Analisis AU (2)'!$G$16),0)</f>
        <v>286599</v>
      </c>
      <c r="I86" s="314">
        <f t="shared" si="3"/>
        <v>573198</v>
      </c>
      <c r="J86" s="281"/>
      <c r="K86" s="272"/>
    </row>
    <row r="87" spans="1:11" ht="58.2" customHeight="1">
      <c r="A87" s="272"/>
      <c r="B87" s="280"/>
      <c r="C87" s="300">
        <v>41</v>
      </c>
      <c r="D87" s="312" t="s">
        <v>815</v>
      </c>
      <c r="E87" s="302" t="str">
        <f>VLOOKUP(D87,[1]Actividades!$A$36:$E$3249,2,FALSE)</f>
        <v>SUMINISTRO, TRANSPORTE E INSTALACIÓN DE TAPA EN CONCRETO PARA CÁMARA DE INSPECCIÓN DE 60X60CM. INCLUYE MARCO Y CONTRAMARCO EN ÁNGULO DE 2"X2"X3/16", ACERO DE REFUERZO Y AGARRADERA EN VARILLA.</v>
      </c>
      <c r="F87" s="316" t="str">
        <f>VLOOKUP(D87,[1]Actividades!$A$36:$E$3256,4,FALSE)</f>
        <v>UND</v>
      </c>
      <c r="G87" s="304">
        <v>2</v>
      </c>
      <c r="H87" s="306">
        <f>ROUND((VLOOKUP(D87,APU!$A$1:I854,9,FALSE)*'Analisis AU (2)'!$G$16),0)</f>
        <v>291076</v>
      </c>
      <c r="I87" s="314">
        <f t="shared" si="3"/>
        <v>582152</v>
      </c>
      <c r="J87" s="281"/>
      <c r="K87" s="272"/>
    </row>
    <row r="88" spans="1:11" ht="22.5" customHeight="1" thickBot="1">
      <c r="A88" s="272"/>
      <c r="B88" s="280"/>
      <c r="C88" s="307" t="s">
        <v>30</v>
      </c>
      <c r="D88" s="323"/>
      <c r="E88" s="324"/>
      <c r="F88" s="325"/>
      <c r="G88" s="337"/>
      <c r="H88" s="327"/>
      <c r="I88" s="311">
        <f>SUM(I85:I87)</f>
        <v>2743592</v>
      </c>
      <c r="J88" s="281"/>
      <c r="K88" s="272"/>
    </row>
    <row r="89" spans="1:11" ht="23.25" customHeight="1" thickBot="1">
      <c r="A89" s="272"/>
      <c r="B89" s="280"/>
      <c r="C89" s="295"/>
      <c r="D89" s="296"/>
      <c r="E89" s="297" t="s">
        <v>122</v>
      </c>
      <c r="F89" s="297"/>
      <c r="G89" s="336"/>
      <c r="H89" s="296"/>
      <c r="I89" s="299"/>
      <c r="J89" s="281"/>
      <c r="K89" s="272"/>
    </row>
    <row r="90" spans="1:11" ht="30" customHeight="1">
      <c r="A90" s="272"/>
      <c r="B90" s="280"/>
      <c r="C90" s="300">
        <v>42</v>
      </c>
      <c r="D90" s="312" t="s">
        <v>879</v>
      </c>
      <c r="E90" s="302" t="str">
        <f>VLOOKUP(D90,[1]Actividades!$A$36:$E$3249,2,FALSE)</f>
        <v xml:space="preserve">DESMONTE APARATOS SANITARIOS </v>
      </c>
      <c r="F90" s="316" t="str">
        <f>VLOOKUP(D90,[1]Actividades!$A$36:$E$3256,4,FALSE)</f>
        <v>UND</v>
      </c>
      <c r="G90" s="304">
        <v>5</v>
      </c>
      <c r="H90" s="306">
        <f>ROUND((VLOOKUP(D90,APU!$A$1:I849,9,FALSE)*'Analisis AU (2)'!$G$16),0)</f>
        <v>107282</v>
      </c>
      <c r="I90" s="314">
        <f t="shared" ref="I90:I93" si="4">G90*H90</f>
        <v>536410</v>
      </c>
      <c r="J90" s="281"/>
      <c r="K90" s="272"/>
    </row>
    <row r="91" spans="1:11" ht="32.4" customHeight="1">
      <c r="A91" s="272"/>
      <c r="B91" s="280"/>
      <c r="C91" s="300">
        <v>43</v>
      </c>
      <c r="D91" s="312" t="s">
        <v>620</v>
      </c>
      <c r="E91" s="302" t="str">
        <f>VLOOKUP(D91,[1]Actividades!$A$36:$E$3249,2,FALSE)</f>
        <v>DESMONTE CUBIERTA (INC. RETIRO YDISPOSICIÓN EN BOTADERO)</v>
      </c>
      <c r="F91" s="316" t="str">
        <f>VLOOKUP(D91,[1]Actividades!$A$36:$E$3256,4,FALSE)</f>
        <v>M2</v>
      </c>
      <c r="G91" s="304">
        <v>98</v>
      </c>
      <c r="H91" s="306">
        <f>ROUND((VLOOKUP(D91,APU!$A$1:I850,9,FALSE)*'Analisis AU (2)'!$G$16),0)</f>
        <v>27064</v>
      </c>
      <c r="I91" s="314">
        <f t="shared" si="4"/>
        <v>2652272</v>
      </c>
      <c r="J91" s="281"/>
      <c r="K91" s="272"/>
    </row>
    <row r="92" spans="1:11" ht="29.4" customHeight="1">
      <c r="A92" s="272"/>
      <c r="B92" s="280"/>
      <c r="C92" s="300">
        <v>44</v>
      </c>
      <c r="D92" s="312" t="s">
        <v>164</v>
      </c>
      <c r="E92" s="302" t="str">
        <f>VLOOKUP(D92,[1]Actividades!$A$36:$E$3249,2,FALSE)</f>
        <v>DESMONTE CIELO RASO (INCLUYE RETIRO)</v>
      </c>
      <c r="F92" s="316" t="str">
        <f>VLOOKUP(D92,[1]Actividades!$A$36:$E$3256,4,FALSE)</f>
        <v>M2</v>
      </c>
      <c r="G92" s="304">
        <v>450</v>
      </c>
      <c r="H92" s="306">
        <f>ROUND((VLOOKUP(D92,APU!$A$1:I850,9,FALSE)*'Analisis AU (2)'!$G$16),0)</f>
        <v>26581</v>
      </c>
      <c r="I92" s="314">
        <f t="shared" si="4"/>
        <v>11961450</v>
      </c>
      <c r="J92" s="281"/>
      <c r="K92" s="272"/>
    </row>
    <row r="93" spans="1:11" ht="28.8" customHeight="1">
      <c r="A93" s="272"/>
      <c r="B93" s="280"/>
      <c r="C93" s="300">
        <v>45</v>
      </c>
      <c r="D93" s="312" t="s">
        <v>880</v>
      </c>
      <c r="E93" s="302" t="str">
        <f>VLOOKUP(D93,[1]Actividades!$A$36:$E$3249,2,FALSE)</f>
        <v xml:space="preserve">DESMONTE PISOS EN MADERA </v>
      </c>
      <c r="F93" s="316" t="str">
        <f>VLOOKUP(D93,[1]Actividades!$A$36:$E$3256,4,FALSE)</f>
        <v>M2</v>
      </c>
      <c r="G93" s="304">
        <v>280</v>
      </c>
      <c r="H93" s="306">
        <f>ROUND((VLOOKUP(D93,APU!$A$1:I851,9,FALSE)*'Analisis AU (2)'!$G$16),0)</f>
        <v>28831</v>
      </c>
      <c r="I93" s="314">
        <f t="shared" si="4"/>
        <v>8072680</v>
      </c>
      <c r="J93" s="281"/>
      <c r="K93" s="272"/>
    </row>
    <row r="94" spans="1:11" ht="22.5" customHeight="1" thickBot="1">
      <c r="A94" s="272"/>
      <c r="B94" s="280"/>
      <c r="C94" s="307" t="s">
        <v>30</v>
      </c>
      <c r="D94" s="323"/>
      <c r="E94" s="324"/>
      <c r="F94" s="325"/>
      <c r="G94" s="326"/>
      <c r="H94" s="327"/>
      <c r="I94" s="311">
        <f>SUM(I90:I93)</f>
        <v>23222812</v>
      </c>
      <c r="J94" s="281"/>
      <c r="K94" s="272"/>
    </row>
    <row r="95" spans="1:11" ht="23.25" customHeight="1" thickBot="1">
      <c r="A95" s="272"/>
      <c r="B95" s="280"/>
      <c r="C95" s="295"/>
      <c r="D95" s="296"/>
      <c r="E95" s="297" t="s">
        <v>123</v>
      </c>
      <c r="F95" s="297"/>
      <c r="G95" s="336"/>
      <c r="H95" s="296"/>
      <c r="I95" s="299"/>
      <c r="J95" s="281"/>
      <c r="K95" s="272"/>
    </row>
    <row r="96" spans="1:11" ht="33.75" customHeight="1">
      <c r="A96" s="272"/>
      <c r="B96" s="280"/>
      <c r="C96" s="300">
        <v>47</v>
      </c>
      <c r="D96" s="312" t="s">
        <v>183</v>
      </c>
      <c r="E96" s="302" t="str">
        <f>VLOOKUP(D96,[1]Actividades!$A$36:$E$3249,2,FALSE)</f>
        <v>DEMOLICION ENCHAPE DE PISOS (INCLUYE RETIRO)</v>
      </c>
      <c r="F96" s="316" t="str">
        <f>VLOOKUP(D96,[1]Actividades!$A$36:$E$3256,4,FALSE)</f>
        <v>M2</v>
      </c>
      <c r="G96" s="304">
        <v>400</v>
      </c>
      <c r="H96" s="306">
        <f>ROUND((VLOOKUP(D96,APU!$A$1:I854,9,FALSE)*'Analisis AU (2)'!$G$16),0)</f>
        <v>20060</v>
      </c>
      <c r="I96" s="314">
        <f t="shared" ref="I96" si="5">G96*H96</f>
        <v>8024000</v>
      </c>
      <c r="J96" s="281"/>
      <c r="K96" s="272"/>
    </row>
    <row r="97" spans="1:15" ht="22.5" customHeight="1" thickBot="1">
      <c r="A97" s="272"/>
      <c r="B97" s="280"/>
      <c r="C97" s="307" t="s">
        <v>30</v>
      </c>
      <c r="D97" s="323"/>
      <c r="E97" s="324"/>
      <c r="F97" s="325"/>
      <c r="G97" s="326"/>
      <c r="H97" s="327"/>
      <c r="I97" s="311">
        <f>SUM(I96:I96)</f>
        <v>8024000</v>
      </c>
      <c r="J97" s="281"/>
      <c r="K97" s="272"/>
    </row>
    <row r="98" spans="1:15" ht="16.2" thickBot="1">
      <c r="A98" s="272"/>
      <c r="B98" s="280"/>
      <c r="C98" s="338"/>
      <c r="D98" s="339"/>
      <c r="E98" s="338" t="s">
        <v>144</v>
      </c>
      <c r="F98" s="340"/>
      <c r="G98" s="341"/>
      <c r="H98" s="339"/>
      <c r="I98" s="342"/>
      <c r="J98" s="281"/>
      <c r="K98" s="272"/>
    </row>
    <row r="99" spans="1:15" ht="40.200000000000003" customHeight="1">
      <c r="A99" s="272"/>
      <c r="B99" s="280"/>
      <c r="C99" s="300">
        <v>48</v>
      </c>
      <c r="D99" s="312" t="s">
        <v>373</v>
      </c>
      <c r="E99" s="302" t="str">
        <f>VLOOKUP(D99,[1]Actividades!$A$36:$E$3249,2,FALSE)</f>
        <v>SUMINISTRO, TRANSPORTE E INSTALACION TEJA ONDULADA FIBROCEMENTO PERFIL 7</v>
      </c>
      <c r="F99" s="316" t="str">
        <f>VLOOKUP(D99,[1]Actividades!$A$36:$E$3256,4,FALSE)</f>
        <v>M2</v>
      </c>
      <c r="G99" s="304">
        <v>80</v>
      </c>
      <c r="H99" s="306">
        <f>ROUND((VLOOKUP(D99,APU!$A$1:I878,9,FALSE)*'Analisis AU (2)'!$G$16),0)</f>
        <v>72154</v>
      </c>
      <c r="I99" s="314">
        <f t="shared" ref="I99:I101" si="6">G99*H99</f>
        <v>5772320</v>
      </c>
      <c r="J99" s="281"/>
      <c r="K99" s="272"/>
    </row>
    <row r="100" spans="1:15" ht="55.8" customHeight="1">
      <c r="A100" s="272" t="s">
        <v>778</v>
      </c>
      <c r="B100" s="280"/>
      <c r="C100" s="300">
        <v>49</v>
      </c>
      <c r="D100" s="312" t="s">
        <v>779</v>
      </c>
      <c r="E100" s="302" t="str">
        <f>VLOOKUP(D100,[1]Actividades!$A$36:$E$3249,2,FALSE)</f>
        <v>SUMINISTRO, TRANSPORTE E INSTALACION PINTURA ESMALTE PARA PUERTAS, REJAS, VENTANAS, PASAMANOS Y ZÓCALOS. INCLUYE FILOS Y DILATACIONES</v>
      </c>
      <c r="F100" s="316" t="str">
        <f>VLOOKUP(D100,[1]Actividades!$A$36:$E$3256,4,FALSE)</f>
        <v>M2</v>
      </c>
      <c r="G100" s="304">
        <v>35</v>
      </c>
      <c r="H100" s="306">
        <f>ROUND((VLOOKUP(D100,APU!$A$1:I878,9,FALSE)*'Analisis AU (2)'!$G$16),0)</f>
        <v>43057</v>
      </c>
      <c r="I100" s="314">
        <f t="shared" si="6"/>
        <v>1506995</v>
      </c>
      <c r="J100" s="281"/>
      <c r="K100" s="272"/>
    </row>
    <row r="101" spans="1:15" ht="55.8" customHeight="1">
      <c r="A101" s="272"/>
      <c r="B101" s="280"/>
      <c r="C101" s="300">
        <v>50</v>
      </c>
      <c r="D101" s="312" t="s">
        <v>884</v>
      </c>
      <c r="E101" s="302" t="str">
        <f>VLOOKUP(D101,[1]Actividades!$A$36:$E$3249,2,FALSE)</f>
        <v>SUMINISTRO TRANSPORTE E INSTALACION MESON EN GRANITO NATURAL CRISTAL PULIDO Y BRILLADO, PARA INCRUSTAR LAVAMANOS A=0.60M</v>
      </c>
      <c r="F101" s="316" t="str">
        <f>VLOOKUP(D101,[1]Actividades!$A$36:$E$3256,4,FALSE)</f>
        <v>ML</v>
      </c>
      <c r="G101" s="304">
        <v>2</v>
      </c>
      <c r="H101" s="306">
        <f>ROUND((VLOOKUP(D101,APU!$A$1:I878,9,FALSE)*'Analisis AU (2)'!$G$16),0)</f>
        <v>907584</v>
      </c>
      <c r="I101" s="314">
        <f t="shared" si="6"/>
        <v>1815168</v>
      </c>
      <c r="J101" s="281"/>
      <c r="K101" s="272"/>
    </row>
    <row r="102" spans="1:15" s="3" customFormat="1" ht="21.75" customHeight="1" thickBot="1">
      <c r="A102" s="288"/>
      <c r="B102" s="280"/>
      <c r="C102" s="307" t="s">
        <v>30</v>
      </c>
      <c r="D102" s="307"/>
      <c r="E102" s="324"/>
      <c r="F102" s="325"/>
      <c r="G102" s="337"/>
      <c r="H102" s="327"/>
      <c r="I102" s="311">
        <f>SUM(I99:I101)</f>
        <v>9094483</v>
      </c>
      <c r="J102" s="294"/>
      <c r="K102" s="343"/>
      <c r="L102" s="2"/>
      <c r="M102" s="2"/>
      <c r="N102" s="2"/>
      <c r="O102" s="2"/>
    </row>
    <row r="103" spans="1:15" ht="23.25" customHeight="1" thickBot="1">
      <c r="A103" s="272"/>
      <c r="B103" s="280"/>
      <c r="C103" s="295"/>
      <c r="D103" s="296"/>
      <c r="E103" s="297" t="s">
        <v>725</v>
      </c>
      <c r="F103" s="297"/>
      <c r="G103" s="336"/>
      <c r="H103" s="296"/>
      <c r="I103" s="299"/>
      <c r="J103" s="281"/>
      <c r="K103" s="272"/>
    </row>
    <row r="104" spans="1:15" ht="43.8" customHeight="1">
      <c r="A104" s="272"/>
      <c r="B104" s="280"/>
      <c r="C104" s="300">
        <v>51</v>
      </c>
      <c r="D104" s="312" t="s">
        <v>888</v>
      </c>
      <c r="E104" s="302" t="str">
        <f>VLOOKUP(D104,[1]Actividades!$A$36:$E$3249,2,FALSE)</f>
        <v>DEMOLICION DE ESTRUCTURAS DE CONCRETO REFORZADO</v>
      </c>
      <c r="F104" s="316" t="str">
        <f>VLOOKUP(D104,[1]Actividades!$A$36:$E$3256,4,FALSE)</f>
        <v>M3</v>
      </c>
      <c r="G104" s="304">
        <v>2</v>
      </c>
      <c r="H104" s="306">
        <f>ROUND((VLOOKUP(D104,APU!$A$1:I853,9,FALSE)*'Analisis AU (2)'!$G$16),0)</f>
        <v>300919</v>
      </c>
      <c r="I104" s="314">
        <f t="shared" ref="I104:I105" si="7">G104*H104</f>
        <v>601838</v>
      </c>
      <c r="J104" s="281"/>
      <c r="K104" s="272"/>
    </row>
    <row r="105" spans="1:15" ht="63" customHeight="1">
      <c r="A105" s="272"/>
      <c r="B105" s="280"/>
      <c r="C105" s="300">
        <v>52</v>
      </c>
      <c r="D105" s="312" t="s">
        <v>709</v>
      </c>
      <c r="E105" s="302" t="str">
        <f>VLOOKUP(D105,[1]Actividades!$A$36:$E$3249,2,FALSE)</f>
        <v>SUMINISTRO, TRANSPORTE E INSTALACION MALLA ELECTROSOLDADA M-084 Q-2 F  4 MM C/.15M EN AMBOS SENTIDOS (INCLUYE ALAMBRE NEGRO, COLOCACIÓN Y TRASLAPO).</v>
      </c>
      <c r="F105" s="316" t="str">
        <f>VLOOKUP(D105,[1]Actividades!$A$36:$E$3256,4,FALSE)</f>
        <v>M2</v>
      </c>
      <c r="G105" s="304">
        <v>166</v>
      </c>
      <c r="H105" s="306">
        <f>ROUND((VLOOKUP(D105,APU!$A$1:I854,9,FALSE)*'Analisis AU (2)'!$G$16),0)</f>
        <v>15743</v>
      </c>
      <c r="I105" s="314">
        <f t="shared" si="7"/>
        <v>2613338</v>
      </c>
      <c r="J105" s="281"/>
      <c r="K105" s="272"/>
    </row>
    <row r="106" spans="1:15" ht="22.5" customHeight="1" thickBot="1">
      <c r="A106" s="272"/>
      <c r="B106" s="280"/>
      <c r="C106" s="307" t="s">
        <v>30</v>
      </c>
      <c r="D106" s="323"/>
      <c r="E106" s="324"/>
      <c r="F106" s="325"/>
      <c r="G106" s="326"/>
      <c r="H106" s="327"/>
      <c r="I106" s="311">
        <f>SUM(I104:I105)</f>
        <v>3215176</v>
      </c>
      <c r="J106" s="281"/>
      <c r="K106" s="272"/>
    </row>
    <row r="107" spans="1:15" s="3" customFormat="1" ht="41.25" customHeight="1" thickBot="1">
      <c r="A107" s="288"/>
      <c r="B107" s="280"/>
      <c r="C107" s="344" t="s">
        <v>31</v>
      </c>
      <c r="D107" s="339"/>
      <c r="E107" s="339"/>
      <c r="F107" s="339"/>
      <c r="G107" s="344" t="s">
        <v>31</v>
      </c>
      <c r="H107" s="345"/>
      <c r="I107" s="346">
        <f>(SUM(I15:I106))/2</f>
        <v>420472543</v>
      </c>
      <c r="J107" s="347">
        <v>1</v>
      </c>
      <c r="K107" s="343"/>
      <c r="L107" s="2"/>
      <c r="M107" s="2"/>
      <c r="N107" s="2"/>
      <c r="O107" s="2"/>
    </row>
    <row r="108" spans="1:15" ht="79.8" customHeight="1" thickBot="1">
      <c r="A108" s="272"/>
      <c r="B108" s="280"/>
      <c r="C108" s="254"/>
      <c r="D108" s="255"/>
      <c r="E108" s="255" t="s">
        <v>895</v>
      </c>
      <c r="F108" s="255"/>
      <c r="G108" s="255"/>
      <c r="H108" s="255"/>
      <c r="I108" s="256"/>
      <c r="J108" s="281"/>
      <c r="K108" s="272"/>
    </row>
    <row r="109" spans="1:15" ht="21" customHeight="1">
      <c r="A109" s="272"/>
      <c r="B109" s="280"/>
      <c r="C109" s="436" t="s">
        <v>38</v>
      </c>
      <c r="D109" s="438" t="s">
        <v>118</v>
      </c>
      <c r="E109" s="440" t="s">
        <v>119</v>
      </c>
      <c r="F109" s="442" t="s">
        <v>28</v>
      </c>
      <c r="G109" s="444" t="s">
        <v>3</v>
      </c>
      <c r="H109" s="434" t="s">
        <v>2</v>
      </c>
      <c r="I109" s="424" t="s">
        <v>29</v>
      </c>
      <c r="J109" s="281"/>
      <c r="K109" s="272"/>
    </row>
    <row r="110" spans="1:15" ht="22.2" customHeight="1" thickBot="1">
      <c r="A110" s="272"/>
      <c r="B110" s="280"/>
      <c r="C110" s="437"/>
      <c r="D110" s="439"/>
      <c r="E110" s="441"/>
      <c r="F110" s="443"/>
      <c r="G110" s="445"/>
      <c r="H110" s="435"/>
      <c r="I110" s="425"/>
      <c r="J110" s="281"/>
      <c r="K110" s="272"/>
    </row>
    <row r="111" spans="1:15" ht="21.75" customHeight="1" thickBot="1">
      <c r="A111" s="272"/>
      <c r="B111" s="280"/>
      <c r="C111" s="338"/>
      <c r="D111" s="339"/>
      <c r="E111" s="338" t="s">
        <v>120</v>
      </c>
      <c r="F111" s="340"/>
      <c r="G111" s="341"/>
      <c r="H111" s="339"/>
      <c r="I111" s="342"/>
      <c r="J111" s="281"/>
      <c r="K111" s="272"/>
    </row>
    <row r="112" spans="1:15" ht="36.6" customHeight="1">
      <c r="A112" s="272"/>
      <c r="B112" s="280"/>
      <c r="C112" s="300">
        <v>1</v>
      </c>
      <c r="D112" s="301" t="s">
        <v>94</v>
      </c>
      <c r="E112" s="302" t="str">
        <f>VLOOKUP(D112,[1]Actividades!$A$36:$E$3249,2,FALSE)</f>
        <v>SUMINISTRO, TRANSPORTE E INSTALACIÓN CERRAMIENTO EN YUTE H= 2 M</v>
      </c>
      <c r="F112" s="303" t="str">
        <f>VLOOKUP(D112,[1]Actividades!$A$36:$E$3256,4,FALSE)</f>
        <v>ML</v>
      </c>
      <c r="G112" s="304">
        <v>90</v>
      </c>
      <c r="H112" s="305">
        <f>ROUND((VLOOKUP(D112,APU!$A$1:I865,9,FALSE)*'Analisis AU (2)'!$G$16),0)</f>
        <v>21712</v>
      </c>
      <c r="I112" s="314">
        <f>G112*H112</f>
        <v>1954080</v>
      </c>
      <c r="J112" s="281"/>
      <c r="K112" s="272"/>
    </row>
    <row r="113" spans="1:11" ht="36.6" customHeight="1">
      <c r="A113" s="272"/>
      <c r="B113" s="280"/>
      <c r="C113" s="300">
        <v>2</v>
      </c>
      <c r="D113" s="301" t="s">
        <v>95</v>
      </c>
      <c r="E113" s="302" t="str">
        <f>VLOOKUP(D113,[1]Actividades!$A$36:$E$3249,2,FALSE)</f>
        <v>SUMINISTRO, TRANSPORTE E INSTALACION SEÑAL PREVENTIVA, REGLAMENTARIA E INFORMATIVA</v>
      </c>
      <c r="F113" s="303" t="str">
        <f>VLOOKUP(D113,[1]Actividades!$A$36:$E$3256,4,FALSE)</f>
        <v>UND</v>
      </c>
      <c r="G113" s="304">
        <v>4</v>
      </c>
      <c r="H113" s="305">
        <f>ROUND((VLOOKUP(D113,APU!$A$1:I866,9,FALSE)*'Analisis AU (2)'!$G$16),0)</f>
        <v>355797</v>
      </c>
      <c r="I113" s="314">
        <f>G113*H113</f>
        <v>1423188</v>
      </c>
      <c r="J113" s="281"/>
      <c r="K113" s="272"/>
    </row>
    <row r="114" spans="1:11" ht="18.75" customHeight="1" thickBot="1">
      <c r="A114" s="272"/>
      <c r="B114" s="280"/>
      <c r="C114" s="307" t="s">
        <v>30</v>
      </c>
      <c r="D114" s="308"/>
      <c r="E114" s="308"/>
      <c r="F114" s="309"/>
      <c r="G114" s="310"/>
      <c r="H114" s="308"/>
      <c r="I114" s="311">
        <f>SUM(I112:I113)</f>
        <v>3377268</v>
      </c>
      <c r="J114" s="281"/>
      <c r="K114" s="272"/>
    </row>
    <row r="115" spans="1:11" ht="21.75" customHeight="1" thickBot="1">
      <c r="A115" s="272"/>
      <c r="B115" s="280"/>
      <c r="C115" s="295"/>
      <c r="D115" s="296"/>
      <c r="E115" s="295" t="s">
        <v>802</v>
      </c>
      <c r="F115" s="297"/>
      <c r="G115" s="296"/>
      <c r="H115" s="296"/>
      <c r="I115" s="299"/>
      <c r="J115" s="281"/>
      <c r="K115" s="272"/>
    </row>
    <row r="116" spans="1:11" ht="52.8" customHeight="1">
      <c r="A116" s="272"/>
      <c r="B116" s="280"/>
      <c r="C116" s="300">
        <v>3</v>
      </c>
      <c r="D116" s="312" t="s">
        <v>896</v>
      </c>
      <c r="E116" s="302" t="str">
        <f>VLOOKUP(D116,[1]Actividades!$A$36:$E$3249,2,FALSE)</f>
        <v>SUMINISTRO, TRANSPORTE E INSTALACION PUNTO DESAGUE PVC   2" APARATOS SANITARIOS Y DESAGUES  (INCLUYE CODO, YEE Y ACCESORIOS)</v>
      </c>
      <c r="F116" s="313" t="str">
        <f>VLOOKUP(D116,[1]Actividades!$A$36:$E$3256,4,FALSE)</f>
        <v>UND</v>
      </c>
      <c r="G116" s="304">
        <v>6</v>
      </c>
      <c r="H116" s="305">
        <f>ROUND((VLOOKUP(D116,APU!$A$1:I904,9,FALSE)*'Analisis AU (2)'!$G$16),0)</f>
        <v>130525</v>
      </c>
      <c r="I116" s="314">
        <f>G116*H116</f>
        <v>783150</v>
      </c>
      <c r="J116" s="281"/>
      <c r="K116" s="272"/>
    </row>
    <row r="117" spans="1:11" ht="50.4" customHeight="1">
      <c r="A117" s="272"/>
      <c r="B117" s="280"/>
      <c r="C117" s="300">
        <v>4</v>
      </c>
      <c r="D117" s="312" t="s">
        <v>904</v>
      </c>
      <c r="E117" s="302" t="str">
        <f>VLOOKUP(D117,[1]Actividades!$A$36:$E$3249,2,FALSE)</f>
        <v>SUMINISTRO, TRANSPORTE E INSTALACION PUNTO DESAGUE PVC   4" APARATOS SANITARIOS (INCLUYE CODO, YEE Y ACCESORIOS)</v>
      </c>
      <c r="F117" s="313" t="str">
        <f>VLOOKUP(D117,[1]Actividades!$A$36:$E$3256,4,FALSE)</f>
        <v>UND</v>
      </c>
      <c r="G117" s="348">
        <v>10</v>
      </c>
      <c r="H117" s="305">
        <f>ROUND((VLOOKUP(D117,APU!$A$1:I905,9,FALSE)*'Analisis AU (2)'!$G$16),0)</f>
        <v>211197</v>
      </c>
      <c r="I117" s="314">
        <f>G117*H117</f>
        <v>2111970</v>
      </c>
      <c r="J117" s="281"/>
      <c r="K117" s="272"/>
    </row>
    <row r="118" spans="1:11" ht="18.75" customHeight="1" thickBot="1">
      <c r="A118" s="272"/>
      <c r="B118" s="280"/>
      <c r="C118" s="307" t="s">
        <v>30</v>
      </c>
      <c r="D118" s="308"/>
      <c r="E118" s="308"/>
      <c r="F118" s="309"/>
      <c r="G118" s="310"/>
      <c r="H118" s="308"/>
      <c r="I118" s="311">
        <f>SUM(I115:I117)</f>
        <v>2895120</v>
      </c>
      <c r="J118" s="281"/>
      <c r="K118" s="272"/>
    </row>
    <row r="119" spans="1:11" ht="21" customHeight="1" thickBot="1">
      <c r="A119" s="272"/>
      <c r="B119" s="280"/>
      <c r="C119" s="338"/>
      <c r="D119" s="339"/>
      <c r="E119" s="338" t="s">
        <v>910</v>
      </c>
      <c r="F119" s="340"/>
      <c r="G119" s="341"/>
      <c r="H119" s="339"/>
      <c r="I119" s="342"/>
      <c r="J119" s="281"/>
      <c r="K119" s="272"/>
    </row>
    <row r="120" spans="1:11" ht="60">
      <c r="A120" s="272"/>
      <c r="B120" s="280"/>
      <c r="C120" s="319">
        <v>5</v>
      </c>
      <c r="D120" s="317" t="s">
        <v>825</v>
      </c>
      <c r="E120" s="318" t="str">
        <f>VLOOKUP(D120,[1]Actividades!$A$36:$E$3249,2,FALSE)</f>
        <v>SUMINISTRO, TRANSPORTE E INSTALACION MESON EN CONCRETO 3000 PSI E=0,07 M ANCHO=0,60M( INCLUYE REFUERZO, ACERO NO. 3 EN AMBAS DIRECCIONES @ 0,15M, MURO EN LADRILLO Y REVOQUE)</v>
      </c>
      <c r="F120" s="328" t="str">
        <f>VLOOKUP(D120,[1]Actividades!$A$36:$E$3256,4,FALSE)</f>
        <v>ML</v>
      </c>
      <c r="G120" s="320">
        <v>12</v>
      </c>
      <c r="H120" s="321">
        <f>ROUND((VLOOKUP(D120,APU!$A$1:I874,9,FALSE)*'Analisis AU (2)'!$G$16),0)</f>
        <v>327348</v>
      </c>
      <c r="I120" s="314">
        <f t="shared" ref="I120" si="8">G120*H120</f>
        <v>3928176</v>
      </c>
      <c r="J120" s="281"/>
      <c r="K120" s="272"/>
    </row>
    <row r="121" spans="1:11" ht="21" customHeight="1" thickBot="1">
      <c r="A121" s="272"/>
      <c r="B121" s="280"/>
      <c r="C121" s="307" t="s">
        <v>30</v>
      </c>
      <c r="D121" s="308"/>
      <c r="E121" s="308"/>
      <c r="F121" s="309"/>
      <c r="G121" s="310"/>
      <c r="H121" s="308"/>
      <c r="I121" s="311">
        <f>SUM(I120:I120)</f>
        <v>3928176</v>
      </c>
      <c r="J121" s="281"/>
      <c r="K121" s="272"/>
    </row>
    <row r="122" spans="1:11" ht="21" customHeight="1" thickBot="1">
      <c r="A122" s="272"/>
      <c r="B122" s="280"/>
      <c r="C122" s="338"/>
      <c r="D122" s="339"/>
      <c r="E122" s="338" t="s">
        <v>354</v>
      </c>
      <c r="F122" s="340"/>
      <c r="G122" s="341"/>
      <c r="H122" s="339"/>
      <c r="I122" s="342"/>
      <c r="J122" s="281"/>
      <c r="K122" s="272"/>
    </row>
    <row r="123" spans="1:11" ht="30">
      <c r="A123" s="272"/>
      <c r="B123" s="280"/>
      <c r="C123" s="319">
        <v>6</v>
      </c>
      <c r="D123" s="317" t="s">
        <v>911</v>
      </c>
      <c r="E123" s="318" t="str">
        <f>VLOOKUP(D123,[1]Actividades!$A$36:$E$3249,2,FALSE)</f>
        <v>SUMINISTRO, TRANSPORTE E INSTALACION PUNTO  AGUA FRIA  1/2" PVC -P ( INCLUYE ACCESORIOS DE INSTALACIÓN )</v>
      </c>
      <c r="F123" s="328" t="str">
        <f>VLOOKUP(D123,[1]Actividades!$A$36:$E$3256,4,FALSE)</f>
        <v>UND</v>
      </c>
      <c r="G123" s="320">
        <v>18</v>
      </c>
      <c r="H123" s="321">
        <f>ROUND((VLOOKUP(D123,APU!$A$1:I877,9,FALSE)*'Analisis AU (2)'!$G$16),0)</f>
        <v>98373</v>
      </c>
      <c r="I123" s="314">
        <f t="shared" ref="I123" si="9">G123*H123</f>
        <v>1770714</v>
      </c>
      <c r="J123" s="281"/>
      <c r="K123" s="272"/>
    </row>
    <row r="124" spans="1:11" ht="21" customHeight="1" thickBot="1">
      <c r="A124" s="272"/>
      <c r="B124" s="280"/>
      <c r="C124" s="307" t="s">
        <v>30</v>
      </c>
      <c r="D124" s="308"/>
      <c r="E124" s="308"/>
      <c r="F124" s="309"/>
      <c r="G124" s="310"/>
      <c r="H124" s="308"/>
      <c r="I124" s="311">
        <f>SUM(I123:I123)</f>
        <v>1770714</v>
      </c>
      <c r="J124" s="281"/>
      <c r="K124" s="272"/>
    </row>
    <row r="125" spans="1:11" ht="21.75" customHeight="1" thickBot="1">
      <c r="A125" s="272"/>
      <c r="B125" s="280"/>
      <c r="C125" s="295"/>
      <c r="D125" s="296"/>
      <c r="E125" s="295" t="s">
        <v>130</v>
      </c>
      <c r="F125" s="297"/>
      <c r="G125" s="298"/>
      <c r="H125" s="296"/>
      <c r="I125" s="299"/>
      <c r="J125" s="281"/>
      <c r="K125" s="272"/>
    </row>
    <row r="126" spans="1:11" ht="67.5" customHeight="1">
      <c r="A126" s="272"/>
      <c r="B126" s="280"/>
      <c r="C126" s="300">
        <v>7</v>
      </c>
      <c r="D126" s="312" t="s">
        <v>919</v>
      </c>
      <c r="E126" s="302" t="str">
        <f>VLOOKUP(D126,[1]Actividades!$A$36:$E$3249,2,FALSE)</f>
        <v>SUMINISTRO E INSTALACION DE TABLERO DE 12 CIRCUITOS 1F3H. BARRAJE PARA 75A BARRA NEUTRO Y BARRA TIERRA  CALIDAD LEGRAND, SIEMENS, SQARED O SUPERIOR DE MARCA RECONOCIDA Y HOMOLOGADA POR EL CIDET</v>
      </c>
      <c r="F126" s="313" t="str">
        <f>VLOOKUP(D126,[1]Actividades!$A$36:$E$3256,4,FALSE)</f>
        <v>UND</v>
      </c>
      <c r="G126" s="304">
        <v>1</v>
      </c>
      <c r="H126" s="305">
        <f>ROUND((VLOOKUP(D126,APU!$A$1:I924,9,FALSE)*'Analisis AU (2)'!$G$16),0)</f>
        <v>536347</v>
      </c>
      <c r="I126" s="314">
        <f>G126*H126</f>
        <v>536347</v>
      </c>
      <c r="J126" s="281"/>
      <c r="K126" s="272"/>
    </row>
    <row r="127" spans="1:11" ht="49.5" customHeight="1">
      <c r="A127" s="272"/>
      <c r="B127" s="280"/>
      <c r="C127" s="300">
        <v>8</v>
      </c>
      <c r="D127" s="312" t="s">
        <v>166</v>
      </c>
      <c r="E127" s="302" t="str">
        <f>VLOOKUP(D127,[1]Actividades!$A$36:$E$3249,2,FALSE)</f>
        <v>SUMINISTRO, TRANSPORTE E INSTALACION SALIDA ILUMINACION EN TUBERIA CONDUIT PVC SCH40 3/4", CABLE N° 12 AWG</v>
      </c>
      <c r="F127" s="316" t="str">
        <f>VLOOKUP(D127,[1]Actividades!$A$36:$E$3256,4,FALSE)</f>
        <v>UND</v>
      </c>
      <c r="G127" s="304">
        <v>70</v>
      </c>
      <c r="H127" s="306">
        <f>ROUND((VLOOKUP(D127,APU!$A$1:I925,9,FALSE)*'Analisis AU (2)'!$G$16),0)</f>
        <v>234544</v>
      </c>
      <c r="I127" s="314">
        <f t="shared" ref="I127:I138" si="10">G127*H127</f>
        <v>16418080</v>
      </c>
      <c r="J127" s="281"/>
      <c r="K127" s="272"/>
    </row>
    <row r="128" spans="1:11" ht="58.95" customHeight="1">
      <c r="A128" s="272"/>
      <c r="B128" s="280"/>
      <c r="C128" s="300">
        <v>9</v>
      </c>
      <c r="D128" s="312" t="s">
        <v>730</v>
      </c>
      <c r="E128" s="302" t="str">
        <f>VLOOKUP(D128,[1]Actividades!$A$36:$E$3249,2,FALSE)</f>
        <v xml:space="preserve">SUMINISTRO, TRANSPORTE E INSTALACION SALIDA TOMACORRIENTE NORMAL DOBLE PT  EN TUBERIA CONDUIT EMT 3/4", ALAMBRE NO 12 AWG </v>
      </c>
      <c r="F128" s="316" t="str">
        <f>VLOOKUP(D128,[1]Actividades!$A$36:$E$3256,4,FALSE)</f>
        <v>UND</v>
      </c>
      <c r="G128" s="304">
        <v>30</v>
      </c>
      <c r="H128" s="306">
        <f>ROUND((VLOOKUP(D128,APU!$A$1:I926,9,FALSE)*'Analisis AU (2)'!$G$16),0)</f>
        <v>268158</v>
      </c>
      <c r="I128" s="314">
        <f t="shared" si="10"/>
        <v>8044740</v>
      </c>
      <c r="J128" s="281"/>
      <c r="K128" s="272"/>
    </row>
    <row r="129" spans="1:11" ht="50.25" customHeight="1">
      <c r="A129" s="272"/>
      <c r="B129" s="280"/>
      <c r="C129" s="300">
        <v>10</v>
      </c>
      <c r="D129" s="312" t="s">
        <v>138</v>
      </c>
      <c r="E129" s="302" t="str">
        <f>VLOOKUP(D129,[1]Actividades!$A$36:$E$3249,2,FALSE)</f>
        <v xml:space="preserve">SUMINISTRO, TRANSPORTE E INSTALACION SALIDA TOMACORRIENTE GFCI DOBLE EN TUBERIA CONDUIT EMT 3/4", ALAMBRE NO 12 AWG </v>
      </c>
      <c r="F129" s="316" t="str">
        <f>VLOOKUP(D129,[1]Actividades!$A$36:$E$3256,4,FALSE)</f>
        <v>UND</v>
      </c>
      <c r="G129" s="304">
        <v>6</v>
      </c>
      <c r="H129" s="306">
        <f>ROUND((VLOOKUP(D129,APU!$A$1:I927,9,FALSE)*'Analisis AU (2)'!$G$16),0)</f>
        <v>290444</v>
      </c>
      <c r="I129" s="314">
        <f t="shared" si="10"/>
        <v>1742664</v>
      </c>
      <c r="J129" s="281"/>
      <c r="K129" s="272"/>
    </row>
    <row r="130" spans="1:11" ht="55.5" customHeight="1">
      <c r="A130" s="272"/>
      <c r="B130" s="280"/>
      <c r="C130" s="300">
        <v>11</v>
      </c>
      <c r="D130" s="312" t="s">
        <v>731</v>
      </c>
      <c r="E130" s="302" t="str">
        <f>VLOOKUP(D130,[1]Actividades!$A$36:$E$3249,2,FALSE)</f>
        <v xml:space="preserve">SUMINISTRO, TRANSPORTE E INSTALACION SALIDA INTERRUPTOR SENCILLO EN TUBERIA CONDUIT EMT 3/4", ALAMBRE NO 12 AWG. </v>
      </c>
      <c r="F130" s="316" t="str">
        <f>VLOOKUP(D130,[1]Actividades!$A$36:$E$3256,4,FALSE)</f>
        <v>UND</v>
      </c>
      <c r="G130" s="304">
        <v>25</v>
      </c>
      <c r="H130" s="306">
        <f>ROUND((VLOOKUP(D130,APU!$A$1:I928,9,FALSE)*'Analisis AU (2)'!$G$16),0)</f>
        <v>262599</v>
      </c>
      <c r="I130" s="314">
        <f t="shared" si="10"/>
        <v>6564975</v>
      </c>
      <c r="J130" s="281"/>
      <c r="K130" s="272"/>
    </row>
    <row r="131" spans="1:11" ht="39.75" customHeight="1">
      <c r="A131" s="272"/>
      <c r="B131" s="280"/>
      <c r="C131" s="300">
        <v>12</v>
      </c>
      <c r="D131" s="317" t="s">
        <v>728</v>
      </c>
      <c r="E131" s="318" t="str">
        <f>VLOOKUP(D131,[1]Actividades!$A$36:$E$3249,2,FALSE)</f>
        <v>SUMINISTRO, TRANSPORTE E INSTALACION LUMINARIA PANEL LED DE INCRUSTAR-REF. 9PULG-24W TIPO PALNETA O SIMILAR</v>
      </c>
      <c r="F131" s="319" t="str">
        <f>VLOOKUP(D131,[1]Actividades!$A$36:$E$3256,4,FALSE)</f>
        <v>UND</v>
      </c>
      <c r="G131" s="320">
        <v>5</v>
      </c>
      <c r="H131" s="321">
        <f>ROUND((VLOOKUP(D131,APU!$A$1:I928,9,FALSE)*'Analisis AU (2)'!$G$16),0)</f>
        <v>243238</v>
      </c>
      <c r="I131" s="314">
        <f t="shared" si="10"/>
        <v>1216190</v>
      </c>
      <c r="J131" s="281"/>
      <c r="K131" s="272"/>
    </row>
    <row r="132" spans="1:11" ht="28.8" customHeight="1">
      <c r="A132" s="272"/>
      <c r="B132" s="280"/>
      <c r="C132" s="300">
        <v>13</v>
      </c>
      <c r="D132" s="317" t="s">
        <v>133</v>
      </c>
      <c r="E132" s="318" t="str">
        <f>VLOOKUP(D132,[1]Actividades!$A$36:$E$3249,2,FALSE)</f>
        <v>SUMINISTRO E INSTALACION DE BREAKER 1X20 A</v>
      </c>
      <c r="F132" s="319" t="str">
        <f>VLOOKUP(D132,[1]Actividades!$A$36:$E$3256,4,FALSE)</f>
        <v>UND</v>
      </c>
      <c r="G132" s="320">
        <v>12</v>
      </c>
      <c r="H132" s="321">
        <f>ROUND((VLOOKUP(D132,APU!$A$1:I929,9,FALSE)*'Analisis AU (2)'!$G$16),0)</f>
        <v>83696</v>
      </c>
      <c r="I132" s="314">
        <f t="shared" si="10"/>
        <v>1004352</v>
      </c>
      <c r="J132" s="281"/>
      <c r="K132" s="272"/>
    </row>
    <row r="133" spans="1:11" ht="43.5" customHeight="1">
      <c r="A133" s="272"/>
      <c r="B133" s="280"/>
      <c r="C133" s="300">
        <v>14</v>
      </c>
      <c r="D133" s="317" t="s">
        <v>137</v>
      </c>
      <c r="E133" s="318" t="str">
        <f>VLOOKUP(D133,[1]Actividades!$A$36:$E$3249,2,FALSE)</f>
        <v>SUMINISTRO, TRANSPORTE E INSTALACIÓN LUMINARIA HERMETICA 36W - SYLVANIA O SIMILAR</v>
      </c>
      <c r="F133" s="319" t="str">
        <f>VLOOKUP(D133,[1]Actividades!$A$36:$E$3256,4,FALSE)</f>
        <v>UND</v>
      </c>
      <c r="G133" s="320">
        <v>5</v>
      </c>
      <c r="H133" s="321">
        <f>ROUND((VLOOKUP(D133,APU!$A$1:I932,9,FALSE)*'Analisis AU (2)'!$G$16),0)</f>
        <v>206280</v>
      </c>
      <c r="I133" s="314">
        <f t="shared" si="10"/>
        <v>1031400</v>
      </c>
      <c r="J133" s="281"/>
      <c r="K133" s="272"/>
    </row>
    <row r="134" spans="1:11" ht="43.5" customHeight="1">
      <c r="A134" s="272"/>
      <c r="B134" s="280"/>
      <c r="C134" s="300">
        <v>15</v>
      </c>
      <c r="D134" s="317" t="s">
        <v>131</v>
      </c>
      <c r="E134" s="318" t="str">
        <f>VLOOKUP(D134,[1]Actividades!$A$36:$E$3249,2,FALSE)</f>
        <v>SUMINISTRO, TRANSPORTE E INSTALACION DE RED ELECTRICA EN 3 # 12 THHN (NO INCLUYE DUCTO)</v>
      </c>
      <c r="F134" s="319" t="str">
        <f>VLOOKUP(D134,[1]Actividades!$A$36:$E$3256,4,FALSE)</f>
        <v>ML</v>
      </c>
      <c r="G134" s="320">
        <v>90</v>
      </c>
      <c r="H134" s="321">
        <f>ROUND((VLOOKUP(D134,APU!$A$1:I935,9,FALSE)*'Analisis AU (2)'!$G$16),0)</f>
        <v>28724</v>
      </c>
      <c r="I134" s="314">
        <f t="shared" si="10"/>
        <v>2585160</v>
      </c>
      <c r="J134" s="281"/>
      <c r="K134" s="272"/>
    </row>
    <row r="135" spans="1:11" ht="120">
      <c r="A135" s="272"/>
      <c r="B135" s="280"/>
      <c r="C135" s="300">
        <v>16</v>
      </c>
      <c r="D135" s="317" t="s">
        <v>139</v>
      </c>
      <c r="E135" s="318" t="str">
        <f>VLOOKUP(D135,[1]Actividades!$A$36:$E$3249,2,FALSE)</f>
        <v>DESMONTE DE LA RED ELÉCTRICA EXISTENTE, INCLUYENDO RETIRO DE TUBERÍAS, LUMINARIAS, TOMACORRIENTES, INTERRUPTORES Y TABLEROS DE DISTRIBUCIÓN Y DISPOSICIÓN FINAL SEGÚN NORMATIVAS VIGENTES. IDENTIFICACIÓN Y SEPARACIÓN DE ELEMENTOS REUTILIZABLES O DESECHABLES. MANEJO Y DISPOSICIÓN DE RESIDUOS ELÉCTRICOS CONFORME A NORMATIVAS AMBIENTALES. (MEDIDO EN M2 EN PLANTA DE EDIFICACIÓN)</v>
      </c>
      <c r="F135" s="319" t="str">
        <f>VLOOKUP(D135,[1]Actividades!$A$36:$E$3256,4,FALSE)</f>
        <v>M2</v>
      </c>
      <c r="G135" s="320">
        <v>400</v>
      </c>
      <c r="H135" s="321">
        <f>ROUND((VLOOKUP(D135,APU!$A$1:I936,9,FALSE)*'Analisis AU (2)'!$G$16),0)</f>
        <v>15337</v>
      </c>
      <c r="I135" s="314">
        <f t="shared" si="10"/>
        <v>6134800</v>
      </c>
      <c r="J135" s="281"/>
      <c r="K135" s="272"/>
    </row>
    <row r="136" spans="1:11" ht="43.5" customHeight="1">
      <c r="A136" s="272"/>
      <c r="B136" s="280"/>
      <c r="C136" s="300">
        <v>17</v>
      </c>
      <c r="D136" s="317" t="s">
        <v>729</v>
      </c>
      <c r="E136" s="318" t="str">
        <f>VLOOKUP(D136,[1]Actividades!$A$36:$E$3249,2,FALSE)</f>
        <v>SUMINISTRO, TRANSPORTE E INSTALACION DE LUMINARIA PANEL LED RECTANGULAR DE 40W DE INCRUSTAR</v>
      </c>
      <c r="F136" s="319" t="str">
        <f>VLOOKUP(D136,[1]Actividades!$A$36:$E$3256,4,FALSE)</f>
        <v>UND</v>
      </c>
      <c r="G136" s="320">
        <v>10</v>
      </c>
      <c r="H136" s="321">
        <f>ROUND((VLOOKUP(D136,APU!$A$1:I936,9,FALSE)*'Analisis AU (2)'!$G$16),0)</f>
        <v>229062</v>
      </c>
      <c r="I136" s="314">
        <f t="shared" si="10"/>
        <v>2290620</v>
      </c>
      <c r="J136" s="281"/>
      <c r="K136" s="272"/>
    </row>
    <row r="137" spans="1:11" ht="51" customHeight="1">
      <c r="A137" s="272"/>
      <c r="B137" s="280"/>
      <c r="C137" s="300">
        <v>18</v>
      </c>
      <c r="D137" s="317" t="s">
        <v>724</v>
      </c>
      <c r="E137" s="318" t="str">
        <f>VLOOKUP(D137,[1]Actividades!$A$36:$E$3249,2,FALSE)</f>
        <v>SUMINISTRO E INSTALACIÓN PANEL LED 60X60 CMS, 40W DE INCRUSTAR, 4000K, TIPO P27930 Ó SIMILAR</v>
      </c>
      <c r="F137" s="319" t="str">
        <f>VLOOKUP(D137,[1]Actividades!$A$36:$E$3256,4,FALSE)</f>
        <v>UND</v>
      </c>
      <c r="G137" s="320">
        <v>50</v>
      </c>
      <c r="H137" s="321">
        <f>ROUND((VLOOKUP(D137,APU!$A$1:I936,9,FALSE)*'Analisis AU (2)'!$G$16),0)</f>
        <v>192468</v>
      </c>
      <c r="I137" s="314">
        <f t="shared" si="10"/>
        <v>9623400</v>
      </c>
      <c r="J137" s="281"/>
      <c r="K137" s="272"/>
    </row>
    <row r="138" spans="1:11" ht="57" customHeight="1">
      <c r="A138" s="272"/>
      <c r="B138" s="280"/>
      <c r="C138" s="300">
        <v>19</v>
      </c>
      <c r="D138" s="317" t="s">
        <v>732</v>
      </c>
      <c r="E138" s="318" t="str">
        <f>VLOOKUP(D138,[1]Actividades!$A$36:$E$3249,2,FALSE)</f>
        <v>SUMINISTRO E INSTALACIÓN CAJA DE PASO RAWELT 4X4"</v>
      </c>
      <c r="F138" s="319" t="str">
        <f>VLOOKUP(D138,[1]Actividades!$A$36:$E$3256,4,FALSE)</f>
        <v>UND</v>
      </c>
      <c r="G138" s="322">
        <v>27</v>
      </c>
      <c r="H138" s="321">
        <f>ROUND((VLOOKUP(D138,APU!$A$1:I937,9,FALSE)*'Analisis AU (2)'!$G$16),0)</f>
        <v>181304</v>
      </c>
      <c r="I138" s="314">
        <f t="shared" si="10"/>
        <v>4895208</v>
      </c>
      <c r="J138" s="281"/>
      <c r="K138" s="272"/>
    </row>
    <row r="139" spans="1:11" ht="23.25" customHeight="1" thickBot="1">
      <c r="A139" s="272"/>
      <c r="B139" s="280"/>
      <c r="C139" s="307" t="s">
        <v>30</v>
      </c>
      <c r="D139" s="323"/>
      <c r="E139" s="324"/>
      <c r="F139" s="325"/>
      <c r="G139" s="326"/>
      <c r="H139" s="327"/>
      <c r="I139" s="311">
        <f>SUM(I126:I138)</f>
        <v>62087936</v>
      </c>
      <c r="J139" s="281"/>
      <c r="K139" s="272"/>
    </row>
    <row r="140" spans="1:11" ht="21.75" customHeight="1" thickBot="1">
      <c r="A140" s="272"/>
      <c r="B140" s="280"/>
      <c r="C140" s="295"/>
      <c r="D140" s="296"/>
      <c r="E140" s="295" t="s">
        <v>141</v>
      </c>
      <c r="F140" s="297"/>
      <c r="G140" s="296"/>
      <c r="H140" s="296"/>
      <c r="I140" s="299"/>
      <c r="J140" s="281"/>
      <c r="K140" s="272"/>
    </row>
    <row r="141" spans="1:11" ht="43.95" customHeight="1">
      <c r="A141" s="272"/>
      <c r="B141" s="280"/>
      <c r="C141" s="300">
        <v>20</v>
      </c>
      <c r="D141" s="312" t="s">
        <v>142</v>
      </c>
      <c r="E141" s="302" t="str">
        <f>VLOOKUP(D141,[1]Actividades!$A$36:$E$3249,2,FALSE)</f>
        <v>SUMINISTRO, TRANSPORTE E INSTALACIÓN A TODO COSTO DE CIELO RASO EN SUPERBOARD 4 MM TEXTURIZADO MODULADO 0,60 X 0,60 PINTADO Y TERMINADO. INCLUYE PERFILERÍA, ANCLAJES Y TODO LO NECESARIO PARA SU CORRECTA INSTALACIÓN</v>
      </c>
      <c r="F141" s="313" t="str">
        <f>VLOOKUP(D141,[1]Actividades!$A$36:$E$3256,4,FALSE)</f>
        <v>M2</v>
      </c>
      <c r="G141" s="304">
        <v>300</v>
      </c>
      <c r="H141" s="305">
        <f>ROUND((VLOOKUP(D141,APU!$A$1:I911,9,FALSE)*'Analisis AU (2)'!$G$16),0)</f>
        <v>101685</v>
      </c>
      <c r="I141" s="314">
        <f>G141*H141</f>
        <v>30505500</v>
      </c>
      <c r="J141" s="281"/>
      <c r="K141" s="272"/>
    </row>
    <row r="142" spans="1:11" ht="18.75" customHeight="1" thickBot="1">
      <c r="A142" s="272"/>
      <c r="B142" s="280"/>
      <c r="C142" s="307" t="s">
        <v>30</v>
      </c>
      <c r="D142" s="308"/>
      <c r="E142" s="308"/>
      <c r="F142" s="309"/>
      <c r="G142" s="310"/>
      <c r="H142" s="308"/>
      <c r="I142" s="311">
        <f>SUM(I141:I141)</f>
        <v>30505500</v>
      </c>
      <c r="J142" s="281"/>
      <c r="K142" s="272"/>
    </row>
    <row r="143" spans="1:11" ht="17.25" customHeight="1" thickBot="1">
      <c r="A143" s="272"/>
      <c r="B143" s="280"/>
      <c r="C143" s="338"/>
      <c r="D143" s="339"/>
      <c r="E143" s="338" t="s">
        <v>357</v>
      </c>
      <c r="F143" s="340"/>
      <c r="G143" s="341"/>
      <c r="H143" s="339"/>
      <c r="I143" s="342"/>
      <c r="J143" s="281"/>
      <c r="K143" s="272"/>
    </row>
    <row r="144" spans="1:11" ht="46.5" customHeight="1">
      <c r="A144" s="272"/>
      <c r="B144" s="280"/>
      <c r="C144" s="300">
        <v>21</v>
      </c>
      <c r="D144" s="317" t="s">
        <v>588</v>
      </c>
      <c r="E144" s="318" t="str">
        <f>VLOOKUP(D144,[1]Actividades!$A$36:$E$3249,2,FALSE)</f>
        <v>SUMINISTRO, TRANSPORTE E INSTALACION FLANCHE EN LAMINA GALVANIZADA CAL .22 D/ 0.30 M. (INCLUYE ESMALTE + ANCLAJE A MURO + SIKAFLEX)</v>
      </c>
      <c r="F144" s="319" t="str">
        <f>VLOOKUP(D144,[1]Actividades!$A$36:$E$3256,4,FALSE)</f>
        <v>ML</v>
      </c>
      <c r="G144" s="320">
        <v>60</v>
      </c>
      <c r="H144" s="321">
        <f>ROUND((VLOOKUP(D144,APU!$A$1:I900,9,FALSE)*'Analisis AU (2)'!$G$16),0)</f>
        <v>40923</v>
      </c>
      <c r="I144" s="314">
        <f t="shared" ref="I144:I146" si="11">G144*H144</f>
        <v>2455380</v>
      </c>
      <c r="J144" s="281"/>
      <c r="K144" s="272"/>
    </row>
    <row r="145" spans="1:15" ht="49.2" customHeight="1">
      <c r="A145" s="272"/>
      <c r="B145" s="280"/>
      <c r="C145" s="300">
        <v>22</v>
      </c>
      <c r="D145" s="312" t="s">
        <v>360</v>
      </c>
      <c r="E145" s="302" t="str">
        <f>VLOOKUP(D145,[1]Actividades!$A$36:$E$3249,2,FALSE)</f>
        <v>SUMINISTRO, TRANSPORTE E INSTALACION CANAL EN LAMINA GALVANIZADA CAL .22 D/ 0.60 M. (SUMINISTRO E INSTALACIÓN CON WASH PRIMER + ESMALTE + ANCLAJE A MURO + SILICONA)</v>
      </c>
      <c r="F145" s="316" t="str">
        <f>VLOOKUP(D145,[1]Actividades!$A$36:$E$3256,4,FALSE)</f>
        <v>ML</v>
      </c>
      <c r="G145" s="304">
        <v>120</v>
      </c>
      <c r="H145" s="306">
        <f>ROUND((VLOOKUP(D145,APU!$A$1:I901,9,FALSE)*'Analisis AU (2)'!$G$16),0)</f>
        <v>126403</v>
      </c>
      <c r="I145" s="314">
        <f t="shared" si="11"/>
        <v>15168360</v>
      </c>
      <c r="J145" s="281"/>
      <c r="K145" s="272"/>
    </row>
    <row r="146" spans="1:15" ht="21.75" customHeight="1">
      <c r="A146" s="272"/>
      <c r="B146" s="280"/>
      <c r="C146" s="300">
        <v>23</v>
      </c>
      <c r="D146" s="312" t="s">
        <v>358</v>
      </c>
      <c r="E146" s="302" t="str">
        <f>VLOOKUP(D146,[1]Actividades!$A$36:$E$3249,2,FALSE)</f>
        <v>RECORRIDO DE CUBIERTA (INC. GANCHOS, AMARRAS Y SIKAFLEX)</v>
      </c>
      <c r="F146" s="316" t="str">
        <f>VLOOKUP(D146,[1]Actividades!$A$36:$E$3256,4,FALSE)</f>
        <v>M2</v>
      </c>
      <c r="G146" s="304">
        <v>700</v>
      </c>
      <c r="H146" s="306">
        <f>ROUND((VLOOKUP(D146,APU!$A$1:I902,9,FALSE)*'Analisis AU (2)'!$G$16),0)</f>
        <v>30152</v>
      </c>
      <c r="I146" s="314">
        <f t="shared" si="11"/>
        <v>21106400</v>
      </c>
      <c r="J146" s="281"/>
      <c r="K146" s="272"/>
    </row>
    <row r="147" spans="1:15" ht="21.75" customHeight="1" thickBot="1">
      <c r="A147" s="272"/>
      <c r="B147" s="280"/>
      <c r="C147" s="329" t="s">
        <v>30</v>
      </c>
      <c r="D147" s="349"/>
      <c r="E147" s="331"/>
      <c r="F147" s="350"/>
      <c r="G147" s="351"/>
      <c r="H147" s="352"/>
      <c r="I147" s="335">
        <f>SUM(I144:I146)</f>
        <v>38730140</v>
      </c>
      <c r="J147" s="281"/>
      <c r="K147" s="272"/>
    </row>
    <row r="148" spans="1:15" ht="20.25" customHeight="1" thickBot="1">
      <c r="A148" s="272"/>
      <c r="B148" s="280"/>
      <c r="C148" s="295"/>
      <c r="D148" s="296"/>
      <c r="E148" s="297" t="s">
        <v>863</v>
      </c>
      <c r="F148" s="297"/>
      <c r="G148" s="296"/>
      <c r="H148" s="296"/>
      <c r="I148" s="299"/>
      <c r="J148" s="281"/>
      <c r="K148" s="272"/>
    </row>
    <row r="149" spans="1:15" ht="60">
      <c r="A149" s="272"/>
      <c r="B149" s="280"/>
      <c r="C149" s="319">
        <v>24</v>
      </c>
      <c r="D149" s="312" t="s">
        <v>864</v>
      </c>
      <c r="E149" s="318" t="str">
        <f>VLOOKUP(D149,[1]Actividades!$A$36:$E$3249,2,FALSE)</f>
        <v>SUMINISTRO, TRANSPORTE E INSTALACION SANITARIO LAGUNA COLOR BLANCO CORONA O SIMILAR. CONJUNTO SANITARIO QUE INCLUYE SANITARIO, TAPA, TANQUE, ACCESORIOS DE CONEXIÓN E INSTALACIÓN.</v>
      </c>
      <c r="F149" s="328" t="str">
        <f>VLOOKUP(D149,[1]Actividades!$A$36:$E$3256,4,FALSE)</f>
        <v>UND</v>
      </c>
      <c r="G149" s="320">
        <v>6</v>
      </c>
      <c r="H149" s="321">
        <f>ROUND((VLOOKUP(D149,APU!$A$1:I890,9,FALSE)*'Analisis AU (2)'!$G$16),0)</f>
        <v>538904</v>
      </c>
      <c r="I149" s="314">
        <f>G149*H149</f>
        <v>3233424</v>
      </c>
      <c r="J149" s="281"/>
      <c r="K149" s="272"/>
    </row>
    <row r="150" spans="1:15" ht="70.5" customHeight="1">
      <c r="A150" s="272"/>
      <c r="B150" s="280"/>
      <c r="C150" s="316">
        <v>25</v>
      </c>
      <c r="D150" s="312" t="s">
        <v>923</v>
      </c>
      <c r="E150" s="302" t="str">
        <f>VLOOKUP(D150,[1]Actividades!$A$36:$E$3249,2,FALSE)</f>
        <v>SUMINISTRO, TRANSPORTE E INSTALACION ORINAL MEDIANO DE COLGAR EN PORCELANA COLOR BLANCO TIPO CORONA O SIMILAR CON VÁLVULA ANTIVÁNDALICA DE EMPOTRAR</v>
      </c>
      <c r="F150" s="313" t="str">
        <f>VLOOKUP(D150,[1]Actividades!$A$36:$E$3256,4,FALSE)</f>
        <v>UND</v>
      </c>
      <c r="G150" s="304">
        <v>3</v>
      </c>
      <c r="H150" s="306">
        <f>ROUND((VLOOKUP(D150,APU!$A$1:I891,9,FALSE)*'Analisis AU (2)'!$G$16),0)</f>
        <v>1316651</v>
      </c>
      <c r="I150" s="314">
        <f>G150*H150</f>
        <v>3949953</v>
      </c>
      <c r="J150" s="281"/>
      <c r="K150" s="272"/>
    </row>
    <row r="151" spans="1:15" ht="60">
      <c r="A151" s="272"/>
      <c r="B151" s="280"/>
      <c r="C151" s="319">
        <v>26</v>
      </c>
      <c r="D151" s="312" t="s">
        <v>866</v>
      </c>
      <c r="E151" s="318" t="str">
        <f>VLOOKUP(D151,[1]Actividades!$A$36:$E$3249,2,FALSE)</f>
        <v>SUMINISTRO, TRANSPORTE E INSTALACION LAVAMANOS SOBREPONER LINEA MARSELLA COLOR BLANCO CORONA O SIMILAR. (INCLUYE GRIFERIA, DESAGÜE AUTOMATICO, SIFÓN BOTELLA, ACOPLE).</v>
      </c>
      <c r="F151" s="328" t="str">
        <f>VLOOKUP(D151,[1]Actividades!$A$36:$E$3256,4,FALSE)</f>
        <v>UND</v>
      </c>
      <c r="G151" s="320">
        <v>4</v>
      </c>
      <c r="H151" s="321">
        <f>ROUND((VLOOKUP(D151,APU!$A$1:I892,9,FALSE)*'Analisis AU (2)'!$G$16),0)</f>
        <v>707911</v>
      </c>
      <c r="I151" s="314">
        <f>G151*H151</f>
        <v>2831644</v>
      </c>
      <c r="J151" s="281"/>
      <c r="K151" s="272"/>
    </row>
    <row r="152" spans="1:15" ht="70.5" customHeight="1">
      <c r="A152" s="272"/>
      <c r="B152" s="280"/>
      <c r="C152" s="316">
        <v>27</v>
      </c>
      <c r="D152" s="312" t="s">
        <v>607</v>
      </c>
      <c r="E152" s="302" t="str">
        <f>VLOOKUP(D152,[1]Actividades!$A$36:$E$3249,2,FALSE)</f>
        <v>SUMINISTRO, TRANSPORTE E INSTALACION GRIFERÍA LAVAMANOS ANTIVANDÁLICO CON PICO EXPUESTO REF:701310001 CORONA O SIMILAR</v>
      </c>
      <c r="F152" s="313" t="str">
        <f>VLOOKUP(D152,[1]Actividades!$A$36:$E$3256,4,FALSE)</f>
        <v>UND</v>
      </c>
      <c r="G152" s="304">
        <v>4</v>
      </c>
      <c r="H152" s="306">
        <f>ROUND((VLOOKUP(D152,APU!$A$1:I893,9,FALSE)*'Analisis AU (2)'!$G$16),0)</f>
        <v>845915</v>
      </c>
      <c r="I152" s="314">
        <f>G152*H152</f>
        <v>3383660</v>
      </c>
      <c r="J152" s="281"/>
      <c r="K152" s="272"/>
    </row>
    <row r="153" spans="1:15" ht="23.25" customHeight="1" thickBot="1">
      <c r="A153" s="272"/>
      <c r="B153" s="280"/>
      <c r="C153" s="329" t="s">
        <v>30</v>
      </c>
      <c r="D153" s="330"/>
      <c r="E153" s="331"/>
      <c r="F153" s="332"/>
      <c r="G153" s="333"/>
      <c r="H153" s="334"/>
      <c r="I153" s="335">
        <f>SUM(I149:I152)</f>
        <v>13398681</v>
      </c>
      <c r="J153" s="281"/>
      <c r="K153" s="272"/>
    </row>
    <row r="154" spans="1:15" ht="16.2" thickBot="1">
      <c r="A154" s="272"/>
      <c r="B154" s="280"/>
      <c r="C154" s="338"/>
      <c r="D154" s="339"/>
      <c r="E154" s="338" t="s">
        <v>121</v>
      </c>
      <c r="F154" s="340"/>
      <c r="G154" s="341"/>
      <c r="H154" s="339"/>
      <c r="I154" s="342"/>
      <c r="J154" s="281"/>
      <c r="K154" s="272"/>
    </row>
    <row r="155" spans="1:15" ht="61.8" customHeight="1">
      <c r="A155" s="272"/>
      <c r="B155" s="280"/>
      <c r="C155" s="300">
        <v>28</v>
      </c>
      <c r="D155" s="312" t="s">
        <v>613</v>
      </c>
      <c r="E155" s="302" t="str">
        <f>VLOOKUP(D155,[1]Actividades!$A$36:$E$3249,2,FALSE)</f>
        <v>SUMINISTRO, TRANSPORTE E INSTALACION ESTUCO Y VINILO 3 MANOS SOBRE MURO INTERIOR (INCLUYE ESTUCO, 1 MANO EN PINTURA TIPO 2  Y DOS MANOS EN PINTURA TIPO 1, FILOS Y DILATACIONES). COLOR SEGÚN DISEÑO POR M2</v>
      </c>
      <c r="F155" s="316" t="str">
        <f>VLOOKUP(D155,[1]Actividades!$A$36:$E$3256,4,FALSE)</f>
        <v>M2</v>
      </c>
      <c r="G155" s="304">
        <v>355</v>
      </c>
      <c r="H155" s="306">
        <f>ROUND((VLOOKUP(D155,APU!$A$1:I918,9,FALSE)*'Analisis AU (2)'!$G$16),0)</f>
        <v>41549</v>
      </c>
      <c r="I155" s="314">
        <f>G155*H155</f>
        <v>14749895</v>
      </c>
      <c r="J155" s="281"/>
      <c r="K155" s="272"/>
    </row>
    <row r="156" spans="1:15" s="3" customFormat="1" ht="46.5" customHeight="1">
      <c r="A156" s="288"/>
      <c r="B156" s="280"/>
      <c r="C156" s="300">
        <v>29</v>
      </c>
      <c r="D156" s="312" t="s">
        <v>761</v>
      </c>
      <c r="E156" s="302" t="str">
        <f>VLOOKUP(D156,[1]Actividades!$A$36:$E$3249,2,FALSE)</f>
        <v>SUMINISTRO, TRANSPORTE E INSTALACION GRANIPLAST (ESGRAFIADO) FACHADAS ( INCLUYE FILOS Y DILATACIONES)</v>
      </c>
      <c r="F156" s="316" t="str">
        <f>VLOOKUP(D156,[1]Actividades!$A$36:$E$3256,4,FALSE)</f>
        <v>M2</v>
      </c>
      <c r="G156" s="304">
        <v>120</v>
      </c>
      <c r="H156" s="306">
        <f>ROUND((VLOOKUP(D156,APU!$A$1:I918,9,FALSE)*'Analisis AU (2)'!$G$16),0)</f>
        <v>54254</v>
      </c>
      <c r="I156" s="314">
        <f t="shared" ref="I156:I157" si="12">G156*H156</f>
        <v>6510480</v>
      </c>
      <c r="J156" s="294"/>
      <c r="K156" s="343"/>
      <c r="L156" s="2"/>
      <c r="M156" s="2"/>
      <c r="N156" s="2"/>
      <c r="O156" s="2"/>
    </row>
    <row r="157" spans="1:15" s="3" customFormat="1" ht="46.5" customHeight="1">
      <c r="A157" s="288"/>
      <c r="B157" s="280"/>
      <c r="C157" s="300">
        <v>30</v>
      </c>
      <c r="D157" s="312" t="s">
        <v>170</v>
      </c>
      <c r="E157" s="302" t="str">
        <f>VLOOKUP(D157,[1]Actividades!$A$36:$E$3249,2,FALSE)</f>
        <v>SUMINISTRO, TRANSPORTE E INSTALACIÓN DE RETOQUE DE PINTURA EXISTENTE (INCLUYE RESANE, LIJADA Y PINTURA 3 MANOS DE PINTURA)</v>
      </c>
      <c r="F157" s="316" t="str">
        <f>VLOOKUP(D157,[1]Actividades!$A$36:$E$3256,4,FALSE)</f>
        <v>M2</v>
      </c>
      <c r="G157" s="304">
        <v>180</v>
      </c>
      <c r="H157" s="306">
        <f>ROUND((VLOOKUP(D157,APU!$A$1:I919,9,FALSE)*'Analisis AU (2)'!$G$16),0)</f>
        <v>30950</v>
      </c>
      <c r="I157" s="314">
        <f t="shared" si="12"/>
        <v>5571000</v>
      </c>
      <c r="J157" s="294"/>
      <c r="K157" s="343"/>
      <c r="L157" s="2"/>
      <c r="M157" s="2"/>
      <c r="N157" s="2"/>
      <c r="O157" s="2"/>
    </row>
    <row r="158" spans="1:15" s="3" customFormat="1" ht="21.75" customHeight="1" thickBot="1">
      <c r="A158" s="288"/>
      <c r="B158" s="280"/>
      <c r="C158" s="307" t="s">
        <v>30</v>
      </c>
      <c r="D158" s="323"/>
      <c r="E158" s="324"/>
      <c r="F158" s="325"/>
      <c r="G158" s="337"/>
      <c r="H158" s="327"/>
      <c r="I158" s="311">
        <f>SUM(I155:I157)</f>
        <v>26831375</v>
      </c>
      <c r="J158" s="294"/>
      <c r="K158" s="288"/>
      <c r="L158" s="2"/>
      <c r="M158" s="2"/>
      <c r="N158" s="2"/>
      <c r="O158" s="2"/>
    </row>
    <row r="159" spans="1:15" ht="16.2" thickBot="1">
      <c r="A159" s="272"/>
      <c r="B159" s="280"/>
      <c r="C159" s="338"/>
      <c r="D159" s="339"/>
      <c r="E159" s="338" t="s">
        <v>368</v>
      </c>
      <c r="F159" s="340"/>
      <c r="G159" s="341"/>
      <c r="H159" s="339"/>
      <c r="I159" s="342"/>
      <c r="J159" s="281"/>
      <c r="K159" s="272"/>
    </row>
    <row r="160" spans="1:15" ht="22.5" customHeight="1">
      <c r="A160" s="272"/>
      <c r="B160" s="280"/>
      <c r="C160" s="300">
        <v>31</v>
      </c>
      <c r="D160" s="312" t="s">
        <v>96</v>
      </c>
      <c r="E160" s="302" t="str">
        <f>VLOOKUP(D160,[1]Actividades!$A$36:$E$3249,2,FALSE)</f>
        <v>ASEO GENERAL</v>
      </c>
      <c r="F160" s="316" t="str">
        <f>VLOOKUP(D160,[1]Actividades!$A$36:$E$3256,4,FALSE)</f>
        <v>M2</v>
      </c>
      <c r="G160" s="304">
        <v>1400</v>
      </c>
      <c r="H160" s="306">
        <f>ROUND((VLOOKUP(D160,APU!$A$1:I923,9,FALSE)*'Analisis AU (2)'!$G$16),0)</f>
        <v>6421</v>
      </c>
      <c r="I160" s="314">
        <f t="shared" ref="I160" si="13">G160*H160</f>
        <v>8989400</v>
      </c>
      <c r="J160" s="281"/>
      <c r="K160" s="272"/>
    </row>
    <row r="161" spans="1:15" s="3" customFormat="1" ht="21.75" customHeight="1" thickBot="1">
      <c r="A161" s="288"/>
      <c r="B161" s="280"/>
      <c r="C161" s="307" t="s">
        <v>30</v>
      </c>
      <c r="D161" s="323"/>
      <c r="E161" s="324"/>
      <c r="F161" s="325"/>
      <c r="G161" s="337"/>
      <c r="H161" s="327"/>
      <c r="I161" s="311">
        <f>I160</f>
        <v>8989400</v>
      </c>
      <c r="J161" s="294"/>
      <c r="K161" s="288"/>
      <c r="L161" s="2"/>
      <c r="M161" s="2"/>
      <c r="N161" s="2"/>
      <c r="O161" s="2"/>
    </row>
    <row r="162" spans="1:15" ht="16.2" thickBot="1">
      <c r="A162" s="272"/>
      <c r="B162" s="280"/>
      <c r="C162" s="338"/>
      <c r="D162" s="339"/>
      <c r="E162" s="338" t="s">
        <v>122</v>
      </c>
      <c r="F162" s="340"/>
      <c r="G162" s="341"/>
      <c r="H162" s="339"/>
      <c r="I162" s="342"/>
      <c r="J162" s="281"/>
      <c r="K162" s="272"/>
    </row>
    <row r="163" spans="1:15" ht="22.5" customHeight="1">
      <c r="A163" s="272"/>
      <c r="B163" s="280"/>
      <c r="C163" s="300">
        <v>32</v>
      </c>
      <c r="D163" s="312" t="s">
        <v>879</v>
      </c>
      <c r="E163" s="302" t="str">
        <f>VLOOKUP(D163,[1]Actividades!$A$36:$E$3249,2,FALSE)</f>
        <v xml:space="preserve">DESMONTE APARATOS SANITARIOS </v>
      </c>
      <c r="F163" s="316" t="str">
        <f>VLOOKUP(D163,[1]Actividades!$A$36:$E$3256,4,FALSE)</f>
        <v>UND</v>
      </c>
      <c r="G163" s="304">
        <v>7</v>
      </c>
      <c r="H163" s="306">
        <f>ROUND((VLOOKUP(D163,APU!$A$1:I923,9,FALSE)*'Analisis AU (2)'!$G$16),0)</f>
        <v>107282</v>
      </c>
      <c r="I163" s="314">
        <f t="shared" ref="I163:I167" si="14">G163*H163</f>
        <v>750974</v>
      </c>
      <c r="J163" s="281"/>
      <c r="K163" s="272"/>
    </row>
    <row r="164" spans="1:15" ht="22.5" customHeight="1">
      <c r="A164" s="272"/>
      <c r="B164" s="280"/>
      <c r="C164" s="300">
        <v>33</v>
      </c>
      <c r="D164" s="312" t="s">
        <v>620</v>
      </c>
      <c r="E164" s="302" t="str">
        <f>VLOOKUP(D164,[1]Actividades!$A$36:$E$3249,2,FALSE)</f>
        <v>DESMONTE CUBIERTA (INC. RETIRO YDISPOSICIÓN EN BOTADERO)</v>
      </c>
      <c r="F164" s="316" t="str">
        <f>VLOOKUP(D164,[1]Actividades!$A$36:$E$3256,4,FALSE)</f>
        <v>M2</v>
      </c>
      <c r="G164" s="304">
        <v>250</v>
      </c>
      <c r="H164" s="306">
        <f>ROUND((VLOOKUP(D164,APU!$A$1:I924,9,FALSE)*'Analisis AU (2)'!$G$16),0)</f>
        <v>27064</v>
      </c>
      <c r="I164" s="314">
        <f t="shared" si="14"/>
        <v>6766000</v>
      </c>
      <c r="J164" s="281"/>
      <c r="K164" s="272"/>
    </row>
    <row r="165" spans="1:15" ht="22.5" customHeight="1">
      <c r="A165" s="272"/>
      <c r="B165" s="280"/>
      <c r="C165" s="300">
        <v>34</v>
      </c>
      <c r="D165" s="312" t="s">
        <v>164</v>
      </c>
      <c r="E165" s="302" t="str">
        <f>VLOOKUP(D165,[1]Actividades!$A$36:$E$3249,2,FALSE)</f>
        <v>DESMONTE CIELO RASO (INCLUYE RETIRO)</v>
      </c>
      <c r="F165" s="316" t="str">
        <f>VLOOKUP(D165,[1]Actividades!$A$36:$E$3256,4,FALSE)</f>
        <v>M2</v>
      </c>
      <c r="G165" s="304">
        <v>300</v>
      </c>
      <c r="H165" s="306">
        <f>ROUND((VLOOKUP(D165,APU!$A$1:I925,9,FALSE)*'Analisis AU (2)'!$G$16),0)</f>
        <v>26581</v>
      </c>
      <c r="I165" s="314">
        <f t="shared" si="14"/>
        <v>7974300</v>
      </c>
      <c r="J165" s="281"/>
      <c r="K165" s="272"/>
    </row>
    <row r="166" spans="1:15" ht="22.5" customHeight="1">
      <c r="A166" s="272"/>
      <c r="B166" s="280"/>
      <c r="C166" s="300">
        <v>35</v>
      </c>
      <c r="D166" s="312" t="s">
        <v>369</v>
      </c>
      <c r="E166" s="302" t="str">
        <f>VLOOKUP(D166,[1]Actividades!$A$36:$E$3249,2,FALSE)</f>
        <v xml:space="preserve">DESMONTE DE CANALES Y BAJANTES </v>
      </c>
      <c r="F166" s="316" t="str">
        <f>VLOOKUP(D166,[1]Actividades!$A$36:$E$3256,4,FALSE)</f>
        <v>ML</v>
      </c>
      <c r="G166" s="304">
        <v>160</v>
      </c>
      <c r="H166" s="306">
        <f>ROUND((VLOOKUP(D166,APU!$A$1:I927,9,FALSE)*'Analisis AU (2)'!$G$16),0)</f>
        <v>10018</v>
      </c>
      <c r="I166" s="314">
        <f t="shared" si="14"/>
        <v>1602880</v>
      </c>
      <c r="J166" s="281"/>
      <c r="K166" s="272"/>
    </row>
    <row r="167" spans="1:15" ht="22.5" customHeight="1">
      <c r="A167" s="272"/>
      <c r="B167" s="280"/>
      <c r="C167" s="300">
        <v>36</v>
      </c>
      <c r="D167" s="312" t="s">
        <v>938</v>
      </c>
      <c r="E167" s="302" t="str">
        <f>VLOOKUP(D167,[1]Actividades!$A$36:$E$3249,2,FALSE)</f>
        <v>DESMONTE LAMPARAS</v>
      </c>
      <c r="F167" s="316" t="str">
        <f>VLOOKUP(D167,[1]Actividades!$A$36:$E$3256,4,FALSE)</f>
        <v>UND</v>
      </c>
      <c r="G167" s="304">
        <v>70</v>
      </c>
      <c r="H167" s="306">
        <f>ROUND((VLOOKUP(D167,APU!$A$1:I928,9,FALSE)*'Analisis AU (2)'!$G$16),0)</f>
        <v>12588</v>
      </c>
      <c r="I167" s="314">
        <f t="shared" si="14"/>
        <v>881160</v>
      </c>
      <c r="J167" s="281"/>
      <c r="K167" s="272"/>
    </row>
    <row r="168" spans="1:15" s="3" customFormat="1" ht="21.75" customHeight="1" thickBot="1">
      <c r="A168" s="288"/>
      <c r="B168" s="280"/>
      <c r="C168" s="307" t="s">
        <v>30</v>
      </c>
      <c r="D168" s="323"/>
      <c r="E168" s="324"/>
      <c r="F168" s="325"/>
      <c r="G168" s="337"/>
      <c r="H168" s="327"/>
      <c r="I168" s="311">
        <f>SUM(I163:I167)</f>
        <v>17975314</v>
      </c>
      <c r="J168" s="294"/>
      <c r="K168" s="343"/>
      <c r="L168" s="2"/>
      <c r="M168" s="2"/>
      <c r="N168" s="2"/>
      <c r="O168" s="2"/>
    </row>
    <row r="169" spans="1:15" ht="23.25" customHeight="1" thickBot="1">
      <c r="A169" s="272"/>
      <c r="B169" s="280"/>
      <c r="C169" s="295"/>
      <c r="D169" s="296"/>
      <c r="E169" s="297" t="s">
        <v>123</v>
      </c>
      <c r="F169" s="297"/>
      <c r="G169" s="336"/>
      <c r="H169" s="296"/>
      <c r="I169" s="299"/>
      <c r="J169" s="281"/>
      <c r="K169" s="272"/>
    </row>
    <row r="170" spans="1:15" ht="28.2" customHeight="1">
      <c r="A170" s="272"/>
      <c r="B170" s="280"/>
      <c r="C170" s="300">
        <v>37</v>
      </c>
      <c r="D170" s="312" t="s">
        <v>371</v>
      </c>
      <c r="E170" s="302" t="str">
        <f>VLOOKUP(D170,[1]Actividades!$A$36:$E$3249,2,FALSE)</f>
        <v xml:space="preserve">DEMOLICION ENCHAPE DE MUROS </v>
      </c>
      <c r="F170" s="316" t="str">
        <f>VLOOKUP(D170,[1]Actividades!$A$36:$E$3256,4,FALSE)</f>
        <v>M2</v>
      </c>
      <c r="G170" s="304">
        <v>40</v>
      </c>
      <c r="H170" s="306">
        <f>ROUND((VLOOKUP(D170,APU!$A$1:I933,9,FALSE)*'Analisis AU (2)'!$G$16),0)</f>
        <v>20124</v>
      </c>
      <c r="I170" s="314">
        <f t="shared" ref="I170:I172" si="15">G170*H170</f>
        <v>804960</v>
      </c>
      <c r="J170" s="281"/>
      <c r="K170" s="272"/>
    </row>
    <row r="171" spans="1:15" ht="36" customHeight="1">
      <c r="A171" s="272"/>
      <c r="B171" s="280"/>
      <c r="C171" s="300">
        <v>38</v>
      </c>
      <c r="D171" s="312" t="s">
        <v>940</v>
      </c>
      <c r="E171" s="302" t="str">
        <f>VLOOKUP(D171,[1]Actividades!$A$36:$E$3249,2,FALSE)</f>
        <v xml:space="preserve">DEMOLICION MORTEROS Y REVOQUE </v>
      </c>
      <c r="F171" s="316" t="str">
        <f>VLOOKUP(D171,[1]Actividades!$A$36:$E$3256,4,FALSE)</f>
        <v>M2</v>
      </c>
      <c r="G171" s="348">
        <v>250</v>
      </c>
      <c r="H171" s="306">
        <f>ROUND((VLOOKUP(D171,APU!$A$1:I934,9,FALSE)*'Analisis AU (2)'!$G$16),0)</f>
        <v>17048</v>
      </c>
      <c r="I171" s="314">
        <f t="shared" si="15"/>
        <v>4262000</v>
      </c>
      <c r="J171" s="281"/>
      <c r="K171" s="272"/>
    </row>
    <row r="172" spans="1:15" ht="36" customHeight="1">
      <c r="A172" s="272"/>
      <c r="B172" s="280"/>
      <c r="C172" s="300">
        <v>39</v>
      </c>
      <c r="D172" s="312" t="s">
        <v>941</v>
      </c>
      <c r="E172" s="302" t="str">
        <f>VLOOKUP(D172,[1]Actividades!$A$36:$E$3249,2,FALSE)</f>
        <v>DEMOLICION LAVAMANOS CORRIDO HASTA H=1.0 M. (INCLUYE RETIRO)</v>
      </c>
      <c r="F172" s="316" t="str">
        <f>VLOOKUP(D172,[1]Actividades!$A$36:$E$3256,4,FALSE)</f>
        <v>ML</v>
      </c>
      <c r="G172" s="304">
        <v>6</v>
      </c>
      <c r="H172" s="306">
        <f>ROUND((VLOOKUP(D172,APU!$A$1:I935,9,FALSE)*'Analisis AU (2)'!$G$16),0)</f>
        <v>51181</v>
      </c>
      <c r="I172" s="314">
        <f t="shared" si="15"/>
        <v>307086</v>
      </c>
      <c r="J172" s="281"/>
      <c r="K172" s="272"/>
    </row>
    <row r="173" spans="1:15" ht="22.5" customHeight="1" thickBot="1">
      <c r="A173" s="272"/>
      <c r="B173" s="280"/>
      <c r="C173" s="307" t="s">
        <v>30</v>
      </c>
      <c r="D173" s="323"/>
      <c r="E173" s="324"/>
      <c r="F173" s="325"/>
      <c r="G173" s="337"/>
      <c r="H173" s="327"/>
      <c r="I173" s="311">
        <f>SUM(I170:I172)</f>
        <v>5374046</v>
      </c>
      <c r="J173" s="281"/>
      <c r="K173" s="272"/>
    </row>
    <row r="174" spans="1:15" ht="16.2" thickBot="1">
      <c r="A174" s="272"/>
      <c r="B174" s="280"/>
      <c r="C174" s="338"/>
      <c r="D174" s="339"/>
      <c r="E174" s="338" t="s">
        <v>144</v>
      </c>
      <c r="F174" s="340"/>
      <c r="G174" s="341"/>
      <c r="H174" s="339"/>
      <c r="I174" s="342"/>
      <c r="J174" s="281"/>
      <c r="K174" s="272"/>
    </row>
    <row r="175" spans="1:15" ht="61.8" customHeight="1">
      <c r="A175" s="272"/>
      <c r="B175" s="280"/>
      <c r="C175" s="300">
        <v>40</v>
      </c>
      <c r="D175" s="312" t="s">
        <v>628</v>
      </c>
      <c r="E175" s="302" t="str">
        <f>VLOOKUP(D175,[1]Actividades!$A$36:$E$3249,2,FALSE)</f>
        <v>LIMPIEZA Y NIVELACION DE CANALES INCLUYE SOLDADURAS Y APLICACION DE WASH PREMIER</v>
      </c>
      <c r="F175" s="316" t="str">
        <f>VLOOKUP(D175,[1]Actividades!$A$36:$E$3256,4,FALSE)</f>
        <v>ML</v>
      </c>
      <c r="G175" s="304">
        <v>60</v>
      </c>
      <c r="H175" s="306">
        <f>ROUND((VLOOKUP(D175,APU!$A$1:I935,9,FALSE)*'Analisis AU (2)'!$G$16),0)</f>
        <v>24107</v>
      </c>
      <c r="I175" s="314">
        <f t="shared" ref="I175:I179" si="16">G175*H175</f>
        <v>1446420</v>
      </c>
      <c r="J175" s="281"/>
      <c r="K175" s="272"/>
    </row>
    <row r="176" spans="1:15" ht="40.200000000000003" customHeight="1">
      <c r="A176" s="272"/>
      <c r="B176" s="280"/>
      <c r="C176" s="300">
        <v>41</v>
      </c>
      <c r="D176" s="312" t="s">
        <v>373</v>
      </c>
      <c r="E176" s="302" t="str">
        <f>VLOOKUP(D176,[1]Actividades!$A$36:$E$3249,2,FALSE)</f>
        <v>SUMINISTRO, TRANSPORTE E INSTALACION TEJA ONDULADA FIBROCEMENTO PERFIL 7</v>
      </c>
      <c r="F176" s="316" t="str">
        <f>VLOOKUP(D176,[1]Actividades!$A$36:$E$3256,4,FALSE)</f>
        <v>M2</v>
      </c>
      <c r="G176" s="304">
        <v>250</v>
      </c>
      <c r="H176" s="306">
        <f>ROUND((VLOOKUP(D176,APU!$A$1:I936,9,FALSE)*'Analisis AU (2)'!$G$16),0)</f>
        <v>72154</v>
      </c>
      <c r="I176" s="314">
        <f t="shared" si="16"/>
        <v>18038500</v>
      </c>
      <c r="J176" s="281"/>
      <c r="K176" s="272"/>
    </row>
    <row r="177" spans="1:15" ht="55.8" customHeight="1">
      <c r="A177" s="272" t="s">
        <v>778</v>
      </c>
      <c r="B177" s="280"/>
      <c r="C177" s="300">
        <v>42</v>
      </c>
      <c r="D177" s="312" t="s">
        <v>944</v>
      </c>
      <c r="E177" s="302" t="str">
        <f>VLOOKUP(D177,[1]Actividades!$A$36:$E$3249,2,FALSE)</f>
        <v>SUMINISTRO, TRANSPORTE E INSTALACION CABALLETE FIBROCEMENTO UNIVERSAL PARA TEJAS PERFIL 7</v>
      </c>
      <c r="F177" s="316" t="str">
        <f>VLOOKUP(D177,[1]Actividades!$A$36:$E$3256,4,FALSE)</f>
        <v>ML</v>
      </c>
      <c r="G177" s="304">
        <v>50</v>
      </c>
      <c r="H177" s="306">
        <f>ROUND((VLOOKUP(D177,APU!$A$1:I936,9,FALSE)*'Analisis AU (2)'!$G$16),0)</f>
        <v>123828</v>
      </c>
      <c r="I177" s="314">
        <f t="shared" si="16"/>
        <v>6191400</v>
      </c>
      <c r="J177" s="281"/>
      <c r="K177" s="272"/>
    </row>
    <row r="178" spans="1:15" ht="55.8" customHeight="1">
      <c r="A178" s="272"/>
      <c r="B178" s="280"/>
      <c r="C178" s="300">
        <v>43</v>
      </c>
      <c r="D178" s="312" t="s">
        <v>948</v>
      </c>
      <c r="E178" s="302" t="str">
        <f>VLOOKUP(D178,[1]Actividades!$A$36:$E$3249,2,FALSE)</f>
        <v>SUMINISTRO, TRANSPORTE E INSTALACION CLARABOYA FIBROCEMENTO # 6 INCLUYE VIDRIO</v>
      </c>
      <c r="F178" s="316" t="str">
        <f>VLOOKUP(D178,[1]Actividades!$A$36:$E$3256,4,FALSE)</f>
        <v>UND</v>
      </c>
      <c r="G178" s="304">
        <v>20</v>
      </c>
      <c r="H178" s="306">
        <f>ROUND((VLOOKUP(D178,APU!$A$1:I936,9,FALSE)*'Analisis AU (2)'!$G$16),0)</f>
        <v>149263</v>
      </c>
      <c r="I178" s="314">
        <f t="shared" si="16"/>
        <v>2985260</v>
      </c>
      <c r="J178" s="281"/>
      <c r="K178" s="272"/>
    </row>
    <row r="179" spans="1:15" ht="55.8" customHeight="1">
      <c r="A179" s="272"/>
      <c r="B179" s="280"/>
      <c r="C179" s="300">
        <v>44</v>
      </c>
      <c r="D179" s="312" t="s">
        <v>884</v>
      </c>
      <c r="E179" s="302" t="str">
        <f>VLOOKUP(D179,[1]Actividades!$A$36:$E$3249,2,FALSE)</f>
        <v>SUMINISTRO TRANSPORTE E INSTALACION MESON EN GRANITO NATURAL CRISTAL PULIDO Y BRILLADO, PARA INCRUSTAR LAVAMANOS A=0.60M</v>
      </c>
      <c r="F179" s="316" t="str">
        <f>VLOOKUP(D179,[1]Actividades!$A$36:$E$3256,4,FALSE)</f>
        <v>ML</v>
      </c>
      <c r="G179" s="304">
        <v>6</v>
      </c>
      <c r="H179" s="306">
        <f>ROUND((VLOOKUP(D179,APU!$A$1:I937,9,FALSE)*'Analisis AU (2)'!$G$16),0)</f>
        <v>907584</v>
      </c>
      <c r="I179" s="314">
        <f t="shared" si="16"/>
        <v>5445504</v>
      </c>
      <c r="J179" s="281"/>
      <c r="K179" s="272"/>
    </row>
    <row r="180" spans="1:15" s="3" customFormat="1" ht="21.75" customHeight="1" thickBot="1">
      <c r="A180" s="288"/>
      <c r="B180" s="280"/>
      <c r="C180" s="307"/>
      <c r="D180" s="323"/>
      <c r="E180" s="324"/>
      <c r="F180" s="325"/>
      <c r="G180" s="337"/>
      <c r="H180" s="327"/>
      <c r="I180" s="311">
        <f>SUM(I175:I179)</f>
        <v>34107084</v>
      </c>
      <c r="J180" s="294"/>
      <c r="K180" s="343"/>
      <c r="L180" s="2"/>
      <c r="M180" s="2"/>
      <c r="N180" s="2"/>
      <c r="O180" s="2"/>
    </row>
    <row r="181" spans="1:15" s="3" customFormat="1" ht="21.75" customHeight="1" thickBot="1">
      <c r="A181" s="288"/>
      <c r="B181" s="289"/>
      <c r="C181" s="353" t="s">
        <v>31</v>
      </c>
      <c r="D181" s="296"/>
      <c r="E181" s="296"/>
      <c r="F181" s="296"/>
      <c r="G181" s="296"/>
      <c r="H181" s="354"/>
      <c r="I181" s="355">
        <f>(SUM(I112:I180))/2</f>
        <v>249970754</v>
      </c>
      <c r="J181" s="347">
        <v>2</v>
      </c>
      <c r="K181" s="288"/>
      <c r="L181" s="2"/>
      <c r="M181" s="2"/>
      <c r="N181" s="2"/>
      <c r="O181" s="2"/>
    </row>
    <row r="182" spans="1:15" ht="79.8" customHeight="1" thickBot="1">
      <c r="A182" s="272"/>
      <c r="B182" s="280"/>
      <c r="C182" s="254"/>
      <c r="D182" s="255"/>
      <c r="E182" s="387" t="s">
        <v>954</v>
      </c>
      <c r="F182" s="255"/>
      <c r="G182" s="255"/>
      <c r="H182" s="255"/>
      <c r="I182" s="256"/>
      <c r="J182" s="281"/>
      <c r="K182" s="272"/>
    </row>
    <row r="183" spans="1:15" ht="21" customHeight="1">
      <c r="A183" s="272"/>
      <c r="B183" s="280"/>
      <c r="C183" s="436" t="s">
        <v>38</v>
      </c>
      <c r="D183" s="438" t="s">
        <v>118</v>
      </c>
      <c r="E183" s="440" t="s">
        <v>119</v>
      </c>
      <c r="F183" s="442" t="s">
        <v>28</v>
      </c>
      <c r="G183" s="444" t="s">
        <v>3</v>
      </c>
      <c r="H183" s="434" t="s">
        <v>2</v>
      </c>
      <c r="I183" s="424" t="s">
        <v>29</v>
      </c>
      <c r="J183" s="281"/>
      <c r="K183" s="272"/>
    </row>
    <row r="184" spans="1:15" ht="22.2" customHeight="1" thickBot="1">
      <c r="A184" s="272"/>
      <c r="B184" s="280"/>
      <c r="C184" s="437"/>
      <c r="D184" s="439"/>
      <c r="E184" s="441"/>
      <c r="F184" s="443"/>
      <c r="G184" s="445"/>
      <c r="H184" s="435"/>
      <c r="I184" s="425"/>
      <c r="J184" s="281"/>
      <c r="K184" s="272"/>
    </row>
    <row r="185" spans="1:15" ht="21.75" customHeight="1" thickBot="1">
      <c r="A185" s="272"/>
      <c r="B185" s="280"/>
      <c r="C185" s="338"/>
      <c r="D185" s="339"/>
      <c r="E185" s="338" t="s">
        <v>120</v>
      </c>
      <c r="F185" s="340"/>
      <c r="G185" s="341"/>
      <c r="H185" s="339"/>
      <c r="I185" s="342"/>
      <c r="J185" s="281"/>
      <c r="K185" s="272"/>
    </row>
    <row r="186" spans="1:15" ht="36.6" customHeight="1">
      <c r="A186" s="272"/>
      <c r="B186" s="280"/>
      <c r="C186" s="300">
        <v>1</v>
      </c>
      <c r="D186" s="301" t="s">
        <v>94</v>
      </c>
      <c r="E186" s="302" t="str">
        <f>VLOOKUP(D186,[1]Actividades!$A$36:$E$3249,2,FALSE)</f>
        <v>SUMINISTRO, TRANSPORTE E INSTALACIÓN CERRAMIENTO EN YUTE H= 2 M</v>
      </c>
      <c r="F186" s="303" t="str">
        <f>VLOOKUP(D186,[1]Actividades!$A$36:$E$3256,4,FALSE)</f>
        <v>ML</v>
      </c>
      <c r="G186" s="304">
        <v>90</v>
      </c>
      <c r="H186" s="305">
        <f>ROUND((VLOOKUP(D186,APU!$A$1:I939,9,FALSE)*'Analisis AU (2)'!$G$16),0)</f>
        <v>21712</v>
      </c>
      <c r="I186" s="314">
        <f>G186*H186</f>
        <v>1954080</v>
      </c>
      <c r="J186" s="281"/>
      <c r="K186" s="272"/>
    </row>
    <row r="187" spans="1:15" ht="36.6" customHeight="1">
      <c r="A187" s="272"/>
      <c r="B187" s="280"/>
      <c r="C187" s="300">
        <v>2</v>
      </c>
      <c r="D187" s="301" t="s">
        <v>95</v>
      </c>
      <c r="E187" s="302" t="str">
        <f>VLOOKUP(D187,[1]Actividades!$A$36:$E$3249,2,FALSE)</f>
        <v>SUMINISTRO, TRANSPORTE E INSTALACION SEÑAL PREVENTIVA, REGLAMENTARIA E INFORMATIVA</v>
      </c>
      <c r="F187" s="303" t="str">
        <f>VLOOKUP(D187,[1]Actividades!$A$36:$E$3256,4,FALSE)</f>
        <v>UND</v>
      </c>
      <c r="G187" s="304">
        <v>4</v>
      </c>
      <c r="H187" s="305">
        <f>ROUND((VLOOKUP(D187,APU!$A$1:I940,9,FALSE)*'Analisis AU (2)'!$G$16),0)</f>
        <v>355797</v>
      </c>
      <c r="I187" s="314">
        <f>G187*H187</f>
        <v>1423188</v>
      </c>
      <c r="J187" s="281"/>
      <c r="K187" s="272"/>
    </row>
    <row r="188" spans="1:15" ht="18.75" customHeight="1" thickBot="1">
      <c r="A188" s="272"/>
      <c r="B188" s="280"/>
      <c r="C188" s="307" t="s">
        <v>30</v>
      </c>
      <c r="D188" s="308"/>
      <c r="E188" s="308"/>
      <c r="F188" s="309"/>
      <c r="G188" s="310"/>
      <c r="H188" s="308"/>
      <c r="I188" s="311">
        <f>SUM(I186:I187)</f>
        <v>3377268</v>
      </c>
      <c r="J188" s="281"/>
      <c r="K188" s="272"/>
    </row>
    <row r="189" spans="1:15" ht="21.75" customHeight="1" thickBot="1">
      <c r="A189" s="272"/>
      <c r="B189" s="280"/>
      <c r="C189" s="295"/>
      <c r="D189" s="296"/>
      <c r="E189" s="295" t="s">
        <v>802</v>
      </c>
      <c r="F189" s="297"/>
      <c r="G189" s="296"/>
      <c r="H189" s="296"/>
      <c r="I189" s="299"/>
      <c r="J189" s="281"/>
      <c r="K189" s="272"/>
    </row>
    <row r="190" spans="1:15" ht="66" customHeight="1">
      <c r="A190" s="272"/>
      <c r="B190" s="280"/>
      <c r="C190" s="300">
        <v>3</v>
      </c>
      <c r="D190" s="312" t="s">
        <v>896</v>
      </c>
      <c r="E190" s="302" t="str">
        <f>VLOOKUP(D190,[1]Actividades!$A$36:$E$3249,2,FALSE)</f>
        <v>SUMINISTRO, TRANSPORTE E INSTALACION PUNTO DESAGUE PVC   2" APARATOS SANITARIOS Y DESAGUES  (INCLUYE CODO, YEE Y ACCESORIOS)</v>
      </c>
      <c r="F190" s="313" t="str">
        <f>VLOOKUP(D190,[1]Actividades!$A$36:$E$3256,4,FALSE)</f>
        <v>UND</v>
      </c>
      <c r="G190" s="304">
        <v>6</v>
      </c>
      <c r="H190" s="305">
        <f>ROUND((VLOOKUP(D190,APU!$A$1:I978,9,FALSE)*'Analisis AU (2)'!$G$16),0)</f>
        <v>130525</v>
      </c>
      <c r="I190" s="314">
        <f>G190*H190</f>
        <v>783150</v>
      </c>
      <c r="J190" s="281"/>
      <c r="K190" s="272"/>
    </row>
    <row r="191" spans="1:15" ht="66" customHeight="1">
      <c r="A191" s="272"/>
      <c r="B191" s="280"/>
      <c r="C191" s="300">
        <v>4</v>
      </c>
      <c r="D191" s="312" t="s">
        <v>904</v>
      </c>
      <c r="E191" s="302" t="str">
        <f>VLOOKUP(D191,[1]Actividades!$A$36:$E$3249,2,FALSE)</f>
        <v>SUMINISTRO, TRANSPORTE E INSTALACION PUNTO DESAGUE PVC   4" APARATOS SANITARIOS (INCLUYE CODO, YEE Y ACCESORIOS)</v>
      </c>
      <c r="F191" s="313" t="str">
        <f>VLOOKUP(D191,[1]Actividades!$A$36:$E$3256,4,FALSE)</f>
        <v>UND</v>
      </c>
      <c r="G191" s="348">
        <v>10</v>
      </c>
      <c r="H191" s="305">
        <f>ROUND((VLOOKUP(D191,APU!$A$1:I979,9,FALSE)*'Analisis AU (2)'!$G$16),0)</f>
        <v>211197</v>
      </c>
      <c r="I191" s="314">
        <f>G191*H191</f>
        <v>2111970</v>
      </c>
      <c r="J191" s="281"/>
      <c r="K191" s="272"/>
    </row>
    <row r="192" spans="1:15" ht="18.75" customHeight="1" thickBot="1">
      <c r="A192" s="272"/>
      <c r="B192" s="280"/>
      <c r="C192" s="307" t="s">
        <v>30</v>
      </c>
      <c r="D192" s="308"/>
      <c r="E192" s="308"/>
      <c r="F192" s="309"/>
      <c r="G192" s="310"/>
      <c r="H192" s="308"/>
      <c r="I192" s="311">
        <f>SUM(I189:I191)</f>
        <v>2895120</v>
      </c>
      <c r="J192" s="281"/>
      <c r="K192" s="272"/>
    </row>
    <row r="193" spans="1:11" ht="21" customHeight="1" thickBot="1">
      <c r="A193" s="272"/>
      <c r="B193" s="280"/>
      <c r="C193" s="338"/>
      <c r="D193" s="339"/>
      <c r="E193" s="338" t="s">
        <v>354</v>
      </c>
      <c r="F193" s="340"/>
      <c r="G193" s="341"/>
      <c r="H193" s="339"/>
      <c r="I193" s="342"/>
      <c r="J193" s="281"/>
      <c r="K193" s="272"/>
    </row>
    <row r="194" spans="1:11" ht="49.5" customHeight="1">
      <c r="A194" s="272"/>
      <c r="B194" s="280"/>
      <c r="C194" s="319">
        <v>5</v>
      </c>
      <c r="D194" s="317" t="s">
        <v>911</v>
      </c>
      <c r="E194" s="318" t="str">
        <f>VLOOKUP(D194,[1]Actividades!$A$36:$E$3249,2,FALSE)</f>
        <v>SUMINISTRO, TRANSPORTE E INSTALACION PUNTO  AGUA FRIA  1/2" PVC -P ( INCLUYE ACCESORIOS DE INSTALACIÓN )</v>
      </c>
      <c r="F194" s="328" t="str">
        <f>VLOOKUP(D194,[1]Actividades!$A$36:$E$3256,4,FALSE)</f>
        <v>UND</v>
      </c>
      <c r="G194" s="320">
        <v>18</v>
      </c>
      <c r="H194" s="321">
        <f>ROUND((VLOOKUP(D194,APU!$A$1:I951,9,FALSE)*'Analisis AU (2)'!$G$16),0)</f>
        <v>98373</v>
      </c>
      <c r="I194" s="314">
        <f t="shared" ref="I194" si="17">G194*H194</f>
        <v>1770714</v>
      </c>
      <c r="J194" s="281"/>
      <c r="K194" s="272"/>
    </row>
    <row r="195" spans="1:11" ht="21" customHeight="1" thickBot="1">
      <c r="A195" s="272"/>
      <c r="B195" s="280"/>
      <c r="C195" s="307" t="s">
        <v>30</v>
      </c>
      <c r="D195" s="308"/>
      <c r="E195" s="308"/>
      <c r="F195" s="309"/>
      <c r="G195" s="310"/>
      <c r="H195" s="308"/>
      <c r="I195" s="311">
        <f>SUM(I194:I194)</f>
        <v>1770714</v>
      </c>
      <c r="J195" s="281"/>
      <c r="K195" s="272"/>
    </row>
    <row r="196" spans="1:11" ht="21.75" customHeight="1" thickBot="1">
      <c r="A196" s="272"/>
      <c r="B196" s="280"/>
      <c r="C196" s="295"/>
      <c r="D196" s="296"/>
      <c r="E196" s="295" t="s">
        <v>130</v>
      </c>
      <c r="F196" s="297"/>
      <c r="G196" s="298"/>
      <c r="H196" s="296"/>
      <c r="I196" s="299"/>
      <c r="J196" s="281"/>
      <c r="K196" s="272"/>
    </row>
    <row r="197" spans="1:11" ht="67.5" customHeight="1">
      <c r="A197" s="272"/>
      <c r="B197" s="280"/>
      <c r="C197" s="300">
        <v>6</v>
      </c>
      <c r="D197" s="312" t="s">
        <v>919</v>
      </c>
      <c r="E197" s="302" t="str">
        <f>VLOOKUP(D197,[1]Actividades!$A$36:$E$3249,2,FALSE)</f>
        <v>SUMINISTRO E INSTALACION DE TABLERO DE 12 CIRCUITOS 1F3H. BARRAJE PARA 75A BARRA NEUTRO Y BARRA TIERRA  CALIDAD LEGRAND, SIEMENS, SQARED O SUPERIOR DE MARCA RECONOCIDA Y HOMOLOGADA POR EL CIDET</v>
      </c>
      <c r="F197" s="313" t="str">
        <f>VLOOKUP(D197,[1]Actividades!$A$36:$E$3256,4,FALSE)</f>
        <v>UND</v>
      </c>
      <c r="G197" s="304">
        <v>1</v>
      </c>
      <c r="H197" s="305">
        <f>ROUND((VLOOKUP(D197,APU!$A$1:I998,9,FALSE)*'Analisis AU (2)'!$G$16),0)</f>
        <v>536347</v>
      </c>
      <c r="I197" s="314">
        <f>G197*H197</f>
        <v>536347</v>
      </c>
      <c r="J197" s="281"/>
      <c r="K197" s="272"/>
    </row>
    <row r="198" spans="1:11" ht="49.5" customHeight="1">
      <c r="A198" s="272"/>
      <c r="B198" s="280"/>
      <c r="C198" s="300">
        <v>7</v>
      </c>
      <c r="D198" s="312" t="s">
        <v>166</v>
      </c>
      <c r="E198" s="302" t="str">
        <f>VLOOKUP(D198,[1]Actividades!$A$36:$E$3249,2,FALSE)</f>
        <v>SUMINISTRO, TRANSPORTE E INSTALACION SALIDA ILUMINACION EN TUBERIA CONDUIT PVC SCH40 3/4", CABLE N° 12 AWG</v>
      </c>
      <c r="F198" s="316" t="str">
        <f>VLOOKUP(D198,[1]Actividades!$A$36:$E$3256,4,FALSE)</f>
        <v>UND</v>
      </c>
      <c r="G198" s="304">
        <v>70</v>
      </c>
      <c r="H198" s="306">
        <f>ROUND((VLOOKUP(D198,APU!$A$1:I999,9,FALSE)*'Analisis AU (2)'!$G$16),0)</f>
        <v>234544</v>
      </c>
      <c r="I198" s="314">
        <f t="shared" ref="I198:I209" si="18">G198*H198</f>
        <v>16418080</v>
      </c>
      <c r="J198" s="281"/>
      <c r="K198" s="272"/>
    </row>
    <row r="199" spans="1:11" ht="58.95" customHeight="1">
      <c r="A199" s="272"/>
      <c r="B199" s="280"/>
      <c r="C199" s="300">
        <v>8</v>
      </c>
      <c r="D199" s="312" t="s">
        <v>730</v>
      </c>
      <c r="E199" s="302" t="str">
        <f>VLOOKUP(D199,[1]Actividades!$A$36:$E$3249,2,FALSE)</f>
        <v xml:space="preserve">SUMINISTRO, TRANSPORTE E INSTALACION SALIDA TOMACORRIENTE NORMAL DOBLE PT  EN TUBERIA CONDUIT EMT 3/4", ALAMBRE NO 12 AWG </v>
      </c>
      <c r="F199" s="316" t="str">
        <f>VLOOKUP(D199,[1]Actividades!$A$36:$E$3256,4,FALSE)</f>
        <v>UND</v>
      </c>
      <c r="G199" s="304">
        <v>30</v>
      </c>
      <c r="H199" s="306">
        <f>ROUND((VLOOKUP(D199,APU!$A$1:I1000,9,FALSE)*'Analisis AU (2)'!$G$16),0)</f>
        <v>268158</v>
      </c>
      <c r="I199" s="314">
        <f t="shared" si="18"/>
        <v>8044740</v>
      </c>
      <c r="J199" s="281"/>
      <c r="K199" s="272"/>
    </row>
    <row r="200" spans="1:11" ht="50.25" customHeight="1">
      <c r="A200" s="272"/>
      <c r="B200" s="280"/>
      <c r="C200" s="300">
        <v>9</v>
      </c>
      <c r="D200" s="312" t="s">
        <v>138</v>
      </c>
      <c r="E200" s="302" t="str">
        <f>VLOOKUP(D200,[1]Actividades!$A$36:$E$3249,2,FALSE)</f>
        <v xml:space="preserve">SUMINISTRO, TRANSPORTE E INSTALACION SALIDA TOMACORRIENTE GFCI DOBLE EN TUBERIA CONDUIT EMT 3/4", ALAMBRE NO 12 AWG </v>
      </c>
      <c r="F200" s="316" t="str">
        <f>VLOOKUP(D200,[1]Actividades!$A$36:$E$3256,4,FALSE)</f>
        <v>UND</v>
      </c>
      <c r="G200" s="304">
        <v>6</v>
      </c>
      <c r="H200" s="306">
        <f>ROUND((VLOOKUP(D200,APU!$A$1:I1001,9,FALSE)*'Analisis AU (2)'!$G$16),0)</f>
        <v>290444</v>
      </c>
      <c r="I200" s="314">
        <f t="shared" si="18"/>
        <v>1742664</v>
      </c>
      <c r="J200" s="281"/>
      <c r="K200" s="272"/>
    </row>
    <row r="201" spans="1:11" ht="55.5" customHeight="1">
      <c r="A201" s="272"/>
      <c r="B201" s="280"/>
      <c r="C201" s="300">
        <v>10</v>
      </c>
      <c r="D201" s="312" t="s">
        <v>731</v>
      </c>
      <c r="E201" s="302" t="str">
        <f>VLOOKUP(D201,[1]Actividades!$A$36:$E$3249,2,FALSE)</f>
        <v xml:space="preserve">SUMINISTRO, TRANSPORTE E INSTALACION SALIDA INTERRUPTOR SENCILLO EN TUBERIA CONDUIT EMT 3/4", ALAMBRE NO 12 AWG. </v>
      </c>
      <c r="F201" s="316" t="str">
        <f>VLOOKUP(D201,[1]Actividades!$A$36:$E$3256,4,FALSE)</f>
        <v>UND</v>
      </c>
      <c r="G201" s="304">
        <v>25</v>
      </c>
      <c r="H201" s="306">
        <f>ROUND((VLOOKUP(D201,APU!$A$1:I1002,9,FALSE)*'Analisis AU (2)'!$G$16),0)</f>
        <v>262599</v>
      </c>
      <c r="I201" s="314">
        <f t="shared" si="18"/>
        <v>6564975</v>
      </c>
      <c r="J201" s="281"/>
      <c r="K201" s="272"/>
    </row>
    <row r="202" spans="1:11" ht="39.75" customHeight="1">
      <c r="A202" s="272"/>
      <c r="B202" s="280"/>
      <c r="C202" s="300">
        <v>11</v>
      </c>
      <c r="D202" s="317" t="s">
        <v>728</v>
      </c>
      <c r="E202" s="318" t="str">
        <f>VLOOKUP(D202,[1]Actividades!$A$36:$E$3249,2,FALSE)</f>
        <v>SUMINISTRO, TRANSPORTE E INSTALACION LUMINARIA PANEL LED DE INCRUSTAR-REF. 9PULG-24W TIPO PALNETA O SIMILAR</v>
      </c>
      <c r="F202" s="319" t="str">
        <f>VLOOKUP(D202,[1]Actividades!$A$36:$E$3256,4,FALSE)</f>
        <v>UND</v>
      </c>
      <c r="G202" s="320">
        <v>5</v>
      </c>
      <c r="H202" s="321">
        <f>ROUND((VLOOKUP(D202,APU!$A$1:I1002,9,FALSE)*'Analisis AU (2)'!$G$16),0)</f>
        <v>243238</v>
      </c>
      <c r="I202" s="314">
        <f t="shared" si="18"/>
        <v>1216190</v>
      </c>
      <c r="J202" s="281"/>
      <c r="K202" s="272"/>
    </row>
    <row r="203" spans="1:11" ht="39.75" customHeight="1">
      <c r="A203" s="272"/>
      <c r="B203" s="280"/>
      <c r="C203" s="300">
        <v>12</v>
      </c>
      <c r="D203" s="317" t="s">
        <v>133</v>
      </c>
      <c r="E203" s="318" t="str">
        <f>VLOOKUP(D203,[1]Actividades!$A$36:$E$3249,2,FALSE)</f>
        <v>SUMINISTRO E INSTALACION DE BREAKER 1X20 A</v>
      </c>
      <c r="F203" s="319" t="str">
        <f>VLOOKUP(D203,[1]Actividades!$A$36:$E$3256,4,FALSE)</f>
        <v>UND</v>
      </c>
      <c r="G203" s="320">
        <v>12</v>
      </c>
      <c r="H203" s="321">
        <f>ROUND((VLOOKUP(D203,APU!$A$1:I1003,9,FALSE)*'Analisis AU (2)'!$G$16),0)</f>
        <v>83696</v>
      </c>
      <c r="I203" s="314">
        <f t="shared" si="18"/>
        <v>1004352</v>
      </c>
      <c r="J203" s="281"/>
      <c r="K203" s="272"/>
    </row>
    <row r="204" spans="1:11" ht="43.5" customHeight="1">
      <c r="A204" s="272"/>
      <c r="B204" s="280"/>
      <c r="C204" s="300">
        <v>13</v>
      </c>
      <c r="D204" s="317" t="s">
        <v>137</v>
      </c>
      <c r="E204" s="318" t="str">
        <f>VLOOKUP(D204,[1]Actividades!$A$36:$E$3249,2,FALSE)</f>
        <v>SUMINISTRO, TRANSPORTE E INSTALACIÓN LUMINARIA HERMETICA 36W - SYLVANIA O SIMILAR</v>
      </c>
      <c r="F204" s="319" t="str">
        <f>VLOOKUP(D204,[1]Actividades!$A$36:$E$3256,4,FALSE)</f>
        <v>UND</v>
      </c>
      <c r="G204" s="320">
        <v>5</v>
      </c>
      <c r="H204" s="321">
        <f>ROUND((VLOOKUP(D204,APU!$A$1:I1006,9,FALSE)*'Analisis AU (2)'!$G$16),0)</f>
        <v>206280</v>
      </c>
      <c r="I204" s="314">
        <f t="shared" si="18"/>
        <v>1031400</v>
      </c>
      <c r="J204" s="281"/>
      <c r="K204" s="272"/>
    </row>
    <row r="205" spans="1:11" ht="43.5" customHeight="1">
      <c r="A205" s="272"/>
      <c r="B205" s="280"/>
      <c r="C205" s="300">
        <v>14</v>
      </c>
      <c r="D205" s="317" t="s">
        <v>131</v>
      </c>
      <c r="E205" s="318" t="str">
        <f>VLOOKUP(D205,[1]Actividades!$A$36:$E$3249,2,FALSE)</f>
        <v>SUMINISTRO, TRANSPORTE E INSTALACION DE RED ELECTRICA EN 3 # 12 THHN (NO INCLUYE DUCTO)</v>
      </c>
      <c r="F205" s="319" t="str">
        <f>VLOOKUP(D205,[1]Actividades!$A$36:$E$3256,4,FALSE)</f>
        <v>ML</v>
      </c>
      <c r="G205" s="320">
        <v>90</v>
      </c>
      <c r="H205" s="321">
        <f>ROUND((VLOOKUP(D205,APU!$A$1:I1009,9,FALSE)*'Analisis AU (2)'!$G$16),0)</f>
        <v>28724</v>
      </c>
      <c r="I205" s="314">
        <f t="shared" si="18"/>
        <v>2585160</v>
      </c>
      <c r="J205" s="281"/>
      <c r="K205" s="272"/>
    </row>
    <row r="206" spans="1:11" ht="120">
      <c r="A206" s="272"/>
      <c r="B206" s="280"/>
      <c r="C206" s="300">
        <v>15</v>
      </c>
      <c r="D206" s="317" t="s">
        <v>139</v>
      </c>
      <c r="E206" s="318" t="str">
        <f>VLOOKUP(D206,[1]Actividades!$A$36:$E$3249,2,FALSE)</f>
        <v>DESMONTE DE LA RED ELÉCTRICA EXISTENTE, INCLUYENDO RETIRO DE TUBERÍAS, LUMINARIAS, TOMACORRIENTES, INTERRUPTORES Y TABLEROS DE DISTRIBUCIÓN Y DISPOSICIÓN FINAL SEGÚN NORMATIVAS VIGENTES. IDENTIFICACIÓN Y SEPARACIÓN DE ELEMENTOS REUTILIZABLES O DESECHABLES. MANEJO Y DISPOSICIÓN DE RESIDUOS ELÉCTRICOS CONFORME A NORMATIVAS AMBIENTALES. (MEDIDO EN M2 EN PLANTA DE EDIFICACIÓN)</v>
      </c>
      <c r="F206" s="319" t="str">
        <f>VLOOKUP(D206,[1]Actividades!$A$36:$E$3256,4,FALSE)</f>
        <v>M2</v>
      </c>
      <c r="G206" s="320">
        <v>400</v>
      </c>
      <c r="H206" s="321">
        <f>ROUND((VLOOKUP(D206,APU!$A$1:I1010,9,FALSE)*'Analisis AU (2)'!$G$16),0)</f>
        <v>15337</v>
      </c>
      <c r="I206" s="314">
        <f t="shared" si="18"/>
        <v>6134800</v>
      </c>
      <c r="J206" s="281"/>
      <c r="K206" s="272"/>
    </row>
    <row r="207" spans="1:11" ht="43.5" customHeight="1">
      <c r="A207" s="272"/>
      <c r="B207" s="280"/>
      <c r="C207" s="300">
        <v>16</v>
      </c>
      <c r="D207" s="317" t="s">
        <v>729</v>
      </c>
      <c r="E207" s="318" t="str">
        <f>VLOOKUP(D207,[1]Actividades!$A$36:$E$3249,2,FALSE)</f>
        <v>SUMINISTRO, TRANSPORTE E INSTALACION DE LUMINARIA PANEL LED RECTANGULAR DE 40W DE INCRUSTAR</v>
      </c>
      <c r="F207" s="319" t="str">
        <f>VLOOKUP(D207,[1]Actividades!$A$36:$E$3256,4,FALSE)</f>
        <v>UND</v>
      </c>
      <c r="G207" s="320">
        <v>10</v>
      </c>
      <c r="H207" s="321">
        <f>ROUND((VLOOKUP(D207,APU!$A$1:I1010,9,FALSE)*'Analisis AU (2)'!$G$16),0)</f>
        <v>229062</v>
      </c>
      <c r="I207" s="314">
        <f t="shared" si="18"/>
        <v>2290620</v>
      </c>
      <c r="J207" s="281"/>
      <c r="K207" s="272"/>
    </row>
    <row r="208" spans="1:11" ht="51" customHeight="1">
      <c r="A208" s="272"/>
      <c r="B208" s="280"/>
      <c r="C208" s="300">
        <v>17</v>
      </c>
      <c r="D208" s="317" t="s">
        <v>724</v>
      </c>
      <c r="E208" s="318" t="str">
        <f>VLOOKUP(D208,[1]Actividades!$A$36:$E$3249,2,FALSE)</f>
        <v>SUMINISTRO E INSTALACIÓN PANEL LED 60X60 CMS, 40W DE INCRUSTAR, 4000K, TIPO P27930 Ó SIMILAR</v>
      </c>
      <c r="F208" s="319" t="str">
        <f>VLOOKUP(D208,[1]Actividades!$A$36:$E$3256,4,FALSE)</f>
        <v>UND</v>
      </c>
      <c r="G208" s="320">
        <v>50</v>
      </c>
      <c r="H208" s="321">
        <f>ROUND((VLOOKUP(D208,APU!$A$1:I1010,9,FALSE)*'Analisis AU (2)'!$G$16),0)</f>
        <v>192468</v>
      </c>
      <c r="I208" s="314">
        <f t="shared" si="18"/>
        <v>9623400</v>
      </c>
      <c r="J208" s="281"/>
      <c r="K208" s="272"/>
    </row>
    <row r="209" spans="1:11" ht="57" customHeight="1">
      <c r="A209" s="272"/>
      <c r="B209" s="280"/>
      <c r="C209" s="300">
        <v>18</v>
      </c>
      <c r="D209" s="317" t="s">
        <v>732</v>
      </c>
      <c r="E209" s="318" t="str">
        <f>VLOOKUP(D209,[1]Actividades!$A$36:$E$3249,2,FALSE)</f>
        <v>SUMINISTRO E INSTALACIÓN CAJA DE PASO RAWELT 4X4"</v>
      </c>
      <c r="F209" s="319" t="str">
        <f>VLOOKUP(D209,[1]Actividades!$A$36:$E$3256,4,FALSE)</f>
        <v>UND</v>
      </c>
      <c r="G209" s="322">
        <v>27</v>
      </c>
      <c r="H209" s="321">
        <f>ROUND((VLOOKUP(D209,APU!$A$1:I1011,9,FALSE)*'Analisis AU (2)'!$G$16),0)</f>
        <v>181304</v>
      </c>
      <c r="I209" s="314">
        <f t="shared" si="18"/>
        <v>4895208</v>
      </c>
      <c r="J209" s="281"/>
      <c r="K209" s="272"/>
    </row>
    <row r="210" spans="1:11" ht="23.25" customHeight="1" thickBot="1">
      <c r="A210" s="272"/>
      <c r="B210" s="280"/>
      <c r="C210" s="307" t="s">
        <v>30</v>
      </c>
      <c r="D210" s="323"/>
      <c r="E210" s="324"/>
      <c r="F210" s="325"/>
      <c r="G210" s="326"/>
      <c r="H210" s="327"/>
      <c r="I210" s="311">
        <f>SUM(I197:I209)</f>
        <v>62087936</v>
      </c>
      <c r="J210" s="281"/>
      <c r="K210" s="272"/>
    </row>
    <row r="211" spans="1:11" ht="21.75" customHeight="1" thickBot="1">
      <c r="A211" s="272"/>
      <c r="B211" s="280"/>
      <c r="C211" s="295"/>
      <c r="D211" s="296"/>
      <c r="E211" s="295" t="s">
        <v>141</v>
      </c>
      <c r="F211" s="297"/>
      <c r="G211" s="296"/>
      <c r="H211" s="296"/>
      <c r="I211" s="299"/>
      <c r="J211" s="281"/>
      <c r="K211" s="272"/>
    </row>
    <row r="212" spans="1:11" ht="75">
      <c r="A212" s="272"/>
      <c r="B212" s="280"/>
      <c r="C212" s="300">
        <v>19</v>
      </c>
      <c r="D212" s="312" t="s">
        <v>142</v>
      </c>
      <c r="E212" s="302" t="str">
        <f>VLOOKUP(D212,[1]Actividades!$A$36:$E$3249,2,FALSE)</f>
        <v>SUMINISTRO, TRANSPORTE E INSTALACIÓN A TODO COSTO DE CIELO RASO EN SUPERBOARD 4 MM TEXTURIZADO MODULADO 0,60 X 0,60 PINTADO Y TERMINADO. INCLUYE PERFILERÍA, ANCLAJES Y TODO LO NECESARIO PARA SU CORRECTA INSTALACIÓN</v>
      </c>
      <c r="F212" s="313" t="str">
        <f>VLOOKUP(D212,[1]Actividades!$A$36:$E$3256,4,FALSE)</f>
        <v>M2</v>
      </c>
      <c r="G212" s="304">
        <v>453</v>
      </c>
      <c r="H212" s="305">
        <f>ROUND((VLOOKUP(D212,APU!$A$1:I985,9,FALSE)*'Analisis AU (2)'!$G$16),0)</f>
        <v>101685</v>
      </c>
      <c r="I212" s="314">
        <f>G212*H212</f>
        <v>46063305</v>
      </c>
      <c r="J212" s="281"/>
      <c r="K212" s="272"/>
    </row>
    <row r="213" spans="1:11" ht="18.75" customHeight="1" thickBot="1">
      <c r="A213" s="272"/>
      <c r="B213" s="280"/>
      <c r="C213" s="307" t="s">
        <v>30</v>
      </c>
      <c r="D213" s="308"/>
      <c r="E213" s="308"/>
      <c r="F213" s="309"/>
      <c r="G213" s="310"/>
      <c r="H213" s="308"/>
      <c r="I213" s="311">
        <f>SUM(I212:I212)</f>
        <v>46063305</v>
      </c>
      <c r="J213" s="281"/>
      <c r="K213" s="272"/>
    </row>
    <row r="214" spans="1:11" ht="17.25" customHeight="1" thickBot="1">
      <c r="A214" s="272"/>
      <c r="B214" s="280"/>
      <c r="C214" s="338"/>
      <c r="D214" s="339"/>
      <c r="E214" s="338" t="s">
        <v>357</v>
      </c>
      <c r="F214" s="340"/>
      <c r="G214" s="341"/>
      <c r="H214" s="339"/>
      <c r="I214" s="342"/>
      <c r="J214" s="281"/>
      <c r="K214" s="272"/>
    </row>
    <row r="215" spans="1:11" ht="45">
      <c r="A215" s="272"/>
      <c r="B215" s="280"/>
      <c r="C215" s="300">
        <v>20</v>
      </c>
      <c r="D215" s="317" t="s">
        <v>588</v>
      </c>
      <c r="E215" s="318" t="str">
        <f>VLOOKUP(D215,[1]Actividades!$A$36:$E$3249,2,FALSE)</f>
        <v>SUMINISTRO, TRANSPORTE E INSTALACION FLANCHE EN LAMINA GALVANIZADA CAL .22 D/ 0.30 M. (INCLUYE ESMALTE + ANCLAJE A MURO + SIKAFLEX)</v>
      </c>
      <c r="F215" s="319" t="str">
        <f>VLOOKUP(D215,[1]Actividades!$A$36:$E$3256,4,FALSE)</f>
        <v>ML</v>
      </c>
      <c r="G215" s="320">
        <v>60</v>
      </c>
      <c r="H215" s="321">
        <f>ROUND((VLOOKUP(D215,APU!$A$1:I974,9,FALSE)*'Analisis AU (2)'!$G$16),0)</f>
        <v>40923</v>
      </c>
      <c r="I215" s="314">
        <f t="shared" ref="I215:I217" si="19">G215*H215</f>
        <v>2455380</v>
      </c>
      <c r="J215" s="281"/>
      <c r="K215" s="272"/>
    </row>
    <row r="216" spans="1:11" ht="49.2" customHeight="1">
      <c r="A216" s="272"/>
      <c r="B216" s="280"/>
      <c r="C216" s="300">
        <v>21</v>
      </c>
      <c r="D216" s="312" t="s">
        <v>360</v>
      </c>
      <c r="E216" s="302" t="str">
        <f>VLOOKUP(D216,[1]Actividades!$A$36:$E$3249,2,FALSE)</f>
        <v>SUMINISTRO, TRANSPORTE E INSTALACION CANAL EN LAMINA GALVANIZADA CAL .22 D/ 0.60 M. (SUMINISTRO E INSTALACIÓN CON WASH PRIMER + ESMALTE + ANCLAJE A MURO + SILICONA)</v>
      </c>
      <c r="F216" s="316" t="str">
        <f>VLOOKUP(D216,[1]Actividades!$A$36:$E$3256,4,FALSE)</f>
        <v>ML</v>
      </c>
      <c r="G216" s="304">
        <v>120</v>
      </c>
      <c r="H216" s="306">
        <f>ROUND((VLOOKUP(D216,APU!$A$1:I975,9,FALSE)*'Analisis AU (2)'!$G$16),0)</f>
        <v>126403</v>
      </c>
      <c r="I216" s="314">
        <f t="shared" si="19"/>
        <v>15168360</v>
      </c>
      <c r="J216" s="281"/>
      <c r="K216" s="272"/>
    </row>
    <row r="217" spans="1:11" ht="21.75" customHeight="1">
      <c r="A217" s="272"/>
      <c r="B217" s="280"/>
      <c r="C217" s="300">
        <v>22</v>
      </c>
      <c r="D217" s="312" t="s">
        <v>358</v>
      </c>
      <c r="E217" s="302" t="str">
        <f>VLOOKUP(D217,[1]Actividades!$A$36:$E$3249,2,FALSE)</f>
        <v>RECORRIDO DE CUBIERTA (INC. GANCHOS, AMARRAS Y SIKAFLEX)</v>
      </c>
      <c r="F217" s="316" t="str">
        <f>VLOOKUP(D217,[1]Actividades!$A$36:$E$3256,4,FALSE)</f>
        <v>M2</v>
      </c>
      <c r="G217" s="304">
        <v>700</v>
      </c>
      <c r="H217" s="306">
        <f>ROUND((VLOOKUP(D217,APU!$A$1:I976,9,FALSE)*'Analisis AU (2)'!$G$16),0)</f>
        <v>30152</v>
      </c>
      <c r="I217" s="314">
        <f t="shared" si="19"/>
        <v>21106400</v>
      </c>
      <c r="J217" s="281"/>
      <c r="K217" s="272"/>
    </row>
    <row r="218" spans="1:11" ht="21.75" customHeight="1" thickBot="1">
      <c r="A218" s="272"/>
      <c r="B218" s="280"/>
      <c r="C218" s="329" t="s">
        <v>30</v>
      </c>
      <c r="D218" s="349"/>
      <c r="E218" s="331"/>
      <c r="F218" s="350"/>
      <c r="G218" s="351"/>
      <c r="H218" s="352"/>
      <c r="I218" s="335">
        <f>SUM(I215:I217)</f>
        <v>38730140</v>
      </c>
      <c r="J218" s="281"/>
      <c r="K218" s="272"/>
    </row>
    <row r="219" spans="1:11" ht="20.25" customHeight="1" thickBot="1">
      <c r="A219" s="272"/>
      <c r="B219" s="280"/>
      <c r="C219" s="295"/>
      <c r="D219" s="296"/>
      <c r="E219" s="297" t="s">
        <v>863</v>
      </c>
      <c r="F219" s="297"/>
      <c r="G219" s="296"/>
      <c r="H219" s="296"/>
      <c r="I219" s="299"/>
      <c r="J219" s="281"/>
      <c r="K219" s="272"/>
    </row>
    <row r="220" spans="1:11" ht="60">
      <c r="A220" s="272"/>
      <c r="B220" s="280"/>
      <c r="C220" s="319">
        <v>23</v>
      </c>
      <c r="D220" s="312" t="s">
        <v>864</v>
      </c>
      <c r="E220" s="318" t="str">
        <f>VLOOKUP(D220,[1]Actividades!$A$36:$E$3249,2,FALSE)</f>
        <v>SUMINISTRO, TRANSPORTE E INSTALACION SANITARIO LAGUNA COLOR BLANCO CORONA O SIMILAR. CONJUNTO SANITARIO QUE INCLUYE SANITARIO, TAPA, TANQUE, ACCESORIOS DE CONEXIÓN E INSTALACIÓN.</v>
      </c>
      <c r="F220" s="328" t="str">
        <f>VLOOKUP(D220,[1]Actividades!$A$36:$E$3256,4,FALSE)</f>
        <v>UND</v>
      </c>
      <c r="G220" s="320">
        <v>6</v>
      </c>
      <c r="H220" s="321">
        <f>ROUND((VLOOKUP(D220,APU!$A$1:I964,9,FALSE)*'Analisis AU (2)'!$G$16),0)</f>
        <v>538904</v>
      </c>
      <c r="I220" s="314">
        <f>G220*H220</f>
        <v>3233424</v>
      </c>
      <c r="J220" s="281"/>
      <c r="K220" s="272"/>
    </row>
    <row r="221" spans="1:11" ht="70.5" customHeight="1">
      <c r="A221" s="272"/>
      <c r="B221" s="280"/>
      <c r="C221" s="316">
        <v>24</v>
      </c>
      <c r="D221" s="312" t="s">
        <v>923</v>
      </c>
      <c r="E221" s="302" t="str">
        <f>VLOOKUP(D221,[1]Actividades!$A$36:$E$3249,2,FALSE)</f>
        <v>SUMINISTRO, TRANSPORTE E INSTALACION ORINAL MEDIANO DE COLGAR EN PORCELANA COLOR BLANCO TIPO CORONA O SIMILAR CON VÁLVULA ANTIVÁNDALICA DE EMPOTRAR</v>
      </c>
      <c r="F221" s="313" t="str">
        <f>VLOOKUP(D221,[1]Actividades!$A$36:$E$3256,4,FALSE)</f>
        <v>UND</v>
      </c>
      <c r="G221" s="304">
        <v>3</v>
      </c>
      <c r="H221" s="306">
        <f>ROUND((VLOOKUP(D221,APU!$A$1:I965,9,FALSE)*'Analisis AU (2)'!$G$16),0)</f>
        <v>1316651</v>
      </c>
      <c r="I221" s="314">
        <f>G221*H221</f>
        <v>3949953</v>
      </c>
      <c r="J221" s="281"/>
      <c r="K221" s="272"/>
    </row>
    <row r="222" spans="1:11" ht="60">
      <c r="A222" s="272"/>
      <c r="B222" s="280"/>
      <c r="C222" s="319">
        <v>25</v>
      </c>
      <c r="D222" s="312" t="s">
        <v>866</v>
      </c>
      <c r="E222" s="318" t="str">
        <f>VLOOKUP(D222,[1]Actividades!$A$36:$E$3249,2,FALSE)</f>
        <v>SUMINISTRO, TRANSPORTE E INSTALACION LAVAMANOS SOBREPONER LINEA MARSELLA COLOR BLANCO CORONA O SIMILAR. (INCLUYE GRIFERIA, DESAGÜE AUTOMATICO, SIFÓN BOTELLA, ACOPLE).</v>
      </c>
      <c r="F222" s="328" t="str">
        <f>VLOOKUP(D222,[1]Actividades!$A$36:$E$3256,4,FALSE)</f>
        <v>UND</v>
      </c>
      <c r="G222" s="320">
        <v>4</v>
      </c>
      <c r="H222" s="321">
        <f>ROUND((VLOOKUP(D222,APU!$A$1:I966,9,FALSE)*'Analisis AU (2)'!$G$16),0)</f>
        <v>707911</v>
      </c>
      <c r="I222" s="314">
        <f>G222*H222</f>
        <v>2831644</v>
      </c>
      <c r="J222" s="281"/>
      <c r="K222" s="272"/>
    </row>
    <row r="223" spans="1:11" ht="70.5" customHeight="1">
      <c r="A223" s="272"/>
      <c r="B223" s="280"/>
      <c r="C223" s="316">
        <v>26</v>
      </c>
      <c r="D223" s="312" t="s">
        <v>607</v>
      </c>
      <c r="E223" s="302" t="str">
        <f>VLOOKUP(D223,[1]Actividades!$A$36:$E$3249,2,FALSE)</f>
        <v>SUMINISTRO, TRANSPORTE E INSTALACION GRIFERÍA LAVAMANOS ANTIVANDÁLICO CON PICO EXPUESTO REF:701310001 CORONA O SIMILAR</v>
      </c>
      <c r="F223" s="313" t="str">
        <f>VLOOKUP(D223,[1]Actividades!$A$36:$E$3256,4,FALSE)</f>
        <v>UND</v>
      </c>
      <c r="G223" s="304">
        <v>4</v>
      </c>
      <c r="H223" s="306">
        <f>ROUND((VLOOKUP(D223,APU!$A$1:I967,9,FALSE)*'Analisis AU (2)'!$G$16),0)</f>
        <v>845915</v>
      </c>
      <c r="I223" s="314">
        <f>G223*H223</f>
        <v>3383660</v>
      </c>
      <c r="J223" s="281"/>
      <c r="K223" s="272"/>
    </row>
    <row r="224" spans="1:11" ht="23.25" customHeight="1" thickBot="1">
      <c r="A224" s="272"/>
      <c r="B224" s="280"/>
      <c r="C224" s="329" t="s">
        <v>30</v>
      </c>
      <c r="D224" s="330"/>
      <c r="E224" s="331"/>
      <c r="F224" s="332"/>
      <c r="G224" s="333"/>
      <c r="H224" s="334"/>
      <c r="I224" s="335">
        <f>SUM(I220:I223)</f>
        <v>13398681</v>
      </c>
      <c r="J224" s="281"/>
      <c r="K224" s="272"/>
    </row>
    <row r="225" spans="1:15" ht="16.2" thickBot="1">
      <c r="A225" s="272"/>
      <c r="B225" s="280"/>
      <c r="C225" s="338"/>
      <c r="D225" s="339"/>
      <c r="E225" s="338" t="s">
        <v>121</v>
      </c>
      <c r="F225" s="340"/>
      <c r="G225" s="341"/>
      <c r="H225" s="339"/>
      <c r="I225" s="342"/>
      <c r="J225" s="281"/>
      <c r="K225" s="272"/>
    </row>
    <row r="226" spans="1:15" ht="61.8" customHeight="1">
      <c r="A226" s="272"/>
      <c r="B226" s="280"/>
      <c r="C226" s="300">
        <v>27</v>
      </c>
      <c r="D226" s="312" t="s">
        <v>613</v>
      </c>
      <c r="E226" s="302" t="str">
        <f>VLOOKUP(D226,[1]Actividades!$A$36:$E$3249,2,FALSE)</f>
        <v>SUMINISTRO, TRANSPORTE E INSTALACION ESTUCO Y VINILO 3 MANOS SOBRE MURO INTERIOR (INCLUYE ESTUCO, 1 MANO EN PINTURA TIPO 2  Y DOS MANOS EN PINTURA TIPO 1, FILOS Y DILATACIONES). COLOR SEGÚN DISEÑO POR M2</v>
      </c>
      <c r="F226" s="316" t="str">
        <f>VLOOKUP(D226,[1]Actividades!$A$36:$E$3256,4,FALSE)</f>
        <v>M2</v>
      </c>
      <c r="G226" s="304">
        <v>570</v>
      </c>
      <c r="H226" s="306">
        <f>ROUND((VLOOKUP(D226,APU!$A$1:I992,9,FALSE)*'Analisis AU (2)'!$G$16),0)</f>
        <v>41549</v>
      </c>
      <c r="I226" s="314">
        <f>G226*H226</f>
        <v>23682930</v>
      </c>
      <c r="J226" s="281"/>
      <c r="K226" s="272"/>
    </row>
    <row r="227" spans="1:15" s="3" customFormat="1" ht="46.5" customHeight="1">
      <c r="A227" s="288"/>
      <c r="B227" s="280"/>
      <c r="C227" s="300">
        <v>28</v>
      </c>
      <c r="D227" s="312" t="s">
        <v>761</v>
      </c>
      <c r="E227" s="302" t="str">
        <f>VLOOKUP(D227,[1]Actividades!$A$36:$E$3249,2,FALSE)</f>
        <v>SUMINISTRO, TRANSPORTE E INSTALACION GRANIPLAST (ESGRAFIADO) FACHADAS ( INCLUYE FILOS Y DILATACIONES)</v>
      </c>
      <c r="F227" s="316" t="str">
        <f>VLOOKUP(D227,[1]Actividades!$A$36:$E$3256,4,FALSE)</f>
        <v>M2</v>
      </c>
      <c r="G227" s="304">
        <v>270</v>
      </c>
      <c r="H227" s="306">
        <f>ROUND((VLOOKUP(D227,APU!$A$1:I992,9,FALSE)*'Analisis AU (2)'!$G$16),0)</f>
        <v>54254</v>
      </c>
      <c r="I227" s="314">
        <f t="shared" ref="I227:I228" si="20">G227*H227</f>
        <v>14648580</v>
      </c>
      <c r="J227" s="294"/>
      <c r="K227" s="343"/>
      <c r="L227" s="2"/>
      <c r="M227" s="2"/>
      <c r="N227" s="2"/>
      <c r="O227" s="2"/>
    </row>
    <row r="228" spans="1:15" s="3" customFormat="1" ht="46.5" customHeight="1">
      <c r="A228" s="288"/>
      <c r="B228" s="280"/>
      <c r="C228" s="300">
        <v>29</v>
      </c>
      <c r="D228" s="312" t="s">
        <v>170</v>
      </c>
      <c r="E228" s="302" t="str">
        <f>VLOOKUP(D228,[1]Actividades!$A$36:$E$3249,2,FALSE)</f>
        <v>SUMINISTRO, TRANSPORTE E INSTALACIÓN DE RETOQUE DE PINTURA EXISTENTE (INCLUYE RESANE, LIJADA Y PINTURA 3 MANOS DE PINTURA)</v>
      </c>
      <c r="F228" s="316" t="str">
        <f>VLOOKUP(D228,[1]Actividades!$A$36:$E$3256,4,FALSE)</f>
        <v>M2</v>
      </c>
      <c r="G228" s="304">
        <v>220</v>
      </c>
      <c r="H228" s="306">
        <f>ROUND((VLOOKUP(D228,APU!$A$1:I993,9,FALSE)*'Analisis AU (2)'!$G$16),0)</f>
        <v>30950</v>
      </c>
      <c r="I228" s="314">
        <f t="shared" si="20"/>
        <v>6809000</v>
      </c>
      <c r="J228" s="294"/>
      <c r="K228" s="343"/>
      <c r="L228" s="2"/>
      <c r="M228" s="2"/>
      <c r="N228" s="2"/>
      <c r="O228" s="2"/>
    </row>
    <row r="229" spans="1:15" s="3" customFormat="1" ht="21.75" customHeight="1" thickBot="1">
      <c r="A229" s="288"/>
      <c r="B229" s="280"/>
      <c r="C229" s="307" t="s">
        <v>30</v>
      </c>
      <c r="D229" s="323"/>
      <c r="E229" s="324"/>
      <c r="F229" s="325"/>
      <c r="G229" s="337"/>
      <c r="H229" s="327"/>
      <c r="I229" s="311">
        <f>SUM(I226:I228)</f>
        <v>45140510</v>
      </c>
      <c r="J229" s="294"/>
      <c r="K229" s="288"/>
      <c r="L229" s="2"/>
      <c r="M229" s="2"/>
      <c r="N229" s="2"/>
      <c r="O229" s="2"/>
    </row>
    <row r="230" spans="1:15" ht="16.2" thickBot="1">
      <c r="A230" s="272"/>
      <c r="B230" s="280"/>
      <c r="C230" s="338"/>
      <c r="D230" s="339"/>
      <c r="E230" s="338" t="s">
        <v>368</v>
      </c>
      <c r="F230" s="340"/>
      <c r="G230" s="341"/>
      <c r="H230" s="339"/>
      <c r="I230" s="342"/>
      <c r="J230" s="281"/>
      <c r="K230" s="272"/>
    </row>
    <row r="231" spans="1:15" ht="22.5" customHeight="1">
      <c r="A231" s="272"/>
      <c r="B231" s="280"/>
      <c r="C231" s="300">
        <v>30</v>
      </c>
      <c r="D231" s="312" t="s">
        <v>96</v>
      </c>
      <c r="E231" s="302" t="str">
        <f>VLOOKUP(D231,[1]Actividades!$A$36:$E$3249,2,FALSE)</f>
        <v>ASEO GENERAL</v>
      </c>
      <c r="F231" s="316" t="str">
        <f>VLOOKUP(D231,[1]Actividades!$A$36:$E$3256,4,FALSE)</f>
        <v>M2</v>
      </c>
      <c r="G231" s="304">
        <v>800</v>
      </c>
      <c r="H231" s="306">
        <f>ROUND((VLOOKUP(D231,APU!$A$1:I997,9,FALSE)*'Analisis AU (2)'!$G$16),0)</f>
        <v>6421</v>
      </c>
      <c r="I231" s="314">
        <f t="shared" ref="I231" si="21">G231*H231</f>
        <v>5136800</v>
      </c>
      <c r="J231" s="281"/>
      <c r="K231" s="272"/>
    </row>
    <row r="232" spans="1:15" s="3" customFormat="1" ht="21.75" customHeight="1" thickBot="1">
      <c r="A232" s="288"/>
      <c r="B232" s="280"/>
      <c r="C232" s="307" t="s">
        <v>30</v>
      </c>
      <c r="D232" s="323"/>
      <c r="E232" s="324"/>
      <c r="F232" s="325"/>
      <c r="G232" s="337"/>
      <c r="H232" s="327"/>
      <c r="I232" s="311">
        <f>I231</f>
        <v>5136800</v>
      </c>
      <c r="J232" s="294"/>
      <c r="K232" s="288"/>
      <c r="L232" s="2"/>
      <c r="M232" s="2"/>
      <c r="N232" s="2"/>
      <c r="O232" s="2"/>
    </row>
    <row r="233" spans="1:15" ht="16.2" thickBot="1">
      <c r="A233" s="272"/>
      <c r="B233" s="280"/>
      <c r="C233" s="338"/>
      <c r="D233" s="339"/>
      <c r="E233" s="338" t="s">
        <v>122</v>
      </c>
      <c r="F233" s="340"/>
      <c r="G233" s="341"/>
      <c r="H233" s="339"/>
      <c r="I233" s="342"/>
      <c r="J233" s="281"/>
      <c r="K233" s="272"/>
    </row>
    <row r="234" spans="1:15" ht="22.5" customHeight="1">
      <c r="A234" s="272"/>
      <c r="B234" s="280"/>
      <c r="C234" s="300">
        <v>31</v>
      </c>
      <c r="D234" s="312" t="s">
        <v>879</v>
      </c>
      <c r="E234" s="302" t="str">
        <f>VLOOKUP(D234,[1]Actividades!$A$36:$E$3249,2,FALSE)</f>
        <v xml:space="preserve">DESMONTE APARATOS SANITARIOS </v>
      </c>
      <c r="F234" s="316" t="str">
        <f>VLOOKUP(D234,[1]Actividades!$A$36:$E$3256,4,FALSE)</f>
        <v>UND</v>
      </c>
      <c r="G234" s="304">
        <v>7</v>
      </c>
      <c r="H234" s="306">
        <f>ROUND((VLOOKUP(D234,APU!$A$1:I997,9,FALSE)*'Analisis AU (2)'!$G$16),0)</f>
        <v>107282</v>
      </c>
      <c r="I234" s="314">
        <f t="shared" ref="I234:I238" si="22">G234*H234</f>
        <v>750974</v>
      </c>
      <c r="J234" s="281"/>
      <c r="K234" s="272"/>
    </row>
    <row r="235" spans="1:15" ht="22.5" customHeight="1">
      <c r="A235" s="272"/>
      <c r="B235" s="280"/>
      <c r="C235" s="300">
        <v>32</v>
      </c>
      <c r="D235" s="312" t="s">
        <v>620</v>
      </c>
      <c r="E235" s="302" t="str">
        <f>VLOOKUP(D235,[1]Actividades!$A$36:$E$3249,2,FALSE)</f>
        <v>DESMONTE CUBIERTA (INC. RETIRO YDISPOSICIÓN EN BOTADERO)</v>
      </c>
      <c r="F235" s="316" t="str">
        <f>VLOOKUP(D235,[1]Actividades!$A$36:$E$3256,4,FALSE)</f>
        <v>M2</v>
      </c>
      <c r="G235" s="304">
        <v>300</v>
      </c>
      <c r="H235" s="306">
        <f>ROUND((VLOOKUP(D235,APU!$A$1:I998,9,FALSE)*'Analisis AU (2)'!$G$16),0)</f>
        <v>27064</v>
      </c>
      <c r="I235" s="314">
        <f t="shared" si="22"/>
        <v>8119200</v>
      </c>
      <c r="J235" s="281"/>
      <c r="K235" s="272"/>
    </row>
    <row r="236" spans="1:15" ht="22.5" customHeight="1">
      <c r="A236" s="272"/>
      <c r="B236" s="280"/>
      <c r="C236" s="300">
        <v>33</v>
      </c>
      <c r="D236" s="312" t="s">
        <v>164</v>
      </c>
      <c r="E236" s="302" t="str">
        <f>VLOOKUP(D236,[1]Actividades!$A$36:$E$3249,2,FALSE)</f>
        <v>DESMONTE CIELO RASO (INCLUYE RETIRO)</v>
      </c>
      <c r="F236" s="316" t="str">
        <f>VLOOKUP(D236,[1]Actividades!$A$36:$E$3256,4,FALSE)</f>
        <v>M2</v>
      </c>
      <c r="G236" s="304">
        <v>450</v>
      </c>
      <c r="H236" s="306">
        <f>ROUND((VLOOKUP(D236,APU!$A$1:I999,9,FALSE)*'Analisis AU (2)'!$G$16),0)</f>
        <v>26581</v>
      </c>
      <c r="I236" s="314">
        <f t="shared" si="22"/>
        <v>11961450</v>
      </c>
      <c r="J236" s="281"/>
      <c r="K236" s="272"/>
    </row>
    <row r="237" spans="1:15" ht="22.5" customHeight="1">
      <c r="A237" s="272"/>
      <c r="B237" s="280"/>
      <c r="C237" s="300">
        <v>34</v>
      </c>
      <c r="D237" s="312" t="s">
        <v>369</v>
      </c>
      <c r="E237" s="302" t="str">
        <f>VLOOKUP(D237,[1]Actividades!$A$36:$E$3249,2,FALSE)</f>
        <v xml:space="preserve">DESMONTE DE CANALES Y BAJANTES </v>
      </c>
      <c r="F237" s="316" t="str">
        <f>VLOOKUP(D237,[1]Actividades!$A$36:$E$3256,4,FALSE)</f>
        <v>ML</v>
      </c>
      <c r="G237" s="304">
        <v>160</v>
      </c>
      <c r="H237" s="306">
        <f>ROUND((VLOOKUP(D237,APU!$A$1:I1001,9,FALSE)*'Analisis AU (2)'!$G$16),0)</f>
        <v>10018</v>
      </c>
      <c r="I237" s="314">
        <f t="shared" si="22"/>
        <v>1602880</v>
      </c>
      <c r="J237" s="281"/>
      <c r="K237" s="272"/>
    </row>
    <row r="238" spans="1:15" ht="22.5" customHeight="1">
      <c r="A238" s="272"/>
      <c r="B238" s="280"/>
      <c r="C238" s="300">
        <v>35</v>
      </c>
      <c r="D238" s="312" t="s">
        <v>938</v>
      </c>
      <c r="E238" s="302" t="str">
        <f>VLOOKUP(D238,[1]Actividades!$A$36:$E$3249,2,FALSE)</f>
        <v>DESMONTE LAMPARAS</v>
      </c>
      <c r="F238" s="316" t="str">
        <f>VLOOKUP(D238,[1]Actividades!$A$36:$E$3256,4,FALSE)</f>
        <v>UND</v>
      </c>
      <c r="G238" s="304">
        <v>70</v>
      </c>
      <c r="H238" s="306">
        <f>ROUND((VLOOKUP(D238,APU!$A$1:I1002,9,FALSE)*'Analisis AU (2)'!$G$16),0)</f>
        <v>12588</v>
      </c>
      <c r="I238" s="314">
        <f t="shared" si="22"/>
        <v>881160</v>
      </c>
      <c r="J238" s="281"/>
      <c r="K238" s="272"/>
    </row>
    <row r="239" spans="1:15" s="3" customFormat="1" ht="21.75" customHeight="1" thickBot="1">
      <c r="A239" s="288"/>
      <c r="B239" s="280"/>
      <c r="C239" s="307" t="s">
        <v>30</v>
      </c>
      <c r="D239" s="323"/>
      <c r="E239" s="324"/>
      <c r="F239" s="325"/>
      <c r="G239" s="337"/>
      <c r="H239" s="327"/>
      <c r="I239" s="311">
        <f>SUM(I234:I238)</f>
        <v>23315664</v>
      </c>
      <c r="J239" s="294"/>
      <c r="K239" s="343"/>
      <c r="L239" s="2"/>
      <c r="M239" s="2"/>
      <c r="N239" s="2"/>
      <c r="O239" s="2"/>
    </row>
    <row r="240" spans="1:15" ht="23.25" customHeight="1" thickBot="1">
      <c r="A240" s="272"/>
      <c r="B240" s="280"/>
      <c r="C240" s="295"/>
      <c r="D240" s="296"/>
      <c r="E240" s="297" t="s">
        <v>123</v>
      </c>
      <c r="F240" s="297"/>
      <c r="G240" s="336"/>
      <c r="H240" s="296"/>
      <c r="I240" s="299"/>
      <c r="J240" s="281"/>
      <c r="K240" s="272"/>
    </row>
    <row r="241" spans="1:15" ht="25.8" customHeight="1">
      <c r="A241" s="272"/>
      <c r="B241" s="280"/>
      <c r="C241" s="300">
        <v>36</v>
      </c>
      <c r="D241" s="312" t="s">
        <v>371</v>
      </c>
      <c r="E241" s="302" t="str">
        <f>VLOOKUP(D241,[1]Actividades!$A$36:$E$3249,2,FALSE)</f>
        <v xml:space="preserve">DEMOLICION ENCHAPE DE MUROS </v>
      </c>
      <c r="F241" s="316" t="str">
        <f>VLOOKUP(D241,[1]Actividades!$A$36:$E$3256,4,FALSE)</f>
        <v>M2</v>
      </c>
      <c r="G241" s="304">
        <v>40</v>
      </c>
      <c r="H241" s="306">
        <f>ROUND((VLOOKUP(D241,APU!$A$1:I1007,9,FALSE)*'Analisis AU (2)'!$G$16),0)</f>
        <v>20124</v>
      </c>
      <c r="I241" s="314">
        <f t="shared" ref="I241:I242" si="23">G241*H241</f>
        <v>804960</v>
      </c>
      <c r="J241" s="281"/>
      <c r="K241" s="272"/>
    </row>
    <row r="242" spans="1:15" ht="25.2" customHeight="1">
      <c r="A242" s="272"/>
      <c r="B242" s="280"/>
      <c r="C242" s="300">
        <v>37</v>
      </c>
      <c r="D242" s="312" t="s">
        <v>940</v>
      </c>
      <c r="E242" s="302" t="str">
        <f>VLOOKUP(D242,[1]Actividades!$A$36:$E$3249,2,FALSE)</f>
        <v xml:space="preserve">DEMOLICION MORTEROS Y REVOQUE </v>
      </c>
      <c r="F242" s="316" t="str">
        <f>VLOOKUP(D242,[1]Actividades!$A$36:$E$3256,4,FALSE)</f>
        <v>M2</v>
      </c>
      <c r="G242" s="348">
        <v>250</v>
      </c>
      <c r="H242" s="306">
        <f>ROUND((VLOOKUP(D242,APU!$A$1:I1008,9,FALSE)*'Analisis AU (2)'!$G$16),0)</f>
        <v>17048</v>
      </c>
      <c r="I242" s="314">
        <f t="shared" si="23"/>
        <v>4262000</v>
      </c>
      <c r="J242" s="281"/>
      <c r="K242" s="272"/>
    </row>
    <row r="243" spans="1:15" ht="22.5" customHeight="1" thickBot="1">
      <c r="A243" s="272"/>
      <c r="B243" s="280"/>
      <c r="C243" s="307" t="s">
        <v>30</v>
      </c>
      <c r="D243" s="323"/>
      <c r="E243" s="324"/>
      <c r="F243" s="325"/>
      <c r="G243" s="337"/>
      <c r="H243" s="327"/>
      <c r="I243" s="311">
        <f>SUM(I241:I242)</f>
        <v>5066960</v>
      </c>
      <c r="J243" s="281"/>
      <c r="K243" s="272"/>
    </row>
    <row r="244" spans="1:15" ht="16.2" thickBot="1">
      <c r="A244" s="272"/>
      <c r="B244" s="280"/>
      <c r="C244" s="338"/>
      <c r="D244" s="339"/>
      <c r="E244" s="338" t="s">
        <v>144</v>
      </c>
      <c r="F244" s="340"/>
      <c r="G244" s="341"/>
      <c r="H244" s="339"/>
      <c r="I244" s="342"/>
      <c r="J244" s="281"/>
      <c r="K244" s="272"/>
    </row>
    <row r="245" spans="1:15" ht="49.8" customHeight="1">
      <c r="A245" s="272"/>
      <c r="B245" s="280"/>
      <c r="C245" s="300">
        <v>38</v>
      </c>
      <c r="D245" s="312" t="s">
        <v>628</v>
      </c>
      <c r="E245" s="302" t="str">
        <f>VLOOKUP(D245,[1]Actividades!$A$36:$E$3249,2,FALSE)</f>
        <v>LIMPIEZA Y NIVELACION DE CANALES INCLUYE SOLDADURAS Y APLICACION DE WASH PREMIER</v>
      </c>
      <c r="F245" s="316" t="str">
        <f>VLOOKUP(D245,[1]Actividades!$A$36:$E$3256,4,FALSE)</f>
        <v>ML</v>
      </c>
      <c r="G245" s="304">
        <v>60</v>
      </c>
      <c r="H245" s="306">
        <f>ROUND((VLOOKUP(D245,APU!$A$1:I1009,9,FALSE)*'Analisis AU (2)'!$G$16),0)</f>
        <v>24107</v>
      </c>
      <c r="I245" s="314">
        <f t="shared" ref="I245:I248" si="24">G245*H245</f>
        <v>1446420</v>
      </c>
      <c r="J245" s="281"/>
      <c r="K245" s="272"/>
    </row>
    <row r="246" spans="1:15" ht="40.200000000000003" customHeight="1">
      <c r="A246" s="272"/>
      <c r="B246" s="280"/>
      <c r="C246" s="300">
        <v>39</v>
      </c>
      <c r="D246" s="312" t="s">
        <v>373</v>
      </c>
      <c r="E246" s="302" t="str">
        <f>VLOOKUP(D246,[1]Actividades!$A$36:$E$3249,2,FALSE)</f>
        <v>SUMINISTRO, TRANSPORTE E INSTALACION TEJA ONDULADA FIBROCEMENTO PERFIL 7</v>
      </c>
      <c r="F246" s="316" t="str">
        <f>VLOOKUP(D246,[1]Actividades!$A$36:$E$3256,4,FALSE)</f>
        <v>M2</v>
      </c>
      <c r="G246" s="304">
        <v>300</v>
      </c>
      <c r="H246" s="306">
        <f>ROUND((VLOOKUP(D246,APU!$A$1:I1010,9,FALSE)*'Analisis AU (2)'!$G$16),0)</f>
        <v>72154</v>
      </c>
      <c r="I246" s="314">
        <f t="shared" si="24"/>
        <v>21646200</v>
      </c>
      <c r="J246" s="281"/>
      <c r="K246" s="272"/>
    </row>
    <row r="247" spans="1:15" ht="46.2" customHeight="1">
      <c r="A247" s="272" t="s">
        <v>778</v>
      </c>
      <c r="B247" s="280"/>
      <c r="C247" s="300">
        <v>40</v>
      </c>
      <c r="D247" s="312" t="s">
        <v>944</v>
      </c>
      <c r="E247" s="302" t="str">
        <f>VLOOKUP(D247,[1]Actividades!$A$36:$E$3249,2,FALSE)</f>
        <v>SUMINISTRO, TRANSPORTE E INSTALACION CABALLETE FIBROCEMENTO UNIVERSAL PARA TEJAS PERFIL 7</v>
      </c>
      <c r="F247" s="316" t="str">
        <f>VLOOKUP(D247,[1]Actividades!$A$36:$E$3256,4,FALSE)</f>
        <v>ML</v>
      </c>
      <c r="G247" s="304">
        <v>50</v>
      </c>
      <c r="H247" s="306">
        <f>ROUND((VLOOKUP(D247,APU!$A$1:I1010,9,FALSE)*'Analisis AU (2)'!$G$16),0)</f>
        <v>123828</v>
      </c>
      <c r="I247" s="314">
        <f t="shared" si="24"/>
        <v>6191400</v>
      </c>
      <c r="J247" s="281"/>
      <c r="K247" s="272"/>
    </row>
    <row r="248" spans="1:15" ht="45.6" customHeight="1">
      <c r="A248" s="272"/>
      <c r="B248" s="280"/>
      <c r="C248" s="300">
        <v>41</v>
      </c>
      <c r="D248" s="312" t="s">
        <v>948</v>
      </c>
      <c r="E248" s="302" t="str">
        <f>VLOOKUP(D248,[1]Actividades!$A$36:$E$3249,2,FALSE)</f>
        <v>SUMINISTRO, TRANSPORTE E INSTALACION CLARABOYA FIBROCEMENTO # 6 INCLUYE VIDRIO</v>
      </c>
      <c r="F248" s="316" t="str">
        <f>VLOOKUP(D248,[1]Actividades!$A$36:$E$3256,4,FALSE)</f>
        <v>UND</v>
      </c>
      <c r="G248" s="304">
        <v>20</v>
      </c>
      <c r="H248" s="306">
        <f>ROUND((VLOOKUP(D248,APU!$A$1:I1010,9,FALSE)*'Analisis AU (2)'!$G$16),0)</f>
        <v>149263</v>
      </c>
      <c r="I248" s="314">
        <f t="shared" si="24"/>
        <v>2985260</v>
      </c>
      <c r="J248" s="281"/>
      <c r="K248" s="272"/>
    </row>
    <row r="249" spans="1:15" s="3" customFormat="1" ht="21.75" customHeight="1" thickBot="1">
      <c r="A249" s="288"/>
      <c r="B249" s="280"/>
      <c r="C249" s="307"/>
      <c r="D249" s="323"/>
      <c r="E249" s="324"/>
      <c r="F249" s="325"/>
      <c r="G249" s="337"/>
      <c r="H249" s="327"/>
      <c r="I249" s="311">
        <f>SUM(I245:I248)</f>
        <v>32269280</v>
      </c>
      <c r="J249" s="294"/>
      <c r="K249" s="343"/>
      <c r="L249" s="2"/>
      <c r="M249" s="2"/>
      <c r="N249" s="2"/>
      <c r="O249" s="2"/>
    </row>
    <row r="250" spans="1:15" s="3" customFormat="1" ht="21.75" customHeight="1" thickBot="1">
      <c r="A250" s="288"/>
      <c r="B250" s="289"/>
      <c r="C250" s="426" t="s">
        <v>31</v>
      </c>
      <c r="D250" s="427"/>
      <c r="E250" s="427"/>
      <c r="F250" s="427"/>
      <c r="G250" s="427"/>
      <c r="H250" s="428"/>
      <c r="I250" s="389">
        <f>(SUM(I186:I249))/2</f>
        <v>279252378</v>
      </c>
      <c r="J250" s="347">
        <v>3</v>
      </c>
      <c r="K250" s="288"/>
      <c r="L250" s="2"/>
      <c r="M250" s="2"/>
      <c r="N250" s="2"/>
      <c r="O250" s="2"/>
    </row>
    <row r="251" spans="1:15" s="3" customFormat="1" ht="19.2">
      <c r="A251" s="288"/>
      <c r="B251" s="289"/>
      <c r="C251" s="356"/>
      <c r="D251" s="332"/>
      <c r="E251" s="357" t="s">
        <v>125</v>
      </c>
      <c r="F251" s="358"/>
      <c r="G251" s="359"/>
      <c r="H251" s="360"/>
      <c r="I251" s="390">
        <f>I250+I181+I107</f>
        <v>949695675</v>
      </c>
      <c r="J251" s="294"/>
      <c r="K251" s="288"/>
      <c r="L251" s="2"/>
      <c r="M251" s="2"/>
      <c r="N251" s="2"/>
      <c r="O251" s="2"/>
    </row>
    <row r="252" spans="1:15" s="122" customFormat="1" ht="19.8" thickBot="1">
      <c r="A252" s="361"/>
      <c r="B252" s="289"/>
      <c r="C252" s="356"/>
      <c r="D252" s="362"/>
      <c r="E252" s="363" t="s">
        <v>126</v>
      </c>
      <c r="F252" s="364"/>
      <c r="G252" s="365"/>
      <c r="H252" s="366"/>
      <c r="I252" s="391">
        <f>SUM(I251:I251)</f>
        <v>949695675</v>
      </c>
      <c r="J252" s="367"/>
      <c r="K252" s="361"/>
      <c r="L252" s="2"/>
      <c r="M252" s="2"/>
      <c r="N252" s="2"/>
      <c r="O252" s="2"/>
    </row>
    <row r="253" spans="1:15" s="3" customFormat="1" ht="18.75" customHeight="1">
      <c r="A253" s="288"/>
      <c r="B253" s="289"/>
      <c r="C253" s="356"/>
      <c r="D253" s="362"/>
      <c r="E253" s="368"/>
      <c r="F253" s="356"/>
      <c r="G253" s="369"/>
      <c r="H253" s="370"/>
      <c r="I253" s="371"/>
      <c r="J253" s="372"/>
      <c r="K253" s="288"/>
      <c r="L253" s="2"/>
      <c r="M253" s="2"/>
      <c r="N253" s="2"/>
      <c r="O253" s="2"/>
    </row>
    <row r="254" spans="1:15" s="3" customFormat="1" ht="16.5" customHeight="1">
      <c r="A254" s="288"/>
      <c r="B254" s="373"/>
      <c r="C254" s="429" t="s">
        <v>127</v>
      </c>
      <c r="D254" s="429"/>
      <c r="E254" s="429"/>
      <c r="F254" s="429"/>
      <c r="G254" s="429"/>
      <c r="H254" s="429"/>
      <c r="I254" s="429"/>
      <c r="J254" s="372"/>
      <c r="K254" s="288"/>
      <c r="L254" s="2"/>
      <c r="M254" s="2"/>
      <c r="N254" s="2"/>
      <c r="O254" s="2"/>
    </row>
    <row r="255" spans="1:15" s="4" customFormat="1" ht="33" customHeight="1">
      <c r="A255" s="288"/>
      <c r="B255" s="289"/>
      <c r="C255" s="430" t="s">
        <v>458</v>
      </c>
      <c r="D255" s="414"/>
      <c r="E255" s="415"/>
      <c r="F255" s="431" t="s">
        <v>119</v>
      </c>
      <c r="G255" s="432"/>
      <c r="H255" s="433"/>
      <c r="I255" s="374" t="s">
        <v>12</v>
      </c>
      <c r="J255" s="294"/>
      <c r="K255" s="288"/>
      <c r="L255" s="123"/>
      <c r="O255" s="124"/>
    </row>
    <row r="256" spans="1:15" ht="53.25" customHeight="1">
      <c r="A256" s="272"/>
      <c r="B256" s="289"/>
      <c r="C256" s="430" t="s">
        <v>459</v>
      </c>
      <c r="D256" s="414"/>
      <c r="E256" s="415"/>
      <c r="F256" s="416" t="s">
        <v>32</v>
      </c>
      <c r="G256" s="417"/>
      <c r="H256" s="374" t="s">
        <v>33</v>
      </c>
      <c r="I256" s="375">
        <v>0.32300000000000001</v>
      </c>
      <c r="J256" s="281"/>
      <c r="K256" s="272"/>
      <c r="L256" s="125"/>
      <c r="O256" s="126"/>
    </row>
    <row r="257" spans="1:11" s="3" customFormat="1" ht="39" customHeight="1">
      <c r="A257" s="288"/>
      <c r="B257" s="289"/>
      <c r="C257" s="408" t="s">
        <v>460</v>
      </c>
      <c r="D257" s="409"/>
      <c r="E257" s="410"/>
      <c r="F257" s="411" t="s">
        <v>34</v>
      </c>
      <c r="G257" s="412"/>
      <c r="H257" s="374" t="s">
        <v>35</v>
      </c>
      <c r="I257" s="375">
        <v>0.06</v>
      </c>
      <c r="J257" s="294"/>
      <c r="K257" s="288"/>
    </row>
    <row r="258" spans="1:11" ht="47.25" customHeight="1">
      <c r="A258" s="272"/>
      <c r="B258" s="280"/>
      <c r="C258" s="413" t="s">
        <v>796</v>
      </c>
      <c r="D258" s="414"/>
      <c r="E258" s="415"/>
      <c r="F258" s="416" t="s">
        <v>36</v>
      </c>
      <c r="G258" s="417"/>
      <c r="H258" s="374" t="s">
        <v>128</v>
      </c>
      <c r="I258" s="375">
        <f>SUM(I256:I257)</f>
        <v>0.38300000000000001</v>
      </c>
      <c r="J258" s="281"/>
      <c r="K258" s="272"/>
    </row>
    <row r="259" spans="1:11" ht="16.2" thickBot="1">
      <c r="A259" s="272"/>
      <c r="B259" s="376"/>
      <c r="C259" s="377"/>
      <c r="D259" s="378"/>
      <c r="E259" s="379"/>
      <c r="F259" s="377"/>
      <c r="G259" s="380"/>
      <c r="H259" s="381"/>
      <c r="I259" s="382"/>
      <c r="J259" s="383"/>
      <c r="K259" s="272"/>
    </row>
    <row r="260" spans="1:11" ht="16.2" thickTop="1" thickBot="1">
      <c r="A260" s="384"/>
      <c r="B260" s="288"/>
      <c r="C260" s="273"/>
      <c r="D260" s="272"/>
      <c r="E260" s="385"/>
      <c r="F260" s="273"/>
      <c r="G260" s="274"/>
      <c r="H260" s="272"/>
      <c r="I260" s="272"/>
      <c r="J260" s="384"/>
      <c r="K260" s="384"/>
    </row>
    <row r="261" spans="1:11" ht="14.4" customHeight="1" thickTop="1">
      <c r="A261" s="384"/>
      <c r="B261" s="384"/>
      <c r="C261" s="386"/>
      <c r="D261" s="384"/>
      <c r="E261" s="272"/>
      <c r="F261" s="418" t="s">
        <v>955</v>
      </c>
      <c r="G261" s="419"/>
      <c r="H261" s="419"/>
      <c r="I261" s="420"/>
      <c r="J261" s="384"/>
      <c r="K261" s="384"/>
    </row>
    <row r="262" spans="1:11" ht="14.4" customHeight="1">
      <c r="A262" s="384"/>
      <c r="B262" s="384"/>
      <c r="C262" s="386"/>
      <c r="D262" s="384"/>
      <c r="E262" s="272"/>
      <c r="F262" s="421"/>
      <c r="G262" s="422"/>
      <c r="H262" s="422"/>
      <c r="I262" s="423"/>
      <c r="J262" s="384"/>
      <c r="K262" s="384"/>
    </row>
    <row r="263" spans="1:11" ht="14.4" customHeight="1">
      <c r="A263" s="384"/>
      <c r="B263" s="384"/>
      <c r="C263" s="386"/>
      <c r="D263" s="384"/>
      <c r="E263" s="272"/>
      <c r="F263" s="421"/>
      <c r="G263" s="422"/>
      <c r="H263" s="422"/>
      <c r="I263" s="423"/>
      <c r="J263" s="384"/>
      <c r="K263" s="384"/>
    </row>
    <row r="264" spans="1:11" ht="15">
      <c r="A264" s="384"/>
      <c r="B264" s="384"/>
      <c r="C264" s="386"/>
      <c r="D264" s="384"/>
      <c r="E264" s="272"/>
      <c r="F264" s="421"/>
      <c r="G264" s="422"/>
      <c r="H264" s="422"/>
      <c r="I264" s="423"/>
      <c r="J264" s="384"/>
      <c r="K264" s="384"/>
    </row>
    <row r="266" spans="1:11">
      <c r="G266" s="388"/>
    </row>
  </sheetData>
  <mergeCells count="38">
    <mergeCell ref="C11:I11"/>
    <mergeCell ref="C3:D3"/>
    <mergeCell ref="C5:I5"/>
    <mergeCell ref="C6:I6"/>
    <mergeCell ref="C7:I8"/>
    <mergeCell ref="C9:I9"/>
    <mergeCell ref="I12:I13"/>
    <mergeCell ref="C109:C110"/>
    <mergeCell ref="D109:D110"/>
    <mergeCell ref="E109:E110"/>
    <mergeCell ref="F109:F110"/>
    <mergeCell ref="G109:G110"/>
    <mergeCell ref="H109:H110"/>
    <mergeCell ref="I109:I110"/>
    <mergeCell ref="C12:C13"/>
    <mergeCell ref="D12:D13"/>
    <mergeCell ref="E12:E13"/>
    <mergeCell ref="F12:F13"/>
    <mergeCell ref="G12:G13"/>
    <mergeCell ref="H12:H13"/>
    <mergeCell ref="C256:E256"/>
    <mergeCell ref="F256:G256"/>
    <mergeCell ref="C183:C184"/>
    <mergeCell ref="D183:D184"/>
    <mergeCell ref="E183:E184"/>
    <mergeCell ref="F183:F184"/>
    <mergeCell ref="G183:G184"/>
    <mergeCell ref="I183:I184"/>
    <mergeCell ref="C250:H250"/>
    <mergeCell ref="C254:I254"/>
    <mergeCell ref="C255:E255"/>
    <mergeCell ref="F255:H255"/>
    <mergeCell ref="H183:H184"/>
    <mergeCell ref="C257:E257"/>
    <mergeCell ref="F257:G257"/>
    <mergeCell ref="C258:E258"/>
    <mergeCell ref="F258:G258"/>
    <mergeCell ref="F261:I264"/>
  </mergeCells>
  <pageMargins left="0.7" right="0.7" top="0.75" bottom="0.75" header="0.3" footer="0.3"/>
  <pageSetup paperSize="9" scale="58" fitToHeight="0" orientation="portrait" r:id="rId1"/>
  <rowBreaks count="5" manualBreakCount="5">
    <brk id="35" min="1" max="9" man="1"/>
    <brk id="63" min="1" max="9" man="1"/>
    <brk id="97" min="1" max="9" man="1"/>
    <brk id="130" min="1" max="9" man="1"/>
    <brk id="161" min="1"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D8982B-615B-47C7-A592-286355CC7CD2}">
  <dimension ref="A1:IV829"/>
  <sheetViews>
    <sheetView topLeftCell="A460" workbookViewId="0">
      <selection activeCell="C460" sqref="C460"/>
    </sheetView>
  </sheetViews>
  <sheetFormatPr baseColWidth="10" defaultRowHeight="14.4"/>
  <cols>
    <col min="1" max="1" width="11.109375" customWidth="1"/>
    <col min="2" max="2" width="7.44140625" customWidth="1"/>
    <col min="3" max="3" width="64.109375" customWidth="1"/>
    <col min="4" max="4" width="13.88671875" customWidth="1"/>
    <col min="5" max="5" width="11.6640625" bestFit="1" customWidth="1"/>
    <col min="6" max="6" width="10" bestFit="1" customWidth="1"/>
    <col min="7" max="7" width="15.21875" bestFit="1" customWidth="1"/>
    <col min="8" max="8" width="15.33203125" bestFit="1" customWidth="1"/>
  </cols>
  <sheetData>
    <row r="1" spans="1:10" s="133" customFormat="1" ht="26.4">
      <c r="A1" s="127" t="s">
        <v>94</v>
      </c>
      <c r="B1" s="128" t="s">
        <v>185</v>
      </c>
      <c r="C1" s="129" t="s">
        <v>147</v>
      </c>
      <c r="D1" s="130" t="s">
        <v>186</v>
      </c>
      <c r="E1" s="130" t="s">
        <v>145</v>
      </c>
      <c r="F1" s="131"/>
      <c r="G1" s="132"/>
      <c r="H1" s="132"/>
      <c r="I1" s="132">
        <v>15699</v>
      </c>
    </row>
    <row r="2" spans="1:10" s="133" customFormat="1">
      <c r="A2" s="134" t="s">
        <v>94</v>
      </c>
      <c r="B2" s="135" t="s">
        <v>190</v>
      </c>
      <c r="C2" s="136" t="s">
        <v>191</v>
      </c>
      <c r="D2" s="137" t="s">
        <v>192</v>
      </c>
      <c r="E2" s="137" t="s">
        <v>193</v>
      </c>
      <c r="F2" s="138">
        <v>0.16</v>
      </c>
      <c r="G2" s="139">
        <v>37863</v>
      </c>
      <c r="H2" s="139">
        <v>6058</v>
      </c>
      <c r="I2" s="139"/>
      <c r="J2" s="140" t="s">
        <v>464</v>
      </c>
    </row>
    <row r="3" spans="1:10" s="133" customFormat="1">
      <c r="A3" s="134" t="s">
        <v>94</v>
      </c>
      <c r="B3" s="135" t="s">
        <v>200</v>
      </c>
      <c r="C3" s="136" t="s">
        <v>201</v>
      </c>
      <c r="D3" s="137" t="s">
        <v>202</v>
      </c>
      <c r="E3" s="137" t="s">
        <v>124</v>
      </c>
      <c r="F3" s="138">
        <v>0.16</v>
      </c>
      <c r="G3" s="139">
        <v>3623</v>
      </c>
      <c r="H3" s="139">
        <v>580</v>
      </c>
      <c r="I3" s="139"/>
      <c r="J3" s="140" t="s">
        <v>465</v>
      </c>
    </row>
    <row r="4" spans="1:10" s="133" customFormat="1">
      <c r="A4" s="134" t="s">
        <v>94</v>
      </c>
      <c r="B4" s="135" t="s">
        <v>377</v>
      </c>
      <c r="C4" s="136" t="s">
        <v>378</v>
      </c>
      <c r="D4" s="137" t="s">
        <v>205</v>
      </c>
      <c r="E4" s="137" t="s">
        <v>379</v>
      </c>
      <c r="F4" s="138">
        <v>0.2</v>
      </c>
      <c r="G4" s="139">
        <v>5304</v>
      </c>
      <c r="H4" s="139">
        <v>1061</v>
      </c>
      <c r="I4" s="139"/>
      <c r="J4" s="140" t="s">
        <v>466</v>
      </c>
    </row>
    <row r="5" spans="1:10" s="133" customFormat="1">
      <c r="A5" s="134" t="s">
        <v>94</v>
      </c>
      <c r="B5" s="135" t="s">
        <v>380</v>
      </c>
      <c r="C5" s="136" t="s">
        <v>381</v>
      </c>
      <c r="D5" s="137" t="s">
        <v>205</v>
      </c>
      <c r="E5" s="137" t="s">
        <v>274</v>
      </c>
      <c r="F5" s="138">
        <v>1</v>
      </c>
      <c r="G5" s="139">
        <v>4505</v>
      </c>
      <c r="H5" s="139">
        <v>4505</v>
      </c>
      <c r="I5" s="139"/>
      <c r="J5" s="140" t="s">
        <v>467</v>
      </c>
    </row>
    <row r="6" spans="1:10" s="133" customFormat="1">
      <c r="A6" s="134" t="s">
        <v>94</v>
      </c>
      <c r="B6" s="135" t="s">
        <v>382</v>
      </c>
      <c r="C6" s="136" t="s">
        <v>383</v>
      </c>
      <c r="D6" s="137" t="s">
        <v>205</v>
      </c>
      <c r="E6" s="137" t="s">
        <v>124</v>
      </c>
      <c r="F6" s="138">
        <v>0.35</v>
      </c>
      <c r="G6" s="139">
        <v>9987</v>
      </c>
      <c r="H6" s="139">
        <v>3495</v>
      </c>
      <c r="I6" s="139"/>
      <c r="J6" s="140" t="s">
        <v>468</v>
      </c>
    </row>
    <row r="7" spans="1:10" s="133" customFormat="1" ht="26.4">
      <c r="A7" s="127" t="s">
        <v>95</v>
      </c>
      <c r="B7" s="128" t="s">
        <v>185</v>
      </c>
      <c r="C7" s="129" t="s">
        <v>148</v>
      </c>
      <c r="D7" s="130" t="s">
        <v>186</v>
      </c>
      <c r="E7" s="130" t="s">
        <v>124</v>
      </c>
      <c r="F7" s="131"/>
      <c r="G7" s="132"/>
      <c r="H7" s="132"/>
      <c r="I7" s="132">
        <v>257265</v>
      </c>
    </row>
    <row r="8" spans="1:10" s="133" customFormat="1">
      <c r="A8" s="134" t="s">
        <v>95</v>
      </c>
      <c r="B8" s="135" t="s">
        <v>187</v>
      </c>
      <c r="C8" s="136" t="s">
        <v>188</v>
      </c>
      <c r="D8" s="137" t="s">
        <v>189</v>
      </c>
      <c r="E8" s="137" t="s">
        <v>146</v>
      </c>
      <c r="F8" s="138">
        <v>0.01</v>
      </c>
      <c r="G8" s="139">
        <v>535318</v>
      </c>
      <c r="H8" s="139">
        <v>5353</v>
      </c>
      <c r="I8" s="139"/>
    </row>
    <row r="9" spans="1:10" s="133" customFormat="1">
      <c r="A9" s="134" t="s">
        <v>95</v>
      </c>
      <c r="B9" s="135" t="s">
        <v>190</v>
      </c>
      <c r="C9" s="136" t="s">
        <v>191</v>
      </c>
      <c r="D9" s="137" t="s">
        <v>192</v>
      </c>
      <c r="E9" s="137" t="s">
        <v>193</v>
      </c>
      <c r="F9" s="138">
        <v>2</v>
      </c>
      <c r="G9" s="139">
        <v>37863</v>
      </c>
      <c r="H9" s="139">
        <v>75726</v>
      </c>
      <c r="I9" s="139"/>
      <c r="J9" s="140" t="s">
        <v>464</v>
      </c>
    </row>
    <row r="10" spans="1:10" s="133" customFormat="1">
      <c r="A10" s="134" t="s">
        <v>95</v>
      </c>
      <c r="B10" s="135" t="s">
        <v>194</v>
      </c>
      <c r="C10" s="136" t="s">
        <v>195</v>
      </c>
      <c r="D10" s="137" t="s">
        <v>196</v>
      </c>
      <c r="E10" s="137" t="s">
        <v>124</v>
      </c>
      <c r="F10" s="138">
        <v>0.5</v>
      </c>
      <c r="G10" s="139">
        <v>5929</v>
      </c>
      <c r="H10" s="139">
        <v>2965</v>
      </c>
      <c r="I10" s="139"/>
      <c r="J10" s="140" t="s">
        <v>644</v>
      </c>
    </row>
    <row r="11" spans="1:10" s="133" customFormat="1">
      <c r="A11" s="134" t="s">
        <v>95</v>
      </c>
      <c r="B11" s="135" t="s">
        <v>197</v>
      </c>
      <c r="C11" s="136" t="s">
        <v>198</v>
      </c>
      <c r="D11" s="137" t="s">
        <v>196</v>
      </c>
      <c r="E11" s="137" t="s">
        <v>199</v>
      </c>
      <c r="F11" s="138">
        <v>0.22800000000000001</v>
      </c>
      <c r="G11" s="139">
        <v>187426</v>
      </c>
      <c r="H11" s="139">
        <v>42733</v>
      </c>
      <c r="I11" s="139"/>
      <c r="J11" s="140" t="s">
        <v>469</v>
      </c>
    </row>
    <row r="12" spans="1:10" s="133" customFormat="1">
      <c r="A12" s="134" t="s">
        <v>95</v>
      </c>
      <c r="B12" s="135" t="s">
        <v>200</v>
      </c>
      <c r="C12" s="136" t="s">
        <v>201</v>
      </c>
      <c r="D12" s="137" t="s">
        <v>202</v>
      </c>
      <c r="E12" s="137" t="s">
        <v>124</v>
      </c>
      <c r="F12" s="138">
        <v>2</v>
      </c>
      <c r="G12" s="139">
        <v>3623</v>
      </c>
      <c r="H12" s="139">
        <v>7246</v>
      </c>
      <c r="I12" s="139"/>
      <c r="J12" s="140" t="s">
        <v>465</v>
      </c>
    </row>
    <row r="13" spans="1:10" s="133" customFormat="1">
      <c r="A13" s="134" t="s">
        <v>95</v>
      </c>
      <c r="B13" s="135" t="s">
        <v>203</v>
      </c>
      <c r="C13" s="136" t="s">
        <v>204</v>
      </c>
      <c r="D13" s="137" t="s">
        <v>205</v>
      </c>
      <c r="E13" s="137" t="s">
        <v>124</v>
      </c>
      <c r="F13" s="138">
        <v>0.158</v>
      </c>
      <c r="G13" s="139">
        <v>1897</v>
      </c>
      <c r="H13" s="139">
        <v>300</v>
      </c>
      <c r="I13" s="139"/>
      <c r="J13" s="140" t="s">
        <v>470</v>
      </c>
    </row>
    <row r="14" spans="1:10" s="133" customFormat="1">
      <c r="A14" s="134" t="s">
        <v>95</v>
      </c>
      <c r="B14" s="135" t="s">
        <v>206</v>
      </c>
      <c r="C14" s="136" t="s">
        <v>207</v>
      </c>
      <c r="D14" s="137" t="s">
        <v>205</v>
      </c>
      <c r="E14" s="137" t="s">
        <v>124</v>
      </c>
      <c r="F14" s="138">
        <v>0.6</v>
      </c>
      <c r="G14" s="139">
        <v>204903</v>
      </c>
      <c r="H14" s="139">
        <v>122942</v>
      </c>
      <c r="I14" s="139"/>
      <c r="J14" s="140" t="s">
        <v>645</v>
      </c>
    </row>
    <row r="15" spans="1:10" s="133" customFormat="1" ht="13.2">
      <c r="A15" s="264" t="s">
        <v>676</v>
      </c>
      <c r="B15" s="261" t="s">
        <v>185</v>
      </c>
      <c r="C15" s="270" t="s">
        <v>677</v>
      </c>
      <c r="D15" s="265" t="s">
        <v>186</v>
      </c>
      <c r="E15" s="265" t="s">
        <v>146</v>
      </c>
      <c r="F15" s="267"/>
      <c r="G15" s="262"/>
      <c r="H15" s="262"/>
      <c r="I15" s="262">
        <v>62544</v>
      </c>
      <c r="J15" s="257"/>
    </row>
    <row r="16" spans="1:10" s="133" customFormat="1" ht="13.2">
      <c r="A16" s="263" t="s">
        <v>676</v>
      </c>
      <c r="B16" s="258" t="s">
        <v>190</v>
      </c>
      <c r="C16" s="268" t="s">
        <v>191</v>
      </c>
      <c r="D16" s="259" t="s">
        <v>192</v>
      </c>
      <c r="E16" s="259" t="s">
        <v>193</v>
      </c>
      <c r="F16" s="266">
        <v>1.55</v>
      </c>
      <c r="G16" s="260">
        <v>37863</v>
      </c>
      <c r="H16" s="260">
        <v>58688</v>
      </c>
      <c r="I16" s="260"/>
      <c r="J16" s="269" t="s">
        <v>464</v>
      </c>
    </row>
    <row r="17" spans="1:10" s="133" customFormat="1" ht="13.2">
      <c r="A17" s="263" t="s">
        <v>676</v>
      </c>
      <c r="B17" s="258" t="s">
        <v>678</v>
      </c>
      <c r="C17" s="268" t="s">
        <v>679</v>
      </c>
      <c r="D17" s="259" t="s">
        <v>205</v>
      </c>
      <c r="E17" s="259" t="s">
        <v>146</v>
      </c>
      <c r="F17" s="266">
        <v>0.01</v>
      </c>
      <c r="G17" s="260">
        <v>202837</v>
      </c>
      <c r="H17" s="260">
        <v>2028</v>
      </c>
      <c r="I17" s="260"/>
      <c r="J17" s="269" t="s">
        <v>680</v>
      </c>
    </row>
    <row r="18" spans="1:10" s="133" customFormat="1" ht="13.2">
      <c r="A18" s="263" t="s">
        <v>676</v>
      </c>
      <c r="B18" s="258" t="s">
        <v>200</v>
      </c>
      <c r="C18" s="268" t="s">
        <v>201</v>
      </c>
      <c r="D18" s="259" t="s">
        <v>202</v>
      </c>
      <c r="E18" s="259" t="s">
        <v>124</v>
      </c>
      <c r="F18" s="266">
        <v>0.4</v>
      </c>
      <c r="G18" s="260">
        <v>3623</v>
      </c>
      <c r="H18" s="260">
        <v>1449</v>
      </c>
      <c r="I18" s="260"/>
      <c r="J18" s="269" t="s">
        <v>465</v>
      </c>
    </row>
    <row r="19" spans="1:10" s="133" customFormat="1" ht="13.2">
      <c r="A19" s="263" t="s">
        <v>676</v>
      </c>
      <c r="B19" s="258" t="s">
        <v>203</v>
      </c>
      <c r="C19" s="268" t="s">
        <v>204</v>
      </c>
      <c r="D19" s="259" t="s">
        <v>205</v>
      </c>
      <c r="E19" s="259" t="s">
        <v>124</v>
      </c>
      <c r="F19" s="266">
        <v>0.2</v>
      </c>
      <c r="G19" s="260">
        <v>1897</v>
      </c>
      <c r="H19" s="260">
        <v>379</v>
      </c>
      <c r="I19" s="260"/>
      <c r="J19" s="269" t="s">
        <v>470</v>
      </c>
    </row>
    <row r="20" spans="1:10" s="133" customFormat="1" ht="26.4">
      <c r="A20" s="127" t="s">
        <v>471</v>
      </c>
      <c r="B20" s="128" t="s">
        <v>185</v>
      </c>
      <c r="C20" s="129" t="s">
        <v>472</v>
      </c>
      <c r="D20" s="130" t="s">
        <v>186</v>
      </c>
      <c r="E20" s="130" t="s">
        <v>473</v>
      </c>
      <c r="F20" s="131"/>
      <c r="G20" s="132"/>
      <c r="H20" s="132"/>
      <c r="I20" s="132">
        <v>44658</v>
      </c>
    </row>
    <row r="21" spans="1:10" s="133" customFormat="1">
      <c r="A21" s="134" t="s">
        <v>471</v>
      </c>
      <c r="B21" s="133" t="s">
        <v>396</v>
      </c>
      <c r="C21" s="136" t="s">
        <v>397</v>
      </c>
      <c r="D21" s="137" t="s">
        <v>205</v>
      </c>
      <c r="E21" s="137" t="s">
        <v>146</v>
      </c>
      <c r="F21" s="138">
        <v>1</v>
      </c>
      <c r="G21" s="139">
        <v>9064</v>
      </c>
      <c r="H21" s="139">
        <v>9064</v>
      </c>
      <c r="I21" s="139"/>
      <c r="J21" s="140" t="s">
        <v>474</v>
      </c>
    </row>
    <row r="22" spans="1:10" s="133" customFormat="1">
      <c r="A22" s="134" t="s">
        <v>471</v>
      </c>
      <c r="B22" s="133" t="s">
        <v>200</v>
      </c>
      <c r="C22" s="136" t="s">
        <v>201</v>
      </c>
      <c r="D22" s="137" t="s">
        <v>202</v>
      </c>
      <c r="E22" s="137" t="s">
        <v>124</v>
      </c>
      <c r="F22" s="138">
        <v>0.1</v>
      </c>
      <c r="G22" s="139">
        <v>3623</v>
      </c>
      <c r="H22" s="139">
        <v>362</v>
      </c>
      <c r="I22" s="139"/>
      <c r="J22" s="140" t="s">
        <v>465</v>
      </c>
    </row>
    <row r="23" spans="1:10" s="133" customFormat="1">
      <c r="A23" s="134" t="s">
        <v>471</v>
      </c>
      <c r="B23" s="133" t="s">
        <v>375</v>
      </c>
      <c r="C23" s="136" t="s">
        <v>376</v>
      </c>
      <c r="D23" s="137" t="s">
        <v>192</v>
      </c>
      <c r="E23" s="137" t="s">
        <v>193</v>
      </c>
      <c r="F23" s="138">
        <v>0.5</v>
      </c>
      <c r="G23" s="139">
        <v>29124</v>
      </c>
      <c r="H23" s="139">
        <v>14562</v>
      </c>
      <c r="I23" s="139"/>
      <c r="J23" s="140" t="s">
        <v>475</v>
      </c>
    </row>
    <row r="24" spans="1:10" s="133" customFormat="1">
      <c r="A24" s="134" t="s">
        <v>471</v>
      </c>
      <c r="B24" s="135" t="s">
        <v>476</v>
      </c>
      <c r="C24" s="136" t="s">
        <v>477</v>
      </c>
      <c r="D24" s="137" t="s">
        <v>196</v>
      </c>
      <c r="E24" s="137" t="s">
        <v>312</v>
      </c>
      <c r="F24" s="138">
        <v>0.125</v>
      </c>
      <c r="G24" s="139">
        <v>165360</v>
      </c>
      <c r="H24" s="139">
        <v>20670</v>
      </c>
      <c r="I24" s="139"/>
      <c r="J24" s="140" t="s">
        <v>478</v>
      </c>
    </row>
    <row r="25" spans="1:10" s="133" customFormat="1" ht="26.4">
      <c r="A25" s="127" t="s">
        <v>798</v>
      </c>
      <c r="B25" s="128" t="s">
        <v>185</v>
      </c>
      <c r="C25" s="129" t="s">
        <v>799</v>
      </c>
      <c r="D25" s="130" t="s">
        <v>186</v>
      </c>
      <c r="E25" s="130" t="s">
        <v>146</v>
      </c>
      <c r="F25" s="131"/>
      <c r="G25" s="132"/>
      <c r="H25" s="132"/>
      <c r="I25" s="132">
        <v>980370</v>
      </c>
    </row>
    <row r="26" spans="1:10" s="133" customFormat="1">
      <c r="A26" s="134" t="s">
        <v>798</v>
      </c>
      <c r="B26" s="135" t="s">
        <v>695</v>
      </c>
      <c r="C26" s="136" t="s">
        <v>696</v>
      </c>
      <c r="D26" s="137" t="s">
        <v>189</v>
      </c>
      <c r="E26" s="137" t="s">
        <v>146</v>
      </c>
      <c r="F26" s="138">
        <v>1.05</v>
      </c>
      <c r="G26" s="139">
        <v>597780</v>
      </c>
      <c r="H26" s="139">
        <v>627669</v>
      </c>
      <c r="I26" s="139"/>
    </row>
    <row r="27" spans="1:10" s="133" customFormat="1">
      <c r="A27" s="134" t="s">
        <v>798</v>
      </c>
      <c r="B27" s="135" t="s">
        <v>800</v>
      </c>
      <c r="C27" s="136" t="s">
        <v>801</v>
      </c>
      <c r="D27" s="137" t="s">
        <v>192</v>
      </c>
      <c r="E27" s="137" t="s">
        <v>193</v>
      </c>
      <c r="F27" s="138">
        <v>3.2</v>
      </c>
      <c r="G27" s="139">
        <v>96111</v>
      </c>
      <c r="H27" s="139">
        <v>307555</v>
      </c>
      <c r="I27" s="139"/>
      <c r="J27" s="269" t="str">
        <f>HYPERLINK("#"&amp;"Insumos"&amp;"!A"&amp;MATCH($B27,[2]Insumos!$A:$A,0),"Ins "&amp;$B27)</f>
        <v>Ins C29</v>
      </c>
    </row>
    <row r="28" spans="1:10" s="133" customFormat="1">
      <c r="A28" s="134" t="s">
        <v>798</v>
      </c>
      <c r="B28" s="135" t="s">
        <v>700</v>
      </c>
      <c r="C28" s="136" t="s">
        <v>701</v>
      </c>
      <c r="D28" s="137" t="s">
        <v>196</v>
      </c>
      <c r="E28" s="137" t="s">
        <v>199</v>
      </c>
      <c r="F28" s="138">
        <v>0.11</v>
      </c>
      <c r="G28" s="139">
        <v>66212</v>
      </c>
      <c r="H28" s="139">
        <v>7283</v>
      </c>
      <c r="I28" s="139"/>
      <c r="J28" s="269" t="str">
        <f>HYPERLINK("#"&amp;"Insumos"&amp;"!A"&amp;MATCH($B28,[2]Insumos!$A:$A,0),"Ins "&amp;$B28)</f>
        <v>Ins E21</v>
      </c>
    </row>
    <row r="29" spans="1:10" s="133" customFormat="1">
      <c r="A29" s="134" t="s">
        <v>798</v>
      </c>
      <c r="B29" s="135" t="s">
        <v>200</v>
      </c>
      <c r="C29" s="136" t="s">
        <v>201</v>
      </c>
      <c r="D29" s="137" t="s">
        <v>202</v>
      </c>
      <c r="E29" s="137" t="s">
        <v>124</v>
      </c>
      <c r="F29" s="138">
        <v>6</v>
      </c>
      <c r="G29" s="139">
        <v>3623</v>
      </c>
      <c r="H29" s="139">
        <v>21738</v>
      </c>
      <c r="I29" s="139"/>
      <c r="J29" s="269" t="str">
        <f>HYPERLINK("#"&amp;"Insumos"&amp;"!A"&amp;MATCH($B29,[2]Insumos!$A:$A,0),"Ins "&amp;$B29)</f>
        <v>Ins H2</v>
      </c>
    </row>
    <row r="30" spans="1:10" s="133" customFormat="1">
      <c r="A30" s="134" t="s">
        <v>798</v>
      </c>
      <c r="B30" s="135" t="s">
        <v>203</v>
      </c>
      <c r="C30" s="136" t="s">
        <v>204</v>
      </c>
      <c r="D30" s="137" t="s">
        <v>205</v>
      </c>
      <c r="E30" s="137" t="s">
        <v>124</v>
      </c>
      <c r="F30" s="138">
        <v>8.5</v>
      </c>
      <c r="G30" s="139">
        <v>1897</v>
      </c>
      <c r="H30" s="139">
        <v>16125</v>
      </c>
      <c r="I30" s="139"/>
      <c r="J30" s="269" t="str">
        <f>HYPERLINK("#"&amp;"Insumos"&amp;"!A"&amp;MATCH($B30,[2]Insumos!$A:$A,0),"Ins "&amp;$B30)</f>
        <v>Ins I1565</v>
      </c>
    </row>
    <row r="31" spans="1:10" s="133" customFormat="1" ht="39.6">
      <c r="A31" s="127" t="s">
        <v>479</v>
      </c>
      <c r="B31" s="128" t="s">
        <v>185</v>
      </c>
      <c r="C31" s="129" t="s">
        <v>353</v>
      </c>
      <c r="D31" s="130" t="s">
        <v>186</v>
      </c>
      <c r="E31" s="130" t="s">
        <v>145</v>
      </c>
      <c r="F31" s="131"/>
      <c r="G31" s="132"/>
      <c r="H31" s="132"/>
      <c r="I31" s="132">
        <v>42672</v>
      </c>
    </row>
    <row r="32" spans="1:10" s="133" customFormat="1">
      <c r="A32" s="134" t="s">
        <v>479</v>
      </c>
      <c r="B32" s="135" t="s">
        <v>384</v>
      </c>
      <c r="C32" s="136" t="s">
        <v>385</v>
      </c>
      <c r="D32" s="137" t="s">
        <v>192</v>
      </c>
      <c r="E32" s="137" t="s">
        <v>193</v>
      </c>
      <c r="F32" s="138">
        <v>0.25</v>
      </c>
      <c r="G32" s="139">
        <v>57672</v>
      </c>
      <c r="H32" s="139">
        <v>14418</v>
      </c>
      <c r="I32" s="139"/>
      <c r="J32" s="140" t="s">
        <v>480</v>
      </c>
    </row>
    <row r="33" spans="1:10" s="133" customFormat="1">
      <c r="A33" s="134" t="s">
        <v>479</v>
      </c>
      <c r="B33" s="135" t="s">
        <v>197</v>
      </c>
      <c r="C33" s="136" t="s">
        <v>198</v>
      </c>
      <c r="D33" s="137" t="s">
        <v>196</v>
      </c>
      <c r="E33" s="137" t="s">
        <v>199</v>
      </c>
      <c r="F33" s="138">
        <v>5.0000000000000001E-3</v>
      </c>
      <c r="G33" s="139">
        <v>187426</v>
      </c>
      <c r="H33" s="139">
        <v>937</v>
      </c>
      <c r="I33" s="139"/>
      <c r="J33" s="140" t="s">
        <v>469</v>
      </c>
    </row>
    <row r="34" spans="1:10" s="133" customFormat="1">
      <c r="A34" s="134" t="s">
        <v>479</v>
      </c>
      <c r="B34" s="135" t="s">
        <v>200</v>
      </c>
      <c r="C34" s="136" t="s">
        <v>201</v>
      </c>
      <c r="D34" s="137" t="s">
        <v>202</v>
      </c>
      <c r="E34" s="137" t="s">
        <v>124</v>
      </c>
      <c r="F34" s="138">
        <v>0.1</v>
      </c>
      <c r="G34" s="139">
        <v>3623</v>
      </c>
      <c r="H34" s="139">
        <v>362</v>
      </c>
      <c r="I34" s="139"/>
      <c r="J34" s="140" t="s">
        <v>465</v>
      </c>
    </row>
    <row r="35" spans="1:10" s="133" customFormat="1">
      <c r="A35" s="134" t="s">
        <v>479</v>
      </c>
      <c r="B35" s="135" t="s">
        <v>203</v>
      </c>
      <c r="C35" s="136" t="s">
        <v>204</v>
      </c>
      <c r="D35" s="137" t="s">
        <v>205</v>
      </c>
      <c r="E35" s="137" t="s">
        <v>124</v>
      </c>
      <c r="F35" s="138">
        <v>0.4</v>
      </c>
      <c r="G35" s="139">
        <v>1897</v>
      </c>
      <c r="H35" s="139">
        <v>759</v>
      </c>
      <c r="I35" s="139"/>
      <c r="J35" s="140" t="s">
        <v>470</v>
      </c>
    </row>
    <row r="36" spans="1:10" s="133" customFormat="1">
      <c r="A36" s="134" t="s">
        <v>479</v>
      </c>
      <c r="B36" s="135" t="s">
        <v>386</v>
      </c>
      <c r="C36" s="136" t="s">
        <v>387</v>
      </c>
      <c r="D36" s="137" t="s">
        <v>205</v>
      </c>
      <c r="E36" s="137" t="s">
        <v>124</v>
      </c>
      <c r="F36" s="138">
        <v>0.5</v>
      </c>
      <c r="G36" s="139">
        <v>2963</v>
      </c>
      <c r="H36" s="139">
        <v>1482</v>
      </c>
      <c r="I36" s="139"/>
      <c r="J36" s="140" t="s">
        <v>481</v>
      </c>
    </row>
    <row r="37" spans="1:10" s="133" customFormat="1">
      <c r="A37" s="134" t="s">
        <v>479</v>
      </c>
      <c r="B37" s="135" t="s">
        <v>482</v>
      </c>
      <c r="C37" s="136" t="s">
        <v>483</v>
      </c>
      <c r="D37" s="137" t="s">
        <v>205</v>
      </c>
      <c r="E37" s="137" t="s">
        <v>124</v>
      </c>
      <c r="F37" s="138">
        <v>0.06</v>
      </c>
      <c r="G37" s="139">
        <v>20431</v>
      </c>
      <c r="H37" s="139">
        <v>1226</v>
      </c>
      <c r="I37" s="139"/>
      <c r="J37" s="140" t="s">
        <v>484</v>
      </c>
    </row>
    <row r="38" spans="1:10" s="133" customFormat="1">
      <c r="A38" s="134" t="s">
        <v>479</v>
      </c>
      <c r="B38" s="135" t="s">
        <v>388</v>
      </c>
      <c r="C38" s="136" t="s">
        <v>389</v>
      </c>
      <c r="D38" s="137" t="s">
        <v>205</v>
      </c>
      <c r="E38" s="137" t="s">
        <v>124</v>
      </c>
      <c r="F38" s="138">
        <v>1.7000000000000001E-2</v>
      </c>
      <c r="G38" s="139">
        <v>64889</v>
      </c>
      <c r="H38" s="139">
        <v>1103</v>
      </c>
      <c r="I38" s="139"/>
      <c r="J38" s="140" t="s">
        <v>485</v>
      </c>
    </row>
    <row r="39" spans="1:10" s="133" customFormat="1">
      <c r="A39" s="134" t="s">
        <v>479</v>
      </c>
      <c r="B39" s="135" t="s">
        <v>390</v>
      </c>
      <c r="C39" s="136" t="s">
        <v>391</v>
      </c>
      <c r="D39" s="137" t="s">
        <v>205</v>
      </c>
      <c r="E39" s="137" t="s">
        <v>124</v>
      </c>
      <c r="F39" s="138">
        <v>1.7000000000000001E-2</v>
      </c>
      <c r="G39" s="139">
        <v>134508</v>
      </c>
      <c r="H39" s="139">
        <v>2287</v>
      </c>
      <c r="I39" s="139"/>
      <c r="J39" s="140" t="s">
        <v>486</v>
      </c>
    </row>
    <row r="40" spans="1:10" s="133" customFormat="1">
      <c r="A40" s="134" t="s">
        <v>479</v>
      </c>
      <c r="B40" s="135" t="s">
        <v>487</v>
      </c>
      <c r="C40" s="136" t="s">
        <v>488</v>
      </c>
      <c r="D40" s="137" t="s">
        <v>205</v>
      </c>
      <c r="E40" s="137" t="s">
        <v>274</v>
      </c>
      <c r="F40" s="138">
        <v>1.03</v>
      </c>
      <c r="G40" s="139">
        <v>17663</v>
      </c>
      <c r="H40" s="139">
        <v>18193</v>
      </c>
      <c r="I40" s="139"/>
      <c r="J40" s="140" t="s">
        <v>489</v>
      </c>
    </row>
    <row r="41" spans="1:10" s="133" customFormat="1">
      <c r="A41" s="134" t="s">
        <v>479</v>
      </c>
      <c r="B41" s="135" t="s">
        <v>490</v>
      </c>
      <c r="C41" s="136" t="s">
        <v>491</v>
      </c>
      <c r="D41" s="137" t="s">
        <v>205</v>
      </c>
      <c r="E41" s="137" t="s">
        <v>124</v>
      </c>
      <c r="F41" s="138">
        <v>0.16</v>
      </c>
      <c r="G41" s="139">
        <v>11904</v>
      </c>
      <c r="H41" s="139">
        <v>1905</v>
      </c>
      <c r="I41" s="139"/>
      <c r="J41" s="140" t="s">
        <v>492</v>
      </c>
    </row>
    <row r="42" spans="1:10" s="133" customFormat="1" ht="39.6">
      <c r="A42" s="127" t="s">
        <v>896</v>
      </c>
      <c r="B42" s="128" t="s">
        <v>185</v>
      </c>
      <c r="C42" s="129" t="s">
        <v>897</v>
      </c>
      <c r="D42" s="130" t="s">
        <v>186</v>
      </c>
      <c r="E42" s="130" t="s">
        <v>124</v>
      </c>
      <c r="F42" s="131"/>
      <c r="G42" s="132"/>
      <c r="H42" s="132"/>
      <c r="I42" s="132">
        <v>94378</v>
      </c>
    </row>
    <row r="43" spans="1:10" s="133" customFormat="1">
      <c r="A43" s="134" t="s">
        <v>896</v>
      </c>
      <c r="B43" s="135" t="s">
        <v>384</v>
      </c>
      <c r="C43" s="136" t="s">
        <v>385</v>
      </c>
      <c r="D43" s="137" t="s">
        <v>192</v>
      </c>
      <c r="E43" s="137" t="s">
        <v>193</v>
      </c>
      <c r="F43" s="138">
        <v>0.9</v>
      </c>
      <c r="G43" s="139">
        <v>57672</v>
      </c>
      <c r="H43" s="139">
        <v>51905</v>
      </c>
      <c r="I43" s="139"/>
      <c r="J43" s="269" t="str">
        <f>HYPERLINK("#"&amp;"Insumos"&amp;"!A"&amp;MATCH($B43,[2]Insumos!$A:$A,0),"Ins "&amp;$B43)</f>
        <v>Ins C9</v>
      </c>
    </row>
    <row r="44" spans="1:10" s="133" customFormat="1">
      <c r="A44" s="134" t="s">
        <v>896</v>
      </c>
      <c r="B44" s="135" t="s">
        <v>197</v>
      </c>
      <c r="C44" s="136" t="s">
        <v>198</v>
      </c>
      <c r="D44" s="137" t="s">
        <v>196</v>
      </c>
      <c r="E44" s="137" t="s">
        <v>199</v>
      </c>
      <c r="F44" s="138">
        <v>5.0000000000000001E-3</v>
      </c>
      <c r="G44" s="139">
        <v>187426</v>
      </c>
      <c r="H44" s="139">
        <v>937</v>
      </c>
      <c r="I44" s="139"/>
      <c r="J44" s="269" t="str">
        <f>HYPERLINK("#"&amp;"Insumos"&amp;"!A"&amp;MATCH($B44,[2]Insumos!$A:$A,0),"Ins "&amp;$B44)</f>
        <v>Ins E12</v>
      </c>
    </row>
    <row r="45" spans="1:10" s="133" customFormat="1">
      <c r="A45" s="134" t="s">
        <v>896</v>
      </c>
      <c r="B45" s="135" t="s">
        <v>200</v>
      </c>
      <c r="C45" s="136" t="s">
        <v>201</v>
      </c>
      <c r="D45" s="137" t="s">
        <v>202</v>
      </c>
      <c r="E45" s="137" t="s">
        <v>124</v>
      </c>
      <c r="F45" s="138">
        <v>0.2</v>
      </c>
      <c r="G45" s="139">
        <v>3623</v>
      </c>
      <c r="H45" s="139">
        <v>725</v>
      </c>
      <c r="I45" s="139"/>
      <c r="J45" s="269" t="str">
        <f>HYPERLINK("#"&amp;"Insumos"&amp;"!A"&amp;MATCH($B45,[2]Insumos!$A:$A,0),"Ins "&amp;$B45)</f>
        <v>Ins H2</v>
      </c>
    </row>
    <row r="46" spans="1:10" s="133" customFormat="1">
      <c r="A46" s="134" t="s">
        <v>896</v>
      </c>
      <c r="B46" s="135" t="s">
        <v>203</v>
      </c>
      <c r="C46" s="136" t="s">
        <v>204</v>
      </c>
      <c r="D46" s="137" t="s">
        <v>205</v>
      </c>
      <c r="E46" s="137" t="s">
        <v>124</v>
      </c>
      <c r="F46" s="138">
        <v>1</v>
      </c>
      <c r="G46" s="139">
        <v>1897</v>
      </c>
      <c r="H46" s="139">
        <v>1897</v>
      </c>
      <c r="I46" s="139"/>
      <c r="J46" s="269" t="str">
        <f>HYPERLINK("#"&amp;"Insumos"&amp;"!A"&amp;MATCH($B46,[2]Insumos!$A:$A,0),"Ins "&amp;$B46)</f>
        <v>Ins I1565</v>
      </c>
    </row>
    <row r="47" spans="1:10" s="133" customFormat="1">
      <c r="A47" s="134" t="s">
        <v>896</v>
      </c>
      <c r="B47" s="135" t="s">
        <v>898</v>
      </c>
      <c r="C47" s="136" t="s">
        <v>899</v>
      </c>
      <c r="D47" s="137" t="s">
        <v>205</v>
      </c>
      <c r="E47" s="137" t="s">
        <v>124</v>
      </c>
      <c r="F47" s="138">
        <v>1</v>
      </c>
      <c r="G47" s="139">
        <v>5072</v>
      </c>
      <c r="H47" s="139">
        <v>5072</v>
      </c>
      <c r="I47" s="139"/>
      <c r="J47" s="269" t="str">
        <f>HYPERLINK("#"&amp;"Insumos"&amp;"!A"&amp;MATCH($B47,[2]Insumos!$A:$A,0),"Ins "&amp;$B47)</f>
        <v>Ins I574</v>
      </c>
    </row>
    <row r="48" spans="1:10" s="133" customFormat="1">
      <c r="A48" s="134" t="s">
        <v>896</v>
      </c>
      <c r="B48" s="135" t="s">
        <v>388</v>
      </c>
      <c r="C48" s="136" t="s">
        <v>389</v>
      </c>
      <c r="D48" s="137" t="s">
        <v>205</v>
      </c>
      <c r="E48" s="137" t="s">
        <v>124</v>
      </c>
      <c r="F48" s="138">
        <v>0.05</v>
      </c>
      <c r="G48" s="139">
        <v>64889</v>
      </c>
      <c r="H48" s="139">
        <v>3244</v>
      </c>
      <c r="I48" s="139"/>
      <c r="J48" s="269" t="str">
        <f>HYPERLINK("#"&amp;"Insumos"&amp;"!A"&amp;MATCH($B48,[2]Insumos!$A:$A,0),"Ins "&amp;$B48)</f>
        <v>Ins I614</v>
      </c>
    </row>
    <row r="49" spans="1:10" s="133" customFormat="1">
      <c r="A49" s="134" t="s">
        <v>896</v>
      </c>
      <c r="B49" s="135" t="s">
        <v>390</v>
      </c>
      <c r="C49" s="136" t="s">
        <v>391</v>
      </c>
      <c r="D49" s="137" t="s">
        <v>205</v>
      </c>
      <c r="E49" s="137" t="s">
        <v>124</v>
      </c>
      <c r="F49" s="138">
        <v>0.05</v>
      </c>
      <c r="G49" s="139">
        <v>134508</v>
      </c>
      <c r="H49" s="139">
        <v>6725</v>
      </c>
      <c r="I49" s="139"/>
      <c r="J49" s="269" t="str">
        <f>HYPERLINK("#"&amp;"Insumos"&amp;"!A"&amp;MATCH($B49,[2]Insumos!$A:$A,0),"Ins "&amp;$B49)</f>
        <v>Ins I647</v>
      </c>
    </row>
    <row r="50" spans="1:10" s="133" customFormat="1">
      <c r="A50" s="134" t="s">
        <v>896</v>
      </c>
      <c r="B50" s="135" t="s">
        <v>900</v>
      </c>
      <c r="C50" s="136" t="s">
        <v>901</v>
      </c>
      <c r="D50" s="137" t="s">
        <v>205</v>
      </c>
      <c r="E50" s="137" t="s">
        <v>274</v>
      </c>
      <c r="F50" s="138">
        <v>1.55</v>
      </c>
      <c r="G50" s="139">
        <v>8823</v>
      </c>
      <c r="H50" s="139">
        <v>13676</v>
      </c>
      <c r="I50" s="139"/>
      <c r="J50" s="269" t="str">
        <f>HYPERLINK("#"&amp;"Insumos"&amp;"!A"&amp;MATCH($B50,[2]Insumos!$A:$A,0),"Ins "&amp;$B50)</f>
        <v>Ins I752</v>
      </c>
    </row>
    <row r="51" spans="1:10" s="133" customFormat="1">
      <c r="A51" s="134" t="s">
        <v>896</v>
      </c>
      <c r="B51" s="135" t="s">
        <v>902</v>
      </c>
      <c r="C51" s="136" t="s">
        <v>903</v>
      </c>
      <c r="D51" s="137" t="s">
        <v>205</v>
      </c>
      <c r="E51" s="137" t="s">
        <v>124</v>
      </c>
      <c r="F51" s="138">
        <v>1</v>
      </c>
      <c r="G51" s="139">
        <v>10197</v>
      </c>
      <c r="H51" s="139">
        <v>10197</v>
      </c>
      <c r="I51" s="139"/>
      <c r="J51" s="269" t="str">
        <f>HYPERLINK("#"&amp;"Insumos"&amp;"!A"&amp;MATCH($B51,[2]Insumos!$A:$A,0),"Ins "&amp;$B51)</f>
        <v>Ins I825</v>
      </c>
    </row>
    <row r="52" spans="1:10" s="133" customFormat="1" ht="26.4">
      <c r="A52" s="127" t="s">
        <v>904</v>
      </c>
      <c r="B52" s="128" t="s">
        <v>185</v>
      </c>
      <c r="C52" s="129" t="s">
        <v>905</v>
      </c>
      <c r="D52" s="130" t="s">
        <v>186</v>
      </c>
      <c r="E52" s="130" t="s">
        <v>124</v>
      </c>
      <c r="F52" s="131"/>
      <c r="G52" s="132"/>
      <c r="H52" s="132"/>
      <c r="I52" s="132">
        <v>152709</v>
      </c>
    </row>
    <row r="53" spans="1:10" s="133" customFormat="1">
      <c r="A53" s="134" t="s">
        <v>904</v>
      </c>
      <c r="B53" s="135" t="s">
        <v>384</v>
      </c>
      <c r="C53" s="136" t="s">
        <v>385</v>
      </c>
      <c r="D53" s="137" t="s">
        <v>192</v>
      </c>
      <c r="E53" s="137" t="s">
        <v>193</v>
      </c>
      <c r="F53" s="138">
        <v>0.9</v>
      </c>
      <c r="G53" s="139">
        <v>57672</v>
      </c>
      <c r="H53" s="139">
        <v>51905</v>
      </c>
      <c r="I53" s="139"/>
      <c r="J53" s="269" t="str">
        <f>HYPERLINK("#"&amp;"Insumos"&amp;"!A"&amp;MATCH($B53,[2]Insumos!$A:$A,0),"Ins "&amp;$B53)</f>
        <v>Ins C9</v>
      </c>
    </row>
    <row r="54" spans="1:10" s="133" customFormat="1">
      <c r="A54" s="134" t="s">
        <v>904</v>
      </c>
      <c r="B54" s="135" t="s">
        <v>197</v>
      </c>
      <c r="C54" s="136" t="s">
        <v>198</v>
      </c>
      <c r="D54" s="137" t="s">
        <v>196</v>
      </c>
      <c r="E54" s="137" t="s">
        <v>199</v>
      </c>
      <c r="F54" s="138">
        <v>1.2999999999999999E-2</v>
      </c>
      <c r="G54" s="139">
        <v>187426</v>
      </c>
      <c r="H54" s="139">
        <v>2437</v>
      </c>
      <c r="I54" s="139"/>
      <c r="J54" s="269" t="str">
        <f>HYPERLINK("#"&amp;"Insumos"&amp;"!A"&amp;MATCH($B54,[2]Insumos!$A:$A,0),"Ins "&amp;$B54)</f>
        <v>Ins E12</v>
      </c>
    </row>
    <row r="55" spans="1:10" s="133" customFormat="1">
      <c r="A55" s="134" t="s">
        <v>904</v>
      </c>
      <c r="B55" s="135" t="s">
        <v>200</v>
      </c>
      <c r="C55" s="136" t="s">
        <v>201</v>
      </c>
      <c r="D55" s="137" t="s">
        <v>202</v>
      </c>
      <c r="E55" s="137" t="s">
        <v>124</v>
      </c>
      <c r="F55" s="138">
        <v>0.2</v>
      </c>
      <c r="G55" s="139">
        <v>3623</v>
      </c>
      <c r="H55" s="139">
        <v>725</v>
      </c>
      <c r="I55" s="139"/>
      <c r="J55" s="269" t="str">
        <f>HYPERLINK("#"&amp;"Insumos"&amp;"!A"&amp;MATCH($B55,[2]Insumos!$A:$A,0),"Ins "&amp;$B55)</f>
        <v>Ins H2</v>
      </c>
    </row>
    <row r="56" spans="1:10" s="133" customFormat="1">
      <c r="A56" s="134" t="s">
        <v>904</v>
      </c>
      <c r="B56" s="135" t="s">
        <v>203</v>
      </c>
      <c r="C56" s="136" t="s">
        <v>204</v>
      </c>
      <c r="D56" s="137" t="s">
        <v>205</v>
      </c>
      <c r="E56" s="137" t="s">
        <v>124</v>
      </c>
      <c r="F56" s="138">
        <v>0.2</v>
      </c>
      <c r="G56" s="139">
        <v>1897</v>
      </c>
      <c r="H56" s="139">
        <v>379</v>
      </c>
      <c r="I56" s="139"/>
      <c r="J56" s="269" t="str">
        <f>HYPERLINK("#"&amp;"Insumos"&amp;"!A"&amp;MATCH($B56,[2]Insumos!$A:$A,0),"Ins "&amp;$B56)</f>
        <v>Ins I1565</v>
      </c>
    </row>
    <row r="57" spans="1:10" s="133" customFormat="1">
      <c r="A57" s="134" t="s">
        <v>904</v>
      </c>
      <c r="B57" s="135" t="s">
        <v>482</v>
      </c>
      <c r="C57" s="136" t="s">
        <v>483</v>
      </c>
      <c r="D57" s="137" t="s">
        <v>205</v>
      </c>
      <c r="E57" s="137" t="s">
        <v>124</v>
      </c>
      <c r="F57" s="138">
        <v>1</v>
      </c>
      <c r="G57" s="139">
        <v>20431</v>
      </c>
      <c r="H57" s="139">
        <v>20431</v>
      </c>
      <c r="I57" s="139"/>
      <c r="J57" s="269" t="str">
        <f>HYPERLINK("#"&amp;"Insumos"&amp;"!A"&amp;MATCH($B57,[2]Insumos!$A:$A,0),"Ins "&amp;$B57)</f>
        <v>Ins I576</v>
      </c>
    </row>
    <row r="58" spans="1:10" s="133" customFormat="1">
      <c r="A58" s="134" t="s">
        <v>904</v>
      </c>
      <c r="B58" s="135" t="s">
        <v>388</v>
      </c>
      <c r="C58" s="136" t="s">
        <v>389</v>
      </c>
      <c r="D58" s="137" t="s">
        <v>205</v>
      </c>
      <c r="E58" s="137" t="s">
        <v>124</v>
      </c>
      <c r="F58" s="138">
        <v>0.08</v>
      </c>
      <c r="G58" s="139">
        <v>64889</v>
      </c>
      <c r="H58" s="139">
        <v>5191</v>
      </c>
      <c r="I58" s="139"/>
      <c r="J58" s="269" t="str">
        <f>HYPERLINK("#"&amp;"Insumos"&amp;"!A"&amp;MATCH($B58,[2]Insumos!$A:$A,0),"Ins "&amp;$B58)</f>
        <v>Ins I614</v>
      </c>
    </row>
    <row r="59" spans="1:10" s="133" customFormat="1">
      <c r="A59" s="134" t="s">
        <v>904</v>
      </c>
      <c r="B59" s="135" t="s">
        <v>390</v>
      </c>
      <c r="C59" s="136" t="s">
        <v>391</v>
      </c>
      <c r="D59" s="137" t="s">
        <v>205</v>
      </c>
      <c r="E59" s="137" t="s">
        <v>124</v>
      </c>
      <c r="F59" s="138">
        <v>0.08</v>
      </c>
      <c r="G59" s="139">
        <v>134508</v>
      </c>
      <c r="H59" s="139">
        <v>10761</v>
      </c>
      <c r="I59" s="139"/>
      <c r="J59" s="269" t="str">
        <f>HYPERLINK("#"&amp;"Insumos"&amp;"!A"&amp;MATCH($B59,[2]Insumos!$A:$A,0),"Ins "&amp;$B59)</f>
        <v>Ins I647</v>
      </c>
    </row>
    <row r="60" spans="1:10" s="133" customFormat="1">
      <c r="A60" s="134" t="s">
        <v>904</v>
      </c>
      <c r="B60" s="135" t="s">
        <v>906</v>
      </c>
      <c r="C60" s="136" t="s">
        <v>907</v>
      </c>
      <c r="D60" s="137" t="s">
        <v>205</v>
      </c>
      <c r="E60" s="137" t="s">
        <v>274</v>
      </c>
      <c r="F60" s="138">
        <v>1.55</v>
      </c>
      <c r="G60" s="139">
        <v>15982</v>
      </c>
      <c r="H60" s="139">
        <v>24772</v>
      </c>
      <c r="I60" s="139"/>
      <c r="J60" s="269" t="str">
        <f>HYPERLINK("#"&amp;"Insumos"&amp;"!A"&amp;MATCH($B60,[2]Insumos!$A:$A,0),"Ins "&amp;$B60)</f>
        <v>Ins I754</v>
      </c>
    </row>
    <row r="61" spans="1:10" s="133" customFormat="1">
      <c r="A61" s="134" t="s">
        <v>904</v>
      </c>
      <c r="B61" s="135" t="s">
        <v>908</v>
      </c>
      <c r="C61" s="136" t="s">
        <v>909</v>
      </c>
      <c r="D61" s="137" t="s">
        <v>205</v>
      </c>
      <c r="E61" s="137" t="s">
        <v>124</v>
      </c>
      <c r="F61" s="138">
        <v>1</v>
      </c>
      <c r="G61" s="139">
        <v>36108</v>
      </c>
      <c r="H61" s="139">
        <v>36108</v>
      </c>
      <c r="I61" s="139"/>
      <c r="J61" s="269" t="str">
        <f>HYPERLINK("#"&amp;"Insumos"&amp;"!A"&amp;MATCH($B61,[2]Insumos!$A:$A,0),"Ins "&amp;$B61)</f>
        <v>Ins I827</v>
      </c>
    </row>
    <row r="62" spans="1:10" s="133" customFormat="1" ht="66">
      <c r="A62" s="127" t="s">
        <v>493</v>
      </c>
      <c r="B62" s="128" t="s">
        <v>185</v>
      </c>
      <c r="C62" s="129" t="s">
        <v>494</v>
      </c>
      <c r="D62" s="130" t="s">
        <v>186</v>
      </c>
      <c r="E62" s="130" t="s">
        <v>124</v>
      </c>
      <c r="F62" s="131"/>
      <c r="G62" s="132"/>
      <c r="H62" s="132"/>
      <c r="I62" s="132">
        <v>231431</v>
      </c>
    </row>
    <row r="63" spans="1:10" s="133" customFormat="1">
      <c r="A63" s="134" t="s">
        <v>493</v>
      </c>
      <c r="B63" s="135" t="s">
        <v>392</v>
      </c>
      <c r="C63" s="136" t="s">
        <v>393</v>
      </c>
      <c r="D63" s="137" t="s">
        <v>192</v>
      </c>
      <c r="E63" s="137" t="s">
        <v>193</v>
      </c>
      <c r="F63" s="138">
        <v>1.7</v>
      </c>
      <c r="G63" s="139">
        <v>41652</v>
      </c>
      <c r="H63" s="139">
        <v>70808</v>
      </c>
      <c r="I63" s="139"/>
      <c r="J63" s="140" t="s">
        <v>495</v>
      </c>
    </row>
    <row r="64" spans="1:10" s="133" customFormat="1">
      <c r="A64" s="134" t="s">
        <v>493</v>
      </c>
      <c r="B64" s="135" t="s">
        <v>197</v>
      </c>
      <c r="C64" s="136" t="s">
        <v>198</v>
      </c>
      <c r="D64" s="137" t="s">
        <v>196</v>
      </c>
      <c r="E64" s="137" t="s">
        <v>199</v>
      </c>
      <c r="F64" s="138">
        <v>5.0000000000000001E-3</v>
      </c>
      <c r="G64" s="139">
        <v>187426</v>
      </c>
      <c r="H64" s="139">
        <v>937</v>
      </c>
      <c r="I64" s="139"/>
      <c r="J64" s="140" t="s">
        <v>469</v>
      </c>
    </row>
    <row r="65" spans="1:10" s="133" customFormat="1">
      <c r="A65" s="134" t="s">
        <v>493</v>
      </c>
      <c r="B65" s="135" t="s">
        <v>200</v>
      </c>
      <c r="C65" s="136" t="s">
        <v>201</v>
      </c>
      <c r="D65" s="137" t="s">
        <v>202</v>
      </c>
      <c r="E65" s="137" t="s">
        <v>124</v>
      </c>
      <c r="F65" s="138">
        <v>0.1</v>
      </c>
      <c r="G65" s="139">
        <v>3623</v>
      </c>
      <c r="H65" s="139">
        <v>362</v>
      </c>
      <c r="I65" s="139"/>
      <c r="J65" s="140" t="s">
        <v>465</v>
      </c>
    </row>
    <row r="66" spans="1:10" s="133" customFormat="1">
      <c r="A66" s="134" t="s">
        <v>493</v>
      </c>
      <c r="B66" s="135" t="s">
        <v>203</v>
      </c>
      <c r="C66" s="136" t="s">
        <v>204</v>
      </c>
      <c r="D66" s="137" t="s">
        <v>205</v>
      </c>
      <c r="E66" s="137" t="s">
        <v>124</v>
      </c>
      <c r="F66" s="138">
        <v>0.4</v>
      </c>
      <c r="G66" s="139">
        <v>1897</v>
      </c>
      <c r="H66" s="139">
        <v>759</v>
      </c>
      <c r="I66" s="139"/>
      <c r="J66" s="140" t="s">
        <v>470</v>
      </c>
    </row>
    <row r="67" spans="1:10" s="133" customFormat="1">
      <c r="A67" s="134" t="s">
        <v>493</v>
      </c>
      <c r="B67" s="135" t="s">
        <v>496</v>
      </c>
      <c r="C67" s="136" t="s">
        <v>497</v>
      </c>
      <c r="D67" s="137" t="s">
        <v>205</v>
      </c>
      <c r="E67" s="137" t="s">
        <v>124</v>
      </c>
      <c r="F67" s="138">
        <v>1</v>
      </c>
      <c r="G67" s="139">
        <v>158565</v>
      </c>
      <c r="H67" s="139">
        <v>158565</v>
      </c>
      <c r="I67" s="139"/>
      <c r="J67" s="140" t="s">
        <v>498</v>
      </c>
    </row>
    <row r="68" spans="1:10" s="133" customFormat="1" ht="26.4">
      <c r="A68" s="264" t="s">
        <v>681</v>
      </c>
      <c r="B68" s="261" t="s">
        <v>185</v>
      </c>
      <c r="C68" s="270" t="s">
        <v>682</v>
      </c>
      <c r="D68" s="265" t="s">
        <v>186</v>
      </c>
      <c r="E68" s="265" t="s">
        <v>146</v>
      </c>
      <c r="F68" s="267"/>
      <c r="G68" s="262"/>
      <c r="H68" s="262"/>
      <c r="I68" s="262">
        <v>152717</v>
      </c>
      <c r="J68" s="257"/>
    </row>
    <row r="69" spans="1:10" s="133" customFormat="1" ht="13.2">
      <c r="A69" s="263" t="s">
        <v>681</v>
      </c>
      <c r="B69" s="258" t="s">
        <v>683</v>
      </c>
      <c r="C69" s="268" t="s">
        <v>684</v>
      </c>
      <c r="D69" s="259" t="s">
        <v>192</v>
      </c>
      <c r="E69" s="259" t="s">
        <v>193</v>
      </c>
      <c r="F69" s="266">
        <v>0.91625000000000001</v>
      </c>
      <c r="G69" s="260">
        <v>66987</v>
      </c>
      <c r="H69" s="260">
        <v>61377</v>
      </c>
      <c r="I69" s="260"/>
      <c r="J69" s="269" t="s">
        <v>685</v>
      </c>
    </row>
    <row r="70" spans="1:10" s="133" customFormat="1" ht="13.2">
      <c r="A70" s="263" t="s">
        <v>681</v>
      </c>
      <c r="B70" s="258" t="s">
        <v>686</v>
      </c>
      <c r="C70" s="268" t="s">
        <v>687</v>
      </c>
      <c r="D70" s="259" t="s">
        <v>196</v>
      </c>
      <c r="E70" s="259" t="s">
        <v>199</v>
      </c>
      <c r="F70" s="266">
        <v>0.125</v>
      </c>
      <c r="G70" s="260">
        <v>76236</v>
      </c>
      <c r="H70" s="260">
        <v>9530</v>
      </c>
      <c r="I70" s="260"/>
      <c r="J70" s="269" t="s">
        <v>688</v>
      </c>
    </row>
    <row r="71" spans="1:10" s="133" customFormat="1" ht="13.2">
      <c r="A71" s="263" t="s">
        <v>681</v>
      </c>
      <c r="B71" s="258" t="s">
        <v>200</v>
      </c>
      <c r="C71" s="268" t="s">
        <v>201</v>
      </c>
      <c r="D71" s="259" t="s">
        <v>202</v>
      </c>
      <c r="E71" s="259" t="s">
        <v>124</v>
      </c>
      <c r="F71" s="266">
        <v>0.02</v>
      </c>
      <c r="G71" s="260">
        <v>3623</v>
      </c>
      <c r="H71" s="260">
        <v>72</v>
      </c>
      <c r="I71" s="260"/>
      <c r="J71" s="269" t="s">
        <v>465</v>
      </c>
    </row>
    <row r="72" spans="1:10" s="133" customFormat="1" ht="13.2">
      <c r="A72" s="263" t="s">
        <v>681</v>
      </c>
      <c r="B72" s="258" t="s">
        <v>203</v>
      </c>
      <c r="C72" s="268" t="s">
        <v>204</v>
      </c>
      <c r="D72" s="259" t="s">
        <v>205</v>
      </c>
      <c r="E72" s="259" t="s">
        <v>124</v>
      </c>
      <c r="F72" s="266">
        <v>0.6</v>
      </c>
      <c r="G72" s="260">
        <v>1897</v>
      </c>
      <c r="H72" s="260">
        <v>1138</v>
      </c>
      <c r="I72" s="260"/>
      <c r="J72" s="269" t="s">
        <v>470</v>
      </c>
    </row>
    <row r="73" spans="1:10" s="133" customFormat="1" ht="13.2">
      <c r="A73" s="263" t="s">
        <v>681</v>
      </c>
      <c r="B73" s="258" t="s">
        <v>689</v>
      </c>
      <c r="C73" s="268" t="s">
        <v>690</v>
      </c>
      <c r="D73" s="259" t="s">
        <v>205</v>
      </c>
      <c r="E73" s="259" t="s">
        <v>146</v>
      </c>
      <c r="F73" s="266">
        <v>1.3</v>
      </c>
      <c r="G73" s="260">
        <v>62000</v>
      </c>
      <c r="H73" s="260">
        <v>80600</v>
      </c>
      <c r="I73" s="260"/>
      <c r="J73" s="269" t="s">
        <v>691</v>
      </c>
    </row>
    <row r="74" spans="1:10" s="133" customFormat="1" ht="26.4">
      <c r="A74" s="264" t="s">
        <v>693</v>
      </c>
      <c r="B74" s="261" t="s">
        <v>185</v>
      </c>
      <c r="C74" s="270" t="s">
        <v>694</v>
      </c>
      <c r="D74" s="265" t="s">
        <v>186</v>
      </c>
      <c r="E74" s="265" t="s">
        <v>143</v>
      </c>
      <c r="F74" s="267"/>
      <c r="G74" s="262"/>
      <c r="H74" s="262"/>
      <c r="I74" s="262">
        <v>121157</v>
      </c>
      <c r="J74" s="257"/>
    </row>
    <row r="75" spans="1:10" s="133" customFormat="1" ht="13.2">
      <c r="A75" s="263" t="s">
        <v>693</v>
      </c>
      <c r="B75" s="258" t="s">
        <v>695</v>
      </c>
      <c r="C75" s="268" t="s">
        <v>696</v>
      </c>
      <c r="D75" s="259" t="s">
        <v>189</v>
      </c>
      <c r="E75" s="259" t="s">
        <v>146</v>
      </c>
      <c r="F75" s="266">
        <v>0.10299999999999999</v>
      </c>
      <c r="G75" s="260">
        <v>597780</v>
      </c>
      <c r="H75" s="260">
        <v>61571</v>
      </c>
      <c r="I75" s="260"/>
      <c r="J75" s="257"/>
    </row>
    <row r="76" spans="1:10" s="133" customFormat="1" ht="13.2">
      <c r="A76" s="263" t="s">
        <v>693</v>
      </c>
      <c r="B76" s="258" t="s">
        <v>697</v>
      </c>
      <c r="C76" s="268" t="s">
        <v>698</v>
      </c>
      <c r="D76" s="259" t="s">
        <v>192</v>
      </c>
      <c r="E76" s="259" t="s">
        <v>193</v>
      </c>
      <c r="F76" s="266">
        <v>0.4</v>
      </c>
      <c r="G76" s="260">
        <v>110673</v>
      </c>
      <c r="H76" s="260">
        <v>44269</v>
      </c>
      <c r="I76" s="260"/>
      <c r="J76" s="269" t="s">
        <v>699</v>
      </c>
    </row>
    <row r="77" spans="1:10" s="133" customFormat="1" ht="13.2">
      <c r="A77" s="263" t="s">
        <v>693</v>
      </c>
      <c r="B77" s="258" t="s">
        <v>197</v>
      </c>
      <c r="C77" s="268" t="s">
        <v>198</v>
      </c>
      <c r="D77" s="259" t="s">
        <v>196</v>
      </c>
      <c r="E77" s="259" t="s">
        <v>199</v>
      </c>
      <c r="F77" s="266">
        <v>7.4999999999999997E-3</v>
      </c>
      <c r="G77" s="260">
        <v>187426</v>
      </c>
      <c r="H77" s="260">
        <v>1406</v>
      </c>
      <c r="I77" s="260"/>
      <c r="J77" s="269" t="s">
        <v>469</v>
      </c>
    </row>
    <row r="78" spans="1:10" s="133" customFormat="1" ht="13.2">
      <c r="A78" s="263" t="s">
        <v>693</v>
      </c>
      <c r="B78" s="258" t="s">
        <v>700</v>
      </c>
      <c r="C78" s="268" t="s">
        <v>701</v>
      </c>
      <c r="D78" s="259" t="s">
        <v>196</v>
      </c>
      <c r="E78" s="259" t="s">
        <v>199</v>
      </c>
      <c r="F78" s="266">
        <v>7.0000000000000001E-3</v>
      </c>
      <c r="G78" s="260">
        <v>66212</v>
      </c>
      <c r="H78" s="260">
        <v>463</v>
      </c>
      <c r="I78" s="260"/>
      <c r="J78" s="269" t="s">
        <v>702</v>
      </c>
    </row>
    <row r="79" spans="1:10" s="133" customFormat="1" ht="13.2">
      <c r="A79" s="263" t="s">
        <v>693</v>
      </c>
      <c r="B79" s="258" t="s">
        <v>200</v>
      </c>
      <c r="C79" s="268" t="s">
        <v>201</v>
      </c>
      <c r="D79" s="259" t="s">
        <v>202</v>
      </c>
      <c r="E79" s="259" t="s">
        <v>124</v>
      </c>
      <c r="F79" s="266">
        <v>0.03</v>
      </c>
      <c r="G79" s="260">
        <v>3623</v>
      </c>
      <c r="H79" s="260">
        <v>109</v>
      </c>
      <c r="I79" s="260"/>
      <c r="J79" s="269" t="s">
        <v>465</v>
      </c>
    </row>
    <row r="80" spans="1:10" s="133" customFormat="1" ht="13.2">
      <c r="A80" s="263" t="s">
        <v>693</v>
      </c>
      <c r="B80" s="258" t="s">
        <v>203</v>
      </c>
      <c r="C80" s="268" t="s">
        <v>204</v>
      </c>
      <c r="D80" s="259" t="s">
        <v>205</v>
      </c>
      <c r="E80" s="259" t="s">
        <v>124</v>
      </c>
      <c r="F80" s="266">
        <v>1.1000000000000001</v>
      </c>
      <c r="G80" s="260">
        <v>1897</v>
      </c>
      <c r="H80" s="260">
        <v>2087</v>
      </c>
      <c r="I80" s="260"/>
      <c r="J80" s="269" t="s">
        <v>470</v>
      </c>
    </row>
    <row r="81" spans="1:10" s="133" customFormat="1" ht="13.2">
      <c r="A81" s="263" t="s">
        <v>693</v>
      </c>
      <c r="B81" s="258" t="s">
        <v>377</v>
      </c>
      <c r="C81" s="268" t="s">
        <v>378</v>
      </c>
      <c r="D81" s="259" t="s">
        <v>205</v>
      </c>
      <c r="E81" s="259" t="s">
        <v>379</v>
      </c>
      <c r="F81" s="266">
        <v>0.03</v>
      </c>
      <c r="G81" s="260">
        <v>5304</v>
      </c>
      <c r="H81" s="260">
        <v>159</v>
      </c>
      <c r="I81" s="260"/>
      <c r="J81" s="269" t="s">
        <v>466</v>
      </c>
    </row>
    <row r="82" spans="1:10" s="133" customFormat="1" ht="13.2">
      <c r="A82" s="263" t="s">
        <v>693</v>
      </c>
      <c r="B82" s="258" t="s">
        <v>703</v>
      </c>
      <c r="C82" s="268" t="s">
        <v>704</v>
      </c>
      <c r="D82" s="259" t="s">
        <v>205</v>
      </c>
      <c r="E82" s="259" t="s">
        <v>274</v>
      </c>
      <c r="F82" s="266">
        <v>1</v>
      </c>
      <c r="G82" s="260">
        <v>4634</v>
      </c>
      <c r="H82" s="260">
        <v>4634</v>
      </c>
      <c r="I82" s="260"/>
      <c r="J82" s="269" t="s">
        <v>705</v>
      </c>
    </row>
    <row r="83" spans="1:10" s="133" customFormat="1" ht="13.2">
      <c r="A83" s="263" t="s">
        <v>693</v>
      </c>
      <c r="B83" s="258" t="s">
        <v>706</v>
      </c>
      <c r="C83" s="268" t="s">
        <v>707</v>
      </c>
      <c r="D83" s="259" t="s">
        <v>205</v>
      </c>
      <c r="E83" s="259" t="s">
        <v>124</v>
      </c>
      <c r="F83" s="266">
        <v>0.33</v>
      </c>
      <c r="G83" s="260">
        <v>19574</v>
      </c>
      <c r="H83" s="260">
        <v>6459</v>
      </c>
      <c r="I83" s="260"/>
      <c r="J83" s="269" t="s">
        <v>708</v>
      </c>
    </row>
    <row r="84" spans="1:10" s="133" customFormat="1" ht="52.8">
      <c r="A84" s="127" t="s">
        <v>825</v>
      </c>
      <c r="B84" s="128" t="s">
        <v>185</v>
      </c>
      <c r="C84" s="129" t="s">
        <v>827</v>
      </c>
      <c r="D84" s="130" t="s">
        <v>186</v>
      </c>
      <c r="E84" s="130" t="s">
        <v>145</v>
      </c>
      <c r="F84" s="131"/>
      <c r="G84" s="132"/>
      <c r="H84" s="132"/>
      <c r="I84" s="132">
        <v>236694</v>
      </c>
    </row>
    <row r="85" spans="1:10" s="133" customFormat="1">
      <c r="A85" s="134" t="s">
        <v>825</v>
      </c>
      <c r="B85" s="135" t="s">
        <v>229</v>
      </c>
      <c r="C85" s="136" t="s">
        <v>230</v>
      </c>
      <c r="D85" s="137" t="s">
        <v>189</v>
      </c>
      <c r="E85" s="137" t="s">
        <v>146</v>
      </c>
      <c r="F85" s="138">
        <v>9.6000000000000002E-2</v>
      </c>
      <c r="G85" s="139">
        <v>531559</v>
      </c>
      <c r="H85" s="139">
        <v>51030</v>
      </c>
      <c r="I85" s="139"/>
    </row>
    <row r="86" spans="1:10" s="133" customFormat="1">
      <c r="A86" s="134" t="s">
        <v>825</v>
      </c>
      <c r="B86" s="135" t="s">
        <v>695</v>
      </c>
      <c r="C86" s="136" t="s">
        <v>696</v>
      </c>
      <c r="D86" s="137" t="s">
        <v>189</v>
      </c>
      <c r="E86" s="137" t="s">
        <v>146</v>
      </c>
      <c r="F86" s="138">
        <v>7.0000000000000007E-2</v>
      </c>
      <c r="G86" s="139">
        <v>597780</v>
      </c>
      <c r="H86" s="139">
        <v>41845</v>
      </c>
      <c r="I86" s="139"/>
    </row>
    <row r="87" spans="1:10" s="133" customFormat="1">
      <c r="A87" s="134" t="s">
        <v>825</v>
      </c>
      <c r="B87" s="135" t="s">
        <v>349</v>
      </c>
      <c r="C87" s="136" t="s">
        <v>350</v>
      </c>
      <c r="D87" s="137" t="s">
        <v>192</v>
      </c>
      <c r="E87" s="137" t="s">
        <v>193</v>
      </c>
      <c r="F87" s="138">
        <v>1.1000000000000001</v>
      </c>
      <c r="G87" s="139">
        <v>52425</v>
      </c>
      <c r="H87" s="139">
        <v>57668</v>
      </c>
      <c r="I87" s="139"/>
      <c r="J87" s="269" t="str">
        <f>HYPERLINK("#"&amp;"Insumos"&amp;"!A"&amp;MATCH($B87,[2]Insumos!$A:$A,0),"Ins "&amp;$B87)</f>
        <v>Ins C8</v>
      </c>
    </row>
    <row r="88" spans="1:10" s="133" customFormat="1">
      <c r="A88" s="134" t="s">
        <v>825</v>
      </c>
      <c r="B88" s="135" t="s">
        <v>197</v>
      </c>
      <c r="C88" s="136" t="s">
        <v>198</v>
      </c>
      <c r="D88" s="137" t="s">
        <v>196</v>
      </c>
      <c r="E88" s="137" t="s">
        <v>199</v>
      </c>
      <c r="F88" s="138">
        <v>0.01</v>
      </c>
      <c r="G88" s="139">
        <v>187426</v>
      </c>
      <c r="H88" s="139">
        <v>1874</v>
      </c>
      <c r="I88" s="139"/>
      <c r="J88" s="269" t="str">
        <f>HYPERLINK("#"&amp;"Insumos"&amp;"!A"&amp;MATCH($B88,[2]Insumos!$A:$A,0),"Ins "&amp;$B88)</f>
        <v>Ins E12</v>
      </c>
    </row>
    <row r="89" spans="1:10" s="133" customFormat="1">
      <c r="A89" s="134" t="s">
        <v>825</v>
      </c>
      <c r="B89" s="135" t="s">
        <v>700</v>
      </c>
      <c r="C89" s="136" t="s">
        <v>701</v>
      </c>
      <c r="D89" s="137" t="s">
        <v>196</v>
      </c>
      <c r="E89" s="137" t="s">
        <v>199</v>
      </c>
      <c r="F89" s="138">
        <v>7.0000000000000001E-3</v>
      </c>
      <c r="G89" s="139">
        <v>66212</v>
      </c>
      <c r="H89" s="139">
        <v>463</v>
      </c>
      <c r="I89" s="139"/>
      <c r="J89" s="269" t="str">
        <f>HYPERLINK("#"&amp;"Insumos"&amp;"!A"&amp;MATCH($B89,[2]Insumos!$A:$A,0),"Ins "&amp;$B89)</f>
        <v>Ins E21</v>
      </c>
    </row>
    <row r="90" spans="1:10" s="133" customFormat="1">
      <c r="A90" s="134" t="s">
        <v>825</v>
      </c>
      <c r="B90" s="135" t="s">
        <v>200</v>
      </c>
      <c r="C90" s="136" t="s">
        <v>201</v>
      </c>
      <c r="D90" s="137" t="s">
        <v>202</v>
      </c>
      <c r="E90" s="137" t="s">
        <v>124</v>
      </c>
      <c r="F90" s="138">
        <v>0.5</v>
      </c>
      <c r="G90" s="139">
        <v>3623</v>
      </c>
      <c r="H90" s="139">
        <v>1812</v>
      </c>
      <c r="I90" s="139"/>
      <c r="J90" s="269" t="str">
        <f>HYPERLINK("#"&amp;"Insumos"&amp;"!A"&amp;MATCH($B90,[2]Insumos!$A:$A,0),"Ins "&amp;$B90)</f>
        <v>Ins H2</v>
      </c>
    </row>
    <row r="91" spans="1:10" s="133" customFormat="1">
      <c r="A91" s="134" t="s">
        <v>825</v>
      </c>
      <c r="B91" s="135" t="s">
        <v>203</v>
      </c>
      <c r="C91" s="136" t="s">
        <v>204</v>
      </c>
      <c r="D91" s="137" t="s">
        <v>205</v>
      </c>
      <c r="E91" s="137" t="s">
        <v>124</v>
      </c>
      <c r="F91" s="138">
        <v>1.4</v>
      </c>
      <c r="G91" s="139">
        <v>1897</v>
      </c>
      <c r="H91" s="139">
        <v>2656</v>
      </c>
      <c r="I91" s="139"/>
      <c r="J91" s="269" t="str">
        <f>HYPERLINK("#"&amp;"Insumos"&amp;"!A"&amp;MATCH($B91,[2]Insumos!$A:$A,0),"Ins "&amp;$B91)</f>
        <v>Ins I1565</v>
      </c>
    </row>
    <row r="92" spans="1:10" s="133" customFormat="1">
      <c r="A92" s="134" t="s">
        <v>825</v>
      </c>
      <c r="B92" s="135" t="s">
        <v>828</v>
      </c>
      <c r="C92" s="136" t="s">
        <v>829</v>
      </c>
      <c r="D92" s="137" t="s">
        <v>205</v>
      </c>
      <c r="E92" s="137" t="s">
        <v>124</v>
      </c>
      <c r="F92" s="138">
        <v>19.2</v>
      </c>
      <c r="G92" s="139">
        <v>1456</v>
      </c>
      <c r="H92" s="139">
        <v>27955</v>
      </c>
      <c r="I92" s="139"/>
      <c r="J92" s="269" t="str">
        <f>HYPERLINK("#"&amp;"Insumos"&amp;"!A"&amp;MATCH($B92,[2]Insumos!$A:$A,0),"Ins "&amp;$B92)</f>
        <v>Ins I1628</v>
      </c>
    </row>
    <row r="93" spans="1:10" s="133" customFormat="1">
      <c r="A93" s="134" t="s">
        <v>825</v>
      </c>
      <c r="B93" s="135" t="s">
        <v>830</v>
      </c>
      <c r="C93" s="136" t="s">
        <v>831</v>
      </c>
      <c r="D93" s="137" t="s">
        <v>205</v>
      </c>
      <c r="E93" s="137" t="s">
        <v>218</v>
      </c>
      <c r="F93" s="138">
        <v>5.7</v>
      </c>
      <c r="G93" s="139">
        <v>4423</v>
      </c>
      <c r="H93" s="139">
        <v>25211</v>
      </c>
      <c r="I93" s="139"/>
      <c r="J93" s="269" t="str">
        <f>HYPERLINK("#"&amp;"Insumos"&amp;"!A"&amp;MATCH($B93,[2]Insumos!$A:$A,0),"Ins "&amp;$B93)</f>
        <v>Ins I2</v>
      </c>
    </row>
    <row r="94" spans="1:10" s="133" customFormat="1">
      <c r="A94" s="134" t="s">
        <v>825</v>
      </c>
      <c r="B94" s="135" t="s">
        <v>711</v>
      </c>
      <c r="C94" s="136" t="s">
        <v>712</v>
      </c>
      <c r="D94" s="137" t="s">
        <v>205</v>
      </c>
      <c r="E94" s="137" t="s">
        <v>218</v>
      </c>
      <c r="F94" s="138">
        <v>0.2</v>
      </c>
      <c r="G94" s="139">
        <v>6176</v>
      </c>
      <c r="H94" s="139">
        <v>1235</v>
      </c>
      <c r="I94" s="139"/>
      <c r="J94" s="269" t="str">
        <f>HYPERLINK("#"&amp;"Insumos"&amp;"!A"&amp;MATCH($B94,[2]Insumos!$A:$A,0),"Ins "&amp;$B94)</f>
        <v>Ins I3</v>
      </c>
    </row>
    <row r="95" spans="1:10" s="133" customFormat="1">
      <c r="A95" s="134" t="s">
        <v>825</v>
      </c>
      <c r="B95" s="135" t="s">
        <v>377</v>
      </c>
      <c r="C95" s="136" t="s">
        <v>378</v>
      </c>
      <c r="D95" s="137" t="s">
        <v>205</v>
      </c>
      <c r="E95" s="137" t="s">
        <v>379</v>
      </c>
      <c r="F95" s="138">
        <v>0.03</v>
      </c>
      <c r="G95" s="139">
        <v>5304</v>
      </c>
      <c r="H95" s="139">
        <v>159</v>
      </c>
      <c r="I95" s="139"/>
      <c r="J95" s="269" t="str">
        <f>HYPERLINK("#"&amp;"Insumos"&amp;"!A"&amp;MATCH($B95,[2]Insumos!$A:$A,0),"Ins "&amp;$B95)</f>
        <v>Ins I425</v>
      </c>
    </row>
    <row r="96" spans="1:10" s="133" customFormat="1">
      <c r="A96" s="134" t="s">
        <v>825</v>
      </c>
      <c r="B96" s="135" t="s">
        <v>703</v>
      </c>
      <c r="C96" s="136" t="s">
        <v>704</v>
      </c>
      <c r="D96" s="137" t="s">
        <v>205</v>
      </c>
      <c r="E96" s="137" t="s">
        <v>274</v>
      </c>
      <c r="F96" s="138">
        <v>1</v>
      </c>
      <c r="G96" s="139">
        <v>4634</v>
      </c>
      <c r="H96" s="139">
        <v>4634</v>
      </c>
      <c r="I96" s="139"/>
      <c r="J96" s="269" t="str">
        <f>HYPERLINK("#"&amp;"Insumos"&amp;"!A"&amp;MATCH($B96,[2]Insumos!$A:$A,0),"Ins "&amp;$B96)</f>
        <v>Ins I957</v>
      </c>
    </row>
    <row r="97" spans="1:10" s="133" customFormat="1">
      <c r="A97" s="134" t="s">
        <v>825</v>
      </c>
      <c r="B97" s="135" t="s">
        <v>805</v>
      </c>
      <c r="C97" s="136" t="s">
        <v>806</v>
      </c>
      <c r="D97" s="137" t="s">
        <v>205</v>
      </c>
      <c r="E97" s="137" t="s">
        <v>124</v>
      </c>
      <c r="F97" s="138">
        <v>1.33</v>
      </c>
      <c r="G97" s="139">
        <v>15152</v>
      </c>
      <c r="H97" s="139">
        <v>20152</v>
      </c>
      <c r="I97" s="139"/>
      <c r="J97" s="269" t="str">
        <f>HYPERLINK("#"&amp;"Insumos"&amp;"!A"&amp;MATCH($B97,[2]Insumos!$A:$A,0),"Ins "&amp;$B97)</f>
        <v>Ins I990</v>
      </c>
    </row>
    <row r="98" spans="1:10" s="133" customFormat="1" ht="52.8">
      <c r="A98" s="127" t="s">
        <v>826</v>
      </c>
      <c r="B98" s="128" t="s">
        <v>185</v>
      </c>
      <c r="C98" s="129" t="s">
        <v>832</v>
      </c>
      <c r="D98" s="130" t="s">
        <v>186</v>
      </c>
      <c r="E98" s="130" t="s">
        <v>218</v>
      </c>
      <c r="F98" s="131"/>
      <c r="G98" s="132"/>
      <c r="H98" s="132"/>
      <c r="I98" s="132">
        <v>21077</v>
      </c>
    </row>
    <row r="99" spans="1:10" s="133" customFormat="1">
      <c r="A99" s="134" t="s">
        <v>826</v>
      </c>
      <c r="B99" s="135" t="s">
        <v>833</v>
      </c>
      <c r="C99" s="136" t="s">
        <v>834</v>
      </c>
      <c r="D99" s="137" t="s">
        <v>192</v>
      </c>
      <c r="E99" s="137" t="s">
        <v>193</v>
      </c>
      <c r="F99" s="138">
        <v>8.3000000000000004E-2</v>
      </c>
      <c r="G99" s="139">
        <v>74500</v>
      </c>
      <c r="H99" s="139">
        <v>6184</v>
      </c>
      <c r="I99" s="139"/>
      <c r="J99" s="269" t="str">
        <f>HYPERLINK("#"&amp;"Insumos"&amp;"!A"&amp;MATCH($B99,[2]Insumos!$A:$A,0),"Ins "&amp;$B99)</f>
        <v>Ins C18</v>
      </c>
    </row>
    <row r="100" spans="1:10" s="133" customFormat="1" ht="28.8">
      <c r="A100" s="134" t="s">
        <v>826</v>
      </c>
      <c r="B100" s="133" t="s">
        <v>835</v>
      </c>
      <c r="C100" s="136" t="s">
        <v>836</v>
      </c>
      <c r="D100" s="137" t="s">
        <v>196</v>
      </c>
      <c r="E100" s="137" t="s">
        <v>226</v>
      </c>
      <c r="F100" s="138">
        <v>0.05</v>
      </c>
      <c r="G100" s="139">
        <v>31485</v>
      </c>
      <c r="H100" s="139">
        <v>1574</v>
      </c>
      <c r="I100" s="139"/>
      <c r="J100" s="269" t="str">
        <f>HYPERLINK("#"&amp;"Insumos"&amp;"!A"&amp;MATCH($B100,[2]Insumos!$A:$A,0),"Ins "&amp;$B100)</f>
        <v>Ins E135</v>
      </c>
    </row>
    <row r="101" spans="1:10" s="133" customFormat="1">
      <c r="A101" s="134" t="s">
        <v>826</v>
      </c>
      <c r="B101" s="135" t="s">
        <v>197</v>
      </c>
      <c r="C101" s="136" t="s">
        <v>198</v>
      </c>
      <c r="D101" s="137" t="s">
        <v>196</v>
      </c>
      <c r="E101" s="137" t="s">
        <v>199</v>
      </c>
      <c r="F101" s="138">
        <v>1.6000000000000001E-3</v>
      </c>
      <c r="G101" s="139">
        <v>187426</v>
      </c>
      <c r="H101" s="139">
        <v>300</v>
      </c>
      <c r="I101" s="139"/>
      <c r="J101" s="269" t="str">
        <f>HYPERLINK("#"&amp;"Insumos"&amp;"!A"&amp;MATCH($B101,[2]Insumos!$A:$A,0),"Ins "&amp;$B101)</f>
        <v>Ins E12</v>
      </c>
    </row>
    <row r="102" spans="1:10" s="133" customFormat="1">
      <c r="A102" s="134" t="s">
        <v>826</v>
      </c>
      <c r="B102" s="135" t="s">
        <v>462</v>
      </c>
      <c r="C102" s="136" t="s">
        <v>463</v>
      </c>
      <c r="D102" s="137" t="s">
        <v>196</v>
      </c>
      <c r="E102" s="137" t="s">
        <v>193</v>
      </c>
      <c r="F102" s="138">
        <v>0.01</v>
      </c>
      <c r="G102" s="139">
        <v>46854</v>
      </c>
      <c r="H102" s="139">
        <v>469</v>
      </c>
      <c r="I102" s="139"/>
      <c r="J102" s="269" t="str">
        <f>HYPERLINK("#"&amp;"Insumos"&amp;"!A"&amp;MATCH($B102,[2]Insumos!$A:$A,0),"Ins "&amp;$B102)</f>
        <v>Ins E59</v>
      </c>
    </row>
    <row r="103" spans="1:10" s="133" customFormat="1">
      <c r="A103" s="134" t="s">
        <v>826</v>
      </c>
      <c r="B103" s="135" t="s">
        <v>837</v>
      </c>
      <c r="C103" s="136" t="s">
        <v>838</v>
      </c>
      <c r="D103" s="137" t="s">
        <v>196</v>
      </c>
      <c r="E103" s="137" t="s">
        <v>193</v>
      </c>
      <c r="F103" s="138">
        <v>0.01</v>
      </c>
      <c r="G103" s="139">
        <v>65223</v>
      </c>
      <c r="H103" s="139">
        <v>652</v>
      </c>
      <c r="I103" s="139"/>
      <c r="J103" s="269" t="str">
        <f>HYPERLINK("#"&amp;"Insumos"&amp;"!A"&amp;MATCH($B103,[2]Insumos!$A:$A,0),"Ins "&amp;$B103)</f>
        <v>Ins E78</v>
      </c>
    </row>
    <row r="104" spans="1:10" s="133" customFormat="1">
      <c r="A104" s="134" t="s">
        <v>826</v>
      </c>
      <c r="B104" s="135" t="s">
        <v>200</v>
      </c>
      <c r="C104" s="136" t="s">
        <v>201</v>
      </c>
      <c r="D104" s="137" t="s">
        <v>202</v>
      </c>
      <c r="E104" s="137" t="s">
        <v>124</v>
      </c>
      <c r="F104" s="138">
        <v>0.09</v>
      </c>
      <c r="G104" s="139">
        <v>3623</v>
      </c>
      <c r="H104" s="139">
        <v>326</v>
      </c>
      <c r="I104" s="139"/>
      <c r="J104" s="269" t="str">
        <f>HYPERLINK("#"&amp;"Insumos"&amp;"!A"&amp;MATCH($B104,[2]Insumos!$A:$A,0),"Ins "&amp;$B104)</f>
        <v>Ins H2</v>
      </c>
    </row>
    <row r="105" spans="1:10" s="133" customFormat="1">
      <c r="A105" s="134" t="s">
        <v>826</v>
      </c>
      <c r="B105" s="135" t="s">
        <v>406</v>
      </c>
      <c r="C105" s="136" t="s">
        <v>407</v>
      </c>
      <c r="D105" s="137" t="s">
        <v>205</v>
      </c>
      <c r="E105" s="137" t="s">
        <v>221</v>
      </c>
      <c r="F105" s="138">
        <v>8.0000000000000002E-3</v>
      </c>
      <c r="G105" s="139">
        <v>126880</v>
      </c>
      <c r="H105" s="139">
        <v>1015</v>
      </c>
      <c r="I105" s="139"/>
      <c r="J105" s="269" t="str">
        <f>HYPERLINK("#"&amp;"Insumos"&amp;"!A"&amp;MATCH($B105,[2]Insumos!$A:$A,0),"Ins "&amp;$B105)</f>
        <v>Ins I1002</v>
      </c>
    </row>
    <row r="106" spans="1:10" s="133" customFormat="1">
      <c r="A106" s="134" t="s">
        <v>826</v>
      </c>
      <c r="B106" s="135" t="s">
        <v>203</v>
      </c>
      <c r="C106" s="136" t="s">
        <v>204</v>
      </c>
      <c r="D106" s="137" t="s">
        <v>205</v>
      </c>
      <c r="E106" s="137" t="s">
        <v>124</v>
      </c>
      <c r="F106" s="138">
        <v>0.1</v>
      </c>
      <c r="G106" s="139">
        <v>1897</v>
      </c>
      <c r="H106" s="139">
        <v>190</v>
      </c>
      <c r="I106" s="139"/>
      <c r="J106" s="269" t="str">
        <f>HYPERLINK("#"&amp;"Insumos"&amp;"!A"&amp;MATCH($B106,[2]Insumos!$A:$A,0),"Ins "&amp;$B106)</f>
        <v>Ins I1565</v>
      </c>
    </row>
    <row r="107" spans="1:10" s="133" customFormat="1" ht="28.8">
      <c r="A107" s="134" t="s">
        <v>826</v>
      </c>
      <c r="B107" s="135" t="s">
        <v>839</v>
      </c>
      <c r="C107" s="136" t="s">
        <v>840</v>
      </c>
      <c r="D107" s="137" t="s">
        <v>205</v>
      </c>
      <c r="E107" s="137" t="s">
        <v>218</v>
      </c>
      <c r="F107" s="138">
        <v>1.02</v>
      </c>
      <c r="G107" s="139">
        <v>8840</v>
      </c>
      <c r="H107" s="139">
        <v>9017</v>
      </c>
      <c r="I107" s="139"/>
      <c r="J107" s="269" t="str">
        <f>HYPERLINK("#"&amp;"Insumos"&amp;"!A"&amp;MATCH($B107,[2]Insumos!$A:$A,0),"Ins "&amp;$B107)</f>
        <v>Ins I291</v>
      </c>
    </row>
    <row r="108" spans="1:10" s="133" customFormat="1">
      <c r="A108" s="134" t="s">
        <v>826</v>
      </c>
      <c r="B108" s="135" t="s">
        <v>841</v>
      </c>
      <c r="C108" s="136" t="s">
        <v>842</v>
      </c>
      <c r="D108" s="137" t="s">
        <v>205</v>
      </c>
      <c r="E108" s="137" t="s">
        <v>218</v>
      </c>
      <c r="F108" s="138">
        <v>0.06</v>
      </c>
      <c r="G108" s="139">
        <v>22500</v>
      </c>
      <c r="H108" s="139">
        <v>1350</v>
      </c>
      <c r="I108" s="139"/>
      <c r="J108" s="269" t="str">
        <f>HYPERLINK("#"&amp;"Insumos"&amp;"!A"&amp;MATCH($B108,[2]Insumos!$A:$A,0),"Ins "&amp;$B108)</f>
        <v>Ins I435</v>
      </c>
    </row>
    <row r="109" spans="1:10" s="133" customFormat="1" ht="26.4">
      <c r="A109" s="127" t="s">
        <v>499</v>
      </c>
      <c r="B109" s="128" t="s">
        <v>185</v>
      </c>
      <c r="C109" s="129" t="s">
        <v>500</v>
      </c>
      <c r="D109" s="130" t="s">
        <v>186</v>
      </c>
      <c r="E109" s="130" t="s">
        <v>124</v>
      </c>
      <c r="F109" s="131"/>
      <c r="G109" s="132"/>
      <c r="H109" s="132"/>
      <c r="I109" s="132">
        <v>48032</v>
      </c>
    </row>
    <row r="110" spans="1:10" s="133" customFormat="1">
      <c r="A110" s="134" t="s">
        <v>499</v>
      </c>
      <c r="B110" s="135" t="s">
        <v>392</v>
      </c>
      <c r="C110" s="136" t="s">
        <v>393</v>
      </c>
      <c r="D110" s="137" t="s">
        <v>192</v>
      </c>
      <c r="E110" s="137" t="s">
        <v>193</v>
      </c>
      <c r="F110" s="138">
        <v>0.3</v>
      </c>
      <c r="G110" s="139">
        <v>41652</v>
      </c>
      <c r="H110" s="139">
        <v>12496</v>
      </c>
      <c r="I110" s="139"/>
      <c r="J110" s="140" t="s">
        <v>495</v>
      </c>
    </row>
    <row r="111" spans="1:10" s="133" customFormat="1">
      <c r="A111" s="134" t="s">
        <v>499</v>
      </c>
      <c r="B111" s="135" t="s">
        <v>197</v>
      </c>
      <c r="C111" s="136" t="s">
        <v>198</v>
      </c>
      <c r="D111" s="137" t="s">
        <v>196</v>
      </c>
      <c r="E111" s="137" t="s">
        <v>199</v>
      </c>
      <c r="F111" s="138">
        <v>2.5000000000000001E-3</v>
      </c>
      <c r="G111" s="139">
        <v>187426</v>
      </c>
      <c r="H111" s="139">
        <v>469</v>
      </c>
      <c r="I111" s="139"/>
      <c r="J111" s="140" t="s">
        <v>469</v>
      </c>
    </row>
    <row r="112" spans="1:10" s="133" customFormat="1">
      <c r="A112" s="134" t="s">
        <v>499</v>
      </c>
      <c r="B112" s="135" t="s">
        <v>200</v>
      </c>
      <c r="C112" s="136" t="s">
        <v>201</v>
      </c>
      <c r="D112" s="137" t="s">
        <v>202</v>
      </c>
      <c r="E112" s="137" t="s">
        <v>124</v>
      </c>
      <c r="F112" s="138">
        <v>0.3</v>
      </c>
      <c r="G112" s="139">
        <v>3623</v>
      </c>
      <c r="H112" s="139">
        <v>1087</v>
      </c>
      <c r="I112" s="139"/>
      <c r="J112" s="140" t="s">
        <v>465</v>
      </c>
    </row>
    <row r="113" spans="1:10" s="133" customFormat="1">
      <c r="A113" s="134" t="s">
        <v>499</v>
      </c>
      <c r="B113" s="135" t="s">
        <v>203</v>
      </c>
      <c r="C113" s="136" t="s">
        <v>204</v>
      </c>
      <c r="D113" s="137" t="s">
        <v>205</v>
      </c>
      <c r="E113" s="137" t="s">
        <v>124</v>
      </c>
      <c r="F113" s="138">
        <v>0.3</v>
      </c>
      <c r="G113" s="139">
        <v>1897</v>
      </c>
      <c r="H113" s="139">
        <v>569</v>
      </c>
      <c r="I113" s="139"/>
      <c r="J113" s="140" t="s">
        <v>470</v>
      </c>
    </row>
    <row r="114" spans="1:10" s="133" customFormat="1">
      <c r="A114" s="134" t="s">
        <v>499</v>
      </c>
      <c r="B114" s="135" t="s">
        <v>501</v>
      </c>
      <c r="C114" s="136" t="s">
        <v>502</v>
      </c>
      <c r="D114" s="137" t="s">
        <v>205</v>
      </c>
      <c r="E114" s="137" t="s">
        <v>124</v>
      </c>
      <c r="F114" s="138">
        <v>7.0000000000000001E-3</v>
      </c>
      <c r="G114" s="139">
        <v>64773</v>
      </c>
      <c r="H114" s="139">
        <v>453</v>
      </c>
      <c r="I114" s="139"/>
      <c r="J114" s="140" t="s">
        <v>503</v>
      </c>
    </row>
    <row r="115" spans="1:10" s="133" customFormat="1">
      <c r="A115" s="134" t="s">
        <v>499</v>
      </c>
      <c r="B115" s="135" t="s">
        <v>504</v>
      </c>
      <c r="C115" s="136" t="s">
        <v>505</v>
      </c>
      <c r="D115" s="137" t="s">
        <v>205</v>
      </c>
      <c r="E115" s="137" t="s">
        <v>124</v>
      </c>
      <c r="F115" s="138">
        <v>1</v>
      </c>
      <c r="G115" s="139">
        <v>31394</v>
      </c>
      <c r="H115" s="139">
        <v>31394</v>
      </c>
      <c r="I115" s="139"/>
      <c r="J115" s="140" t="s">
        <v>506</v>
      </c>
    </row>
    <row r="116" spans="1:10" s="133" customFormat="1">
      <c r="A116" s="134" t="s">
        <v>499</v>
      </c>
      <c r="B116" s="135" t="s">
        <v>507</v>
      </c>
      <c r="C116" s="136" t="s">
        <v>508</v>
      </c>
      <c r="D116" s="137" t="s">
        <v>205</v>
      </c>
      <c r="E116" s="137" t="s">
        <v>124</v>
      </c>
      <c r="F116" s="138">
        <v>1</v>
      </c>
      <c r="G116" s="139">
        <v>595</v>
      </c>
      <c r="H116" s="139">
        <v>595</v>
      </c>
      <c r="I116" s="139"/>
      <c r="J116" s="140" t="s">
        <v>509</v>
      </c>
    </row>
    <row r="117" spans="1:10" s="133" customFormat="1">
      <c r="A117" s="134" t="s">
        <v>499</v>
      </c>
      <c r="B117" s="135" t="s">
        <v>510</v>
      </c>
      <c r="C117" s="136" t="s">
        <v>511</v>
      </c>
      <c r="D117" s="137" t="s">
        <v>205</v>
      </c>
      <c r="E117" s="137" t="s">
        <v>124</v>
      </c>
      <c r="F117" s="138">
        <v>0.02</v>
      </c>
      <c r="G117" s="139">
        <v>1330</v>
      </c>
      <c r="H117" s="139">
        <v>27</v>
      </c>
      <c r="I117" s="139"/>
      <c r="J117" s="140" t="s">
        <v>512</v>
      </c>
    </row>
    <row r="118" spans="1:10" s="133" customFormat="1">
      <c r="A118" s="134" t="s">
        <v>499</v>
      </c>
      <c r="B118" s="135" t="s">
        <v>390</v>
      </c>
      <c r="C118" s="136" t="s">
        <v>391</v>
      </c>
      <c r="D118" s="137" t="s">
        <v>205</v>
      </c>
      <c r="E118" s="137" t="s">
        <v>124</v>
      </c>
      <c r="F118" s="138">
        <v>7.0000000000000001E-3</v>
      </c>
      <c r="G118" s="139">
        <v>134508</v>
      </c>
      <c r="H118" s="139">
        <v>942</v>
      </c>
      <c r="I118" s="139"/>
      <c r="J118" s="140" t="s">
        <v>486</v>
      </c>
    </row>
    <row r="119" spans="1:10" s="133" customFormat="1" ht="26.4">
      <c r="A119" s="127" t="s">
        <v>911</v>
      </c>
      <c r="B119" s="128" t="s">
        <v>185</v>
      </c>
      <c r="C119" s="129" t="s">
        <v>912</v>
      </c>
      <c r="D119" s="130" t="s">
        <v>186</v>
      </c>
      <c r="E119" s="130" t="s">
        <v>124</v>
      </c>
      <c r="F119" s="131"/>
      <c r="G119" s="132"/>
      <c r="H119" s="132"/>
      <c r="I119" s="132">
        <v>71130</v>
      </c>
    </row>
    <row r="120" spans="1:10" s="133" customFormat="1">
      <c r="A120" s="134" t="s">
        <v>911</v>
      </c>
      <c r="B120" s="135" t="s">
        <v>392</v>
      </c>
      <c r="C120" s="136" t="s">
        <v>393</v>
      </c>
      <c r="D120" s="137" t="s">
        <v>192</v>
      </c>
      <c r="E120" s="137" t="s">
        <v>193</v>
      </c>
      <c r="F120" s="138">
        <v>1.2</v>
      </c>
      <c r="G120" s="139">
        <v>41652</v>
      </c>
      <c r="H120" s="139">
        <v>49982</v>
      </c>
      <c r="I120" s="139"/>
      <c r="J120" s="269" t="str">
        <f>HYPERLINK("#"&amp;"Insumos"&amp;"!A"&amp;MATCH($B120,[2]Insumos!$A:$A,0),"Ins "&amp;$B120)</f>
        <v>Ins C2</v>
      </c>
    </row>
    <row r="121" spans="1:10" s="133" customFormat="1">
      <c r="A121" s="134" t="s">
        <v>911</v>
      </c>
      <c r="B121" s="135" t="s">
        <v>197</v>
      </c>
      <c r="C121" s="136" t="s">
        <v>198</v>
      </c>
      <c r="D121" s="137" t="s">
        <v>196</v>
      </c>
      <c r="E121" s="137" t="s">
        <v>199</v>
      </c>
      <c r="F121" s="138">
        <v>5.0217238107392757E-3</v>
      </c>
      <c r="G121" s="139">
        <v>187426</v>
      </c>
      <c r="H121" s="139">
        <v>941</v>
      </c>
      <c r="I121" s="139"/>
      <c r="J121" s="269" t="str">
        <f>HYPERLINK("#"&amp;"Insumos"&amp;"!A"&amp;MATCH($B121,[2]Insumos!$A:$A,0),"Ins "&amp;$B121)</f>
        <v>Ins E12</v>
      </c>
    </row>
    <row r="122" spans="1:10" s="133" customFormat="1">
      <c r="A122" s="134" t="s">
        <v>911</v>
      </c>
      <c r="B122" s="135" t="s">
        <v>200</v>
      </c>
      <c r="C122" s="136" t="s">
        <v>201</v>
      </c>
      <c r="D122" s="137" t="s">
        <v>202</v>
      </c>
      <c r="E122" s="137" t="s">
        <v>124</v>
      </c>
      <c r="F122" s="138">
        <v>0.3</v>
      </c>
      <c r="G122" s="139">
        <v>3623</v>
      </c>
      <c r="H122" s="139">
        <v>1087</v>
      </c>
      <c r="I122" s="139"/>
      <c r="J122" s="269" t="str">
        <f>HYPERLINK("#"&amp;"Insumos"&amp;"!A"&amp;MATCH($B122,[2]Insumos!$A:$A,0),"Ins "&amp;$B122)</f>
        <v>Ins H2</v>
      </c>
    </row>
    <row r="123" spans="1:10" s="133" customFormat="1">
      <c r="A123" s="134" t="s">
        <v>911</v>
      </c>
      <c r="B123" s="135" t="s">
        <v>203</v>
      </c>
      <c r="C123" s="136" t="s">
        <v>204</v>
      </c>
      <c r="D123" s="137" t="s">
        <v>205</v>
      </c>
      <c r="E123" s="137" t="s">
        <v>124</v>
      </c>
      <c r="F123" s="138">
        <v>1</v>
      </c>
      <c r="G123" s="139">
        <v>1897</v>
      </c>
      <c r="H123" s="139">
        <v>1897</v>
      </c>
      <c r="I123" s="139"/>
      <c r="J123" s="269" t="str">
        <f>HYPERLINK("#"&amp;"Insumos"&amp;"!A"&amp;MATCH($B123,[2]Insumos!$A:$A,0),"Ins "&amp;$B123)</f>
        <v>Ins I1565</v>
      </c>
    </row>
    <row r="124" spans="1:10" s="133" customFormat="1">
      <c r="A124" s="134" t="s">
        <v>911</v>
      </c>
      <c r="B124" s="135" t="s">
        <v>913</v>
      </c>
      <c r="C124" s="136" t="s">
        <v>914</v>
      </c>
      <c r="D124" s="137" t="s">
        <v>205</v>
      </c>
      <c r="E124" s="137" t="s">
        <v>124</v>
      </c>
      <c r="F124" s="138">
        <v>3</v>
      </c>
      <c r="G124" s="139">
        <v>1900</v>
      </c>
      <c r="H124" s="139">
        <v>5700</v>
      </c>
      <c r="I124" s="139"/>
      <c r="J124" s="269" t="str">
        <f>HYPERLINK("#"&amp;"Insumos"&amp;"!A"&amp;MATCH($B124,[2]Insumos!$A:$A,0),"Ins "&amp;$B124)</f>
        <v>Ins I528</v>
      </c>
    </row>
    <row r="125" spans="1:10" s="133" customFormat="1">
      <c r="A125" s="134" t="s">
        <v>911</v>
      </c>
      <c r="B125" s="135" t="s">
        <v>388</v>
      </c>
      <c r="C125" s="136" t="s">
        <v>389</v>
      </c>
      <c r="D125" s="137" t="s">
        <v>205</v>
      </c>
      <c r="E125" s="137" t="s">
        <v>124</v>
      </c>
      <c r="F125" s="138">
        <v>0.05</v>
      </c>
      <c r="G125" s="139">
        <v>64889</v>
      </c>
      <c r="H125" s="139">
        <v>3244</v>
      </c>
      <c r="I125" s="139"/>
      <c r="J125" s="269" t="str">
        <f>HYPERLINK("#"&amp;"Insumos"&amp;"!A"&amp;MATCH($B125,[2]Insumos!$A:$A,0),"Ins "&amp;$B125)</f>
        <v>Ins I614</v>
      </c>
    </row>
    <row r="126" spans="1:10" s="133" customFormat="1">
      <c r="A126" s="134" t="s">
        <v>911</v>
      </c>
      <c r="B126" s="135" t="s">
        <v>390</v>
      </c>
      <c r="C126" s="136" t="s">
        <v>391</v>
      </c>
      <c r="D126" s="137" t="s">
        <v>205</v>
      </c>
      <c r="E126" s="137" t="s">
        <v>124</v>
      </c>
      <c r="F126" s="138">
        <v>0.03</v>
      </c>
      <c r="G126" s="139">
        <v>134508</v>
      </c>
      <c r="H126" s="139">
        <v>4035</v>
      </c>
      <c r="I126" s="139"/>
      <c r="J126" s="269" t="str">
        <f>HYPERLINK("#"&amp;"Insumos"&amp;"!A"&amp;MATCH($B126,[2]Insumos!$A:$A,0),"Ins "&amp;$B126)</f>
        <v>Ins I647</v>
      </c>
    </row>
    <row r="127" spans="1:10" s="133" customFormat="1">
      <c r="A127" s="134" t="s">
        <v>911</v>
      </c>
      <c r="B127" s="135" t="s">
        <v>915</v>
      </c>
      <c r="C127" s="136" t="s">
        <v>916</v>
      </c>
      <c r="D127" s="137" t="s">
        <v>205</v>
      </c>
      <c r="E127" s="137" t="s">
        <v>124</v>
      </c>
      <c r="F127" s="138">
        <v>1</v>
      </c>
      <c r="G127" s="139">
        <v>624</v>
      </c>
      <c r="H127" s="139">
        <v>624</v>
      </c>
      <c r="I127" s="139"/>
      <c r="J127" s="269" t="str">
        <f>HYPERLINK("#"&amp;"Insumos"&amp;"!A"&amp;MATCH($B127,[2]Insumos!$A:$A,0),"Ins "&amp;$B127)</f>
        <v>Ins I673</v>
      </c>
    </row>
    <row r="128" spans="1:10" s="133" customFormat="1">
      <c r="A128" s="134" t="s">
        <v>911</v>
      </c>
      <c r="B128" s="135" t="s">
        <v>917</v>
      </c>
      <c r="C128" s="136" t="s">
        <v>918</v>
      </c>
      <c r="D128" s="137" t="s">
        <v>205</v>
      </c>
      <c r="E128" s="137" t="s">
        <v>274</v>
      </c>
      <c r="F128" s="138">
        <v>1.5</v>
      </c>
      <c r="G128" s="139">
        <v>2413</v>
      </c>
      <c r="H128" s="139">
        <v>3620</v>
      </c>
      <c r="I128" s="139"/>
      <c r="J128" s="269" t="str">
        <f>HYPERLINK("#"&amp;"Insumos"&amp;"!A"&amp;MATCH($B128,[2]Insumos!$A:$A,0),"Ins "&amp;$B128)</f>
        <v>Ins I747</v>
      </c>
    </row>
    <row r="129" spans="1:10" s="133" customFormat="1" ht="13.2">
      <c r="A129" s="127" t="s">
        <v>513</v>
      </c>
      <c r="B129" s="128" t="s">
        <v>185</v>
      </c>
      <c r="C129" s="129" t="s">
        <v>514</v>
      </c>
      <c r="D129" s="130" t="s">
        <v>186</v>
      </c>
      <c r="E129" s="130" t="s">
        <v>145</v>
      </c>
      <c r="F129" s="131"/>
      <c r="G129" s="132"/>
      <c r="H129" s="132"/>
      <c r="I129" s="132">
        <v>9537</v>
      </c>
    </row>
    <row r="130" spans="1:10" s="133" customFormat="1">
      <c r="A130" s="134" t="s">
        <v>513</v>
      </c>
      <c r="B130" s="135" t="s">
        <v>392</v>
      </c>
      <c r="C130" s="136" t="s">
        <v>393</v>
      </c>
      <c r="D130" s="137" t="s">
        <v>192</v>
      </c>
      <c r="E130" s="137" t="s">
        <v>193</v>
      </c>
      <c r="F130" s="138">
        <v>0.1</v>
      </c>
      <c r="G130" s="139">
        <v>41652</v>
      </c>
      <c r="H130" s="139">
        <v>4165</v>
      </c>
      <c r="I130" s="139"/>
      <c r="J130" s="140" t="s">
        <v>495</v>
      </c>
    </row>
    <row r="131" spans="1:10" s="133" customFormat="1" ht="28.8">
      <c r="A131" s="134" t="s">
        <v>513</v>
      </c>
      <c r="B131" s="135" t="s">
        <v>224</v>
      </c>
      <c r="C131" s="136" t="s">
        <v>225</v>
      </c>
      <c r="D131" s="137" t="s">
        <v>196</v>
      </c>
      <c r="E131" s="137" t="s">
        <v>226</v>
      </c>
      <c r="F131" s="138">
        <v>0.3</v>
      </c>
      <c r="G131" s="139">
        <v>17302</v>
      </c>
      <c r="H131" s="139">
        <v>5191</v>
      </c>
      <c r="I131" s="139"/>
      <c r="J131" s="140" t="s">
        <v>515</v>
      </c>
    </row>
    <row r="132" spans="1:10" s="133" customFormat="1">
      <c r="A132" s="134" t="s">
        <v>513</v>
      </c>
      <c r="B132" s="135" t="s">
        <v>200</v>
      </c>
      <c r="C132" s="136" t="s">
        <v>201</v>
      </c>
      <c r="D132" s="137" t="s">
        <v>202</v>
      </c>
      <c r="E132" s="137" t="s">
        <v>124</v>
      </c>
      <c r="F132" s="138">
        <v>0.05</v>
      </c>
      <c r="G132" s="139">
        <v>3623</v>
      </c>
      <c r="H132" s="139">
        <v>181</v>
      </c>
      <c r="I132" s="139"/>
      <c r="J132" s="140" t="s">
        <v>465</v>
      </c>
    </row>
    <row r="133" spans="1:10" s="133" customFormat="1" ht="52.8">
      <c r="A133" s="127" t="s">
        <v>516</v>
      </c>
      <c r="B133" s="128" t="s">
        <v>185</v>
      </c>
      <c r="C133" s="129" t="s">
        <v>517</v>
      </c>
      <c r="D133" s="130" t="s">
        <v>186</v>
      </c>
      <c r="E133" s="130" t="s">
        <v>124</v>
      </c>
      <c r="F133" s="131"/>
      <c r="G133" s="132"/>
      <c r="H133" s="132"/>
      <c r="I133" s="132">
        <v>645174</v>
      </c>
    </row>
    <row r="134" spans="1:10" s="133" customFormat="1">
      <c r="A134" s="134" t="s">
        <v>516</v>
      </c>
      <c r="B134" s="135" t="s">
        <v>258</v>
      </c>
      <c r="C134" s="136" t="s">
        <v>259</v>
      </c>
      <c r="D134" s="137" t="s">
        <v>192</v>
      </c>
      <c r="E134" s="137" t="s">
        <v>193</v>
      </c>
      <c r="F134" s="138">
        <v>3.5</v>
      </c>
      <c r="G134" s="139">
        <v>75325</v>
      </c>
      <c r="H134" s="139">
        <v>263638</v>
      </c>
      <c r="I134" s="139"/>
      <c r="J134" s="140" t="s">
        <v>518</v>
      </c>
    </row>
    <row r="135" spans="1:10" s="133" customFormat="1">
      <c r="A135" s="134" t="s">
        <v>516</v>
      </c>
      <c r="B135" s="135" t="s">
        <v>197</v>
      </c>
      <c r="C135" s="136" t="s">
        <v>198</v>
      </c>
      <c r="D135" s="137" t="s">
        <v>196</v>
      </c>
      <c r="E135" s="137" t="s">
        <v>199</v>
      </c>
      <c r="F135" s="138">
        <v>2.3699999999999999E-2</v>
      </c>
      <c r="G135" s="139">
        <v>187426</v>
      </c>
      <c r="H135" s="139">
        <v>4442</v>
      </c>
      <c r="I135" s="139"/>
      <c r="J135" s="140" t="s">
        <v>469</v>
      </c>
    </row>
    <row r="136" spans="1:10" s="133" customFormat="1">
      <c r="A136" s="134" t="s">
        <v>516</v>
      </c>
      <c r="B136" s="135" t="s">
        <v>200</v>
      </c>
      <c r="C136" s="136" t="s">
        <v>201</v>
      </c>
      <c r="D136" s="137" t="s">
        <v>202</v>
      </c>
      <c r="E136" s="137" t="s">
        <v>124</v>
      </c>
      <c r="F136" s="138">
        <v>0.5</v>
      </c>
      <c r="G136" s="139">
        <v>3623</v>
      </c>
      <c r="H136" s="139">
        <v>1812</v>
      </c>
      <c r="I136" s="139"/>
      <c r="J136" s="140" t="s">
        <v>465</v>
      </c>
    </row>
    <row r="137" spans="1:10" s="133" customFormat="1" ht="57.6">
      <c r="A137" s="134" t="s">
        <v>516</v>
      </c>
      <c r="B137" s="135" t="s">
        <v>519</v>
      </c>
      <c r="C137" s="136" t="s">
        <v>520</v>
      </c>
      <c r="D137" s="137" t="s">
        <v>205</v>
      </c>
      <c r="E137" s="137" t="s">
        <v>124</v>
      </c>
      <c r="F137" s="138">
        <v>1</v>
      </c>
      <c r="G137" s="139">
        <v>331121</v>
      </c>
      <c r="H137" s="139">
        <v>331121</v>
      </c>
      <c r="I137" s="139"/>
      <c r="J137" s="140" t="s">
        <v>521</v>
      </c>
    </row>
    <row r="138" spans="1:10" s="133" customFormat="1">
      <c r="A138" s="134" t="s">
        <v>516</v>
      </c>
      <c r="B138" s="135" t="s">
        <v>203</v>
      </c>
      <c r="C138" s="136" t="s">
        <v>204</v>
      </c>
      <c r="D138" s="137" t="s">
        <v>205</v>
      </c>
      <c r="E138" s="137" t="s">
        <v>124</v>
      </c>
      <c r="F138" s="138">
        <v>5.5</v>
      </c>
      <c r="G138" s="139">
        <v>1897</v>
      </c>
      <c r="H138" s="139">
        <v>10434</v>
      </c>
      <c r="I138" s="139"/>
      <c r="J138" s="140" t="s">
        <v>470</v>
      </c>
    </row>
    <row r="139" spans="1:10" s="133" customFormat="1">
      <c r="A139" s="134" t="s">
        <v>516</v>
      </c>
      <c r="B139" s="135" t="s">
        <v>262</v>
      </c>
      <c r="C139" s="136" t="s">
        <v>263</v>
      </c>
      <c r="D139" s="137" t="s">
        <v>205</v>
      </c>
      <c r="E139" s="137" t="s">
        <v>145</v>
      </c>
      <c r="F139" s="138">
        <v>4</v>
      </c>
      <c r="G139" s="139">
        <v>3200</v>
      </c>
      <c r="H139" s="139">
        <v>12800</v>
      </c>
      <c r="I139" s="139"/>
      <c r="J139" s="140" t="s">
        <v>522</v>
      </c>
    </row>
    <row r="140" spans="1:10" s="133" customFormat="1">
      <c r="A140" s="134" t="s">
        <v>516</v>
      </c>
      <c r="B140" s="135" t="s">
        <v>264</v>
      </c>
      <c r="C140" s="136" t="s">
        <v>265</v>
      </c>
      <c r="D140" s="137" t="s">
        <v>205</v>
      </c>
      <c r="E140" s="137" t="s">
        <v>124</v>
      </c>
      <c r="F140" s="138">
        <v>8</v>
      </c>
      <c r="G140" s="139">
        <v>1492</v>
      </c>
      <c r="H140" s="139">
        <v>11936</v>
      </c>
      <c r="I140" s="139"/>
      <c r="J140" s="140" t="s">
        <v>523</v>
      </c>
    </row>
    <row r="141" spans="1:10" s="133" customFormat="1">
      <c r="A141" s="134" t="s">
        <v>516</v>
      </c>
      <c r="B141" s="135" t="s">
        <v>266</v>
      </c>
      <c r="C141" s="136" t="s">
        <v>267</v>
      </c>
      <c r="D141" s="137" t="s">
        <v>205</v>
      </c>
      <c r="E141" s="137" t="s">
        <v>124</v>
      </c>
      <c r="F141" s="138">
        <v>9</v>
      </c>
      <c r="G141" s="139">
        <v>999</v>
      </c>
      <c r="H141" s="139">
        <v>8991</v>
      </c>
      <c r="I141" s="139"/>
      <c r="J141" s="140" t="s">
        <v>524</v>
      </c>
    </row>
    <row r="142" spans="1:10" s="133" customFormat="1" ht="52.8">
      <c r="A142" s="127" t="s">
        <v>174</v>
      </c>
      <c r="B142" s="128" t="s">
        <v>185</v>
      </c>
      <c r="C142" s="129" t="s">
        <v>175</v>
      </c>
      <c r="D142" s="130" t="s">
        <v>186</v>
      </c>
      <c r="E142" s="130" t="s">
        <v>124</v>
      </c>
      <c r="F142" s="131"/>
      <c r="G142" s="132"/>
      <c r="H142" s="132"/>
      <c r="I142" s="132">
        <v>334616</v>
      </c>
    </row>
    <row r="143" spans="1:10" s="133" customFormat="1">
      <c r="A143" s="134" t="s">
        <v>174</v>
      </c>
      <c r="B143" s="135" t="s">
        <v>258</v>
      </c>
      <c r="C143" s="136" t="s">
        <v>259</v>
      </c>
      <c r="D143" s="137" t="s">
        <v>192</v>
      </c>
      <c r="E143" s="137" t="s">
        <v>193</v>
      </c>
      <c r="F143" s="138">
        <v>2</v>
      </c>
      <c r="G143" s="139">
        <v>75325</v>
      </c>
      <c r="H143" s="139">
        <v>150650</v>
      </c>
      <c r="I143" s="139"/>
      <c r="J143" s="140" t="s">
        <v>518</v>
      </c>
    </row>
    <row r="144" spans="1:10" s="133" customFormat="1">
      <c r="A144" s="134" t="s">
        <v>174</v>
      </c>
      <c r="B144" s="135" t="s">
        <v>197</v>
      </c>
      <c r="C144" s="136" t="s">
        <v>198</v>
      </c>
      <c r="D144" s="137" t="s">
        <v>196</v>
      </c>
      <c r="E144" s="137" t="s">
        <v>199</v>
      </c>
      <c r="F144" s="138">
        <v>1.84E-2</v>
      </c>
      <c r="G144" s="139">
        <v>187426</v>
      </c>
      <c r="H144" s="139">
        <v>3449</v>
      </c>
      <c r="I144" s="139"/>
      <c r="J144" s="140" t="s">
        <v>469</v>
      </c>
    </row>
    <row r="145" spans="1:10" s="133" customFormat="1">
      <c r="A145" s="134" t="s">
        <v>174</v>
      </c>
      <c r="B145" s="135" t="s">
        <v>200</v>
      </c>
      <c r="C145" s="136" t="s">
        <v>201</v>
      </c>
      <c r="D145" s="137" t="s">
        <v>202</v>
      </c>
      <c r="E145" s="137" t="s">
        <v>124</v>
      </c>
      <c r="F145" s="138">
        <v>0.5</v>
      </c>
      <c r="G145" s="139">
        <v>3623</v>
      </c>
      <c r="H145" s="139">
        <v>1812</v>
      </c>
      <c r="I145" s="139"/>
      <c r="J145" s="140" t="s">
        <v>465</v>
      </c>
    </row>
    <row r="146" spans="1:10" s="133" customFormat="1" ht="43.2">
      <c r="A146" s="134" t="s">
        <v>174</v>
      </c>
      <c r="B146" s="135" t="s">
        <v>260</v>
      </c>
      <c r="C146" s="136" t="s">
        <v>261</v>
      </c>
      <c r="D146" s="137" t="s">
        <v>205</v>
      </c>
      <c r="E146" s="137" t="s">
        <v>124</v>
      </c>
      <c r="F146" s="138">
        <v>1</v>
      </c>
      <c r="G146" s="139">
        <v>118560</v>
      </c>
      <c r="H146" s="139">
        <v>118560</v>
      </c>
      <c r="I146" s="139"/>
      <c r="J146" s="140" t="s">
        <v>525</v>
      </c>
    </row>
    <row r="147" spans="1:10" s="133" customFormat="1">
      <c r="A147" s="134" t="s">
        <v>174</v>
      </c>
      <c r="B147" s="135" t="s">
        <v>203</v>
      </c>
      <c r="C147" s="136" t="s">
        <v>204</v>
      </c>
      <c r="D147" s="137" t="s">
        <v>205</v>
      </c>
      <c r="E147" s="137" t="s">
        <v>124</v>
      </c>
      <c r="F147" s="138">
        <v>5.5</v>
      </c>
      <c r="G147" s="139">
        <v>1897</v>
      </c>
      <c r="H147" s="139">
        <v>10434</v>
      </c>
      <c r="I147" s="139"/>
      <c r="J147" s="140" t="s">
        <v>470</v>
      </c>
    </row>
    <row r="148" spans="1:10" s="133" customFormat="1">
      <c r="A148" s="134" t="s">
        <v>174</v>
      </c>
      <c r="B148" s="135" t="s">
        <v>262</v>
      </c>
      <c r="C148" s="136" t="s">
        <v>263</v>
      </c>
      <c r="D148" s="137" t="s">
        <v>205</v>
      </c>
      <c r="E148" s="137" t="s">
        <v>145</v>
      </c>
      <c r="F148" s="138">
        <v>4</v>
      </c>
      <c r="G148" s="139">
        <v>3200</v>
      </c>
      <c r="H148" s="139">
        <v>12800</v>
      </c>
      <c r="I148" s="139"/>
      <c r="J148" s="140" t="s">
        <v>522</v>
      </c>
    </row>
    <row r="149" spans="1:10" s="133" customFormat="1">
      <c r="A149" s="134" t="s">
        <v>174</v>
      </c>
      <c r="B149" s="135" t="s">
        <v>264</v>
      </c>
      <c r="C149" s="136" t="s">
        <v>265</v>
      </c>
      <c r="D149" s="137" t="s">
        <v>205</v>
      </c>
      <c r="E149" s="137" t="s">
        <v>124</v>
      </c>
      <c r="F149" s="138">
        <v>8</v>
      </c>
      <c r="G149" s="139">
        <v>1492</v>
      </c>
      <c r="H149" s="139">
        <v>11936</v>
      </c>
      <c r="I149" s="139"/>
      <c r="J149" s="140" t="s">
        <v>523</v>
      </c>
    </row>
    <row r="150" spans="1:10" s="133" customFormat="1">
      <c r="A150" s="134" t="s">
        <v>174</v>
      </c>
      <c r="B150" s="135" t="s">
        <v>266</v>
      </c>
      <c r="C150" s="136" t="s">
        <v>267</v>
      </c>
      <c r="D150" s="137" t="s">
        <v>205</v>
      </c>
      <c r="E150" s="137" t="s">
        <v>124</v>
      </c>
      <c r="F150" s="138">
        <v>25</v>
      </c>
      <c r="G150" s="139">
        <v>999</v>
      </c>
      <c r="H150" s="139">
        <v>24975</v>
      </c>
      <c r="I150" s="139"/>
      <c r="J150" s="140" t="s">
        <v>524</v>
      </c>
    </row>
    <row r="151" spans="1:10" s="133" customFormat="1" ht="52.8">
      <c r="A151" s="127" t="s">
        <v>919</v>
      </c>
      <c r="B151" s="128" t="s">
        <v>185</v>
      </c>
      <c r="C151" s="129" t="s">
        <v>920</v>
      </c>
      <c r="D151" s="130" t="s">
        <v>186</v>
      </c>
      <c r="E151" s="130" t="s">
        <v>124</v>
      </c>
      <c r="F151" s="131"/>
      <c r="G151" s="132"/>
      <c r="H151" s="132"/>
      <c r="I151" s="132">
        <v>387814</v>
      </c>
    </row>
    <row r="152" spans="1:10" s="133" customFormat="1">
      <c r="A152" s="134" t="s">
        <v>919</v>
      </c>
      <c r="B152" s="135" t="s">
        <v>258</v>
      </c>
      <c r="C152" s="136" t="s">
        <v>259</v>
      </c>
      <c r="D152" s="137" t="s">
        <v>192</v>
      </c>
      <c r="E152" s="137" t="s">
        <v>193</v>
      </c>
      <c r="F152" s="138">
        <v>3.5</v>
      </c>
      <c r="G152" s="139">
        <v>75325</v>
      </c>
      <c r="H152" s="139">
        <v>263638</v>
      </c>
      <c r="I152" s="139"/>
      <c r="J152" s="269" t="str">
        <f>HYPERLINK("#"&amp;"Insumos"&amp;"!A"&amp;MATCH($B152,[2]Insumos!$A:$A,0),"Ins "&amp;$B152)</f>
        <v>Ins C13</v>
      </c>
    </row>
    <row r="153" spans="1:10" s="133" customFormat="1">
      <c r="A153" s="134" t="s">
        <v>919</v>
      </c>
      <c r="B153" s="135" t="s">
        <v>197</v>
      </c>
      <c r="C153" s="136" t="s">
        <v>198</v>
      </c>
      <c r="D153" s="137" t="s">
        <v>196</v>
      </c>
      <c r="E153" s="137" t="s">
        <v>199</v>
      </c>
      <c r="F153" s="138">
        <v>1.1299999999999999E-2</v>
      </c>
      <c r="G153" s="139">
        <v>187426</v>
      </c>
      <c r="H153" s="139">
        <v>2118</v>
      </c>
      <c r="I153" s="139"/>
      <c r="J153" s="269" t="str">
        <f>HYPERLINK("#"&amp;"Insumos"&amp;"!A"&amp;MATCH($B153,[2]Insumos!$A:$A,0),"Ins "&amp;$B153)</f>
        <v>Ins E12</v>
      </c>
    </row>
    <row r="154" spans="1:10" s="133" customFormat="1">
      <c r="A154" s="134" t="s">
        <v>919</v>
      </c>
      <c r="B154" s="135" t="s">
        <v>200</v>
      </c>
      <c r="C154" s="136" t="s">
        <v>201</v>
      </c>
      <c r="D154" s="137" t="s">
        <v>202</v>
      </c>
      <c r="E154" s="137" t="s">
        <v>124</v>
      </c>
      <c r="F154" s="138">
        <v>0.5</v>
      </c>
      <c r="G154" s="139">
        <v>3623</v>
      </c>
      <c r="H154" s="139">
        <v>1812</v>
      </c>
      <c r="I154" s="139"/>
      <c r="J154" s="269" t="str">
        <f>HYPERLINK("#"&amp;"Insumos"&amp;"!A"&amp;MATCH($B154,[2]Insumos!$A:$A,0),"Ins "&amp;$B154)</f>
        <v>Ins H2</v>
      </c>
    </row>
    <row r="155" spans="1:10" s="133" customFormat="1" ht="43.2">
      <c r="A155" s="134" t="s">
        <v>919</v>
      </c>
      <c r="B155" s="135" t="s">
        <v>921</v>
      </c>
      <c r="C155" s="136" t="s">
        <v>922</v>
      </c>
      <c r="D155" s="137" t="s">
        <v>205</v>
      </c>
      <c r="E155" s="137" t="s">
        <v>124</v>
      </c>
      <c r="F155" s="138">
        <v>1</v>
      </c>
      <c r="G155" s="139">
        <v>109812</v>
      </c>
      <c r="H155" s="139">
        <v>109812</v>
      </c>
      <c r="I155" s="139"/>
      <c r="J155" s="269" t="str">
        <f>HYPERLINK("#"&amp;"Insumos"&amp;"!A"&amp;MATCH($B155,[2]Insumos!$A:$A,0),"Ins "&amp;$B155)</f>
        <v>Ins I1388</v>
      </c>
    </row>
    <row r="156" spans="1:10" s="133" customFormat="1">
      <c r="A156" s="134" t="s">
        <v>919</v>
      </c>
      <c r="B156" s="135" t="s">
        <v>203</v>
      </c>
      <c r="C156" s="136" t="s">
        <v>204</v>
      </c>
      <c r="D156" s="137" t="s">
        <v>205</v>
      </c>
      <c r="E156" s="137" t="s">
        <v>124</v>
      </c>
      <c r="F156" s="138">
        <v>5.5</v>
      </c>
      <c r="G156" s="139">
        <v>1897</v>
      </c>
      <c r="H156" s="139">
        <v>10434</v>
      </c>
      <c r="I156" s="139"/>
      <c r="J156" s="269" t="str">
        <f>HYPERLINK("#"&amp;"Insumos"&amp;"!A"&amp;MATCH($B156,[2]Insumos!$A:$A,0),"Ins "&amp;$B156)</f>
        <v>Ins I1565</v>
      </c>
    </row>
    <row r="157" spans="1:10" s="133" customFormat="1" ht="52.8">
      <c r="A157" s="127" t="s">
        <v>526</v>
      </c>
      <c r="B157" s="128" t="s">
        <v>185</v>
      </c>
      <c r="C157" s="129" t="s">
        <v>527</v>
      </c>
      <c r="D157" s="130" t="s">
        <v>186</v>
      </c>
      <c r="E157" s="130" t="s">
        <v>124</v>
      </c>
      <c r="F157" s="131"/>
      <c r="G157" s="132"/>
      <c r="H157" s="132"/>
      <c r="I157" s="132">
        <v>265369</v>
      </c>
    </row>
    <row r="158" spans="1:10" s="133" customFormat="1">
      <c r="A158" s="134" t="s">
        <v>526</v>
      </c>
      <c r="B158" s="135" t="s">
        <v>258</v>
      </c>
      <c r="C158" s="136" t="s">
        <v>259</v>
      </c>
      <c r="D158" s="137" t="s">
        <v>192</v>
      </c>
      <c r="E158" s="137" t="s">
        <v>193</v>
      </c>
      <c r="F158" s="138">
        <v>2.5</v>
      </c>
      <c r="G158" s="139">
        <v>75325</v>
      </c>
      <c r="H158" s="139">
        <v>188313</v>
      </c>
      <c r="I158" s="139"/>
      <c r="J158" s="140" t="s">
        <v>518</v>
      </c>
    </row>
    <row r="159" spans="1:10" s="133" customFormat="1">
      <c r="A159" s="134" t="s">
        <v>526</v>
      </c>
      <c r="B159" s="135" t="s">
        <v>197</v>
      </c>
      <c r="C159" s="136" t="s">
        <v>198</v>
      </c>
      <c r="D159" s="137" t="s">
        <v>196</v>
      </c>
      <c r="E159" s="137" t="s">
        <v>199</v>
      </c>
      <c r="F159" s="138">
        <v>6.8999999999999999E-3</v>
      </c>
      <c r="G159" s="139">
        <v>187426</v>
      </c>
      <c r="H159" s="139">
        <v>1293</v>
      </c>
      <c r="I159" s="139"/>
      <c r="J159" s="140" t="s">
        <v>469</v>
      </c>
    </row>
    <row r="160" spans="1:10" s="133" customFormat="1">
      <c r="A160" s="134" t="s">
        <v>526</v>
      </c>
      <c r="B160" s="135" t="s">
        <v>200</v>
      </c>
      <c r="C160" s="136" t="s">
        <v>201</v>
      </c>
      <c r="D160" s="137" t="s">
        <v>202</v>
      </c>
      <c r="E160" s="137" t="s">
        <v>124</v>
      </c>
      <c r="F160" s="138">
        <v>0.5</v>
      </c>
      <c r="G160" s="139">
        <v>3623</v>
      </c>
      <c r="H160" s="139">
        <v>1812</v>
      </c>
      <c r="I160" s="139"/>
      <c r="J160" s="140" t="s">
        <v>465</v>
      </c>
    </row>
    <row r="161" spans="1:10" s="133" customFormat="1" ht="43.2">
      <c r="A161" s="134" t="s">
        <v>526</v>
      </c>
      <c r="B161" s="135" t="s">
        <v>528</v>
      </c>
      <c r="C161" s="136" t="s">
        <v>529</v>
      </c>
      <c r="D161" s="137" t="s">
        <v>205</v>
      </c>
      <c r="E161" s="137" t="s">
        <v>124</v>
      </c>
      <c r="F161" s="138">
        <v>1</v>
      </c>
      <c r="G161" s="139">
        <v>66553</v>
      </c>
      <c r="H161" s="139">
        <v>66553</v>
      </c>
      <c r="I161" s="139"/>
      <c r="J161" s="140" t="s">
        <v>530</v>
      </c>
    </row>
    <row r="162" spans="1:10" s="133" customFormat="1">
      <c r="A162" s="134" t="s">
        <v>526</v>
      </c>
      <c r="B162" s="135" t="s">
        <v>203</v>
      </c>
      <c r="C162" s="136" t="s">
        <v>204</v>
      </c>
      <c r="D162" s="137" t="s">
        <v>205</v>
      </c>
      <c r="E162" s="137" t="s">
        <v>124</v>
      </c>
      <c r="F162" s="138">
        <v>3.9</v>
      </c>
      <c r="G162" s="139">
        <v>1897</v>
      </c>
      <c r="H162" s="139">
        <v>7398</v>
      </c>
      <c r="I162" s="139"/>
      <c r="J162" s="140" t="s">
        <v>470</v>
      </c>
    </row>
    <row r="163" spans="1:10" s="133" customFormat="1" ht="26.4">
      <c r="A163" s="127" t="s">
        <v>134</v>
      </c>
      <c r="B163" s="128" t="s">
        <v>185</v>
      </c>
      <c r="C163" s="129" t="s">
        <v>152</v>
      </c>
      <c r="D163" s="130" t="s">
        <v>186</v>
      </c>
      <c r="E163" s="130" t="s">
        <v>124</v>
      </c>
      <c r="F163" s="131"/>
      <c r="G163" s="132"/>
      <c r="H163" s="132"/>
      <c r="I163" s="132">
        <v>180114</v>
      </c>
    </row>
    <row r="164" spans="1:10" s="133" customFormat="1">
      <c r="A164" s="134" t="s">
        <v>134</v>
      </c>
      <c r="B164" s="135" t="s">
        <v>258</v>
      </c>
      <c r="C164" s="136" t="s">
        <v>259</v>
      </c>
      <c r="D164" s="137" t="s">
        <v>192</v>
      </c>
      <c r="E164" s="137" t="s">
        <v>193</v>
      </c>
      <c r="F164" s="138">
        <v>1</v>
      </c>
      <c r="G164" s="139">
        <v>75325</v>
      </c>
      <c r="H164" s="139">
        <v>75325</v>
      </c>
      <c r="I164" s="139"/>
      <c r="J164" s="140" t="s">
        <v>518</v>
      </c>
    </row>
    <row r="165" spans="1:10" s="133" customFormat="1">
      <c r="A165" s="134" t="s">
        <v>134</v>
      </c>
      <c r="B165" s="135" t="s">
        <v>197</v>
      </c>
      <c r="C165" s="136" t="s">
        <v>198</v>
      </c>
      <c r="D165" s="137" t="s">
        <v>196</v>
      </c>
      <c r="E165" s="137" t="s">
        <v>199</v>
      </c>
      <c r="F165" s="138">
        <v>9.5999999999999992E-3</v>
      </c>
      <c r="G165" s="139">
        <v>187426</v>
      </c>
      <c r="H165" s="139">
        <v>1799</v>
      </c>
      <c r="I165" s="139"/>
      <c r="J165" s="140" t="s">
        <v>469</v>
      </c>
    </row>
    <row r="166" spans="1:10" s="133" customFormat="1">
      <c r="A166" s="134" t="s">
        <v>134</v>
      </c>
      <c r="B166" s="135" t="s">
        <v>200</v>
      </c>
      <c r="C166" s="136" t="s">
        <v>201</v>
      </c>
      <c r="D166" s="137" t="s">
        <v>202</v>
      </c>
      <c r="E166" s="137" t="s">
        <v>124</v>
      </c>
      <c r="F166" s="138">
        <v>0.5</v>
      </c>
      <c r="G166" s="139">
        <v>3623</v>
      </c>
      <c r="H166" s="139">
        <v>1812</v>
      </c>
      <c r="I166" s="139"/>
      <c r="J166" s="140" t="s">
        <v>465</v>
      </c>
    </row>
    <row r="167" spans="1:10" s="133" customFormat="1">
      <c r="A167" s="134" t="s">
        <v>134</v>
      </c>
      <c r="B167" s="135" t="s">
        <v>268</v>
      </c>
      <c r="C167" s="136" t="s">
        <v>269</v>
      </c>
      <c r="D167" s="137" t="s">
        <v>205</v>
      </c>
      <c r="E167" s="137" t="s">
        <v>124</v>
      </c>
      <c r="F167" s="138">
        <v>2</v>
      </c>
      <c r="G167" s="139">
        <v>3076</v>
      </c>
      <c r="H167" s="139">
        <v>6152</v>
      </c>
      <c r="I167" s="139"/>
      <c r="J167" s="140" t="s">
        <v>646</v>
      </c>
    </row>
    <row r="168" spans="1:10" s="133" customFormat="1">
      <c r="A168" s="134" t="s">
        <v>134</v>
      </c>
      <c r="B168" s="135" t="s">
        <v>270</v>
      </c>
      <c r="C168" s="136" t="s">
        <v>271</v>
      </c>
      <c r="D168" s="137" t="s">
        <v>205</v>
      </c>
      <c r="E168" s="137" t="s">
        <v>124</v>
      </c>
      <c r="F168" s="138">
        <v>2</v>
      </c>
      <c r="G168" s="139">
        <v>6465</v>
      </c>
      <c r="H168" s="139">
        <v>12930</v>
      </c>
      <c r="I168" s="139"/>
      <c r="J168" s="140" t="s">
        <v>559</v>
      </c>
    </row>
    <row r="169" spans="1:10" s="133" customFormat="1">
      <c r="A169" s="134" t="s">
        <v>134</v>
      </c>
      <c r="B169" s="135" t="s">
        <v>272</v>
      </c>
      <c r="C169" s="136" t="s">
        <v>273</v>
      </c>
      <c r="D169" s="137" t="s">
        <v>205</v>
      </c>
      <c r="E169" s="137" t="s">
        <v>274</v>
      </c>
      <c r="F169" s="138">
        <v>3</v>
      </c>
      <c r="G169" s="139">
        <v>2288</v>
      </c>
      <c r="H169" s="139">
        <v>6864</v>
      </c>
      <c r="I169" s="139"/>
      <c r="J169" s="140" t="s">
        <v>535</v>
      </c>
    </row>
    <row r="170" spans="1:10" s="133" customFormat="1">
      <c r="A170" s="134" t="s">
        <v>134</v>
      </c>
      <c r="B170" s="135" t="s">
        <v>275</v>
      </c>
      <c r="C170" s="136" t="s">
        <v>276</v>
      </c>
      <c r="D170" s="137" t="s">
        <v>205</v>
      </c>
      <c r="E170" s="137" t="s">
        <v>274</v>
      </c>
      <c r="F170" s="138">
        <v>6</v>
      </c>
      <c r="G170" s="139">
        <v>2236</v>
      </c>
      <c r="H170" s="139">
        <v>13416</v>
      </c>
      <c r="I170" s="139"/>
      <c r="J170" s="140" t="s">
        <v>536</v>
      </c>
    </row>
    <row r="171" spans="1:10" s="133" customFormat="1">
      <c r="A171" s="134" t="s">
        <v>134</v>
      </c>
      <c r="B171" s="135" t="s">
        <v>277</v>
      </c>
      <c r="C171" s="136" t="s">
        <v>278</v>
      </c>
      <c r="D171" s="137" t="s">
        <v>205</v>
      </c>
      <c r="E171" s="137" t="s">
        <v>274</v>
      </c>
      <c r="F171" s="138">
        <v>1</v>
      </c>
      <c r="G171" s="139">
        <v>5140</v>
      </c>
      <c r="H171" s="139">
        <v>5140</v>
      </c>
      <c r="I171" s="139"/>
      <c r="J171" s="140" t="s">
        <v>647</v>
      </c>
    </row>
    <row r="172" spans="1:10" s="133" customFormat="1">
      <c r="A172" s="134" t="s">
        <v>134</v>
      </c>
      <c r="B172" s="135" t="s">
        <v>279</v>
      </c>
      <c r="C172" s="136" t="s">
        <v>280</v>
      </c>
      <c r="D172" s="137" t="s">
        <v>205</v>
      </c>
      <c r="E172" s="137" t="s">
        <v>124</v>
      </c>
      <c r="F172" s="138">
        <v>1</v>
      </c>
      <c r="G172" s="139">
        <v>16193</v>
      </c>
      <c r="H172" s="139">
        <v>16193</v>
      </c>
      <c r="I172" s="139"/>
      <c r="J172" s="140" t="s">
        <v>648</v>
      </c>
    </row>
    <row r="173" spans="1:10" s="133" customFormat="1">
      <c r="A173" s="134" t="s">
        <v>134</v>
      </c>
      <c r="B173" s="135" t="s">
        <v>281</v>
      </c>
      <c r="C173" s="136" t="s">
        <v>282</v>
      </c>
      <c r="D173" s="137" t="s">
        <v>205</v>
      </c>
      <c r="E173" s="137" t="s">
        <v>124</v>
      </c>
      <c r="F173" s="138">
        <v>1</v>
      </c>
      <c r="G173" s="139">
        <v>9220</v>
      </c>
      <c r="H173" s="139">
        <v>9220</v>
      </c>
      <c r="I173" s="139"/>
      <c r="J173" s="140" t="s">
        <v>546</v>
      </c>
    </row>
    <row r="174" spans="1:10" s="133" customFormat="1">
      <c r="A174" s="134" t="s">
        <v>134</v>
      </c>
      <c r="B174" s="135" t="s">
        <v>283</v>
      </c>
      <c r="C174" s="136" t="s">
        <v>284</v>
      </c>
      <c r="D174" s="137" t="s">
        <v>205</v>
      </c>
      <c r="E174" s="137" t="s">
        <v>274</v>
      </c>
      <c r="F174" s="138">
        <v>3</v>
      </c>
      <c r="G174" s="139">
        <v>9093</v>
      </c>
      <c r="H174" s="139">
        <v>27279</v>
      </c>
      <c r="I174" s="139"/>
      <c r="J174" s="140" t="s">
        <v>649</v>
      </c>
    </row>
    <row r="175" spans="1:10" s="133" customFormat="1">
      <c r="A175" s="134" t="s">
        <v>134</v>
      </c>
      <c r="B175" s="135" t="s">
        <v>203</v>
      </c>
      <c r="C175" s="136" t="s">
        <v>204</v>
      </c>
      <c r="D175" s="137" t="s">
        <v>205</v>
      </c>
      <c r="E175" s="137" t="s">
        <v>124</v>
      </c>
      <c r="F175" s="138">
        <v>2.1</v>
      </c>
      <c r="G175" s="139">
        <v>1897</v>
      </c>
      <c r="H175" s="139">
        <v>3984</v>
      </c>
      <c r="I175" s="139"/>
      <c r="J175" s="140" t="s">
        <v>470</v>
      </c>
    </row>
    <row r="176" spans="1:10" s="133" customFormat="1" ht="39.6">
      <c r="A176" s="127" t="s">
        <v>176</v>
      </c>
      <c r="B176" s="128" t="s">
        <v>185</v>
      </c>
      <c r="C176" s="129" t="s">
        <v>177</v>
      </c>
      <c r="D176" s="130" t="s">
        <v>186</v>
      </c>
      <c r="E176" s="130" t="s">
        <v>124</v>
      </c>
      <c r="F176" s="131"/>
      <c r="G176" s="132"/>
      <c r="H176" s="132"/>
      <c r="I176" s="132">
        <v>140913</v>
      </c>
    </row>
    <row r="177" spans="1:10" s="133" customFormat="1">
      <c r="A177" s="134" t="s">
        <v>176</v>
      </c>
      <c r="B177" s="135" t="s">
        <v>258</v>
      </c>
      <c r="C177" s="136" t="s">
        <v>259</v>
      </c>
      <c r="D177" s="137" t="s">
        <v>192</v>
      </c>
      <c r="E177" s="137" t="s">
        <v>193</v>
      </c>
      <c r="F177" s="138">
        <v>1</v>
      </c>
      <c r="G177" s="139">
        <v>75325</v>
      </c>
      <c r="H177" s="139">
        <v>75325</v>
      </c>
      <c r="I177" s="139"/>
      <c r="J177" s="140" t="s">
        <v>518</v>
      </c>
    </row>
    <row r="178" spans="1:10" s="133" customFormat="1">
      <c r="A178" s="134" t="s">
        <v>176</v>
      </c>
      <c r="B178" s="135" t="s">
        <v>197</v>
      </c>
      <c r="C178" s="136" t="s">
        <v>198</v>
      </c>
      <c r="D178" s="137" t="s">
        <v>196</v>
      </c>
      <c r="E178" s="137" t="s">
        <v>199</v>
      </c>
      <c r="F178" s="138">
        <v>5.1999999999999998E-3</v>
      </c>
      <c r="G178" s="139">
        <v>187426</v>
      </c>
      <c r="H178" s="139">
        <v>975</v>
      </c>
      <c r="I178" s="139"/>
      <c r="J178" s="140" t="s">
        <v>469</v>
      </c>
    </row>
    <row r="179" spans="1:10" s="133" customFormat="1">
      <c r="A179" s="134" t="s">
        <v>176</v>
      </c>
      <c r="B179" s="135" t="s">
        <v>200</v>
      </c>
      <c r="C179" s="136" t="s">
        <v>201</v>
      </c>
      <c r="D179" s="137" t="s">
        <v>202</v>
      </c>
      <c r="E179" s="137" t="s">
        <v>124</v>
      </c>
      <c r="F179" s="138">
        <v>0.5</v>
      </c>
      <c r="G179" s="139">
        <v>3623</v>
      </c>
      <c r="H179" s="139">
        <v>1812</v>
      </c>
      <c r="I179" s="139"/>
      <c r="J179" s="140" t="s">
        <v>465</v>
      </c>
    </row>
    <row r="180" spans="1:10" s="133" customFormat="1">
      <c r="A180" s="134" t="s">
        <v>176</v>
      </c>
      <c r="B180" s="135" t="s">
        <v>285</v>
      </c>
      <c r="C180" s="136" t="s">
        <v>286</v>
      </c>
      <c r="D180" s="137" t="s">
        <v>205</v>
      </c>
      <c r="E180" s="137" t="s">
        <v>124</v>
      </c>
      <c r="F180" s="138">
        <v>3</v>
      </c>
      <c r="G180" s="139">
        <v>2562</v>
      </c>
      <c r="H180" s="139">
        <v>7686</v>
      </c>
      <c r="I180" s="139"/>
      <c r="J180" s="140" t="s">
        <v>543</v>
      </c>
    </row>
    <row r="181" spans="1:10" s="133" customFormat="1">
      <c r="A181" s="134" t="s">
        <v>176</v>
      </c>
      <c r="B181" s="135" t="s">
        <v>287</v>
      </c>
      <c r="C181" s="136" t="s">
        <v>288</v>
      </c>
      <c r="D181" s="137" t="s">
        <v>205</v>
      </c>
      <c r="E181" s="137" t="s">
        <v>124</v>
      </c>
      <c r="F181" s="138">
        <v>2</v>
      </c>
      <c r="G181" s="139">
        <v>520</v>
      </c>
      <c r="H181" s="139">
        <v>1040</v>
      </c>
      <c r="I181" s="139"/>
      <c r="J181" s="140" t="s">
        <v>534</v>
      </c>
    </row>
    <row r="182" spans="1:10" s="133" customFormat="1">
      <c r="A182" s="134" t="s">
        <v>176</v>
      </c>
      <c r="B182" s="135" t="s">
        <v>272</v>
      </c>
      <c r="C182" s="136" t="s">
        <v>273</v>
      </c>
      <c r="D182" s="137" t="s">
        <v>205</v>
      </c>
      <c r="E182" s="137" t="s">
        <v>274</v>
      </c>
      <c r="F182" s="138">
        <v>3</v>
      </c>
      <c r="G182" s="139">
        <v>2288</v>
      </c>
      <c r="H182" s="139">
        <v>6864</v>
      </c>
      <c r="I182" s="139"/>
      <c r="J182" s="140" t="s">
        <v>535</v>
      </c>
    </row>
    <row r="183" spans="1:10" s="133" customFormat="1">
      <c r="A183" s="134" t="s">
        <v>176</v>
      </c>
      <c r="B183" s="135" t="s">
        <v>275</v>
      </c>
      <c r="C183" s="136" t="s">
        <v>276</v>
      </c>
      <c r="D183" s="137" t="s">
        <v>205</v>
      </c>
      <c r="E183" s="137" t="s">
        <v>274</v>
      </c>
      <c r="F183" s="138">
        <v>6</v>
      </c>
      <c r="G183" s="139">
        <v>2236</v>
      </c>
      <c r="H183" s="139">
        <v>13416</v>
      </c>
      <c r="I183" s="139"/>
      <c r="J183" s="140" t="s">
        <v>536</v>
      </c>
    </row>
    <row r="184" spans="1:10" s="133" customFormat="1">
      <c r="A184" s="134" t="s">
        <v>176</v>
      </c>
      <c r="B184" s="135" t="s">
        <v>289</v>
      </c>
      <c r="C184" s="136" t="s">
        <v>290</v>
      </c>
      <c r="D184" s="137" t="s">
        <v>205</v>
      </c>
      <c r="E184" s="137" t="s">
        <v>124</v>
      </c>
      <c r="F184" s="138">
        <v>1</v>
      </c>
      <c r="G184" s="139">
        <v>3481</v>
      </c>
      <c r="H184" s="139">
        <v>3481</v>
      </c>
      <c r="I184" s="139"/>
      <c r="J184" s="140" t="s">
        <v>537</v>
      </c>
    </row>
    <row r="185" spans="1:10" s="133" customFormat="1">
      <c r="A185" s="134" t="s">
        <v>176</v>
      </c>
      <c r="B185" s="133" t="s">
        <v>291</v>
      </c>
      <c r="C185" s="136" t="s">
        <v>292</v>
      </c>
      <c r="D185" s="137" t="s">
        <v>205</v>
      </c>
      <c r="E185" s="137" t="s">
        <v>8</v>
      </c>
      <c r="F185" s="138">
        <v>1</v>
      </c>
      <c r="G185" s="139">
        <v>936</v>
      </c>
      <c r="H185" s="139">
        <v>936</v>
      </c>
      <c r="I185" s="139"/>
      <c r="J185" s="140" t="s">
        <v>650</v>
      </c>
    </row>
    <row r="186" spans="1:10" s="133" customFormat="1">
      <c r="A186" s="134" t="s">
        <v>176</v>
      </c>
      <c r="B186" s="135" t="s">
        <v>293</v>
      </c>
      <c r="C186" s="136" t="s">
        <v>294</v>
      </c>
      <c r="D186" s="137" t="s">
        <v>205</v>
      </c>
      <c r="E186" s="137" t="s">
        <v>124</v>
      </c>
      <c r="F186" s="138">
        <v>1</v>
      </c>
      <c r="G186" s="139">
        <v>15368</v>
      </c>
      <c r="H186" s="139">
        <v>15368</v>
      </c>
      <c r="I186" s="139"/>
      <c r="J186" s="140" t="s">
        <v>583</v>
      </c>
    </row>
    <row r="187" spans="1:10" s="133" customFormat="1">
      <c r="A187" s="134" t="s">
        <v>176</v>
      </c>
      <c r="B187" s="135" t="s">
        <v>295</v>
      </c>
      <c r="C187" s="136" t="s">
        <v>296</v>
      </c>
      <c r="D187" s="137" t="s">
        <v>205</v>
      </c>
      <c r="E187" s="137" t="s">
        <v>274</v>
      </c>
      <c r="F187" s="138">
        <v>3</v>
      </c>
      <c r="G187" s="139">
        <v>2946</v>
      </c>
      <c r="H187" s="139">
        <v>8838</v>
      </c>
      <c r="I187" s="139"/>
      <c r="J187" s="140" t="s">
        <v>540</v>
      </c>
    </row>
    <row r="188" spans="1:10" s="133" customFormat="1">
      <c r="A188" s="134" t="s">
        <v>176</v>
      </c>
      <c r="B188" s="135" t="s">
        <v>297</v>
      </c>
      <c r="C188" s="136" t="s">
        <v>298</v>
      </c>
      <c r="D188" s="137" t="s">
        <v>205</v>
      </c>
      <c r="E188" s="137" t="s">
        <v>299</v>
      </c>
      <c r="F188" s="138">
        <v>0.2</v>
      </c>
      <c r="G188" s="139">
        <v>5939</v>
      </c>
      <c r="H188" s="139">
        <v>1188</v>
      </c>
      <c r="I188" s="139"/>
      <c r="J188" s="140" t="s">
        <v>541</v>
      </c>
    </row>
    <row r="189" spans="1:10" s="133" customFormat="1">
      <c r="A189" s="134" t="s">
        <v>176</v>
      </c>
      <c r="B189" s="135" t="s">
        <v>203</v>
      </c>
      <c r="C189" s="136" t="s">
        <v>204</v>
      </c>
      <c r="D189" s="137" t="s">
        <v>205</v>
      </c>
      <c r="E189" s="137" t="s">
        <v>124</v>
      </c>
      <c r="F189" s="138">
        <v>2.1</v>
      </c>
      <c r="G189" s="139">
        <v>1897</v>
      </c>
      <c r="H189" s="139">
        <v>3984</v>
      </c>
      <c r="I189" s="139"/>
      <c r="J189" s="140" t="s">
        <v>470</v>
      </c>
    </row>
    <row r="190" spans="1:10" s="133" customFormat="1" ht="39.6">
      <c r="A190" s="127" t="s">
        <v>730</v>
      </c>
      <c r="B190" s="128" t="s">
        <v>185</v>
      </c>
      <c r="C190" s="129" t="s">
        <v>733</v>
      </c>
      <c r="D190" s="130" t="s">
        <v>186</v>
      </c>
      <c r="E190" s="130" t="s">
        <v>124</v>
      </c>
      <c r="F190" s="131"/>
      <c r="G190" s="132"/>
      <c r="H190" s="132"/>
      <c r="I190" s="132">
        <v>193896</v>
      </c>
    </row>
    <row r="191" spans="1:10" s="133" customFormat="1">
      <c r="A191" s="134" t="s">
        <v>730</v>
      </c>
      <c r="B191" s="135" t="s">
        <v>258</v>
      </c>
      <c r="C191" s="136" t="s">
        <v>259</v>
      </c>
      <c r="D191" s="137" t="s">
        <v>192</v>
      </c>
      <c r="E191" s="137" t="s">
        <v>193</v>
      </c>
      <c r="F191" s="138">
        <v>1</v>
      </c>
      <c r="G191" s="139">
        <v>75325</v>
      </c>
      <c r="H191" s="139">
        <v>75325</v>
      </c>
      <c r="I191" s="139"/>
      <c r="J191" s="269" t="str">
        <f>HYPERLINK("#"&amp;"Insumos"&amp;"!A"&amp;MATCH($B191,[2]Insumos!$A:$A,0),"Ins "&amp;$B191)</f>
        <v>Ins C13</v>
      </c>
    </row>
    <row r="192" spans="1:10" s="133" customFormat="1">
      <c r="A192" s="134" t="s">
        <v>730</v>
      </c>
      <c r="B192" s="135" t="s">
        <v>197</v>
      </c>
      <c r="C192" s="136" t="s">
        <v>198</v>
      </c>
      <c r="D192" s="137" t="s">
        <v>196</v>
      </c>
      <c r="E192" s="137" t="s">
        <v>199</v>
      </c>
      <c r="F192" s="138">
        <v>1.0999999999999999E-2</v>
      </c>
      <c r="G192" s="139">
        <v>187426</v>
      </c>
      <c r="H192" s="139">
        <v>2062</v>
      </c>
      <c r="I192" s="139"/>
      <c r="J192" s="269" t="str">
        <f>HYPERLINK("#"&amp;"Insumos"&amp;"!A"&amp;MATCH($B192,[2]Insumos!$A:$A,0),"Ins "&amp;$B192)</f>
        <v>Ins E12</v>
      </c>
    </row>
    <row r="193" spans="1:10" s="133" customFormat="1">
      <c r="A193" s="134" t="s">
        <v>730</v>
      </c>
      <c r="B193" s="135" t="s">
        <v>200</v>
      </c>
      <c r="C193" s="136" t="s">
        <v>201</v>
      </c>
      <c r="D193" s="137" t="s">
        <v>202</v>
      </c>
      <c r="E193" s="137" t="s">
        <v>124</v>
      </c>
      <c r="F193" s="138">
        <v>0.5</v>
      </c>
      <c r="G193" s="139">
        <v>3623</v>
      </c>
      <c r="H193" s="139">
        <v>1812</v>
      </c>
      <c r="I193" s="139"/>
      <c r="J193" s="269" t="str">
        <f>HYPERLINK("#"&amp;"Insumos"&amp;"!A"&amp;MATCH($B193,[2]Insumos!$A:$A,0),"Ins "&amp;$B193)</f>
        <v>Ins H2</v>
      </c>
    </row>
    <row r="194" spans="1:10" s="133" customFormat="1">
      <c r="A194" s="134" t="s">
        <v>730</v>
      </c>
      <c r="B194" s="135" t="s">
        <v>268</v>
      </c>
      <c r="C194" s="136" t="s">
        <v>269</v>
      </c>
      <c r="D194" s="137" t="s">
        <v>205</v>
      </c>
      <c r="E194" s="137" t="s">
        <v>124</v>
      </c>
      <c r="F194" s="138">
        <v>2</v>
      </c>
      <c r="G194" s="139">
        <v>3076</v>
      </c>
      <c r="H194" s="139">
        <v>6152</v>
      </c>
      <c r="I194" s="139"/>
      <c r="J194" s="269" t="str">
        <f>HYPERLINK("#"&amp;"Insumos"&amp;"!A"&amp;MATCH($B194,[2]Insumos!$A:$A,0),"Ins "&amp;$B194)</f>
        <v>Ins I1116</v>
      </c>
    </row>
    <row r="195" spans="1:10" s="133" customFormat="1">
      <c r="A195" s="134" t="s">
        <v>730</v>
      </c>
      <c r="B195" s="135" t="s">
        <v>270</v>
      </c>
      <c r="C195" s="136" t="s">
        <v>271</v>
      </c>
      <c r="D195" s="137" t="s">
        <v>205</v>
      </c>
      <c r="E195" s="137" t="s">
        <v>124</v>
      </c>
      <c r="F195" s="138">
        <v>2</v>
      </c>
      <c r="G195" s="139">
        <v>6465</v>
      </c>
      <c r="H195" s="139">
        <v>12930</v>
      </c>
      <c r="I195" s="139"/>
      <c r="J195" s="269" t="str">
        <f>HYPERLINK("#"&amp;"Insumos"&amp;"!A"&amp;MATCH($B195,[2]Insumos!$A:$A,0),"Ins "&amp;$B195)</f>
        <v>Ins I1129</v>
      </c>
    </row>
    <row r="196" spans="1:10" s="133" customFormat="1">
      <c r="A196" s="134" t="s">
        <v>730</v>
      </c>
      <c r="B196" s="135" t="s">
        <v>272</v>
      </c>
      <c r="C196" s="136" t="s">
        <v>273</v>
      </c>
      <c r="D196" s="137" t="s">
        <v>205</v>
      </c>
      <c r="E196" s="137" t="s">
        <v>274</v>
      </c>
      <c r="F196" s="138">
        <v>3</v>
      </c>
      <c r="G196" s="139">
        <v>2288</v>
      </c>
      <c r="H196" s="139">
        <v>6864</v>
      </c>
      <c r="I196" s="139"/>
      <c r="J196" s="269" t="str">
        <f>HYPERLINK("#"&amp;"Insumos"&amp;"!A"&amp;MATCH($B196,[2]Insumos!$A:$A,0),"Ins "&amp;$B196)</f>
        <v>Ins I1142</v>
      </c>
    </row>
    <row r="197" spans="1:10" s="133" customFormat="1">
      <c r="A197" s="134" t="s">
        <v>730</v>
      </c>
      <c r="B197" s="135" t="s">
        <v>275</v>
      </c>
      <c r="C197" s="136" t="s">
        <v>276</v>
      </c>
      <c r="D197" s="137" t="s">
        <v>205</v>
      </c>
      <c r="E197" s="137" t="s">
        <v>274</v>
      </c>
      <c r="F197" s="138">
        <v>6</v>
      </c>
      <c r="G197" s="139">
        <v>2236</v>
      </c>
      <c r="H197" s="139">
        <v>13416</v>
      </c>
      <c r="I197" s="139"/>
      <c r="J197" s="269" t="str">
        <f>HYPERLINK("#"&amp;"Insumos"&amp;"!A"&amp;MATCH($B197,[2]Insumos!$A:$A,0),"Ins "&amp;$B197)</f>
        <v>Ins I1145</v>
      </c>
    </row>
    <row r="198" spans="1:10" s="133" customFormat="1">
      <c r="A198" s="134" t="s">
        <v>730</v>
      </c>
      <c r="B198" s="135" t="s">
        <v>289</v>
      </c>
      <c r="C198" s="136" t="s">
        <v>290</v>
      </c>
      <c r="D198" s="137" t="s">
        <v>205</v>
      </c>
      <c r="E198" s="137" t="s">
        <v>124</v>
      </c>
      <c r="F198" s="138">
        <v>1</v>
      </c>
      <c r="G198" s="139">
        <v>3481</v>
      </c>
      <c r="H198" s="139">
        <v>3481</v>
      </c>
      <c r="I198" s="139"/>
      <c r="J198" s="269" t="str">
        <f>HYPERLINK("#"&amp;"Insumos"&amp;"!A"&amp;MATCH($B198,[2]Insumos!$A:$A,0),"Ins "&amp;$B198)</f>
        <v>Ins I1205</v>
      </c>
    </row>
    <row r="199" spans="1:10" s="133" customFormat="1">
      <c r="A199" s="134" t="s">
        <v>730</v>
      </c>
      <c r="B199" s="135" t="s">
        <v>279</v>
      </c>
      <c r="C199" s="136" t="s">
        <v>280</v>
      </c>
      <c r="D199" s="137" t="s">
        <v>205</v>
      </c>
      <c r="E199" s="137" t="s">
        <v>124</v>
      </c>
      <c r="F199" s="138">
        <v>1</v>
      </c>
      <c r="G199" s="139">
        <v>16193</v>
      </c>
      <c r="H199" s="139">
        <v>16193</v>
      </c>
      <c r="I199" s="139"/>
      <c r="J199" s="269" t="str">
        <f>HYPERLINK("#"&amp;"Insumos"&amp;"!A"&amp;MATCH($B199,[2]Insumos!$A:$A,0),"Ins "&amp;$B199)</f>
        <v>Ins I1227</v>
      </c>
    </row>
    <row r="200" spans="1:10" s="133" customFormat="1">
      <c r="A200" s="134" t="s">
        <v>730</v>
      </c>
      <c r="B200" s="135" t="s">
        <v>281</v>
      </c>
      <c r="C200" s="136" t="s">
        <v>282</v>
      </c>
      <c r="D200" s="137" t="s">
        <v>205</v>
      </c>
      <c r="E200" s="137" t="s">
        <v>124</v>
      </c>
      <c r="F200" s="138">
        <v>1</v>
      </c>
      <c r="G200" s="139">
        <v>9220</v>
      </c>
      <c r="H200" s="139">
        <v>9220</v>
      </c>
      <c r="I200" s="139"/>
      <c r="J200" s="269" t="str">
        <f>HYPERLINK("#"&amp;"Insumos"&amp;"!A"&amp;MATCH($B200,[2]Insumos!$A:$A,0),"Ins "&amp;$B200)</f>
        <v>Ins I1375</v>
      </c>
    </row>
    <row r="201" spans="1:10" s="133" customFormat="1">
      <c r="A201" s="134" t="s">
        <v>730</v>
      </c>
      <c r="B201" s="135" t="s">
        <v>293</v>
      </c>
      <c r="C201" s="136" t="s">
        <v>294</v>
      </c>
      <c r="D201" s="137" t="s">
        <v>205</v>
      </c>
      <c r="E201" s="137" t="s">
        <v>124</v>
      </c>
      <c r="F201" s="138">
        <v>1</v>
      </c>
      <c r="G201" s="139">
        <v>15368</v>
      </c>
      <c r="H201" s="139">
        <v>15368</v>
      </c>
      <c r="I201" s="139"/>
      <c r="J201" s="269" t="str">
        <f>HYPERLINK("#"&amp;"Insumos"&amp;"!A"&amp;MATCH($B201,[2]Insumos!$A:$A,0),"Ins "&amp;$B201)</f>
        <v>Ins I1431</v>
      </c>
    </row>
    <row r="202" spans="1:10" s="133" customFormat="1">
      <c r="A202" s="134" t="s">
        <v>730</v>
      </c>
      <c r="B202" s="135" t="s">
        <v>283</v>
      </c>
      <c r="C202" s="136" t="s">
        <v>284</v>
      </c>
      <c r="D202" s="137" t="s">
        <v>205</v>
      </c>
      <c r="E202" s="137" t="s">
        <v>274</v>
      </c>
      <c r="F202" s="138">
        <v>3</v>
      </c>
      <c r="G202" s="139">
        <v>9093</v>
      </c>
      <c r="H202" s="139">
        <v>27279</v>
      </c>
      <c r="I202" s="139"/>
      <c r="J202" s="269" t="str">
        <f>HYPERLINK("#"&amp;"Insumos"&amp;"!A"&amp;MATCH($B202,[2]Insumos!$A:$A,0),"Ins "&amp;$B202)</f>
        <v>Ins I1461</v>
      </c>
    </row>
    <row r="203" spans="1:10" s="133" customFormat="1">
      <c r="A203" s="134" t="s">
        <v>730</v>
      </c>
      <c r="B203" s="135" t="s">
        <v>203</v>
      </c>
      <c r="C203" s="136" t="s">
        <v>204</v>
      </c>
      <c r="D203" s="137" t="s">
        <v>205</v>
      </c>
      <c r="E203" s="137" t="s">
        <v>124</v>
      </c>
      <c r="F203" s="138">
        <v>2</v>
      </c>
      <c r="G203" s="139">
        <v>1897</v>
      </c>
      <c r="H203" s="139">
        <v>3794</v>
      </c>
      <c r="I203" s="139"/>
      <c r="J203" s="269" t="str">
        <f>HYPERLINK("#"&amp;"Insumos"&amp;"!A"&amp;MATCH($B203,[2]Insumos!$A:$A,0),"Ins "&amp;$B203)</f>
        <v>Ins I1565</v>
      </c>
    </row>
    <row r="204" spans="1:10" s="133" customFormat="1" ht="39.6">
      <c r="A204" s="127" t="s">
        <v>531</v>
      </c>
      <c r="B204" s="128" t="s">
        <v>185</v>
      </c>
      <c r="C204" s="129" t="s">
        <v>532</v>
      </c>
      <c r="D204" s="130" t="s">
        <v>186</v>
      </c>
      <c r="E204" s="130" t="s">
        <v>124</v>
      </c>
      <c r="F204" s="131"/>
      <c r="G204" s="132"/>
      <c r="H204" s="132"/>
      <c r="I204" s="132">
        <v>131680</v>
      </c>
    </row>
    <row r="205" spans="1:10" s="133" customFormat="1">
      <c r="A205" s="134" t="s">
        <v>531</v>
      </c>
      <c r="B205" s="133" t="s">
        <v>302</v>
      </c>
      <c r="C205" s="136" t="s">
        <v>303</v>
      </c>
      <c r="D205" s="137" t="s">
        <v>192</v>
      </c>
      <c r="E205" s="137" t="s">
        <v>193</v>
      </c>
      <c r="F205" s="138">
        <v>0.7</v>
      </c>
      <c r="G205" s="139">
        <v>53481</v>
      </c>
      <c r="H205" s="139">
        <v>37437</v>
      </c>
      <c r="I205" s="139"/>
      <c r="J205" s="140" t="s">
        <v>533</v>
      </c>
    </row>
    <row r="206" spans="1:10" s="133" customFormat="1">
      <c r="A206" s="134" t="s">
        <v>531</v>
      </c>
      <c r="B206" s="135" t="s">
        <v>197</v>
      </c>
      <c r="C206" s="136" t="s">
        <v>198</v>
      </c>
      <c r="D206" s="137" t="s">
        <v>196</v>
      </c>
      <c r="E206" s="137" t="s">
        <v>199</v>
      </c>
      <c r="F206" s="253">
        <v>1.1486152804674366E-3</v>
      </c>
      <c r="G206" s="139">
        <v>187426</v>
      </c>
      <c r="H206" s="139">
        <v>215</v>
      </c>
      <c r="I206" s="139"/>
      <c r="J206" s="140" t="s">
        <v>469</v>
      </c>
    </row>
    <row r="207" spans="1:10" s="133" customFormat="1">
      <c r="A207" s="134" t="s">
        <v>531</v>
      </c>
      <c r="B207" s="135" t="s">
        <v>200</v>
      </c>
      <c r="C207" s="136" t="s">
        <v>201</v>
      </c>
      <c r="D207" s="137" t="s">
        <v>202</v>
      </c>
      <c r="E207" s="137" t="s">
        <v>124</v>
      </c>
      <c r="F207" s="138">
        <v>0.1</v>
      </c>
      <c r="G207" s="139">
        <v>3623</v>
      </c>
      <c r="H207" s="139">
        <v>362</v>
      </c>
      <c r="I207" s="139"/>
      <c r="J207" s="140" t="s">
        <v>465</v>
      </c>
    </row>
    <row r="208" spans="1:10" s="133" customFormat="1">
      <c r="A208" s="134" t="s">
        <v>531</v>
      </c>
      <c r="B208" s="135" t="s">
        <v>287</v>
      </c>
      <c r="C208" s="136" t="s">
        <v>288</v>
      </c>
      <c r="D208" s="137" t="s">
        <v>205</v>
      </c>
      <c r="E208" s="137" t="s">
        <v>124</v>
      </c>
      <c r="F208" s="138">
        <v>2</v>
      </c>
      <c r="G208" s="139">
        <v>520</v>
      </c>
      <c r="H208" s="139">
        <v>1040</v>
      </c>
      <c r="I208" s="139"/>
      <c r="J208" s="140" t="s">
        <v>534</v>
      </c>
    </row>
    <row r="209" spans="1:10" s="133" customFormat="1">
      <c r="A209" s="134" t="s">
        <v>531</v>
      </c>
      <c r="B209" s="135" t="s">
        <v>272</v>
      </c>
      <c r="C209" s="136" t="s">
        <v>273</v>
      </c>
      <c r="D209" s="137" t="s">
        <v>205</v>
      </c>
      <c r="E209" s="137" t="s">
        <v>274</v>
      </c>
      <c r="F209" s="138">
        <v>3</v>
      </c>
      <c r="G209" s="139">
        <v>2288</v>
      </c>
      <c r="H209" s="139">
        <v>6864</v>
      </c>
      <c r="I209" s="139"/>
      <c r="J209" s="140" t="s">
        <v>535</v>
      </c>
    </row>
    <row r="210" spans="1:10" s="133" customFormat="1">
      <c r="A210" s="134" t="s">
        <v>531</v>
      </c>
      <c r="B210" s="135" t="s">
        <v>275</v>
      </c>
      <c r="C210" s="136" t="s">
        <v>276</v>
      </c>
      <c r="D210" s="137" t="s">
        <v>205</v>
      </c>
      <c r="E210" s="137" t="s">
        <v>274</v>
      </c>
      <c r="F210" s="138">
        <v>6</v>
      </c>
      <c r="G210" s="139">
        <v>2236</v>
      </c>
      <c r="H210" s="139">
        <v>13416</v>
      </c>
      <c r="I210" s="139"/>
      <c r="J210" s="140" t="s">
        <v>536</v>
      </c>
    </row>
    <row r="211" spans="1:10" s="133" customFormat="1">
      <c r="A211" s="134" t="s">
        <v>531</v>
      </c>
      <c r="B211" s="135" t="s">
        <v>289</v>
      </c>
      <c r="C211" s="136" t="s">
        <v>290</v>
      </c>
      <c r="D211" s="137" t="s">
        <v>205</v>
      </c>
      <c r="E211" s="137" t="s">
        <v>124</v>
      </c>
      <c r="F211" s="138">
        <v>1</v>
      </c>
      <c r="G211" s="139">
        <v>3481</v>
      </c>
      <c r="H211" s="139">
        <v>3481</v>
      </c>
      <c r="I211" s="139"/>
      <c r="J211" s="140" t="s">
        <v>537</v>
      </c>
    </row>
    <row r="212" spans="1:10" s="133" customFormat="1">
      <c r="A212" s="134" t="s">
        <v>531</v>
      </c>
      <c r="B212" s="135" t="s">
        <v>317</v>
      </c>
      <c r="C212" s="136" t="s">
        <v>318</v>
      </c>
      <c r="D212" s="137" t="s">
        <v>205</v>
      </c>
      <c r="E212" s="137" t="s">
        <v>124</v>
      </c>
      <c r="F212" s="138">
        <v>1</v>
      </c>
      <c r="G212" s="139">
        <v>1560</v>
      </c>
      <c r="H212" s="139">
        <v>1560</v>
      </c>
      <c r="I212" s="139"/>
      <c r="J212" s="140" t="s">
        <v>538</v>
      </c>
    </row>
    <row r="213" spans="1:10" s="133" customFormat="1">
      <c r="A213" s="134" t="s">
        <v>531</v>
      </c>
      <c r="B213" s="135" t="s">
        <v>300</v>
      </c>
      <c r="C213" s="136" t="s">
        <v>301</v>
      </c>
      <c r="D213" s="137" t="s">
        <v>205</v>
      </c>
      <c r="E213" s="137" t="s">
        <v>124</v>
      </c>
      <c r="F213" s="138">
        <v>1</v>
      </c>
      <c r="G213" s="139">
        <v>57683</v>
      </c>
      <c r="H213" s="139">
        <v>57683</v>
      </c>
      <c r="I213" s="139"/>
      <c r="J213" s="140" t="s">
        <v>539</v>
      </c>
    </row>
    <row r="214" spans="1:10" s="133" customFormat="1">
      <c r="A214" s="134" t="s">
        <v>531</v>
      </c>
      <c r="B214" s="135" t="s">
        <v>295</v>
      </c>
      <c r="C214" s="136" t="s">
        <v>296</v>
      </c>
      <c r="D214" s="137" t="s">
        <v>205</v>
      </c>
      <c r="E214" s="137" t="s">
        <v>274</v>
      </c>
      <c r="F214" s="138">
        <v>3</v>
      </c>
      <c r="G214" s="139">
        <v>2946</v>
      </c>
      <c r="H214" s="139">
        <v>8838</v>
      </c>
      <c r="I214" s="139"/>
      <c r="J214" s="140" t="s">
        <v>540</v>
      </c>
    </row>
    <row r="215" spans="1:10" s="133" customFormat="1">
      <c r="A215" s="134" t="s">
        <v>531</v>
      </c>
      <c r="B215" s="135" t="s">
        <v>297</v>
      </c>
      <c r="C215" s="136" t="s">
        <v>298</v>
      </c>
      <c r="D215" s="137" t="s">
        <v>205</v>
      </c>
      <c r="E215" s="137" t="s">
        <v>299</v>
      </c>
      <c r="F215" s="138">
        <v>0.1</v>
      </c>
      <c r="G215" s="139">
        <v>5939</v>
      </c>
      <c r="H215" s="139">
        <v>594</v>
      </c>
      <c r="I215" s="139"/>
      <c r="J215" s="140" t="s">
        <v>541</v>
      </c>
    </row>
    <row r="216" spans="1:10" s="133" customFormat="1">
      <c r="A216" s="134" t="s">
        <v>531</v>
      </c>
      <c r="B216" s="135" t="s">
        <v>203</v>
      </c>
      <c r="C216" s="136" t="s">
        <v>204</v>
      </c>
      <c r="D216" s="137" t="s">
        <v>205</v>
      </c>
      <c r="E216" s="137" t="s">
        <v>124</v>
      </c>
      <c r="F216" s="138">
        <v>0.1</v>
      </c>
      <c r="G216" s="139">
        <v>1897</v>
      </c>
      <c r="H216" s="139">
        <v>190</v>
      </c>
      <c r="I216" s="139"/>
      <c r="J216" s="140" t="s">
        <v>470</v>
      </c>
    </row>
    <row r="217" spans="1:10" s="133" customFormat="1" ht="39.6">
      <c r="A217" s="127" t="s">
        <v>138</v>
      </c>
      <c r="B217" s="128" t="s">
        <v>185</v>
      </c>
      <c r="C217" s="129" t="s">
        <v>157</v>
      </c>
      <c r="D217" s="130" t="s">
        <v>186</v>
      </c>
      <c r="E217" s="130" t="s">
        <v>124</v>
      </c>
      <c r="F217" s="131"/>
      <c r="G217" s="132"/>
      <c r="H217" s="132"/>
      <c r="I217" s="132">
        <v>210010</v>
      </c>
    </row>
    <row r="218" spans="1:10" s="133" customFormat="1">
      <c r="A218" s="134" t="s">
        <v>138</v>
      </c>
      <c r="B218" s="135" t="s">
        <v>258</v>
      </c>
      <c r="C218" s="136" t="s">
        <v>259</v>
      </c>
      <c r="D218" s="137" t="s">
        <v>192</v>
      </c>
      <c r="E218" s="137" t="s">
        <v>193</v>
      </c>
      <c r="F218" s="138">
        <v>1</v>
      </c>
      <c r="G218" s="139">
        <v>75325</v>
      </c>
      <c r="H218" s="139">
        <v>75325</v>
      </c>
      <c r="I218" s="139"/>
      <c r="J218" s="140" t="s">
        <v>518</v>
      </c>
    </row>
    <row r="219" spans="1:10" s="133" customFormat="1">
      <c r="A219" s="134" t="s">
        <v>138</v>
      </c>
      <c r="B219" s="135" t="s">
        <v>197</v>
      </c>
      <c r="C219" s="136" t="s">
        <v>198</v>
      </c>
      <c r="D219" s="137" t="s">
        <v>196</v>
      </c>
      <c r="E219" s="137" t="s">
        <v>199</v>
      </c>
      <c r="F219" s="138">
        <v>6.7999999999999996E-3</v>
      </c>
      <c r="G219" s="139">
        <v>187426</v>
      </c>
      <c r="H219" s="139">
        <v>1274</v>
      </c>
      <c r="I219" s="139"/>
      <c r="J219" s="140" t="s">
        <v>469</v>
      </c>
    </row>
    <row r="220" spans="1:10" s="133" customFormat="1">
      <c r="A220" s="134" t="s">
        <v>138</v>
      </c>
      <c r="B220" s="135" t="s">
        <v>200</v>
      </c>
      <c r="C220" s="136" t="s">
        <v>201</v>
      </c>
      <c r="D220" s="137" t="s">
        <v>202</v>
      </c>
      <c r="E220" s="137" t="s">
        <v>124</v>
      </c>
      <c r="F220" s="138">
        <v>0.5</v>
      </c>
      <c r="G220" s="139">
        <v>3623</v>
      </c>
      <c r="H220" s="139">
        <v>1812</v>
      </c>
      <c r="I220" s="139"/>
      <c r="J220" s="140" t="s">
        <v>465</v>
      </c>
    </row>
    <row r="221" spans="1:10" s="133" customFormat="1">
      <c r="A221" s="134" t="s">
        <v>138</v>
      </c>
      <c r="B221" s="135" t="s">
        <v>268</v>
      </c>
      <c r="C221" s="136" t="s">
        <v>269</v>
      </c>
      <c r="D221" s="137" t="s">
        <v>205</v>
      </c>
      <c r="E221" s="137" t="s">
        <v>124</v>
      </c>
      <c r="F221" s="138">
        <v>2</v>
      </c>
      <c r="G221" s="139">
        <v>3076</v>
      </c>
      <c r="H221" s="139">
        <v>6152</v>
      </c>
      <c r="I221" s="139"/>
      <c r="J221" s="140" t="s">
        <v>646</v>
      </c>
    </row>
    <row r="222" spans="1:10" s="133" customFormat="1">
      <c r="A222" s="134" t="s">
        <v>138</v>
      </c>
      <c r="B222" s="135" t="s">
        <v>270</v>
      </c>
      <c r="C222" s="136" t="s">
        <v>271</v>
      </c>
      <c r="D222" s="137" t="s">
        <v>205</v>
      </c>
      <c r="E222" s="137" t="s">
        <v>124</v>
      </c>
      <c r="F222" s="138">
        <v>2</v>
      </c>
      <c r="G222" s="139">
        <v>6465</v>
      </c>
      <c r="H222" s="139">
        <v>12930</v>
      </c>
      <c r="I222" s="139"/>
      <c r="J222" s="140" t="s">
        <v>559</v>
      </c>
    </row>
    <row r="223" spans="1:10" s="133" customFormat="1">
      <c r="A223" s="134" t="s">
        <v>138</v>
      </c>
      <c r="B223" s="135" t="s">
        <v>272</v>
      </c>
      <c r="C223" s="136" t="s">
        <v>273</v>
      </c>
      <c r="D223" s="137" t="s">
        <v>205</v>
      </c>
      <c r="E223" s="137" t="s">
        <v>274</v>
      </c>
      <c r="F223" s="138">
        <v>3</v>
      </c>
      <c r="G223" s="139">
        <v>2288</v>
      </c>
      <c r="H223" s="139">
        <v>6864</v>
      </c>
      <c r="I223" s="139"/>
      <c r="J223" s="140" t="s">
        <v>535</v>
      </c>
    </row>
    <row r="224" spans="1:10" s="133" customFormat="1">
      <c r="A224" s="134" t="s">
        <v>138</v>
      </c>
      <c r="B224" s="135" t="s">
        <v>275</v>
      </c>
      <c r="C224" s="136" t="s">
        <v>276</v>
      </c>
      <c r="D224" s="137" t="s">
        <v>205</v>
      </c>
      <c r="E224" s="137" t="s">
        <v>274</v>
      </c>
      <c r="F224" s="138">
        <v>6</v>
      </c>
      <c r="G224" s="139">
        <v>2236</v>
      </c>
      <c r="H224" s="139">
        <v>13416</v>
      </c>
      <c r="I224" s="139"/>
      <c r="J224" s="140" t="s">
        <v>536</v>
      </c>
    </row>
    <row r="225" spans="1:10" s="133" customFormat="1">
      <c r="A225" s="134" t="s">
        <v>138</v>
      </c>
      <c r="B225" s="135" t="s">
        <v>289</v>
      </c>
      <c r="C225" s="136" t="s">
        <v>290</v>
      </c>
      <c r="D225" s="137" t="s">
        <v>205</v>
      </c>
      <c r="E225" s="137" t="s">
        <v>124</v>
      </c>
      <c r="F225" s="138">
        <v>1</v>
      </c>
      <c r="G225" s="139">
        <v>3481</v>
      </c>
      <c r="H225" s="139">
        <v>3481</v>
      </c>
      <c r="I225" s="139"/>
      <c r="J225" s="140" t="s">
        <v>537</v>
      </c>
    </row>
    <row r="226" spans="1:10" s="133" customFormat="1">
      <c r="A226" s="134" t="s">
        <v>138</v>
      </c>
      <c r="B226" s="135" t="s">
        <v>300</v>
      </c>
      <c r="C226" s="136" t="s">
        <v>301</v>
      </c>
      <c r="D226" s="137" t="s">
        <v>205</v>
      </c>
      <c r="E226" s="137" t="s">
        <v>124</v>
      </c>
      <c r="F226" s="138">
        <v>1</v>
      </c>
      <c r="G226" s="139">
        <v>57683</v>
      </c>
      <c r="H226" s="139">
        <v>57683</v>
      </c>
      <c r="I226" s="139"/>
      <c r="J226" s="140" t="s">
        <v>539</v>
      </c>
    </row>
    <row r="227" spans="1:10" s="133" customFormat="1">
      <c r="A227" s="134" t="s">
        <v>138</v>
      </c>
      <c r="B227" s="135" t="s">
        <v>283</v>
      </c>
      <c r="C227" s="136" t="s">
        <v>284</v>
      </c>
      <c r="D227" s="137" t="s">
        <v>205</v>
      </c>
      <c r="E227" s="137" t="s">
        <v>274</v>
      </c>
      <c r="F227" s="138">
        <v>3</v>
      </c>
      <c r="G227" s="139">
        <v>9093</v>
      </c>
      <c r="H227" s="139">
        <v>27279</v>
      </c>
      <c r="I227" s="139"/>
      <c r="J227" s="140" t="s">
        <v>649</v>
      </c>
    </row>
    <row r="228" spans="1:10" s="133" customFormat="1">
      <c r="A228" s="134" t="s">
        <v>138</v>
      </c>
      <c r="B228" s="135" t="s">
        <v>203</v>
      </c>
      <c r="C228" s="136" t="s">
        <v>204</v>
      </c>
      <c r="D228" s="137" t="s">
        <v>205</v>
      </c>
      <c r="E228" s="137" t="s">
        <v>124</v>
      </c>
      <c r="F228" s="138">
        <v>2</v>
      </c>
      <c r="G228" s="139">
        <v>1897</v>
      </c>
      <c r="H228" s="139">
        <v>3794</v>
      </c>
      <c r="I228" s="139"/>
      <c r="J228" s="140" t="s">
        <v>470</v>
      </c>
    </row>
    <row r="229" spans="1:10" s="133" customFormat="1" ht="26.4">
      <c r="A229" s="127" t="s">
        <v>731</v>
      </c>
      <c r="B229" s="128" t="s">
        <v>185</v>
      </c>
      <c r="C229" s="129" t="s">
        <v>734</v>
      </c>
      <c r="D229" s="130" t="s">
        <v>186</v>
      </c>
      <c r="E229" s="130" t="s">
        <v>124</v>
      </c>
      <c r="F229" s="131"/>
      <c r="G229" s="132"/>
      <c r="H229" s="132"/>
      <c r="I229" s="132">
        <v>189876</v>
      </c>
    </row>
    <row r="230" spans="1:10" s="133" customFormat="1">
      <c r="A230" s="134" t="s">
        <v>731</v>
      </c>
      <c r="B230" s="135" t="s">
        <v>258</v>
      </c>
      <c r="C230" s="136" t="s">
        <v>259</v>
      </c>
      <c r="D230" s="137" t="s">
        <v>192</v>
      </c>
      <c r="E230" s="137" t="s">
        <v>193</v>
      </c>
      <c r="F230" s="138">
        <v>1</v>
      </c>
      <c r="G230" s="139">
        <v>75325</v>
      </c>
      <c r="H230" s="139">
        <v>75325</v>
      </c>
      <c r="I230" s="139"/>
      <c r="J230" s="269" t="str">
        <f>HYPERLINK("#"&amp;"Insumos"&amp;"!A"&amp;MATCH($B230,[2]Insumos!$A:$A,0),"Ins "&amp;$B230)</f>
        <v>Ins C13</v>
      </c>
    </row>
    <row r="231" spans="1:10" s="133" customFormat="1">
      <c r="A231" s="134" t="s">
        <v>731</v>
      </c>
      <c r="B231" s="135" t="s">
        <v>197</v>
      </c>
      <c r="C231" s="136" t="s">
        <v>198</v>
      </c>
      <c r="D231" s="137" t="s">
        <v>196</v>
      </c>
      <c r="E231" s="137" t="s">
        <v>199</v>
      </c>
      <c r="F231" s="138">
        <v>1.03E-2</v>
      </c>
      <c r="G231" s="139">
        <v>187426</v>
      </c>
      <c r="H231" s="139">
        <v>1930</v>
      </c>
      <c r="I231" s="139"/>
      <c r="J231" s="269" t="str">
        <f>HYPERLINK("#"&amp;"Insumos"&amp;"!A"&amp;MATCH($B231,[2]Insumos!$A:$A,0),"Ins "&amp;$B231)</f>
        <v>Ins E12</v>
      </c>
    </row>
    <row r="232" spans="1:10" s="133" customFormat="1">
      <c r="A232" s="134" t="s">
        <v>731</v>
      </c>
      <c r="B232" s="135" t="s">
        <v>200</v>
      </c>
      <c r="C232" s="136" t="s">
        <v>201</v>
      </c>
      <c r="D232" s="137" t="s">
        <v>202</v>
      </c>
      <c r="E232" s="137" t="s">
        <v>124</v>
      </c>
      <c r="F232" s="138">
        <v>0.5</v>
      </c>
      <c r="G232" s="139">
        <v>3623</v>
      </c>
      <c r="H232" s="139">
        <v>1812</v>
      </c>
      <c r="I232" s="139"/>
      <c r="J232" s="269" t="str">
        <f>HYPERLINK("#"&amp;"Insumos"&amp;"!A"&amp;MATCH($B232,[2]Insumos!$A:$A,0),"Ins "&amp;$B232)</f>
        <v>Ins H2</v>
      </c>
    </row>
    <row r="233" spans="1:10" s="133" customFormat="1">
      <c r="A233" s="134" t="s">
        <v>731</v>
      </c>
      <c r="B233" s="135" t="s">
        <v>268</v>
      </c>
      <c r="C233" s="136" t="s">
        <v>269</v>
      </c>
      <c r="D233" s="137" t="s">
        <v>205</v>
      </c>
      <c r="E233" s="137" t="s">
        <v>124</v>
      </c>
      <c r="F233" s="138">
        <v>2</v>
      </c>
      <c r="G233" s="139">
        <v>3076</v>
      </c>
      <c r="H233" s="139">
        <v>6152</v>
      </c>
      <c r="I233" s="139"/>
      <c r="J233" s="269" t="str">
        <f>HYPERLINK("#"&amp;"Insumos"&amp;"!A"&amp;MATCH($B233,[2]Insumos!$A:$A,0),"Ins "&amp;$B233)</f>
        <v>Ins I1116</v>
      </c>
    </row>
    <row r="234" spans="1:10" s="133" customFormat="1">
      <c r="A234" s="134" t="s">
        <v>731</v>
      </c>
      <c r="B234" s="135" t="s">
        <v>270</v>
      </c>
      <c r="C234" s="136" t="s">
        <v>271</v>
      </c>
      <c r="D234" s="137" t="s">
        <v>205</v>
      </c>
      <c r="E234" s="137" t="s">
        <v>124</v>
      </c>
      <c r="F234" s="138">
        <v>2</v>
      </c>
      <c r="G234" s="139">
        <v>6465</v>
      </c>
      <c r="H234" s="139">
        <v>12930</v>
      </c>
      <c r="I234" s="139"/>
      <c r="J234" s="269" t="str">
        <f>HYPERLINK("#"&amp;"Insumos"&amp;"!A"&amp;MATCH($B234,[2]Insumos!$A:$A,0),"Ins "&amp;$B234)</f>
        <v>Ins I1129</v>
      </c>
    </row>
    <row r="235" spans="1:10" s="133" customFormat="1">
      <c r="A235" s="134" t="s">
        <v>731</v>
      </c>
      <c r="B235" s="135" t="s">
        <v>272</v>
      </c>
      <c r="C235" s="136" t="s">
        <v>273</v>
      </c>
      <c r="D235" s="137" t="s">
        <v>205</v>
      </c>
      <c r="E235" s="137" t="s">
        <v>274</v>
      </c>
      <c r="F235" s="138">
        <v>5</v>
      </c>
      <c r="G235" s="139">
        <v>2288</v>
      </c>
      <c r="H235" s="139">
        <v>11440</v>
      </c>
      <c r="I235" s="139"/>
      <c r="J235" s="269" t="str">
        <f>HYPERLINK("#"&amp;"Insumos"&amp;"!A"&amp;MATCH($B235,[2]Insumos!$A:$A,0),"Ins "&amp;$B235)</f>
        <v>Ins I1142</v>
      </c>
    </row>
    <row r="236" spans="1:10" s="133" customFormat="1">
      <c r="A236" s="134" t="s">
        <v>731</v>
      </c>
      <c r="B236" s="135" t="s">
        <v>275</v>
      </c>
      <c r="C236" s="136" t="s">
        <v>276</v>
      </c>
      <c r="D236" s="137" t="s">
        <v>205</v>
      </c>
      <c r="E236" s="137" t="s">
        <v>274</v>
      </c>
      <c r="F236" s="138">
        <v>10</v>
      </c>
      <c r="G236" s="139">
        <v>2236</v>
      </c>
      <c r="H236" s="139">
        <v>22360</v>
      </c>
      <c r="I236" s="139"/>
      <c r="J236" s="269" t="str">
        <f>HYPERLINK("#"&amp;"Insumos"&amp;"!A"&amp;MATCH($B236,[2]Insumos!$A:$A,0),"Ins "&amp;$B236)</f>
        <v>Ins I1145</v>
      </c>
    </row>
    <row r="237" spans="1:10" s="133" customFormat="1">
      <c r="A237" s="134" t="s">
        <v>731</v>
      </c>
      <c r="B237" s="135" t="s">
        <v>306</v>
      </c>
      <c r="C237" s="136" t="s">
        <v>307</v>
      </c>
      <c r="D237" s="137" t="s">
        <v>205</v>
      </c>
      <c r="E237" s="137" t="s">
        <v>124</v>
      </c>
      <c r="F237" s="138">
        <v>1</v>
      </c>
      <c r="G237" s="139">
        <v>2672</v>
      </c>
      <c r="H237" s="139">
        <v>2672</v>
      </c>
      <c r="I237" s="139"/>
      <c r="J237" s="269" t="str">
        <f>HYPERLINK("#"&amp;"Insumos"&amp;"!A"&amp;MATCH($B237,[2]Insumos!$A:$A,0),"Ins "&amp;$B237)</f>
        <v>Ins I1206</v>
      </c>
    </row>
    <row r="238" spans="1:10" s="133" customFormat="1">
      <c r="A238" s="134" t="s">
        <v>731</v>
      </c>
      <c r="B238" s="135" t="s">
        <v>735</v>
      </c>
      <c r="C238" s="136" t="s">
        <v>736</v>
      </c>
      <c r="D238" s="137" t="s">
        <v>205</v>
      </c>
      <c r="E238" s="137" t="s">
        <v>193</v>
      </c>
      <c r="F238" s="138">
        <v>1</v>
      </c>
      <c r="G238" s="139">
        <v>5806</v>
      </c>
      <c r="H238" s="139">
        <v>5806</v>
      </c>
      <c r="I238" s="139"/>
      <c r="J238" s="269" t="str">
        <f>HYPERLINK("#"&amp;"Insumos"&amp;"!A"&amp;MATCH($B238,[2]Insumos!$A:$A,0),"Ins "&amp;$B238)</f>
        <v>Ins I1333</v>
      </c>
    </row>
    <row r="239" spans="1:10" s="133" customFormat="1">
      <c r="A239" s="134" t="s">
        <v>731</v>
      </c>
      <c r="B239" s="135" t="s">
        <v>283</v>
      </c>
      <c r="C239" s="136" t="s">
        <v>284</v>
      </c>
      <c r="D239" s="137" t="s">
        <v>205</v>
      </c>
      <c r="E239" s="137" t="s">
        <v>274</v>
      </c>
      <c r="F239" s="138">
        <v>5</v>
      </c>
      <c r="G239" s="139">
        <v>9093</v>
      </c>
      <c r="H239" s="139">
        <v>45465</v>
      </c>
      <c r="I239" s="139"/>
      <c r="J239" s="269" t="str">
        <f>HYPERLINK("#"&amp;"Insumos"&amp;"!A"&amp;MATCH($B239,[2]Insumos!$A:$A,0),"Ins "&amp;$B239)</f>
        <v>Ins I1461</v>
      </c>
    </row>
    <row r="240" spans="1:10" s="133" customFormat="1">
      <c r="A240" s="134" t="s">
        <v>731</v>
      </c>
      <c r="B240" s="135" t="s">
        <v>203</v>
      </c>
      <c r="C240" s="136" t="s">
        <v>204</v>
      </c>
      <c r="D240" s="137" t="s">
        <v>205</v>
      </c>
      <c r="E240" s="137" t="s">
        <v>124</v>
      </c>
      <c r="F240" s="138">
        <v>2.1</v>
      </c>
      <c r="G240" s="139">
        <v>1897</v>
      </c>
      <c r="H240" s="139">
        <v>3984</v>
      </c>
      <c r="I240" s="139"/>
      <c r="J240" s="269" t="str">
        <f>HYPERLINK("#"&amp;"Insumos"&amp;"!A"&amp;MATCH($B240,[2]Insumos!$A:$A,0),"Ins "&amp;$B240)</f>
        <v>Ins I1565</v>
      </c>
    </row>
    <row r="241" spans="1:10" s="133" customFormat="1" ht="39.6">
      <c r="A241" s="127" t="s">
        <v>178</v>
      </c>
      <c r="B241" s="128" t="s">
        <v>185</v>
      </c>
      <c r="C241" s="129" t="s">
        <v>179</v>
      </c>
      <c r="D241" s="130" t="s">
        <v>186</v>
      </c>
      <c r="E241" s="130" t="s">
        <v>124</v>
      </c>
      <c r="F241" s="131"/>
      <c r="G241" s="132"/>
      <c r="H241" s="132"/>
      <c r="I241" s="132">
        <v>184755</v>
      </c>
    </row>
    <row r="242" spans="1:10" s="133" customFormat="1">
      <c r="A242" s="134" t="s">
        <v>178</v>
      </c>
      <c r="B242" s="135" t="s">
        <v>258</v>
      </c>
      <c r="C242" s="136" t="s">
        <v>259</v>
      </c>
      <c r="D242" s="137" t="s">
        <v>192</v>
      </c>
      <c r="E242" s="137" t="s">
        <v>193</v>
      </c>
      <c r="F242" s="138">
        <v>1</v>
      </c>
      <c r="G242" s="139">
        <v>75325</v>
      </c>
      <c r="H242" s="139">
        <v>75325</v>
      </c>
      <c r="I242" s="139"/>
      <c r="J242" s="140" t="s">
        <v>518</v>
      </c>
    </row>
    <row r="243" spans="1:10" s="133" customFormat="1">
      <c r="A243" s="134" t="s">
        <v>178</v>
      </c>
      <c r="B243" s="135" t="s">
        <v>197</v>
      </c>
      <c r="C243" s="136" t="s">
        <v>198</v>
      </c>
      <c r="D243" s="137" t="s">
        <v>196</v>
      </c>
      <c r="E243" s="137" t="s">
        <v>199</v>
      </c>
      <c r="F243" s="138">
        <v>8.3999999999999995E-3</v>
      </c>
      <c r="G243" s="139">
        <v>187426</v>
      </c>
      <c r="H243" s="139">
        <v>1574</v>
      </c>
      <c r="I243" s="139"/>
      <c r="J243" s="140" t="s">
        <v>469</v>
      </c>
    </row>
    <row r="244" spans="1:10" s="133" customFormat="1">
      <c r="A244" s="134" t="s">
        <v>178</v>
      </c>
      <c r="B244" s="135" t="s">
        <v>200</v>
      </c>
      <c r="C244" s="136" t="s">
        <v>201</v>
      </c>
      <c r="D244" s="137" t="s">
        <v>202</v>
      </c>
      <c r="E244" s="137" t="s">
        <v>124</v>
      </c>
      <c r="F244" s="138">
        <v>0.1</v>
      </c>
      <c r="G244" s="139">
        <v>3623</v>
      </c>
      <c r="H244" s="139">
        <v>362</v>
      </c>
      <c r="I244" s="139"/>
      <c r="J244" s="140" t="s">
        <v>465</v>
      </c>
    </row>
    <row r="245" spans="1:10" s="133" customFormat="1">
      <c r="A245" s="134" t="s">
        <v>178</v>
      </c>
      <c r="B245" s="135" t="s">
        <v>285</v>
      </c>
      <c r="C245" s="136" t="s">
        <v>286</v>
      </c>
      <c r="D245" s="137" t="s">
        <v>205</v>
      </c>
      <c r="E245" s="137" t="s">
        <v>124</v>
      </c>
      <c r="F245" s="138">
        <v>2</v>
      </c>
      <c r="G245" s="139">
        <v>2562</v>
      </c>
      <c r="H245" s="139">
        <v>5124</v>
      </c>
      <c r="I245" s="139"/>
      <c r="J245" s="140" t="s">
        <v>543</v>
      </c>
    </row>
    <row r="246" spans="1:10" s="133" customFormat="1">
      <c r="A246" s="134" t="s">
        <v>178</v>
      </c>
      <c r="B246" s="135" t="s">
        <v>287</v>
      </c>
      <c r="C246" s="136" t="s">
        <v>288</v>
      </c>
      <c r="D246" s="137" t="s">
        <v>205</v>
      </c>
      <c r="E246" s="137" t="s">
        <v>124</v>
      </c>
      <c r="F246" s="138">
        <v>2</v>
      </c>
      <c r="G246" s="139">
        <v>520</v>
      </c>
      <c r="H246" s="139">
        <v>1040</v>
      </c>
      <c r="I246" s="139"/>
      <c r="J246" s="140" t="s">
        <v>534</v>
      </c>
    </row>
    <row r="247" spans="1:10" s="133" customFormat="1">
      <c r="A247" s="134" t="s">
        <v>178</v>
      </c>
      <c r="B247" s="135" t="s">
        <v>272</v>
      </c>
      <c r="C247" s="136" t="s">
        <v>273</v>
      </c>
      <c r="D247" s="137" t="s">
        <v>205</v>
      </c>
      <c r="E247" s="137" t="s">
        <v>274</v>
      </c>
      <c r="F247" s="138">
        <v>5</v>
      </c>
      <c r="G247" s="139">
        <v>2288</v>
      </c>
      <c r="H247" s="139">
        <v>11440</v>
      </c>
      <c r="I247" s="139"/>
      <c r="J247" s="140" t="s">
        <v>535</v>
      </c>
    </row>
    <row r="248" spans="1:10" s="133" customFormat="1">
      <c r="A248" s="134" t="s">
        <v>178</v>
      </c>
      <c r="B248" s="135" t="s">
        <v>275</v>
      </c>
      <c r="C248" s="136" t="s">
        <v>276</v>
      </c>
      <c r="D248" s="137" t="s">
        <v>205</v>
      </c>
      <c r="E248" s="137" t="s">
        <v>274</v>
      </c>
      <c r="F248" s="138">
        <v>25</v>
      </c>
      <c r="G248" s="139">
        <v>2236</v>
      </c>
      <c r="H248" s="139">
        <v>55900</v>
      </c>
      <c r="I248" s="139"/>
      <c r="J248" s="140" t="s">
        <v>536</v>
      </c>
    </row>
    <row r="249" spans="1:10" s="133" customFormat="1">
      <c r="A249" s="134" t="s">
        <v>178</v>
      </c>
      <c r="B249" s="135" t="s">
        <v>306</v>
      </c>
      <c r="C249" s="136" t="s">
        <v>307</v>
      </c>
      <c r="D249" s="137" t="s">
        <v>205</v>
      </c>
      <c r="E249" s="137" t="s">
        <v>124</v>
      </c>
      <c r="F249" s="138">
        <v>1</v>
      </c>
      <c r="G249" s="139">
        <v>2672</v>
      </c>
      <c r="H249" s="139">
        <v>2672</v>
      </c>
      <c r="I249" s="139"/>
      <c r="J249" s="140" t="s">
        <v>651</v>
      </c>
    </row>
    <row r="250" spans="1:10" s="133" customFormat="1">
      <c r="A250" s="134" t="s">
        <v>178</v>
      </c>
      <c r="B250" s="135" t="s">
        <v>308</v>
      </c>
      <c r="C250" s="136" t="s">
        <v>309</v>
      </c>
      <c r="D250" s="137" t="s">
        <v>205</v>
      </c>
      <c r="E250" s="137" t="s">
        <v>124</v>
      </c>
      <c r="F250" s="138">
        <v>1</v>
      </c>
      <c r="G250" s="139">
        <v>9519</v>
      </c>
      <c r="H250" s="139">
        <v>9519</v>
      </c>
      <c r="I250" s="139"/>
      <c r="J250" s="140" t="s">
        <v>652</v>
      </c>
    </row>
    <row r="251" spans="1:10" s="133" customFormat="1">
      <c r="A251" s="134" t="s">
        <v>178</v>
      </c>
      <c r="B251" s="135" t="s">
        <v>295</v>
      </c>
      <c r="C251" s="136" t="s">
        <v>296</v>
      </c>
      <c r="D251" s="137" t="s">
        <v>205</v>
      </c>
      <c r="E251" s="137" t="s">
        <v>274</v>
      </c>
      <c r="F251" s="138">
        <v>5</v>
      </c>
      <c r="G251" s="139">
        <v>2946</v>
      </c>
      <c r="H251" s="139">
        <v>14730</v>
      </c>
      <c r="I251" s="139"/>
      <c r="J251" s="140" t="s">
        <v>540</v>
      </c>
    </row>
    <row r="252" spans="1:10" s="133" customFormat="1">
      <c r="A252" s="134" t="s">
        <v>178</v>
      </c>
      <c r="B252" s="135" t="s">
        <v>297</v>
      </c>
      <c r="C252" s="136" t="s">
        <v>298</v>
      </c>
      <c r="D252" s="137" t="s">
        <v>205</v>
      </c>
      <c r="E252" s="137" t="s">
        <v>299</v>
      </c>
      <c r="F252" s="138">
        <v>0.2</v>
      </c>
      <c r="G252" s="139">
        <v>5939</v>
      </c>
      <c r="H252" s="139">
        <v>1188</v>
      </c>
      <c r="I252" s="139"/>
      <c r="J252" s="140" t="s">
        <v>541</v>
      </c>
    </row>
    <row r="253" spans="1:10" s="133" customFormat="1">
      <c r="A253" s="134" t="s">
        <v>178</v>
      </c>
      <c r="B253" s="135" t="s">
        <v>203</v>
      </c>
      <c r="C253" s="136" t="s">
        <v>204</v>
      </c>
      <c r="D253" s="137" t="s">
        <v>205</v>
      </c>
      <c r="E253" s="137" t="s">
        <v>124</v>
      </c>
      <c r="F253" s="138">
        <v>3.1</v>
      </c>
      <c r="G253" s="139">
        <v>1897</v>
      </c>
      <c r="H253" s="139">
        <v>5881</v>
      </c>
      <c r="I253" s="139"/>
      <c r="J253" s="140" t="s">
        <v>470</v>
      </c>
    </row>
    <row r="254" spans="1:10" s="133" customFormat="1" ht="26.4">
      <c r="A254" s="127" t="s">
        <v>728</v>
      </c>
      <c r="B254" s="128" t="s">
        <v>185</v>
      </c>
      <c r="C254" s="129" t="s">
        <v>737</v>
      </c>
      <c r="D254" s="130" t="s">
        <v>186</v>
      </c>
      <c r="E254" s="130" t="s">
        <v>124</v>
      </c>
      <c r="F254" s="131"/>
      <c r="G254" s="132"/>
      <c r="H254" s="132"/>
      <c r="I254" s="132">
        <v>175877</v>
      </c>
    </row>
    <row r="255" spans="1:10" s="133" customFormat="1">
      <c r="A255" s="134" t="s">
        <v>728</v>
      </c>
      <c r="B255" s="135" t="s">
        <v>258</v>
      </c>
      <c r="C255" s="136" t="s">
        <v>259</v>
      </c>
      <c r="D255" s="137" t="s">
        <v>192</v>
      </c>
      <c r="E255" s="137" t="s">
        <v>193</v>
      </c>
      <c r="F255" s="138">
        <v>0.8</v>
      </c>
      <c r="G255" s="139">
        <v>75325</v>
      </c>
      <c r="H255" s="139">
        <v>60260</v>
      </c>
      <c r="I255" s="139"/>
      <c r="J255" s="269" t="str">
        <f>HYPERLINK("#"&amp;"Insumos"&amp;"!A"&amp;MATCH($B255,[2]Insumos!$A:$A,0),"Ins "&amp;$B255)</f>
        <v>Ins C13</v>
      </c>
    </row>
    <row r="256" spans="1:10" s="133" customFormat="1" ht="28.8">
      <c r="A256" s="134" t="s">
        <v>728</v>
      </c>
      <c r="B256" s="135" t="s">
        <v>224</v>
      </c>
      <c r="C256" s="136" t="s">
        <v>225</v>
      </c>
      <c r="D256" s="137" t="s">
        <v>196</v>
      </c>
      <c r="E256" s="137" t="s">
        <v>226</v>
      </c>
      <c r="F256" s="138">
        <v>0.4</v>
      </c>
      <c r="G256" s="139">
        <v>17302</v>
      </c>
      <c r="H256" s="139">
        <v>6921</v>
      </c>
      <c r="I256" s="139"/>
      <c r="J256" s="269" t="str">
        <f>HYPERLINK("#"&amp;"Insumos"&amp;"!A"&amp;MATCH($B256,[2]Insumos!$A:$A,0),"Ins "&amp;$B256)</f>
        <v>Ins E1</v>
      </c>
    </row>
    <row r="257" spans="1:10" s="133" customFormat="1">
      <c r="A257" s="134" t="s">
        <v>728</v>
      </c>
      <c r="B257" s="135" t="s">
        <v>197</v>
      </c>
      <c r="C257" s="136" t="s">
        <v>198</v>
      </c>
      <c r="D257" s="137" t="s">
        <v>196</v>
      </c>
      <c r="E257" s="137" t="s">
        <v>199</v>
      </c>
      <c r="F257" s="138">
        <v>0.03</v>
      </c>
      <c r="G257" s="139">
        <v>187426</v>
      </c>
      <c r="H257" s="139">
        <v>5623</v>
      </c>
      <c r="I257" s="139"/>
      <c r="J257" s="269" t="str">
        <f>HYPERLINK("#"&amp;"Insumos"&amp;"!A"&amp;MATCH($B257,[2]Insumos!$A:$A,0),"Ins "&amp;$B257)</f>
        <v>Ins E12</v>
      </c>
    </row>
    <row r="258" spans="1:10" s="133" customFormat="1">
      <c r="A258" s="134" t="s">
        <v>728</v>
      </c>
      <c r="B258" s="135" t="s">
        <v>200</v>
      </c>
      <c r="C258" s="136" t="s">
        <v>201</v>
      </c>
      <c r="D258" s="137" t="s">
        <v>202</v>
      </c>
      <c r="E258" s="137" t="s">
        <v>124</v>
      </c>
      <c r="F258" s="138">
        <v>0.5</v>
      </c>
      <c r="G258" s="139">
        <v>3623</v>
      </c>
      <c r="H258" s="139">
        <v>1812</v>
      </c>
      <c r="I258" s="139"/>
      <c r="J258" s="269" t="str">
        <f>HYPERLINK("#"&amp;"Insumos"&amp;"!A"&amp;MATCH($B258,[2]Insumos!$A:$A,0),"Ins "&amp;$B258)</f>
        <v>Ins H2</v>
      </c>
    </row>
    <row r="259" spans="1:10" s="133" customFormat="1">
      <c r="A259" s="134" t="s">
        <v>728</v>
      </c>
      <c r="B259" s="135" t="s">
        <v>285</v>
      </c>
      <c r="C259" s="136" t="s">
        <v>286</v>
      </c>
      <c r="D259" s="137" t="s">
        <v>205</v>
      </c>
      <c r="E259" s="137" t="s">
        <v>124</v>
      </c>
      <c r="F259" s="138">
        <v>4</v>
      </c>
      <c r="G259" s="139">
        <v>2562</v>
      </c>
      <c r="H259" s="139">
        <v>10248</v>
      </c>
      <c r="I259" s="139"/>
      <c r="J259" s="269" t="str">
        <f>HYPERLINK("#"&amp;"Insumos"&amp;"!A"&amp;MATCH($B259,[2]Insumos!$A:$A,0),"Ins "&amp;$B259)</f>
        <v>Ins I1110</v>
      </c>
    </row>
    <row r="260" spans="1:10" s="133" customFormat="1">
      <c r="A260" s="134" t="s">
        <v>728</v>
      </c>
      <c r="B260" s="135" t="s">
        <v>203</v>
      </c>
      <c r="C260" s="136" t="s">
        <v>204</v>
      </c>
      <c r="D260" s="137" t="s">
        <v>205</v>
      </c>
      <c r="E260" s="137" t="s">
        <v>124</v>
      </c>
      <c r="F260" s="138">
        <v>1.2</v>
      </c>
      <c r="G260" s="139">
        <v>1897</v>
      </c>
      <c r="H260" s="139">
        <v>2276</v>
      </c>
      <c r="I260" s="139"/>
      <c r="J260" s="269" t="str">
        <f>HYPERLINK("#"&amp;"Insumos"&amp;"!A"&amp;MATCH($B260,[2]Insumos!$A:$A,0),"Ins "&amp;$B260)</f>
        <v>Ins I1565</v>
      </c>
    </row>
    <row r="261" spans="1:10" s="133" customFormat="1">
      <c r="A261" s="134" t="s">
        <v>728</v>
      </c>
      <c r="B261" s="135" t="s">
        <v>738</v>
      </c>
      <c r="C261" s="136" t="s">
        <v>739</v>
      </c>
      <c r="D261" s="137" t="s">
        <v>205</v>
      </c>
      <c r="E261" s="137" t="s">
        <v>124</v>
      </c>
      <c r="F261" s="138">
        <v>1</v>
      </c>
      <c r="G261" s="139">
        <v>88737</v>
      </c>
      <c r="H261" s="139">
        <v>88737</v>
      </c>
      <c r="I261" s="139"/>
      <c r="J261" s="269" t="str">
        <f>HYPERLINK("#"&amp;"Insumos"&amp;"!A"&amp;MATCH($B261,[2]Insumos!$A:$A,0),"Ins "&amp;$B261)</f>
        <v>Ins I1657</v>
      </c>
    </row>
    <row r="262" spans="1:10" s="133" customFormat="1" ht="13.2">
      <c r="A262" s="127" t="s">
        <v>133</v>
      </c>
      <c r="B262" s="128" t="s">
        <v>185</v>
      </c>
      <c r="C262" s="129" t="s">
        <v>151</v>
      </c>
      <c r="D262" s="130" t="s">
        <v>186</v>
      </c>
      <c r="E262" s="130" t="s">
        <v>124</v>
      </c>
      <c r="F262" s="131"/>
      <c r="G262" s="132"/>
      <c r="H262" s="132"/>
      <c r="I262" s="132">
        <v>60518</v>
      </c>
    </row>
    <row r="263" spans="1:10" s="133" customFormat="1">
      <c r="A263" s="134" t="s">
        <v>133</v>
      </c>
      <c r="B263" s="135" t="s">
        <v>302</v>
      </c>
      <c r="C263" s="136" t="s">
        <v>303</v>
      </c>
      <c r="D263" s="137" t="s">
        <v>192</v>
      </c>
      <c r="E263" s="137" t="s">
        <v>193</v>
      </c>
      <c r="F263" s="138">
        <v>0.5</v>
      </c>
      <c r="G263" s="139">
        <v>53481</v>
      </c>
      <c r="H263" s="139">
        <v>26741</v>
      </c>
      <c r="I263" s="139"/>
      <c r="J263" s="140" t="s">
        <v>533</v>
      </c>
    </row>
    <row r="264" spans="1:10" s="133" customFormat="1">
      <c r="A264" s="134" t="s">
        <v>133</v>
      </c>
      <c r="B264" s="135" t="s">
        <v>197</v>
      </c>
      <c r="C264" s="136" t="s">
        <v>198</v>
      </c>
      <c r="D264" s="137" t="s">
        <v>196</v>
      </c>
      <c r="E264" s="137" t="s">
        <v>199</v>
      </c>
      <c r="F264" s="138">
        <v>0.05</v>
      </c>
      <c r="G264" s="139">
        <v>187426</v>
      </c>
      <c r="H264" s="139">
        <v>9371</v>
      </c>
      <c r="I264" s="139"/>
      <c r="J264" s="140" t="s">
        <v>469</v>
      </c>
    </row>
    <row r="265" spans="1:10" s="133" customFormat="1">
      <c r="A265" s="134" t="s">
        <v>133</v>
      </c>
      <c r="B265" s="135" t="s">
        <v>200</v>
      </c>
      <c r="C265" s="136" t="s">
        <v>201</v>
      </c>
      <c r="D265" s="137" t="s">
        <v>202</v>
      </c>
      <c r="E265" s="137" t="s">
        <v>124</v>
      </c>
      <c r="F265" s="138">
        <v>2</v>
      </c>
      <c r="G265" s="139">
        <v>3623</v>
      </c>
      <c r="H265" s="139">
        <v>7246</v>
      </c>
      <c r="I265" s="139"/>
      <c r="J265" s="140" t="s">
        <v>465</v>
      </c>
    </row>
    <row r="266" spans="1:10" s="133" customFormat="1">
      <c r="A266" s="134" t="s">
        <v>133</v>
      </c>
      <c r="B266" s="135" t="s">
        <v>304</v>
      </c>
      <c r="C266" s="136" t="s">
        <v>305</v>
      </c>
      <c r="D266" s="137" t="s">
        <v>205</v>
      </c>
      <c r="E266" s="137" t="s">
        <v>124</v>
      </c>
      <c r="F266" s="138">
        <v>1</v>
      </c>
      <c r="G266" s="139">
        <v>17160</v>
      </c>
      <c r="H266" s="139">
        <v>17160</v>
      </c>
      <c r="I266" s="139"/>
      <c r="J266" s="140" t="s">
        <v>542</v>
      </c>
    </row>
    <row r="267" spans="1:10" s="133" customFormat="1" ht="39.6">
      <c r="A267" s="127" t="s">
        <v>140</v>
      </c>
      <c r="B267" s="128" t="s">
        <v>185</v>
      </c>
      <c r="C267" s="129" t="s">
        <v>159</v>
      </c>
      <c r="D267" s="130" t="s">
        <v>186</v>
      </c>
      <c r="E267" s="130" t="s">
        <v>124</v>
      </c>
      <c r="F267" s="131"/>
      <c r="G267" s="132"/>
      <c r="H267" s="132"/>
      <c r="I267" s="132">
        <v>11568</v>
      </c>
    </row>
    <row r="268" spans="1:10" s="133" customFormat="1">
      <c r="A268" s="134" t="s">
        <v>140</v>
      </c>
      <c r="B268" s="135" t="s">
        <v>302</v>
      </c>
      <c r="C268" s="136" t="s">
        <v>303</v>
      </c>
      <c r="D268" s="137" t="s">
        <v>192</v>
      </c>
      <c r="E268" s="137" t="s">
        <v>193</v>
      </c>
      <c r="F268" s="138">
        <v>0.17</v>
      </c>
      <c r="G268" s="139">
        <v>53481</v>
      </c>
      <c r="H268" s="139">
        <v>9092</v>
      </c>
      <c r="I268" s="139"/>
      <c r="J268" s="140" t="s">
        <v>533</v>
      </c>
    </row>
    <row r="269" spans="1:10" s="133" customFormat="1">
      <c r="A269" s="134" t="s">
        <v>140</v>
      </c>
      <c r="B269" s="135" t="s">
        <v>200</v>
      </c>
      <c r="C269" s="136" t="s">
        <v>201</v>
      </c>
      <c r="D269" s="137" t="s">
        <v>202</v>
      </c>
      <c r="E269" s="137" t="s">
        <v>124</v>
      </c>
      <c r="F269" s="138">
        <v>0.5</v>
      </c>
      <c r="G269" s="139">
        <v>3623</v>
      </c>
      <c r="H269" s="139">
        <v>1812</v>
      </c>
      <c r="I269" s="139"/>
      <c r="J269" s="140" t="s">
        <v>465</v>
      </c>
    </row>
    <row r="270" spans="1:10" s="133" customFormat="1">
      <c r="A270" s="134" t="s">
        <v>140</v>
      </c>
      <c r="B270" s="135" t="s">
        <v>203</v>
      </c>
      <c r="C270" s="136" t="s">
        <v>204</v>
      </c>
      <c r="D270" s="137" t="s">
        <v>205</v>
      </c>
      <c r="E270" s="137" t="s">
        <v>124</v>
      </c>
      <c r="F270" s="138">
        <v>0.35</v>
      </c>
      <c r="G270" s="139">
        <v>1897</v>
      </c>
      <c r="H270" s="139">
        <v>664</v>
      </c>
      <c r="I270" s="139"/>
      <c r="J270" s="140" t="s">
        <v>470</v>
      </c>
    </row>
    <row r="271" spans="1:10" s="133" customFormat="1" ht="26.4">
      <c r="A271" s="127" t="s">
        <v>165</v>
      </c>
      <c r="B271" s="128" t="s">
        <v>185</v>
      </c>
      <c r="C271" s="129" t="s">
        <v>180</v>
      </c>
      <c r="D271" s="130" t="s">
        <v>186</v>
      </c>
      <c r="E271" s="130" t="s">
        <v>145</v>
      </c>
      <c r="F271" s="131"/>
      <c r="G271" s="132"/>
      <c r="H271" s="132"/>
      <c r="I271" s="132">
        <v>10151</v>
      </c>
    </row>
    <row r="272" spans="1:10" s="133" customFormat="1">
      <c r="A272" s="134" t="s">
        <v>165</v>
      </c>
      <c r="B272" s="135" t="s">
        <v>302</v>
      </c>
      <c r="C272" s="136" t="s">
        <v>303</v>
      </c>
      <c r="D272" s="137" t="s">
        <v>192</v>
      </c>
      <c r="E272" s="137" t="s">
        <v>193</v>
      </c>
      <c r="F272" s="138">
        <v>0.1</v>
      </c>
      <c r="G272" s="139">
        <v>53481</v>
      </c>
      <c r="H272" s="139">
        <v>5348</v>
      </c>
      <c r="I272" s="139"/>
      <c r="J272" s="140" t="s">
        <v>533</v>
      </c>
    </row>
    <row r="273" spans="1:10" s="133" customFormat="1" ht="28.8">
      <c r="A273" s="134" t="s">
        <v>165</v>
      </c>
      <c r="B273" s="135" t="s">
        <v>224</v>
      </c>
      <c r="C273" s="136" t="s">
        <v>225</v>
      </c>
      <c r="D273" s="137" t="s">
        <v>196</v>
      </c>
      <c r="E273" s="137" t="s">
        <v>226</v>
      </c>
      <c r="F273" s="138">
        <v>0.2</v>
      </c>
      <c r="G273" s="139">
        <v>17302</v>
      </c>
      <c r="H273" s="139">
        <v>3460</v>
      </c>
      <c r="I273" s="139"/>
      <c r="J273" s="140" t="s">
        <v>515</v>
      </c>
    </row>
    <row r="274" spans="1:10" s="133" customFormat="1">
      <c r="A274" s="134" t="s">
        <v>165</v>
      </c>
      <c r="B274" s="135" t="s">
        <v>310</v>
      </c>
      <c r="C274" s="136" t="s">
        <v>311</v>
      </c>
      <c r="D274" s="137" t="s">
        <v>196</v>
      </c>
      <c r="E274" s="137" t="s">
        <v>312</v>
      </c>
      <c r="F274" s="138">
        <v>1E-4</v>
      </c>
      <c r="G274" s="139">
        <v>322400</v>
      </c>
      <c r="H274" s="139">
        <v>32</v>
      </c>
      <c r="I274" s="139"/>
      <c r="J274" s="140" t="s">
        <v>623</v>
      </c>
    </row>
    <row r="275" spans="1:10" s="133" customFormat="1">
      <c r="A275" s="134" t="s">
        <v>165</v>
      </c>
      <c r="B275" s="135" t="s">
        <v>200</v>
      </c>
      <c r="C275" s="136" t="s">
        <v>201</v>
      </c>
      <c r="D275" s="137" t="s">
        <v>202</v>
      </c>
      <c r="E275" s="137" t="s">
        <v>124</v>
      </c>
      <c r="F275" s="138">
        <v>0.1</v>
      </c>
      <c r="G275" s="139">
        <v>3623</v>
      </c>
      <c r="H275" s="139">
        <v>362</v>
      </c>
      <c r="I275" s="139"/>
      <c r="J275" s="140" t="s">
        <v>465</v>
      </c>
    </row>
    <row r="276" spans="1:10" s="133" customFormat="1">
      <c r="A276" s="134" t="s">
        <v>165</v>
      </c>
      <c r="B276" s="135" t="s">
        <v>203</v>
      </c>
      <c r="C276" s="136" t="s">
        <v>204</v>
      </c>
      <c r="D276" s="137" t="s">
        <v>205</v>
      </c>
      <c r="E276" s="137" t="s">
        <v>124</v>
      </c>
      <c r="F276" s="138">
        <v>0.5</v>
      </c>
      <c r="G276" s="139">
        <v>1897</v>
      </c>
      <c r="H276" s="139">
        <v>949</v>
      </c>
      <c r="I276" s="139"/>
      <c r="J276" s="140" t="s">
        <v>470</v>
      </c>
    </row>
    <row r="277" spans="1:10" s="133" customFormat="1" ht="26.4">
      <c r="A277" s="127" t="s">
        <v>137</v>
      </c>
      <c r="B277" s="128" t="s">
        <v>185</v>
      </c>
      <c r="C277" s="129" t="s">
        <v>156</v>
      </c>
      <c r="D277" s="130" t="s">
        <v>186</v>
      </c>
      <c r="E277" s="130" t="s">
        <v>124</v>
      </c>
      <c r="F277" s="131"/>
      <c r="G277" s="132"/>
      <c r="H277" s="132"/>
      <c r="I277" s="132">
        <v>149154</v>
      </c>
    </row>
    <row r="278" spans="1:10" s="133" customFormat="1">
      <c r="A278" s="134" t="s">
        <v>137</v>
      </c>
      <c r="B278" s="135" t="s">
        <v>302</v>
      </c>
      <c r="C278" s="136" t="s">
        <v>303</v>
      </c>
      <c r="D278" s="137" t="s">
        <v>192</v>
      </c>
      <c r="E278" s="137" t="s">
        <v>193</v>
      </c>
      <c r="F278" s="138">
        <v>1</v>
      </c>
      <c r="G278" s="139">
        <v>53481</v>
      </c>
      <c r="H278" s="139">
        <v>53481</v>
      </c>
      <c r="I278" s="139"/>
      <c r="J278" s="140" t="s">
        <v>533</v>
      </c>
    </row>
    <row r="279" spans="1:10" s="133" customFormat="1" ht="28.8">
      <c r="A279" s="134" t="s">
        <v>137</v>
      </c>
      <c r="B279" s="135" t="s">
        <v>224</v>
      </c>
      <c r="C279" s="136" t="s">
        <v>225</v>
      </c>
      <c r="D279" s="137" t="s">
        <v>196</v>
      </c>
      <c r="E279" s="137" t="s">
        <v>226</v>
      </c>
      <c r="F279" s="138">
        <v>0.4</v>
      </c>
      <c r="G279" s="139">
        <v>17302</v>
      </c>
      <c r="H279" s="139">
        <v>6921</v>
      </c>
      <c r="I279" s="139"/>
      <c r="J279" s="140" t="s">
        <v>515</v>
      </c>
    </row>
    <row r="280" spans="1:10" s="133" customFormat="1">
      <c r="A280" s="134" t="s">
        <v>137</v>
      </c>
      <c r="B280" s="135" t="s">
        <v>200</v>
      </c>
      <c r="C280" s="136" t="s">
        <v>201</v>
      </c>
      <c r="D280" s="137" t="s">
        <v>202</v>
      </c>
      <c r="E280" s="137" t="s">
        <v>124</v>
      </c>
      <c r="F280" s="138">
        <v>0.5</v>
      </c>
      <c r="G280" s="139">
        <v>3623</v>
      </c>
      <c r="H280" s="139">
        <v>1812</v>
      </c>
      <c r="I280" s="139"/>
      <c r="J280" s="140" t="s">
        <v>465</v>
      </c>
    </row>
    <row r="281" spans="1:10" s="133" customFormat="1">
      <c r="A281" s="134" t="s">
        <v>137</v>
      </c>
      <c r="B281" s="135" t="s">
        <v>285</v>
      </c>
      <c r="C281" s="136" t="s">
        <v>286</v>
      </c>
      <c r="D281" s="137" t="s">
        <v>205</v>
      </c>
      <c r="E281" s="137" t="s">
        <v>124</v>
      </c>
      <c r="F281" s="138">
        <v>4</v>
      </c>
      <c r="G281" s="139">
        <v>2562</v>
      </c>
      <c r="H281" s="139">
        <v>10248</v>
      </c>
      <c r="I281" s="139"/>
      <c r="J281" s="140" t="s">
        <v>543</v>
      </c>
    </row>
    <row r="282" spans="1:10" s="133" customFormat="1">
      <c r="A282" s="134" t="s">
        <v>137</v>
      </c>
      <c r="B282" s="135" t="s">
        <v>203</v>
      </c>
      <c r="C282" s="136" t="s">
        <v>204</v>
      </c>
      <c r="D282" s="137" t="s">
        <v>205</v>
      </c>
      <c r="E282" s="137" t="s">
        <v>124</v>
      </c>
      <c r="F282" s="138">
        <v>1</v>
      </c>
      <c r="G282" s="139">
        <v>1897</v>
      </c>
      <c r="H282" s="139">
        <v>1897</v>
      </c>
      <c r="I282" s="139"/>
      <c r="J282" s="140" t="s">
        <v>470</v>
      </c>
    </row>
    <row r="283" spans="1:10" s="133" customFormat="1">
      <c r="A283" s="134" t="s">
        <v>137</v>
      </c>
      <c r="B283" s="135" t="s">
        <v>313</v>
      </c>
      <c r="C283" s="136" t="s">
        <v>314</v>
      </c>
      <c r="D283" s="137" t="s">
        <v>205</v>
      </c>
      <c r="E283" s="137" t="s">
        <v>124</v>
      </c>
      <c r="F283" s="138">
        <v>1</v>
      </c>
      <c r="G283" s="139">
        <v>74795</v>
      </c>
      <c r="H283" s="139">
        <v>74795</v>
      </c>
      <c r="I283" s="139"/>
      <c r="J283" s="140" t="s">
        <v>544</v>
      </c>
    </row>
    <row r="284" spans="1:10" s="133" customFormat="1" ht="26.4">
      <c r="A284" s="127" t="s">
        <v>166</v>
      </c>
      <c r="B284" s="128" t="s">
        <v>185</v>
      </c>
      <c r="C284" s="129" t="s">
        <v>181</v>
      </c>
      <c r="D284" s="130" t="s">
        <v>186</v>
      </c>
      <c r="E284" s="130" t="s">
        <v>124</v>
      </c>
      <c r="F284" s="131"/>
      <c r="G284" s="132"/>
      <c r="H284" s="132"/>
      <c r="I284" s="132">
        <v>169591</v>
      </c>
    </row>
    <row r="285" spans="1:10" s="133" customFormat="1">
      <c r="A285" s="134" t="s">
        <v>166</v>
      </c>
      <c r="B285" s="135" t="s">
        <v>258</v>
      </c>
      <c r="C285" s="136" t="s">
        <v>259</v>
      </c>
      <c r="D285" s="137" t="s">
        <v>192</v>
      </c>
      <c r="E285" s="137" t="s">
        <v>193</v>
      </c>
      <c r="F285" s="138">
        <v>1</v>
      </c>
      <c r="G285" s="139">
        <v>75325</v>
      </c>
      <c r="H285" s="139">
        <v>75325</v>
      </c>
      <c r="I285" s="139"/>
      <c r="J285" s="140" t="s">
        <v>518</v>
      </c>
    </row>
    <row r="286" spans="1:10" s="133" customFormat="1" ht="28.8">
      <c r="A286" s="134" t="s">
        <v>166</v>
      </c>
      <c r="B286" s="135" t="s">
        <v>224</v>
      </c>
      <c r="C286" s="136" t="s">
        <v>225</v>
      </c>
      <c r="D286" s="137" t="s">
        <v>196</v>
      </c>
      <c r="E286" s="137" t="s">
        <v>226</v>
      </c>
      <c r="F286" s="138">
        <v>0.4</v>
      </c>
      <c r="G286" s="139">
        <v>17302</v>
      </c>
      <c r="H286" s="139">
        <v>6921</v>
      </c>
      <c r="I286" s="139"/>
      <c r="J286" s="140" t="s">
        <v>515</v>
      </c>
    </row>
    <row r="287" spans="1:10" s="133" customFormat="1">
      <c r="A287" s="134" t="s">
        <v>166</v>
      </c>
      <c r="B287" s="135" t="s">
        <v>197</v>
      </c>
      <c r="C287" s="136" t="s">
        <v>198</v>
      </c>
      <c r="D287" s="137" t="s">
        <v>196</v>
      </c>
      <c r="E287" s="137" t="s">
        <v>199</v>
      </c>
      <c r="F287" s="138">
        <v>4.1000000000000003E-3</v>
      </c>
      <c r="G287" s="139">
        <v>187426</v>
      </c>
      <c r="H287" s="139">
        <v>768</v>
      </c>
      <c r="I287" s="139"/>
      <c r="J287" s="140" t="s">
        <v>469</v>
      </c>
    </row>
    <row r="288" spans="1:10" s="133" customFormat="1">
      <c r="A288" s="134" t="s">
        <v>166</v>
      </c>
      <c r="B288" s="135" t="s">
        <v>200</v>
      </c>
      <c r="C288" s="136" t="s">
        <v>201</v>
      </c>
      <c r="D288" s="137" t="s">
        <v>202</v>
      </c>
      <c r="E288" s="137" t="s">
        <v>124</v>
      </c>
      <c r="F288" s="138">
        <v>0.5</v>
      </c>
      <c r="G288" s="139">
        <v>3623</v>
      </c>
      <c r="H288" s="139">
        <v>1812</v>
      </c>
      <c r="I288" s="139"/>
      <c r="J288" s="140" t="s">
        <v>465</v>
      </c>
    </row>
    <row r="289" spans="1:10" s="133" customFormat="1">
      <c r="A289" s="134" t="s">
        <v>166</v>
      </c>
      <c r="B289" s="135" t="s">
        <v>285</v>
      </c>
      <c r="C289" s="136" t="s">
        <v>286</v>
      </c>
      <c r="D289" s="137" t="s">
        <v>205</v>
      </c>
      <c r="E289" s="137" t="s">
        <v>124</v>
      </c>
      <c r="F289" s="138">
        <v>4</v>
      </c>
      <c r="G289" s="139">
        <v>2562</v>
      </c>
      <c r="H289" s="139">
        <v>10248</v>
      </c>
      <c r="I289" s="139"/>
      <c r="J289" s="140" t="s">
        <v>543</v>
      </c>
    </row>
    <row r="290" spans="1:10" s="133" customFormat="1">
      <c r="A290" s="134" t="s">
        <v>166</v>
      </c>
      <c r="B290" s="135" t="s">
        <v>315</v>
      </c>
      <c r="C290" s="136" t="s">
        <v>316</v>
      </c>
      <c r="D290" s="137" t="s">
        <v>205</v>
      </c>
      <c r="E290" s="137" t="s">
        <v>124</v>
      </c>
      <c r="F290" s="138">
        <v>1</v>
      </c>
      <c r="G290" s="139">
        <v>2672</v>
      </c>
      <c r="H290" s="139">
        <v>2672</v>
      </c>
      <c r="I290" s="139"/>
      <c r="J290" s="140" t="s">
        <v>545</v>
      </c>
    </row>
    <row r="291" spans="1:10" s="133" customFormat="1">
      <c r="A291" s="134" t="s">
        <v>166</v>
      </c>
      <c r="B291" s="135" t="s">
        <v>281</v>
      </c>
      <c r="C291" s="136" t="s">
        <v>282</v>
      </c>
      <c r="D291" s="137" t="s">
        <v>205</v>
      </c>
      <c r="E291" s="137" t="s">
        <v>124</v>
      </c>
      <c r="F291" s="138">
        <v>1</v>
      </c>
      <c r="G291" s="139">
        <v>9220</v>
      </c>
      <c r="H291" s="139">
        <v>9220</v>
      </c>
      <c r="I291" s="139"/>
      <c r="J291" s="140" t="s">
        <v>546</v>
      </c>
    </row>
    <row r="292" spans="1:10" s="133" customFormat="1">
      <c r="A292" s="134" t="s">
        <v>166</v>
      </c>
      <c r="B292" s="135" t="s">
        <v>317</v>
      </c>
      <c r="C292" s="136" t="s">
        <v>318</v>
      </c>
      <c r="D292" s="137" t="s">
        <v>205</v>
      </c>
      <c r="E292" s="137" t="s">
        <v>124</v>
      </c>
      <c r="F292" s="138">
        <v>1</v>
      </c>
      <c r="G292" s="139">
        <v>1560</v>
      </c>
      <c r="H292" s="139">
        <v>1560</v>
      </c>
      <c r="I292" s="139"/>
      <c r="J292" s="140" t="s">
        <v>538</v>
      </c>
    </row>
    <row r="293" spans="1:10" s="133" customFormat="1">
      <c r="A293" s="134" t="s">
        <v>166</v>
      </c>
      <c r="B293" s="135" t="s">
        <v>319</v>
      </c>
      <c r="C293" s="136" t="s">
        <v>320</v>
      </c>
      <c r="D293" s="137" t="s">
        <v>205</v>
      </c>
      <c r="E293" s="137" t="s">
        <v>145</v>
      </c>
      <c r="F293" s="138">
        <v>0.2</v>
      </c>
      <c r="G293" s="139">
        <v>21306</v>
      </c>
      <c r="H293" s="139">
        <v>4261</v>
      </c>
      <c r="I293" s="139"/>
      <c r="J293" s="140" t="s">
        <v>547</v>
      </c>
    </row>
    <row r="294" spans="1:10" s="133" customFormat="1">
      <c r="A294" s="134" t="s">
        <v>166</v>
      </c>
      <c r="B294" s="135" t="s">
        <v>321</v>
      </c>
      <c r="C294" s="136" t="s">
        <v>322</v>
      </c>
      <c r="D294" s="137" t="s">
        <v>205</v>
      </c>
      <c r="E294" s="137" t="s">
        <v>274</v>
      </c>
      <c r="F294" s="138">
        <v>9.4499999999999993</v>
      </c>
      <c r="G294" s="139">
        <v>2693</v>
      </c>
      <c r="H294" s="139">
        <v>25449</v>
      </c>
      <c r="I294" s="139"/>
      <c r="J294" s="140" t="s">
        <v>548</v>
      </c>
    </row>
    <row r="295" spans="1:10" s="133" customFormat="1">
      <c r="A295" s="134" t="s">
        <v>166</v>
      </c>
      <c r="B295" s="135" t="s">
        <v>323</v>
      </c>
      <c r="C295" s="136" t="s">
        <v>324</v>
      </c>
      <c r="D295" s="137" t="s">
        <v>205</v>
      </c>
      <c r="E295" s="137" t="s">
        <v>274</v>
      </c>
      <c r="F295" s="138">
        <v>1.5</v>
      </c>
      <c r="G295" s="139">
        <v>7176</v>
      </c>
      <c r="H295" s="139">
        <v>10764</v>
      </c>
      <c r="I295" s="139"/>
      <c r="J295" s="140" t="s">
        <v>549</v>
      </c>
    </row>
    <row r="296" spans="1:10" s="133" customFormat="1">
      <c r="A296" s="134" t="s">
        <v>166</v>
      </c>
      <c r="B296" s="135" t="s">
        <v>325</v>
      </c>
      <c r="C296" s="136" t="s">
        <v>326</v>
      </c>
      <c r="D296" s="137" t="s">
        <v>205</v>
      </c>
      <c r="E296" s="137" t="s">
        <v>124</v>
      </c>
      <c r="F296" s="138">
        <v>3</v>
      </c>
      <c r="G296" s="139">
        <v>1403</v>
      </c>
      <c r="H296" s="139">
        <v>4209</v>
      </c>
      <c r="I296" s="139"/>
      <c r="J296" s="140" t="s">
        <v>550</v>
      </c>
    </row>
    <row r="297" spans="1:10" s="133" customFormat="1">
      <c r="A297" s="134" t="s">
        <v>166</v>
      </c>
      <c r="B297" s="135" t="s">
        <v>327</v>
      </c>
      <c r="C297" s="136" t="s">
        <v>328</v>
      </c>
      <c r="D297" s="137" t="s">
        <v>205</v>
      </c>
      <c r="E297" s="137" t="s">
        <v>274</v>
      </c>
      <c r="F297" s="138">
        <v>3</v>
      </c>
      <c r="G297" s="139">
        <v>4594</v>
      </c>
      <c r="H297" s="139">
        <v>13782</v>
      </c>
      <c r="I297" s="139"/>
      <c r="J297" s="140" t="s">
        <v>551</v>
      </c>
    </row>
    <row r="298" spans="1:10" s="133" customFormat="1">
      <c r="A298" s="134" t="s">
        <v>166</v>
      </c>
      <c r="B298" s="135" t="s">
        <v>329</v>
      </c>
      <c r="C298" s="136" t="s">
        <v>330</v>
      </c>
      <c r="D298" s="137" t="s">
        <v>205</v>
      </c>
      <c r="E298" s="137" t="s">
        <v>124</v>
      </c>
      <c r="F298" s="138">
        <v>2</v>
      </c>
      <c r="G298" s="139">
        <v>1300</v>
      </c>
      <c r="H298" s="139">
        <v>2600</v>
      </c>
      <c r="I298" s="139"/>
      <c r="J298" s="140" t="s">
        <v>552</v>
      </c>
    </row>
    <row r="299" spans="1:10" s="133" customFormat="1" ht="13.2">
      <c r="A299" s="127" t="s">
        <v>732</v>
      </c>
      <c r="B299" s="128" t="s">
        <v>185</v>
      </c>
      <c r="C299" s="129" t="s">
        <v>743</v>
      </c>
      <c r="D299" s="130" t="s">
        <v>186</v>
      </c>
      <c r="E299" s="130" t="s">
        <v>124</v>
      </c>
      <c r="F299" s="131"/>
      <c r="G299" s="132"/>
      <c r="H299" s="132"/>
      <c r="I299" s="132">
        <v>131095</v>
      </c>
    </row>
    <row r="300" spans="1:10" s="133" customFormat="1">
      <c r="A300" s="134" t="s">
        <v>732</v>
      </c>
      <c r="B300" s="135" t="s">
        <v>302</v>
      </c>
      <c r="C300" s="136" t="s">
        <v>303</v>
      </c>
      <c r="D300" s="137" t="s">
        <v>192</v>
      </c>
      <c r="E300" s="137" t="s">
        <v>193</v>
      </c>
      <c r="F300" s="138">
        <v>0.5</v>
      </c>
      <c r="G300" s="139">
        <v>53481</v>
      </c>
      <c r="H300" s="139">
        <v>26741</v>
      </c>
      <c r="I300" s="139"/>
      <c r="J300" s="269" t="str">
        <f>HYPERLINK("#"&amp;"Insumos"&amp;"!A"&amp;MATCH($B300,[2]Insumos!$A:$A,0),"Ins "&amp;$B300)</f>
        <v>Ins C6</v>
      </c>
    </row>
    <row r="301" spans="1:10" s="133" customFormat="1">
      <c r="A301" s="134" t="s">
        <v>732</v>
      </c>
      <c r="B301" s="135" t="s">
        <v>200</v>
      </c>
      <c r="C301" s="136" t="s">
        <v>201</v>
      </c>
      <c r="D301" s="137" t="s">
        <v>202</v>
      </c>
      <c r="E301" s="137" t="s">
        <v>124</v>
      </c>
      <c r="F301" s="138">
        <v>0.5</v>
      </c>
      <c r="G301" s="139">
        <v>3623</v>
      </c>
      <c r="H301" s="139">
        <v>1812</v>
      </c>
      <c r="I301" s="139"/>
      <c r="J301" s="269" t="str">
        <f>HYPERLINK("#"&amp;"Insumos"&amp;"!A"&amp;MATCH($B301,[2]Insumos!$A:$A,0),"Ins "&amp;$B301)</f>
        <v>Ins H2</v>
      </c>
    </row>
    <row r="302" spans="1:10" s="133" customFormat="1">
      <c r="A302" s="134" t="s">
        <v>732</v>
      </c>
      <c r="B302" s="135" t="s">
        <v>270</v>
      </c>
      <c r="C302" s="136" t="s">
        <v>271</v>
      </c>
      <c r="D302" s="137" t="s">
        <v>205</v>
      </c>
      <c r="E302" s="137" t="s">
        <v>124</v>
      </c>
      <c r="F302" s="138">
        <v>2</v>
      </c>
      <c r="G302" s="139">
        <v>6465</v>
      </c>
      <c r="H302" s="139">
        <v>12930</v>
      </c>
      <c r="I302" s="139"/>
      <c r="J302" s="269" t="str">
        <f>HYPERLINK("#"&amp;"Insumos"&amp;"!A"&amp;MATCH($B302,[2]Insumos!$A:$A,0),"Ins "&amp;$B302)</f>
        <v>Ins I1129</v>
      </c>
    </row>
    <row r="303" spans="1:10" s="133" customFormat="1">
      <c r="A303" s="134" t="s">
        <v>732</v>
      </c>
      <c r="B303" s="135" t="s">
        <v>744</v>
      </c>
      <c r="C303" s="136" t="s">
        <v>745</v>
      </c>
      <c r="D303" s="137" t="s">
        <v>205</v>
      </c>
      <c r="E303" s="137" t="s">
        <v>124</v>
      </c>
      <c r="F303" s="138">
        <v>2</v>
      </c>
      <c r="G303" s="139">
        <v>286</v>
      </c>
      <c r="H303" s="139">
        <v>572</v>
      </c>
      <c r="I303" s="139"/>
      <c r="J303" s="269" t="str">
        <f>HYPERLINK("#"&amp;"Insumos"&amp;"!A"&amp;MATCH($B303,[2]Insumos!$A:$A,0),"Ins "&amp;$B303)</f>
        <v>Ins I2106</v>
      </c>
    </row>
    <row r="304" spans="1:10" s="133" customFormat="1">
      <c r="A304" s="134" t="s">
        <v>732</v>
      </c>
      <c r="B304" s="135" t="s">
        <v>746</v>
      </c>
      <c r="C304" s="136" t="s">
        <v>747</v>
      </c>
      <c r="D304" s="137" t="s">
        <v>205</v>
      </c>
      <c r="E304" s="137" t="s">
        <v>124</v>
      </c>
      <c r="F304" s="138">
        <v>2</v>
      </c>
      <c r="G304" s="139">
        <v>1501</v>
      </c>
      <c r="H304" s="139">
        <v>3002</v>
      </c>
      <c r="I304" s="139"/>
      <c r="J304" s="269" t="str">
        <f>HYPERLINK("#"&amp;"Insumos"&amp;"!A"&amp;MATCH($B304,[2]Insumos!$A:$A,0),"Ins "&amp;$B304)</f>
        <v>Ins I2115</v>
      </c>
    </row>
    <row r="305" spans="1:10" s="133" customFormat="1">
      <c r="A305" s="134" t="s">
        <v>732</v>
      </c>
      <c r="B305" s="135" t="s">
        <v>748</v>
      </c>
      <c r="C305" s="136" t="s">
        <v>749</v>
      </c>
      <c r="D305" s="137" t="s">
        <v>205</v>
      </c>
      <c r="E305" s="137" t="s">
        <v>124</v>
      </c>
      <c r="F305" s="138">
        <v>2</v>
      </c>
      <c r="G305" s="139">
        <v>746</v>
      </c>
      <c r="H305" s="139">
        <v>1492</v>
      </c>
      <c r="I305" s="139"/>
      <c r="J305" s="269" t="str">
        <f>HYPERLINK("#"&amp;"Insumos"&amp;"!A"&amp;MATCH($B305,[2]Insumos!$A:$A,0),"Ins "&amp;$B305)</f>
        <v>Ins I2163</v>
      </c>
    </row>
    <row r="306" spans="1:10" s="133" customFormat="1">
      <c r="A306" s="134" t="s">
        <v>732</v>
      </c>
      <c r="B306" s="135" t="s">
        <v>750</v>
      </c>
      <c r="C306" s="136" t="s">
        <v>751</v>
      </c>
      <c r="D306" s="137" t="s">
        <v>205</v>
      </c>
      <c r="E306" s="137" t="s">
        <v>145</v>
      </c>
      <c r="F306" s="138">
        <v>3.05</v>
      </c>
      <c r="G306" s="139">
        <v>12737</v>
      </c>
      <c r="H306" s="139">
        <v>38848</v>
      </c>
      <c r="I306" s="139"/>
      <c r="J306" s="269" t="str">
        <f>HYPERLINK("#"&amp;"Insumos"&amp;"!A"&amp;MATCH($B306,[2]Insumos!$A:$A,0),"Ins "&amp;$B306)</f>
        <v>Ins I2328</v>
      </c>
    </row>
    <row r="307" spans="1:10" s="133" customFormat="1">
      <c r="A307" s="134" t="s">
        <v>732</v>
      </c>
      <c r="B307" s="135" t="s">
        <v>752</v>
      </c>
      <c r="C307" s="136" t="s">
        <v>753</v>
      </c>
      <c r="D307" s="137" t="s">
        <v>205</v>
      </c>
      <c r="E307" s="137" t="s">
        <v>124</v>
      </c>
      <c r="F307" s="138">
        <v>1</v>
      </c>
      <c r="G307" s="139">
        <v>45698</v>
      </c>
      <c r="H307" s="139">
        <v>45698</v>
      </c>
      <c r="I307" s="139"/>
      <c r="J307" s="269" t="str">
        <f>HYPERLINK("#"&amp;"Insumos"&amp;"!A"&amp;MATCH($B307,[2]Insumos!$A:$A,0),"Ins "&amp;$B307)</f>
        <v>Ins I2329</v>
      </c>
    </row>
    <row r="308" spans="1:10" s="133" customFormat="1" ht="26.4">
      <c r="A308" s="127" t="s">
        <v>132</v>
      </c>
      <c r="B308" s="128" t="s">
        <v>185</v>
      </c>
      <c r="C308" s="129" t="s">
        <v>150</v>
      </c>
      <c r="D308" s="130" t="s">
        <v>186</v>
      </c>
      <c r="E308" s="130" t="s">
        <v>145</v>
      </c>
      <c r="F308" s="131"/>
      <c r="G308" s="132"/>
      <c r="H308" s="132"/>
      <c r="I308" s="132">
        <v>78460</v>
      </c>
    </row>
    <row r="309" spans="1:10" s="133" customFormat="1">
      <c r="A309" s="134" t="s">
        <v>132</v>
      </c>
      <c r="B309" s="135" t="s">
        <v>258</v>
      </c>
      <c r="C309" s="136" t="s">
        <v>259</v>
      </c>
      <c r="D309" s="137" t="s">
        <v>192</v>
      </c>
      <c r="E309" s="137" t="s">
        <v>193</v>
      </c>
      <c r="F309" s="138">
        <v>0.25</v>
      </c>
      <c r="G309" s="139">
        <v>75325</v>
      </c>
      <c r="H309" s="139">
        <v>18831</v>
      </c>
      <c r="I309" s="139"/>
      <c r="J309" s="140" t="s">
        <v>518</v>
      </c>
    </row>
    <row r="310" spans="1:10" s="133" customFormat="1">
      <c r="A310" s="134" t="s">
        <v>132</v>
      </c>
      <c r="B310" s="135" t="s">
        <v>200</v>
      </c>
      <c r="C310" s="136" t="s">
        <v>201</v>
      </c>
      <c r="D310" s="137" t="s">
        <v>202</v>
      </c>
      <c r="E310" s="137" t="s">
        <v>124</v>
      </c>
      <c r="F310" s="138">
        <v>1</v>
      </c>
      <c r="G310" s="139">
        <v>3623</v>
      </c>
      <c r="H310" s="139">
        <v>3623</v>
      </c>
      <c r="I310" s="139"/>
      <c r="J310" s="140" t="s">
        <v>465</v>
      </c>
    </row>
    <row r="311" spans="1:10" s="133" customFormat="1">
      <c r="A311" s="134" t="s">
        <v>132</v>
      </c>
      <c r="B311" s="135" t="s">
        <v>331</v>
      </c>
      <c r="C311" s="136" t="s">
        <v>332</v>
      </c>
      <c r="D311" s="137" t="s">
        <v>205</v>
      </c>
      <c r="E311" s="137" t="s">
        <v>124</v>
      </c>
      <c r="F311" s="138">
        <v>0.4</v>
      </c>
      <c r="G311" s="139">
        <v>10340</v>
      </c>
      <c r="H311" s="139">
        <v>4136</v>
      </c>
      <c r="I311" s="139"/>
      <c r="J311" s="140" t="s">
        <v>653</v>
      </c>
    </row>
    <row r="312" spans="1:10" s="133" customFormat="1">
      <c r="A312" s="134" t="s">
        <v>132</v>
      </c>
      <c r="B312" s="135" t="s">
        <v>333</v>
      </c>
      <c r="C312" s="136" t="s">
        <v>334</v>
      </c>
      <c r="D312" s="137" t="s">
        <v>205</v>
      </c>
      <c r="E312" s="137" t="s">
        <v>145</v>
      </c>
      <c r="F312" s="138">
        <v>3.15</v>
      </c>
      <c r="G312" s="139">
        <v>7285</v>
      </c>
      <c r="H312" s="139">
        <v>22948</v>
      </c>
      <c r="I312" s="139"/>
      <c r="J312" s="140" t="s">
        <v>654</v>
      </c>
    </row>
    <row r="313" spans="1:10" s="133" customFormat="1">
      <c r="A313" s="134" t="s">
        <v>132</v>
      </c>
      <c r="B313" s="135" t="s">
        <v>335</v>
      </c>
      <c r="C313" s="136" t="s">
        <v>336</v>
      </c>
      <c r="D313" s="137" t="s">
        <v>205</v>
      </c>
      <c r="E313" s="137" t="s">
        <v>145</v>
      </c>
      <c r="F313" s="138">
        <v>1.05</v>
      </c>
      <c r="G313" s="139">
        <v>5214</v>
      </c>
      <c r="H313" s="139">
        <v>5475</v>
      </c>
      <c r="I313" s="139"/>
      <c r="J313" s="140" t="s">
        <v>655</v>
      </c>
    </row>
    <row r="314" spans="1:10" s="133" customFormat="1">
      <c r="A314" s="134" t="s">
        <v>132</v>
      </c>
      <c r="B314" s="135" t="s">
        <v>337</v>
      </c>
      <c r="C314" s="136" t="s">
        <v>338</v>
      </c>
      <c r="D314" s="137" t="s">
        <v>205</v>
      </c>
      <c r="E314" s="137" t="s">
        <v>145</v>
      </c>
      <c r="F314" s="138">
        <v>1.05</v>
      </c>
      <c r="G314" s="139">
        <v>22330</v>
      </c>
      <c r="H314" s="139">
        <v>23447</v>
      </c>
      <c r="I314" s="139"/>
      <c r="J314" s="140" t="s">
        <v>656</v>
      </c>
    </row>
    <row r="315" spans="1:10" s="133" customFormat="1" ht="26.4">
      <c r="A315" s="127" t="s">
        <v>131</v>
      </c>
      <c r="B315" s="128" t="s">
        <v>185</v>
      </c>
      <c r="C315" s="129" t="s">
        <v>149</v>
      </c>
      <c r="D315" s="130" t="s">
        <v>186</v>
      </c>
      <c r="E315" s="130" t="s">
        <v>145</v>
      </c>
      <c r="F315" s="131"/>
      <c r="G315" s="132"/>
      <c r="H315" s="132"/>
      <c r="I315" s="132">
        <v>20769</v>
      </c>
    </row>
    <row r="316" spans="1:10" s="133" customFormat="1">
      <c r="A316" s="134" t="s">
        <v>131</v>
      </c>
      <c r="B316" s="135" t="s">
        <v>302</v>
      </c>
      <c r="C316" s="136" t="s">
        <v>303</v>
      </c>
      <c r="D316" s="137" t="s">
        <v>192</v>
      </c>
      <c r="E316" s="137" t="s">
        <v>193</v>
      </c>
      <c r="F316" s="138">
        <v>0.2</v>
      </c>
      <c r="G316" s="139">
        <v>53481</v>
      </c>
      <c r="H316" s="139">
        <v>10696</v>
      </c>
      <c r="I316" s="139"/>
      <c r="J316" s="140" t="s">
        <v>533</v>
      </c>
    </row>
    <row r="317" spans="1:10" s="133" customFormat="1">
      <c r="A317" s="134" t="s">
        <v>131</v>
      </c>
      <c r="B317" s="133" t="s">
        <v>339</v>
      </c>
      <c r="C317" s="136" t="s">
        <v>340</v>
      </c>
      <c r="D317" s="137" t="s">
        <v>196</v>
      </c>
      <c r="E317" s="137" t="s">
        <v>199</v>
      </c>
      <c r="F317" s="138">
        <v>5.0000000000000001E-3</v>
      </c>
      <c r="G317" s="139">
        <v>54356</v>
      </c>
      <c r="H317" s="139">
        <v>272</v>
      </c>
      <c r="I317" s="139"/>
      <c r="J317" s="140" t="s">
        <v>553</v>
      </c>
    </row>
    <row r="318" spans="1:10" s="133" customFormat="1">
      <c r="A318" s="134" t="s">
        <v>131</v>
      </c>
      <c r="B318" s="135" t="s">
        <v>197</v>
      </c>
      <c r="C318" s="136" t="s">
        <v>198</v>
      </c>
      <c r="D318" s="137" t="s">
        <v>196</v>
      </c>
      <c r="E318" s="137" t="s">
        <v>199</v>
      </c>
      <c r="F318" s="138">
        <v>3.0000000000000001E-3</v>
      </c>
      <c r="G318" s="139">
        <v>187426</v>
      </c>
      <c r="H318" s="139">
        <v>562</v>
      </c>
      <c r="I318" s="139"/>
      <c r="J318" s="140" t="s">
        <v>469</v>
      </c>
    </row>
    <row r="319" spans="1:10" s="133" customFormat="1">
      <c r="A319" s="134" t="s">
        <v>131</v>
      </c>
      <c r="B319" s="135" t="s">
        <v>200</v>
      </c>
      <c r="C319" s="136" t="s">
        <v>201</v>
      </c>
      <c r="D319" s="137" t="s">
        <v>202</v>
      </c>
      <c r="E319" s="137" t="s">
        <v>124</v>
      </c>
      <c r="F319" s="138">
        <v>0.1</v>
      </c>
      <c r="G319" s="139">
        <v>3623</v>
      </c>
      <c r="H319" s="139">
        <v>362</v>
      </c>
      <c r="I319" s="139"/>
      <c r="J319" s="140" t="s">
        <v>465</v>
      </c>
    </row>
    <row r="320" spans="1:10" s="133" customFormat="1">
      <c r="A320" s="134" t="s">
        <v>131</v>
      </c>
      <c r="B320" s="133" t="s">
        <v>203</v>
      </c>
      <c r="C320" s="136" t="s">
        <v>204</v>
      </c>
      <c r="D320" s="137" t="s">
        <v>205</v>
      </c>
      <c r="E320" s="137" t="s">
        <v>124</v>
      </c>
      <c r="F320" s="138">
        <v>0.05</v>
      </c>
      <c r="G320" s="139">
        <v>1897</v>
      </c>
      <c r="H320" s="139">
        <v>95</v>
      </c>
      <c r="I320" s="139"/>
      <c r="J320" s="140" t="s">
        <v>470</v>
      </c>
    </row>
    <row r="321" spans="1:10" s="133" customFormat="1">
      <c r="A321" s="134" t="s">
        <v>131</v>
      </c>
      <c r="B321" s="133" t="s">
        <v>275</v>
      </c>
      <c r="C321" s="136" t="s">
        <v>276</v>
      </c>
      <c r="D321" s="137" t="s">
        <v>205</v>
      </c>
      <c r="E321" s="137" t="s">
        <v>274</v>
      </c>
      <c r="F321" s="138">
        <v>3.3</v>
      </c>
      <c r="G321" s="139">
        <v>2236</v>
      </c>
      <c r="H321" s="139">
        <v>7379</v>
      </c>
      <c r="I321" s="139"/>
      <c r="J321" s="140" t="s">
        <v>536</v>
      </c>
    </row>
    <row r="322" spans="1:10" s="133" customFormat="1">
      <c r="A322" s="134" t="s">
        <v>131</v>
      </c>
      <c r="B322" s="133" t="s">
        <v>325</v>
      </c>
      <c r="C322" s="136" t="s">
        <v>326</v>
      </c>
      <c r="D322" s="137" t="s">
        <v>205</v>
      </c>
      <c r="E322" s="137" t="s">
        <v>124</v>
      </c>
      <c r="F322" s="138">
        <v>1</v>
      </c>
      <c r="G322" s="139">
        <v>1403</v>
      </c>
      <c r="H322" s="139">
        <v>1403</v>
      </c>
      <c r="I322" s="139"/>
      <c r="J322" s="140" t="s">
        <v>550</v>
      </c>
    </row>
    <row r="323" spans="1:10" s="133" customFormat="1" ht="105.6">
      <c r="A323" s="127" t="s">
        <v>139</v>
      </c>
      <c r="B323" s="128" t="s">
        <v>185</v>
      </c>
      <c r="C323" s="129" t="s">
        <v>158</v>
      </c>
      <c r="D323" s="130" t="s">
        <v>186</v>
      </c>
      <c r="E323" s="130" t="s">
        <v>143</v>
      </c>
      <c r="F323" s="131"/>
      <c r="G323" s="132"/>
      <c r="H323" s="132"/>
      <c r="I323" s="132">
        <v>11090</v>
      </c>
    </row>
    <row r="324" spans="1:10" s="133" customFormat="1">
      <c r="A324" s="134" t="s">
        <v>139</v>
      </c>
      <c r="B324" s="133" t="s">
        <v>394</v>
      </c>
      <c r="C324" s="136" t="s">
        <v>395</v>
      </c>
      <c r="D324" s="137" t="s">
        <v>192</v>
      </c>
      <c r="E324" s="137" t="s">
        <v>193</v>
      </c>
      <c r="F324" s="138">
        <v>4.1885714285714283E-2</v>
      </c>
      <c r="G324" s="139">
        <v>97169</v>
      </c>
      <c r="H324" s="139">
        <v>4070</v>
      </c>
      <c r="I324" s="139"/>
      <c r="J324" s="269" t="str">
        <f>HYPERLINK("#"&amp;"Insumos"&amp;"!A"&amp;MATCH($B324,[2]Insumos!$A:$A,0),"Ins "&amp;$B324)</f>
        <v>Ins C20</v>
      </c>
    </row>
    <row r="325" spans="1:10" s="133" customFormat="1">
      <c r="A325" s="134" t="s">
        <v>139</v>
      </c>
      <c r="B325" s="135" t="s">
        <v>197</v>
      </c>
      <c r="C325" s="136" t="s">
        <v>198</v>
      </c>
      <c r="D325" s="137" t="s">
        <v>196</v>
      </c>
      <c r="E325" s="137" t="s">
        <v>199</v>
      </c>
      <c r="F325" s="138">
        <v>0.02</v>
      </c>
      <c r="G325" s="139">
        <v>187426</v>
      </c>
      <c r="H325" s="139">
        <v>3749</v>
      </c>
      <c r="I325" s="139"/>
      <c r="J325" s="269" t="str">
        <f>HYPERLINK("#"&amp;"Insumos"&amp;"!A"&amp;MATCH($B325,[2]Insumos!$A:$A,0),"Ins "&amp;$B325)</f>
        <v>Ins E12</v>
      </c>
    </row>
    <row r="326" spans="1:10" s="133" customFormat="1">
      <c r="A326" s="134" t="s">
        <v>139</v>
      </c>
      <c r="B326" s="133" t="s">
        <v>203</v>
      </c>
      <c r="C326" s="136" t="s">
        <v>204</v>
      </c>
      <c r="D326" s="137" t="s">
        <v>205</v>
      </c>
      <c r="E326" s="137" t="s">
        <v>124</v>
      </c>
      <c r="F326" s="138">
        <v>0.1</v>
      </c>
      <c r="G326" s="139">
        <v>1897</v>
      </c>
      <c r="H326" s="139">
        <v>190</v>
      </c>
      <c r="I326" s="139"/>
      <c r="J326" s="269" t="str">
        <f>HYPERLINK("#"&amp;"Insumos"&amp;"!A"&amp;MATCH($B326,[2]Insumos!$A:$A,0),"Ins "&amp;$B326)</f>
        <v>Ins I1565</v>
      </c>
    </row>
    <row r="327" spans="1:10" s="133" customFormat="1">
      <c r="A327" s="134" t="s">
        <v>139</v>
      </c>
      <c r="B327" s="133" t="s">
        <v>200</v>
      </c>
      <c r="C327" s="136" t="s">
        <v>201</v>
      </c>
      <c r="D327" s="137" t="s">
        <v>202</v>
      </c>
      <c r="E327" s="137" t="s">
        <v>124</v>
      </c>
      <c r="F327" s="138">
        <v>0.1</v>
      </c>
      <c r="G327" s="139">
        <v>3623</v>
      </c>
      <c r="H327" s="139">
        <v>362</v>
      </c>
      <c r="I327" s="139"/>
      <c r="J327" s="269" t="str">
        <f>HYPERLINK("#"&amp;"Insumos"&amp;"!A"&amp;MATCH($B327,[2]Insumos!$A:$A,0),"Ins "&amp;$B327)</f>
        <v>Ins H2</v>
      </c>
    </row>
    <row r="328" spans="1:10" s="133" customFormat="1">
      <c r="A328" s="134" t="s">
        <v>139</v>
      </c>
      <c r="B328" s="133" t="s">
        <v>396</v>
      </c>
      <c r="C328" s="136" t="s">
        <v>397</v>
      </c>
      <c r="D328" s="137" t="s">
        <v>205</v>
      </c>
      <c r="E328" s="137" t="s">
        <v>146</v>
      </c>
      <c r="F328" s="138">
        <v>0.3</v>
      </c>
      <c r="G328" s="139">
        <v>9064</v>
      </c>
      <c r="H328" s="139">
        <v>2719</v>
      </c>
      <c r="I328" s="139"/>
      <c r="J328" s="269" t="str">
        <f>HYPERLINK("#"&amp;"Insumos"&amp;"!A"&amp;MATCH($B328,[2]Insumos!$A:$A,0),"Ins "&amp;$B328)</f>
        <v>Ins I2414</v>
      </c>
    </row>
    <row r="329" spans="1:10" s="133" customFormat="1" ht="26.4">
      <c r="A329" s="127" t="s">
        <v>729</v>
      </c>
      <c r="B329" s="128" t="s">
        <v>185</v>
      </c>
      <c r="C329" s="129" t="s">
        <v>740</v>
      </c>
      <c r="D329" s="130" t="s">
        <v>186</v>
      </c>
      <c r="E329" s="130" t="s">
        <v>124</v>
      </c>
      <c r="F329" s="131"/>
      <c r="G329" s="132"/>
      <c r="H329" s="132"/>
      <c r="I329" s="132">
        <v>165627</v>
      </c>
    </row>
    <row r="330" spans="1:10" s="133" customFormat="1">
      <c r="A330" s="134" t="s">
        <v>729</v>
      </c>
      <c r="B330" s="135" t="s">
        <v>302</v>
      </c>
      <c r="C330" s="136" t="s">
        <v>303</v>
      </c>
      <c r="D330" s="137" t="s">
        <v>192</v>
      </c>
      <c r="E330" s="137" t="s">
        <v>193</v>
      </c>
      <c r="F330" s="138">
        <v>0.5</v>
      </c>
      <c r="G330" s="139">
        <v>53481</v>
      </c>
      <c r="H330" s="139">
        <v>26741</v>
      </c>
      <c r="I330" s="139"/>
      <c r="J330" s="269" t="str">
        <f>HYPERLINK("#"&amp;"Insumos"&amp;"!A"&amp;MATCH($B330,[2]Insumos!$A:$A,0),"Ins "&amp;$B330)</f>
        <v>Ins C6</v>
      </c>
    </row>
    <row r="331" spans="1:10" s="133" customFormat="1">
      <c r="A331" s="134" t="s">
        <v>729</v>
      </c>
      <c r="B331" s="135" t="s">
        <v>197</v>
      </c>
      <c r="C331" s="136" t="s">
        <v>198</v>
      </c>
      <c r="D331" s="137" t="s">
        <v>196</v>
      </c>
      <c r="E331" s="137" t="s">
        <v>199</v>
      </c>
      <c r="F331" s="138">
        <v>0.01</v>
      </c>
      <c r="G331" s="139">
        <v>187426</v>
      </c>
      <c r="H331" s="139">
        <v>1874</v>
      </c>
      <c r="I331" s="139"/>
      <c r="J331" s="269" t="str">
        <f>HYPERLINK("#"&amp;"Insumos"&amp;"!A"&amp;MATCH($B331,[2]Insumos!$A:$A,0),"Ins "&amp;$B331)</f>
        <v>Ins E12</v>
      </c>
    </row>
    <row r="332" spans="1:10" s="133" customFormat="1">
      <c r="A332" s="134" t="s">
        <v>729</v>
      </c>
      <c r="B332" s="135" t="s">
        <v>200</v>
      </c>
      <c r="C332" s="136" t="s">
        <v>201</v>
      </c>
      <c r="D332" s="137" t="s">
        <v>202</v>
      </c>
      <c r="E332" s="137" t="s">
        <v>124</v>
      </c>
      <c r="F332" s="138">
        <v>0.5</v>
      </c>
      <c r="G332" s="139">
        <v>3623</v>
      </c>
      <c r="H332" s="139">
        <v>1812</v>
      </c>
      <c r="I332" s="139"/>
      <c r="J332" s="269" t="str">
        <f>HYPERLINK("#"&amp;"Insumos"&amp;"!A"&amp;MATCH($B332,[2]Insumos!$A:$A,0),"Ins "&amp;$B332)</f>
        <v>Ins H2</v>
      </c>
    </row>
    <row r="333" spans="1:10" s="133" customFormat="1" ht="28.8">
      <c r="A333" s="134" t="s">
        <v>729</v>
      </c>
      <c r="B333" s="133" t="s">
        <v>741</v>
      </c>
      <c r="C333" s="136" t="s">
        <v>742</v>
      </c>
      <c r="D333" s="137" t="s">
        <v>205</v>
      </c>
      <c r="E333" s="137" t="s">
        <v>8</v>
      </c>
      <c r="F333" s="138">
        <v>1</v>
      </c>
      <c r="G333" s="139">
        <v>135200</v>
      </c>
      <c r="H333" s="139">
        <v>135200</v>
      </c>
      <c r="I333" s="139"/>
      <c r="J333" s="269" t="str">
        <f>HYPERLINK("#"&amp;"Insumos"&amp;"!A"&amp;MATCH($B333,[2]Insumos!$A:$A,0),"Ins "&amp;$B333)</f>
        <v>Ins I2783</v>
      </c>
    </row>
    <row r="334" spans="1:10" s="147" customFormat="1" ht="27.6">
      <c r="A334" s="141" t="s">
        <v>136</v>
      </c>
      <c r="B334" s="142" t="s">
        <v>185</v>
      </c>
      <c r="C334" s="143" t="s">
        <v>154</v>
      </c>
      <c r="D334" s="142" t="s">
        <v>186</v>
      </c>
      <c r="E334" s="130" t="s">
        <v>155</v>
      </c>
      <c r="F334" s="144"/>
      <c r="G334" s="145"/>
      <c r="H334" s="146"/>
      <c r="I334" s="132">
        <v>141712</v>
      </c>
    </row>
    <row r="335" spans="1:10" s="147" customFormat="1">
      <c r="A335" s="148" t="s">
        <v>136</v>
      </c>
      <c r="B335" s="148" t="s">
        <v>341</v>
      </c>
      <c r="C335" s="149" t="s">
        <v>342</v>
      </c>
      <c r="D335" s="150" t="s">
        <v>205</v>
      </c>
      <c r="E335" s="150" t="s">
        <v>124</v>
      </c>
      <c r="F335" s="151">
        <v>1</v>
      </c>
      <c r="G335" s="152">
        <v>62400</v>
      </c>
      <c r="H335" s="139">
        <v>62400</v>
      </c>
      <c r="I335" s="139"/>
      <c r="J335" s="140" t="s">
        <v>554</v>
      </c>
    </row>
    <row r="336" spans="1:10" s="147" customFormat="1">
      <c r="A336" s="148" t="s">
        <v>136</v>
      </c>
      <c r="B336" s="148" t="s">
        <v>343</v>
      </c>
      <c r="C336" s="149" t="s">
        <v>344</v>
      </c>
      <c r="D336" s="150" t="s">
        <v>205</v>
      </c>
      <c r="E336" s="150" t="s">
        <v>155</v>
      </c>
      <c r="F336" s="151">
        <v>1</v>
      </c>
      <c r="G336" s="152">
        <v>10088</v>
      </c>
      <c r="H336" s="139">
        <v>10088</v>
      </c>
      <c r="I336" s="139"/>
      <c r="J336" s="140" t="s">
        <v>555</v>
      </c>
    </row>
    <row r="337" spans="1:10" s="147" customFormat="1">
      <c r="A337" s="148" t="s">
        <v>136</v>
      </c>
      <c r="B337" s="148" t="s">
        <v>345</v>
      </c>
      <c r="C337" s="149" t="s">
        <v>346</v>
      </c>
      <c r="D337" s="150" t="s">
        <v>205</v>
      </c>
      <c r="E337" s="150" t="s">
        <v>124</v>
      </c>
      <c r="F337" s="151">
        <v>1</v>
      </c>
      <c r="G337" s="152">
        <v>8429</v>
      </c>
      <c r="H337" s="139">
        <v>8429</v>
      </c>
      <c r="I337" s="139"/>
      <c r="J337" s="140" t="s">
        <v>556</v>
      </c>
    </row>
    <row r="338" spans="1:10" s="147" customFormat="1">
      <c r="A338" s="148" t="s">
        <v>136</v>
      </c>
      <c r="B338" s="153" t="s">
        <v>323</v>
      </c>
      <c r="C338" s="149" t="s">
        <v>324</v>
      </c>
      <c r="D338" s="150" t="s">
        <v>205</v>
      </c>
      <c r="E338" s="150" t="s">
        <v>274</v>
      </c>
      <c r="F338" s="151">
        <v>1.5</v>
      </c>
      <c r="G338" s="152">
        <v>7176</v>
      </c>
      <c r="H338" s="139">
        <v>10764</v>
      </c>
      <c r="I338" s="139"/>
      <c r="J338" s="140" t="s">
        <v>549</v>
      </c>
    </row>
    <row r="339" spans="1:10" s="147" customFormat="1">
      <c r="A339" s="148" t="s">
        <v>136</v>
      </c>
      <c r="B339" s="153" t="s">
        <v>302</v>
      </c>
      <c r="C339" s="149" t="s">
        <v>303</v>
      </c>
      <c r="D339" s="150" t="s">
        <v>192</v>
      </c>
      <c r="E339" s="150" t="s">
        <v>193</v>
      </c>
      <c r="F339" s="151">
        <v>0.8</v>
      </c>
      <c r="G339" s="152">
        <v>53481</v>
      </c>
      <c r="H339" s="139">
        <v>42785</v>
      </c>
      <c r="I339" s="139"/>
      <c r="J339" s="140" t="s">
        <v>533</v>
      </c>
    </row>
    <row r="340" spans="1:10" s="147" customFormat="1">
      <c r="A340" s="148" t="s">
        <v>136</v>
      </c>
      <c r="B340" s="153" t="s">
        <v>200</v>
      </c>
      <c r="C340" s="149" t="s">
        <v>201</v>
      </c>
      <c r="D340" s="150" t="s">
        <v>202</v>
      </c>
      <c r="E340" s="150" t="s">
        <v>124</v>
      </c>
      <c r="F340" s="154">
        <v>2</v>
      </c>
      <c r="G340" s="152">
        <v>3623</v>
      </c>
      <c r="H340" s="139">
        <v>7246</v>
      </c>
      <c r="I340" s="139"/>
      <c r="J340" s="140" t="s">
        <v>465</v>
      </c>
    </row>
    <row r="341" spans="1:10" s="147" customFormat="1" ht="27.6">
      <c r="A341" s="141" t="s">
        <v>355</v>
      </c>
      <c r="B341" s="157" t="s">
        <v>185</v>
      </c>
      <c r="C341" s="143" t="s">
        <v>356</v>
      </c>
      <c r="D341" s="142" t="s">
        <v>186</v>
      </c>
      <c r="E341" s="130" t="s">
        <v>124</v>
      </c>
      <c r="F341" s="144"/>
      <c r="G341" s="145"/>
      <c r="H341" s="146"/>
      <c r="I341" s="132">
        <v>250103</v>
      </c>
    </row>
    <row r="342" spans="1:10" s="147" customFormat="1">
      <c r="A342" s="148" t="s">
        <v>355</v>
      </c>
      <c r="B342" s="148" t="s">
        <v>302</v>
      </c>
      <c r="C342" s="149" t="s">
        <v>303</v>
      </c>
      <c r="D342" s="150" t="s">
        <v>192</v>
      </c>
      <c r="E342" s="150" t="s">
        <v>193</v>
      </c>
      <c r="F342" s="151">
        <v>1.5</v>
      </c>
      <c r="G342" s="152">
        <v>53481</v>
      </c>
      <c r="H342" s="139">
        <v>80222</v>
      </c>
      <c r="I342" s="139"/>
      <c r="J342" s="140" t="s">
        <v>533</v>
      </c>
    </row>
    <row r="343" spans="1:10" s="147" customFormat="1" ht="26.4">
      <c r="A343" s="148" t="s">
        <v>355</v>
      </c>
      <c r="B343" s="148" t="s">
        <v>398</v>
      </c>
      <c r="C343" s="149" t="s">
        <v>399</v>
      </c>
      <c r="D343" s="150" t="s">
        <v>196</v>
      </c>
      <c r="E343" s="150" t="s">
        <v>226</v>
      </c>
      <c r="F343" s="151">
        <v>0.3</v>
      </c>
      <c r="G343" s="152">
        <v>86508</v>
      </c>
      <c r="H343" s="139">
        <v>25952</v>
      </c>
      <c r="I343" s="139"/>
      <c r="J343" s="140" t="s">
        <v>557</v>
      </c>
    </row>
    <row r="344" spans="1:10" s="147" customFormat="1">
      <c r="A344" s="148" t="s">
        <v>355</v>
      </c>
      <c r="B344" s="148" t="s">
        <v>200</v>
      </c>
      <c r="C344" s="149" t="s">
        <v>201</v>
      </c>
      <c r="D344" s="150" t="s">
        <v>202</v>
      </c>
      <c r="E344" s="150" t="s">
        <v>124</v>
      </c>
      <c r="F344" s="151">
        <v>0.5</v>
      </c>
      <c r="G344" s="152">
        <v>3623</v>
      </c>
      <c r="H344" s="139">
        <v>1812</v>
      </c>
      <c r="I344" s="139"/>
      <c r="J344" s="140" t="s">
        <v>465</v>
      </c>
    </row>
    <row r="345" spans="1:10" s="147" customFormat="1">
      <c r="A345" s="148" t="s">
        <v>355</v>
      </c>
      <c r="B345" s="148" t="s">
        <v>285</v>
      </c>
      <c r="C345" s="149" t="s">
        <v>286</v>
      </c>
      <c r="D345" s="150" t="s">
        <v>205</v>
      </c>
      <c r="E345" s="150" t="s">
        <v>124</v>
      </c>
      <c r="F345" s="151">
        <v>2</v>
      </c>
      <c r="G345" s="152">
        <v>2562</v>
      </c>
      <c r="H345" s="139">
        <v>5124</v>
      </c>
      <c r="I345" s="139"/>
      <c r="J345" s="140" t="s">
        <v>543</v>
      </c>
    </row>
    <row r="346" spans="1:10" s="147" customFormat="1">
      <c r="A346" s="148" t="s">
        <v>355</v>
      </c>
      <c r="B346" s="148" t="s">
        <v>203</v>
      </c>
      <c r="C346" s="149" t="s">
        <v>204</v>
      </c>
      <c r="D346" s="150" t="s">
        <v>205</v>
      </c>
      <c r="E346" s="150" t="s">
        <v>124</v>
      </c>
      <c r="F346" s="151">
        <v>1</v>
      </c>
      <c r="G346" s="152">
        <v>1897</v>
      </c>
      <c r="H346" s="139">
        <v>1897</v>
      </c>
      <c r="I346" s="139"/>
      <c r="J346" s="140" t="s">
        <v>470</v>
      </c>
    </row>
    <row r="347" spans="1:10" s="147" customFormat="1">
      <c r="A347" s="148" t="s">
        <v>355</v>
      </c>
      <c r="B347" s="148" t="s">
        <v>400</v>
      </c>
      <c r="C347" s="149" t="s">
        <v>401</v>
      </c>
      <c r="D347" s="150" t="s">
        <v>205</v>
      </c>
      <c r="E347" s="150" t="s">
        <v>124</v>
      </c>
      <c r="F347" s="151">
        <v>1</v>
      </c>
      <c r="G347" s="152">
        <v>135096</v>
      </c>
      <c r="H347" s="139">
        <v>135096</v>
      </c>
      <c r="I347" s="139"/>
      <c r="J347" s="140" t="s">
        <v>558</v>
      </c>
    </row>
    <row r="348" spans="1:10" s="147" customFormat="1" ht="27.6">
      <c r="A348" s="141" t="s">
        <v>135</v>
      </c>
      <c r="B348" s="157" t="s">
        <v>185</v>
      </c>
      <c r="C348" s="143" t="s">
        <v>153</v>
      </c>
      <c r="D348" s="142" t="s">
        <v>186</v>
      </c>
      <c r="E348" s="130" t="s">
        <v>124</v>
      </c>
      <c r="F348" s="144"/>
      <c r="G348" s="145"/>
      <c r="H348" s="146"/>
      <c r="I348" s="132">
        <v>59460</v>
      </c>
    </row>
    <row r="349" spans="1:10" s="147" customFormat="1">
      <c r="A349" s="148" t="s">
        <v>135</v>
      </c>
      <c r="B349" s="148" t="s">
        <v>302</v>
      </c>
      <c r="C349" s="149" t="s">
        <v>303</v>
      </c>
      <c r="D349" s="150" t="s">
        <v>192</v>
      </c>
      <c r="E349" s="150" t="s">
        <v>193</v>
      </c>
      <c r="F349" s="151">
        <v>0.5</v>
      </c>
      <c r="G349" s="152">
        <v>53481</v>
      </c>
      <c r="H349" s="139">
        <v>26741</v>
      </c>
      <c r="I349" s="139"/>
      <c r="J349" s="140" t="s">
        <v>533</v>
      </c>
    </row>
    <row r="350" spans="1:10" s="147" customFormat="1">
      <c r="A350" s="148" t="s">
        <v>135</v>
      </c>
      <c r="B350" s="153" t="s">
        <v>200</v>
      </c>
      <c r="C350" s="149" t="s">
        <v>201</v>
      </c>
      <c r="D350" s="150" t="s">
        <v>202</v>
      </c>
      <c r="E350" s="150" t="s">
        <v>124</v>
      </c>
      <c r="F350" s="151">
        <v>0.5</v>
      </c>
      <c r="G350" s="152">
        <v>3623</v>
      </c>
      <c r="H350" s="139">
        <v>1812</v>
      </c>
      <c r="I350" s="139"/>
      <c r="J350" s="140" t="s">
        <v>465</v>
      </c>
    </row>
    <row r="351" spans="1:10" s="147" customFormat="1">
      <c r="A351" s="148" t="s">
        <v>135</v>
      </c>
      <c r="B351" s="153" t="s">
        <v>270</v>
      </c>
      <c r="C351" s="149" t="s">
        <v>271</v>
      </c>
      <c r="D351" s="150" t="s">
        <v>205</v>
      </c>
      <c r="E351" s="150" t="s">
        <v>124</v>
      </c>
      <c r="F351" s="151">
        <v>2</v>
      </c>
      <c r="G351" s="152">
        <v>6465</v>
      </c>
      <c r="H351" s="139">
        <v>12930</v>
      </c>
      <c r="I351" s="139"/>
      <c r="J351" s="140" t="s">
        <v>559</v>
      </c>
    </row>
    <row r="352" spans="1:10" s="147" customFormat="1" ht="26.4">
      <c r="A352" s="148" t="s">
        <v>135</v>
      </c>
      <c r="B352" s="153" t="s">
        <v>449</v>
      </c>
      <c r="C352" s="149" t="s">
        <v>450</v>
      </c>
      <c r="D352" s="150" t="s">
        <v>205</v>
      </c>
      <c r="E352" s="150" t="s">
        <v>124</v>
      </c>
      <c r="F352" s="151">
        <v>1</v>
      </c>
      <c r="G352" s="152">
        <v>9246</v>
      </c>
      <c r="H352" s="139">
        <v>9246</v>
      </c>
      <c r="I352" s="139"/>
      <c r="J352" s="140" t="s">
        <v>560</v>
      </c>
    </row>
    <row r="353" spans="1:10" s="147" customFormat="1">
      <c r="A353" s="148" t="s">
        <v>135</v>
      </c>
      <c r="B353" s="153" t="s">
        <v>285</v>
      </c>
      <c r="C353" s="149" t="s">
        <v>286</v>
      </c>
      <c r="D353" s="150" t="s">
        <v>205</v>
      </c>
      <c r="E353" s="150" t="s">
        <v>124</v>
      </c>
      <c r="F353" s="151">
        <v>2</v>
      </c>
      <c r="G353" s="152">
        <v>2562</v>
      </c>
      <c r="H353" s="139">
        <v>5124</v>
      </c>
      <c r="I353" s="139"/>
      <c r="J353" s="140" t="s">
        <v>543</v>
      </c>
    </row>
    <row r="354" spans="1:10" s="147" customFormat="1" ht="26.4">
      <c r="A354" s="148" t="s">
        <v>135</v>
      </c>
      <c r="B354" s="153" t="s">
        <v>398</v>
      </c>
      <c r="C354" s="149" t="s">
        <v>399</v>
      </c>
      <c r="D354" s="150" t="s">
        <v>196</v>
      </c>
      <c r="E354" s="150" t="s">
        <v>226</v>
      </c>
      <c r="F354" s="151">
        <v>4.1700000000000001E-2</v>
      </c>
      <c r="G354" s="152">
        <v>86508</v>
      </c>
      <c r="H354" s="139">
        <v>3607</v>
      </c>
      <c r="I354" s="139"/>
      <c r="J354" s="140" t="s">
        <v>557</v>
      </c>
    </row>
    <row r="355" spans="1:10" s="147" customFormat="1" ht="27.6">
      <c r="A355" s="141" t="s">
        <v>724</v>
      </c>
      <c r="B355" s="157" t="s">
        <v>185</v>
      </c>
      <c r="C355" s="143" t="s">
        <v>154</v>
      </c>
      <c r="D355" s="142" t="s">
        <v>186</v>
      </c>
      <c r="E355" s="130" t="s">
        <v>124</v>
      </c>
      <c r="F355" s="144"/>
      <c r="G355" s="145"/>
      <c r="H355" s="146"/>
      <c r="I355" s="132">
        <v>139167</v>
      </c>
    </row>
    <row r="356" spans="1:10" s="147" customFormat="1">
      <c r="A356" s="148" t="s">
        <v>724</v>
      </c>
      <c r="B356" s="148" t="s">
        <v>341</v>
      </c>
      <c r="C356" s="149" t="s">
        <v>342</v>
      </c>
      <c r="D356" s="150" t="s">
        <v>205</v>
      </c>
      <c r="E356" s="150" t="s">
        <v>124</v>
      </c>
      <c r="F356" s="151">
        <v>1</v>
      </c>
      <c r="G356" s="152">
        <v>62400</v>
      </c>
      <c r="H356" s="139">
        <v>62400</v>
      </c>
      <c r="I356" s="139"/>
      <c r="J356" s="269" t="str">
        <f>HYPERLINK("#"&amp;"Insumos"&amp;"!A"&amp;MATCH($B356,[2]Insumos!$A:$A,0),"Ins "&amp;$B356)</f>
        <v>Ins I2080</v>
      </c>
    </row>
    <row r="357" spans="1:10" s="147" customFormat="1">
      <c r="A357" s="148" t="s">
        <v>724</v>
      </c>
      <c r="B357" s="153" t="s">
        <v>323</v>
      </c>
      <c r="C357" s="149" t="s">
        <v>324</v>
      </c>
      <c r="D357" s="150" t="s">
        <v>205</v>
      </c>
      <c r="E357" s="150" t="s">
        <v>274</v>
      </c>
      <c r="F357" s="151">
        <v>1.5</v>
      </c>
      <c r="G357" s="152">
        <v>7176</v>
      </c>
      <c r="H357" s="139">
        <v>10764</v>
      </c>
      <c r="I357" s="139"/>
      <c r="J357" s="269" t="str">
        <f>HYPERLINK("#"&amp;"Insumos"&amp;"!A"&amp;MATCH($B357,[2]Insumos!$A:$A,0),"Ins "&amp;$B357)</f>
        <v>Ins I2138</v>
      </c>
    </row>
    <row r="358" spans="1:10" s="147" customFormat="1">
      <c r="A358" s="148" t="s">
        <v>724</v>
      </c>
      <c r="B358" s="153" t="s">
        <v>258</v>
      </c>
      <c r="C358" s="149" t="s">
        <v>259</v>
      </c>
      <c r="D358" s="150" t="s">
        <v>192</v>
      </c>
      <c r="E358" s="150" t="s">
        <v>193</v>
      </c>
      <c r="F358" s="151">
        <v>0.6</v>
      </c>
      <c r="G358" s="152">
        <v>75325</v>
      </c>
      <c r="H358" s="139">
        <v>45195</v>
      </c>
      <c r="I358" s="139"/>
      <c r="J358" s="269" t="str">
        <f>HYPERLINK("#"&amp;"Insumos"&amp;"!A"&amp;MATCH($B358,[2]Insumos!$A:$A,0),"Ins "&amp;$B358)</f>
        <v>Ins C13</v>
      </c>
    </row>
    <row r="359" spans="1:10" s="147" customFormat="1">
      <c r="A359" s="148" t="s">
        <v>724</v>
      </c>
      <c r="B359" s="153" t="s">
        <v>200</v>
      </c>
      <c r="C359" s="149" t="s">
        <v>201</v>
      </c>
      <c r="D359" s="150" t="s">
        <v>202</v>
      </c>
      <c r="E359" s="150" t="s">
        <v>124</v>
      </c>
      <c r="F359" s="151">
        <v>2</v>
      </c>
      <c r="G359" s="152">
        <v>3623</v>
      </c>
      <c r="H359" s="139">
        <v>7246</v>
      </c>
      <c r="I359" s="139"/>
      <c r="J359" s="269" t="str">
        <f>HYPERLINK("#"&amp;"Insumos"&amp;"!A"&amp;MATCH($B359,[2]Insumos!$A:$A,0),"Ins "&amp;$B359)</f>
        <v>Ins H2</v>
      </c>
    </row>
    <row r="360" spans="1:10" s="147" customFormat="1" ht="26.4">
      <c r="A360" s="148" t="s">
        <v>724</v>
      </c>
      <c r="B360" s="153" t="s">
        <v>224</v>
      </c>
      <c r="C360" s="149" t="s">
        <v>225</v>
      </c>
      <c r="D360" s="150" t="s">
        <v>196</v>
      </c>
      <c r="E360" s="150" t="s">
        <v>226</v>
      </c>
      <c r="F360" s="151">
        <v>0.4</v>
      </c>
      <c r="G360" s="152">
        <v>17302</v>
      </c>
      <c r="H360" s="139">
        <v>6921</v>
      </c>
      <c r="I360" s="139"/>
      <c r="J360" s="269" t="str">
        <f>HYPERLINK("#"&amp;"Insumos"&amp;"!A"&amp;MATCH($B360,[2]Insumos!$A:$A,0),"Ins "&amp;$B360)</f>
        <v>Ins E1</v>
      </c>
    </row>
    <row r="361" spans="1:10" s="147" customFormat="1">
      <c r="A361" s="148" t="s">
        <v>724</v>
      </c>
      <c r="B361" s="153" t="s">
        <v>197</v>
      </c>
      <c r="C361" s="149" t="s">
        <v>198</v>
      </c>
      <c r="D361" s="150" t="s">
        <v>196</v>
      </c>
      <c r="E361" s="150" t="s">
        <v>199</v>
      </c>
      <c r="F361" s="151">
        <v>2.86E-2</v>
      </c>
      <c r="G361" s="152">
        <v>187426</v>
      </c>
      <c r="H361" s="139">
        <v>5360</v>
      </c>
      <c r="I361" s="139"/>
      <c r="J361" s="269" t="str">
        <f>HYPERLINK("#"&amp;"Insumos"&amp;"!A"&amp;MATCH($B361,[2]Insumos!$A:$A,0),"Ins "&amp;$B361)</f>
        <v>Ins E12</v>
      </c>
    </row>
    <row r="362" spans="1:10" s="147" customFormat="1">
      <c r="A362" s="148" t="s">
        <v>724</v>
      </c>
      <c r="B362" s="153" t="s">
        <v>285</v>
      </c>
      <c r="C362" s="149" t="s">
        <v>286</v>
      </c>
      <c r="D362" s="150" t="s">
        <v>205</v>
      </c>
      <c r="E362" s="150" t="s">
        <v>124</v>
      </c>
      <c r="F362" s="151">
        <v>0.5</v>
      </c>
      <c r="G362" s="152">
        <v>2562</v>
      </c>
      <c r="H362" s="139">
        <v>1281</v>
      </c>
      <c r="I362" s="139"/>
      <c r="J362" s="269" t="str">
        <f>HYPERLINK("#"&amp;"Insumos"&amp;"!A"&amp;MATCH($B362,[2]Insumos!$A:$A,0),"Ins "&amp;$B362)</f>
        <v>Ins I1110</v>
      </c>
    </row>
    <row r="363" spans="1:10" s="147" customFormat="1" ht="41.4">
      <c r="A363" s="141" t="s">
        <v>561</v>
      </c>
      <c r="B363" s="157" t="s">
        <v>185</v>
      </c>
      <c r="C363" s="143" t="s">
        <v>562</v>
      </c>
      <c r="D363" s="142" t="s">
        <v>186</v>
      </c>
      <c r="E363" s="130" t="s">
        <v>145</v>
      </c>
      <c r="F363" s="144"/>
      <c r="G363" s="145"/>
      <c r="H363" s="146"/>
      <c r="I363" s="132">
        <v>42011</v>
      </c>
    </row>
    <row r="364" spans="1:10" s="147" customFormat="1">
      <c r="A364" s="148" t="s">
        <v>561</v>
      </c>
      <c r="B364" s="148" t="s">
        <v>258</v>
      </c>
      <c r="C364" s="149" t="s">
        <v>259</v>
      </c>
      <c r="D364" s="150" t="s">
        <v>192</v>
      </c>
      <c r="E364" s="150" t="s">
        <v>193</v>
      </c>
      <c r="F364" s="151">
        <v>0.36</v>
      </c>
      <c r="G364" s="152">
        <v>75325</v>
      </c>
      <c r="H364" s="139">
        <v>27117</v>
      </c>
      <c r="I364" s="139"/>
      <c r="J364" s="140" t="s">
        <v>518</v>
      </c>
    </row>
    <row r="365" spans="1:10" s="147" customFormat="1">
      <c r="A365" s="148" t="s">
        <v>561</v>
      </c>
      <c r="B365" s="153" t="s">
        <v>197</v>
      </c>
      <c r="C365" s="149" t="s">
        <v>198</v>
      </c>
      <c r="D365" s="150" t="s">
        <v>196</v>
      </c>
      <c r="E365" s="150" t="s">
        <v>199</v>
      </c>
      <c r="F365" s="151">
        <v>5.0000000000000001E-3</v>
      </c>
      <c r="G365" s="152">
        <v>187426</v>
      </c>
      <c r="H365" s="139">
        <v>937</v>
      </c>
      <c r="I365" s="139"/>
      <c r="J365" s="140" t="s">
        <v>469</v>
      </c>
    </row>
    <row r="366" spans="1:10" s="147" customFormat="1">
      <c r="A366" s="148" t="s">
        <v>561</v>
      </c>
      <c r="B366" s="153" t="s">
        <v>200</v>
      </c>
      <c r="C366" s="149" t="s">
        <v>201</v>
      </c>
      <c r="D366" s="150" t="s">
        <v>202</v>
      </c>
      <c r="E366" s="150" t="s">
        <v>124</v>
      </c>
      <c r="F366" s="151">
        <v>0.2</v>
      </c>
      <c r="G366" s="152">
        <v>3623</v>
      </c>
      <c r="H366" s="139">
        <v>725</v>
      </c>
      <c r="I366" s="139"/>
      <c r="J366" s="140" t="s">
        <v>465</v>
      </c>
    </row>
    <row r="367" spans="1:10" s="147" customFormat="1">
      <c r="A367" s="148" t="s">
        <v>561</v>
      </c>
      <c r="B367" s="153" t="s">
        <v>563</v>
      </c>
      <c r="C367" s="149" t="s">
        <v>564</v>
      </c>
      <c r="D367" s="150" t="s">
        <v>205</v>
      </c>
      <c r="E367" s="150" t="s">
        <v>145</v>
      </c>
      <c r="F367" s="151">
        <v>2</v>
      </c>
      <c r="G367" s="152">
        <v>4160</v>
      </c>
      <c r="H367" s="139">
        <v>8320</v>
      </c>
      <c r="I367" s="139"/>
      <c r="J367" s="140" t="s">
        <v>565</v>
      </c>
    </row>
    <row r="368" spans="1:10" s="147" customFormat="1">
      <c r="A368" s="148" t="s">
        <v>561</v>
      </c>
      <c r="B368" s="153" t="s">
        <v>566</v>
      </c>
      <c r="C368" s="149" t="s">
        <v>567</v>
      </c>
      <c r="D368" s="150" t="s">
        <v>205</v>
      </c>
      <c r="E368" s="150" t="s">
        <v>145</v>
      </c>
      <c r="F368" s="151">
        <v>1</v>
      </c>
      <c r="G368" s="152">
        <v>2652</v>
      </c>
      <c r="H368" s="139">
        <v>2652</v>
      </c>
      <c r="I368" s="139"/>
      <c r="J368" s="140" t="s">
        <v>568</v>
      </c>
    </row>
    <row r="369" spans="1:10" s="147" customFormat="1">
      <c r="A369" s="148" t="s">
        <v>561</v>
      </c>
      <c r="B369" s="153" t="s">
        <v>203</v>
      </c>
      <c r="C369" s="149" t="s">
        <v>204</v>
      </c>
      <c r="D369" s="150" t="s">
        <v>205</v>
      </c>
      <c r="E369" s="150" t="s">
        <v>124</v>
      </c>
      <c r="F369" s="151">
        <v>0.68200000000000005</v>
      </c>
      <c r="G369" s="152">
        <v>1897</v>
      </c>
      <c r="H369" s="139">
        <v>1294</v>
      </c>
      <c r="I369" s="139"/>
      <c r="J369" s="140" t="s">
        <v>470</v>
      </c>
    </row>
    <row r="370" spans="1:10" s="147" customFormat="1">
      <c r="A370" s="148" t="s">
        <v>561</v>
      </c>
      <c r="B370" s="153" t="s">
        <v>569</v>
      </c>
      <c r="C370" s="149" t="s">
        <v>570</v>
      </c>
      <c r="D370" s="150" t="s">
        <v>205</v>
      </c>
      <c r="E370" s="150" t="s">
        <v>124</v>
      </c>
      <c r="F370" s="151">
        <v>1</v>
      </c>
      <c r="G370" s="152">
        <v>931</v>
      </c>
      <c r="H370" s="139">
        <v>931</v>
      </c>
      <c r="I370" s="139"/>
      <c r="J370" s="140" t="s">
        <v>571</v>
      </c>
    </row>
    <row r="371" spans="1:10" s="147" customFormat="1">
      <c r="A371" s="148" t="s">
        <v>561</v>
      </c>
      <c r="B371" s="153" t="s">
        <v>572</v>
      </c>
      <c r="C371" s="149" t="s">
        <v>573</v>
      </c>
      <c r="D371" s="150" t="s">
        <v>205</v>
      </c>
      <c r="E371" s="150" t="s">
        <v>124</v>
      </c>
      <c r="F371" s="151">
        <v>1.2999999999999999E-2</v>
      </c>
      <c r="G371" s="152">
        <v>2667</v>
      </c>
      <c r="H371" s="139">
        <v>35</v>
      </c>
      <c r="I371" s="139"/>
      <c r="J371" s="140" t="s">
        <v>574</v>
      </c>
    </row>
    <row r="372" spans="1:10" s="133" customFormat="1" ht="26.4">
      <c r="A372" s="127" t="s">
        <v>575</v>
      </c>
      <c r="B372" s="128" t="s">
        <v>185</v>
      </c>
      <c r="C372" s="129" t="s">
        <v>576</v>
      </c>
      <c r="D372" s="130" t="s">
        <v>186</v>
      </c>
      <c r="E372" s="130" t="s">
        <v>124</v>
      </c>
      <c r="F372" s="131"/>
      <c r="G372" s="132"/>
      <c r="H372" s="132"/>
      <c r="I372" s="132">
        <v>85731</v>
      </c>
    </row>
    <row r="373" spans="1:10" s="133" customFormat="1">
      <c r="A373" s="134" t="s">
        <v>575</v>
      </c>
      <c r="B373" s="135" t="s">
        <v>258</v>
      </c>
      <c r="C373" s="136" t="s">
        <v>259</v>
      </c>
      <c r="D373" s="137" t="s">
        <v>192</v>
      </c>
      <c r="E373" s="137" t="s">
        <v>193</v>
      </c>
      <c r="F373" s="138">
        <v>0.6</v>
      </c>
      <c r="G373" s="139">
        <v>75325</v>
      </c>
      <c r="H373" s="139">
        <v>45195</v>
      </c>
      <c r="I373" s="139"/>
      <c r="J373" s="140" t="s">
        <v>518</v>
      </c>
    </row>
    <row r="374" spans="1:10" s="133" customFormat="1">
      <c r="A374" s="134" t="s">
        <v>575</v>
      </c>
      <c r="B374" s="135" t="s">
        <v>197</v>
      </c>
      <c r="C374" s="136" t="s">
        <v>198</v>
      </c>
      <c r="D374" s="137" t="s">
        <v>196</v>
      </c>
      <c r="E374" s="137" t="s">
        <v>199</v>
      </c>
      <c r="F374" s="138">
        <v>0.03</v>
      </c>
      <c r="G374" s="139">
        <v>187426</v>
      </c>
      <c r="H374" s="139">
        <v>5623</v>
      </c>
      <c r="I374" s="139"/>
      <c r="J374" s="140" t="s">
        <v>469</v>
      </c>
    </row>
    <row r="375" spans="1:10" s="133" customFormat="1">
      <c r="A375" s="134" t="s">
        <v>575</v>
      </c>
      <c r="B375" s="135" t="s">
        <v>200</v>
      </c>
      <c r="C375" s="136" t="s">
        <v>201</v>
      </c>
      <c r="D375" s="137" t="s">
        <v>202</v>
      </c>
      <c r="E375" s="137" t="s">
        <v>124</v>
      </c>
      <c r="F375" s="138">
        <v>0.5</v>
      </c>
      <c r="G375" s="139">
        <v>3623</v>
      </c>
      <c r="H375" s="139">
        <v>1812</v>
      </c>
      <c r="I375" s="139"/>
      <c r="J375" s="140" t="s">
        <v>465</v>
      </c>
    </row>
    <row r="376" spans="1:10" s="133" customFormat="1">
      <c r="A376" s="134" t="s">
        <v>575</v>
      </c>
      <c r="B376" s="135" t="s">
        <v>285</v>
      </c>
      <c r="C376" s="136" t="s">
        <v>286</v>
      </c>
      <c r="D376" s="137" t="s">
        <v>205</v>
      </c>
      <c r="E376" s="137" t="s">
        <v>124</v>
      </c>
      <c r="F376" s="138">
        <v>4</v>
      </c>
      <c r="G376" s="139">
        <v>2562</v>
      </c>
      <c r="H376" s="139">
        <v>10248</v>
      </c>
      <c r="I376" s="139"/>
      <c r="J376" s="140" t="s">
        <v>543</v>
      </c>
    </row>
    <row r="377" spans="1:10" s="133" customFormat="1">
      <c r="A377" s="134" t="s">
        <v>575</v>
      </c>
      <c r="B377" s="135" t="s">
        <v>203</v>
      </c>
      <c r="C377" s="136" t="s">
        <v>204</v>
      </c>
      <c r="D377" s="137" t="s">
        <v>205</v>
      </c>
      <c r="E377" s="137" t="s">
        <v>124</v>
      </c>
      <c r="F377" s="138">
        <v>1</v>
      </c>
      <c r="G377" s="139">
        <v>1897</v>
      </c>
      <c r="H377" s="139">
        <v>1897</v>
      </c>
      <c r="I377" s="139"/>
      <c r="J377" s="140" t="s">
        <v>470</v>
      </c>
    </row>
    <row r="378" spans="1:10" s="133" customFormat="1">
      <c r="A378" s="134" t="s">
        <v>575</v>
      </c>
      <c r="B378" s="135" t="s">
        <v>577</v>
      </c>
      <c r="C378" s="136" t="s">
        <v>578</v>
      </c>
      <c r="D378" s="137" t="s">
        <v>205</v>
      </c>
      <c r="E378" s="137" t="s">
        <v>124</v>
      </c>
      <c r="F378" s="138">
        <v>1</v>
      </c>
      <c r="G378" s="139">
        <v>20956</v>
      </c>
      <c r="H378" s="139">
        <v>20956</v>
      </c>
      <c r="I378" s="139"/>
      <c r="J378" s="140" t="s">
        <v>579</v>
      </c>
    </row>
    <row r="379" spans="1:10" s="133" customFormat="1" ht="39.6">
      <c r="A379" s="127" t="s">
        <v>580</v>
      </c>
      <c r="B379" s="128" t="s">
        <v>185</v>
      </c>
      <c r="C379" s="129" t="s">
        <v>581</v>
      </c>
      <c r="D379" s="130" t="s">
        <v>186</v>
      </c>
      <c r="E379" s="130" t="s">
        <v>124</v>
      </c>
      <c r="F379" s="131"/>
      <c r="G379" s="132"/>
      <c r="H379" s="132"/>
      <c r="I379" s="132">
        <v>65159</v>
      </c>
      <c r="J379" s="140"/>
    </row>
    <row r="380" spans="1:10" s="133" customFormat="1">
      <c r="A380" s="134" t="s">
        <v>580</v>
      </c>
      <c r="B380" s="133" t="s">
        <v>302</v>
      </c>
      <c r="C380" s="136" t="s">
        <v>303</v>
      </c>
      <c r="D380" s="137" t="s">
        <v>192</v>
      </c>
      <c r="E380" s="137" t="s">
        <v>193</v>
      </c>
      <c r="F380" s="138">
        <v>0.75</v>
      </c>
      <c r="G380" s="139">
        <v>53481</v>
      </c>
      <c r="H380" s="139">
        <v>40111</v>
      </c>
      <c r="I380" s="139"/>
      <c r="J380" s="140" t="s">
        <v>533</v>
      </c>
    </row>
    <row r="381" spans="1:10" s="133" customFormat="1">
      <c r="A381" s="134" t="s">
        <v>580</v>
      </c>
      <c r="B381" s="133" t="s">
        <v>197</v>
      </c>
      <c r="C381" s="136" t="s">
        <v>198</v>
      </c>
      <c r="D381" s="137" t="s">
        <v>196</v>
      </c>
      <c r="E381" s="137" t="s">
        <v>199</v>
      </c>
      <c r="F381" s="138">
        <v>5.1999999999999998E-3</v>
      </c>
      <c r="G381" s="139">
        <v>187426</v>
      </c>
      <c r="H381" s="139">
        <v>975</v>
      </c>
      <c r="I381" s="139"/>
      <c r="J381" s="140" t="s">
        <v>469</v>
      </c>
    </row>
    <row r="382" spans="1:10" s="133" customFormat="1">
      <c r="A382" s="134" t="s">
        <v>580</v>
      </c>
      <c r="B382" s="133" t="s">
        <v>200</v>
      </c>
      <c r="C382" s="136" t="s">
        <v>201</v>
      </c>
      <c r="D382" s="137" t="s">
        <v>202</v>
      </c>
      <c r="E382" s="137" t="s">
        <v>124</v>
      </c>
      <c r="F382" s="138">
        <v>0.2</v>
      </c>
      <c r="G382" s="139">
        <v>3623</v>
      </c>
      <c r="H382" s="139">
        <v>725</v>
      </c>
      <c r="I382" s="139"/>
      <c r="J382" s="140" t="s">
        <v>465</v>
      </c>
    </row>
    <row r="383" spans="1:10" s="133" customFormat="1">
      <c r="A383" s="134" t="s">
        <v>580</v>
      </c>
      <c r="B383" s="133" t="s">
        <v>285</v>
      </c>
      <c r="C383" s="136" t="s">
        <v>286</v>
      </c>
      <c r="D383" s="137" t="s">
        <v>205</v>
      </c>
      <c r="E383" s="137" t="s">
        <v>124</v>
      </c>
      <c r="F383" s="138">
        <v>1</v>
      </c>
      <c r="G383" s="139">
        <v>2562</v>
      </c>
      <c r="H383" s="139">
        <v>2562</v>
      </c>
      <c r="I383" s="139"/>
      <c r="J383" s="140" t="s">
        <v>543</v>
      </c>
    </row>
    <row r="384" spans="1:10" s="133" customFormat="1">
      <c r="A384" s="134" t="s">
        <v>580</v>
      </c>
      <c r="B384" s="133" t="s">
        <v>287</v>
      </c>
      <c r="C384" s="136" t="s">
        <v>288</v>
      </c>
      <c r="D384" s="137" t="s">
        <v>205</v>
      </c>
      <c r="E384" s="137" t="s">
        <v>124</v>
      </c>
      <c r="F384" s="138">
        <v>2</v>
      </c>
      <c r="G384" s="139">
        <v>520</v>
      </c>
      <c r="H384" s="139">
        <v>1040</v>
      </c>
      <c r="I384" s="139"/>
      <c r="J384" s="140" t="s">
        <v>534</v>
      </c>
    </row>
    <row r="385" spans="1:10" s="133" customFormat="1">
      <c r="A385" s="134" t="s">
        <v>580</v>
      </c>
      <c r="B385" s="133" t="s">
        <v>347</v>
      </c>
      <c r="C385" s="136" t="s">
        <v>348</v>
      </c>
      <c r="D385" s="137" t="s">
        <v>205</v>
      </c>
      <c r="E385" s="137" t="s">
        <v>155</v>
      </c>
      <c r="F385" s="138">
        <v>1</v>
      </c>
      <c r="G385" s="139">
        <v>884</v>
      </c>
      <c r="H385" s="139">
        <v>884</v>
      </c>
      <c r="I385" s="139"/>
      <c r="J385" s="140" t="s">
        <v>582</v>
      </c>
    </row>
    <row r="386" spans="1:10" s="133" customFormat="1">
      <c r="A386" s="134" t="s">
        <v>580</v>
      </c>
      <c r="B386" s="133" t="s">
        <v>293</v>
      </c>
      <c r="C386" s="136" t="s">
        <v>294</v>
      </c>
      <c r="D386" s="137" t="s">
        <v>205</v>
      </c>
      <c r="E386" s="137" t="s">
        <v>124</v>
      </c>
      <c r="F386" s="138">
        <v>1</v>
      </c>
      <c r="G386" s="139">
        <v>15368</v>
      </c>
      <c r="H386" s="139">
        <v>15368</v>
      </c>
      <c r="I386" s="139"/>
      <c r="J386" s="140" t="s">
        <v>583</v>
      </c>
    </row>
    <row r="387" spans="1:10" s="133" customFormat="1">
      <c r="A387" s="134" t="s">
        <v>580</v>
      </c>
      <c r="B387" s="133" t="s">
        <v>295</v>
      </c>
      <c r="C387" s="136" t="s">
        <v>296</v>
      </c>
      <c r="D387" s="137" t="s">
        <v>205</v>
      </c>
      <c r="E387" s="137" t="s">
        <v>274</v>
      </c>
      <c r="F387" s="138">
        <v>0.5</v>
      </c>
      <c r="G387" s="139">
        <v>2946</v>
      </c>
      <c r="H387" s="139">
        <v>1473</v>
      </c>
      <c r="I387" s="139"/>
      <c r="J387" s="140" t="s">
        <v>540</v>
      </c>
    </row>
    <row r="388" spans="1:10" s="133" customFormat="1">
      <c r="A388" s="134" t="s">
        <v>580</v>
      </c>
      <c r="B388" s="133" t="s">
        <v>297</v>
      </c>
      <c r="C388" s="136" t="s">
        <v>298</v>
      </c>
      <c r="D388" s="137" t="s">
        <v>205</v>
      </c>
      <c r="E388" s="137" t="s">
        <v>299</v>
      </c>
      <c r="F388" s="138">
        <v>0.1</v>
      </c>
      <c r="G388" s="139">
        <v>5939</v>
      </c>
      <c r="H388" s="139">
        <v>594</v>
      </c>
      <c r="I388" s="139"/>
      <c r="J388" s="140" t="s">
        <v>541</v>
      </c>
    </row>
    <row r="389" spans="1:10" s="133" customFormat="1">
      <c r="A389" s="134" t="s">
        <v>580</v>
      </c>
      <c r="B389" s="133" t="s">
        <v>584</v>
      </c>
      <c r="C389" s="136" t="s">
        <v>585</v>
      </c>
      <c r="D389" s="137" t="s">
        <v>205</v>
      </c>
      <c r="E389" s="137" t="s">
        <v>124</v>
      </c>
      <c r="F389" s="138">
        <v>1</v>
      </c>
      <c r="G389" s="139">
        <v>1427</v>
      </c>
      <c r="H389" s="139">
        <v>1427</v>
      </c>
      <c r="I389" s="139"/>
      <c r="J389" s="140" t="s">
        <v>586</v>
      </c>
    </row>
    <row r="390" spans="1:10" s="133" customFormat="1" ht="26.4">
      <c r="A390" s="127" t="s">
        <v>845</v>
      </c>
      <c r="B390" s="128" t="s">
        <v>185</v>
      </c>
      <c r="C390" s="129" t="s">
        <v>846</v>
      </c>
      <c r="D390" s="130" t="s">
        <v>186</v>
      </c>
      <c r="E390" s="130" t="s">
        <v>143</v>
      </c>
      <c r="F390" s="131"/>
      <c r="G390" s="132"/>
      <c r="H390" s="132"/>
      <c r="I390" s="132">
        <v>36948</v>
      </c>
    </row>
    <row r="391" spans="1:10" s="133" customFormat="1">
      <c r="A391" s="134" t="s">
        <v>845</v>
      </c>
      <c r="B391" s="135" t="s">
        <v>229</v>
      </c>
      <c r="C391" s="136" t="s">
        <v>230</v>
      </c>
      <c r="D391" s="137" t="s">
        <v>189</v>
      </c>
      <c r="E391" s="137" t="s">
        <v>146</v>
      </c>
      <c r="F391" s="138">
        <v>0.03</v>
      </c>
      <c r="G391" s="139">
        <v>531559</v>
      </c>
      <c r="H391" s="139">
        <v>15947</v>
      </c>
      <c r="I391" s="139"/>
    </row>
    <row r="392" spans="1:10" s="133" customFormat="1">
      <c r="A392" s="134" t="s">
        <v>845</v>
      </c>
      <c r="B392" s="135" t="s">
        <v>190</v>
      </c>
      <c r="C392" s="136" t="s">
        <v>191</v>
      </c>
      <c r="D392" s="137" t="s">
        <v>192</v>
      </c>
      <c r="E392" s="137" t="s">
        <v>193</v>
      </c>
      <c r="F392" s="138">
        <v>0.49</v>
      </c>
      <c r="G392" s="139">
        <v>37863</v>
      </c>
      <c r="H392" s="139">
        <v>18553</v>
      </c>
      <c r="I392" s="139"/>
      <c r="J392" s="269" t="str">
        <f>HYPERLINK("#"&amp;"Insumos"&amp;"!A"&amp;MATCH($B392,[2]Insumos!$A:$A,0),"Ins "&amp;$B392)</f>
        <v>Ins C1</v>
      </c>
    </row>
    <row r="393" spans="1:10" s="133" customFormat="1">
      <c r="A393" s="134" t="s">
        <v>845</v>
      </c>
      <c r="B393" s="135" t="s">
        <v>197</v>
      </c>
      <c r="C393" s="136" t="s">
        <v>198</v>
      </c>
      <c r="D393" s="137" t="s">
        <v>196</v>
      </c>
      <c r="E393" s="137" t="s">
        <v>199</v>
      </c>
      <c r="F393" s="138">
        <v>2E-3</v>
      </c>
      <c r="G393" s="139">
        <v>187426</v>
      </c>
      <c r="H393" s="139">
        <v>375</v>
      </c>
      <c r="I393" s="139"/>
      <c r="J393" s="269" t="str">
        <f>HYPERLINK("#"&amp;"Insumos"&amp;"!A"&amp;MATCH($B393,[2]Insumos!$A:$A,0),"Ins "&amp;$B393)</f>
        <v>Ins E12</v>
      </c>
    </row>
    <row r="394" spans="1:10" s="133" customFormat="1">
      <c r="A394" s="134" t="s">
        <v>845</v>
      </c>
      <c r="B394" s="135" t="s">
        <v>200</v>
      </c>
      <c r="C394" s="136" t="s">
        <v>201</v>
      </c>
      <c r="D394" s="137" t="s">
        <v>202</v>
      </c>
      <c r="E394" s="137" t="s">
        <v>124</v>
      </c>
      <c r="F394" s="138">
        <v>0.3</v>
      </c>
      <c r="G394" s="139">
        <v>3623</v>
      </c>
      <c r="H394" s="139">
        <v>1087</v>
      </c>
      <c r="I394" s="139"/>
      <c r="J394" s="269" t="str">
        <f>HYPERLINK("#"&amp;"Insumos"&amp;"!A"&amp;MATCH($B394,[2]Insumos!$A:$A,0),"Ins "&amp;$B394)</f>
        <v>Ins H2</v>
      </c>
    </row>
    <row r="395" spans="1:10" s="133" customFormat="1">
      <c r="A395" s="134" t="s">
        <v>845</v>
      </c>
      <c r="B395" s="135" t="s">
        <v>203</v>
      </c>
      <c r="C395" s="136" t="s">
        <v>204</v>
      </c>
      <c r="D395" s="137" t="s">
        <v>205</v>
      </c>
      <c r="E395" s="137" t="s">
        <v>124</v>
      </c>
      <c r="F395" s="138">
        <v>0.52</v>
      </c>
      <c r="G395" s="139">
        <v>1897</v>
      </c>
      <c r="H395" s="139">
        <v>986</v>
      </c>
      <c r="I395" s="139"/>
      <c r="J395" s="269" t="str">
        <f>HYPERLINK("#"&amp;"Insumos"&amp;"!A"&amp;MATCH($B395,[2]Insumos!$A:$A,0),"Ins "&amp;$B395)</f>
        <v>Ins I1565</v>
      </c>
    </row>
    <row r="396" spans="1:10" s="133" customFormat="1" ht="26.4">
      <c r="A396" s="127" t="s">
        <v>167</v>
      </c>
      <c r="B396" s="128" t="s">
        <v>185</v>
      </c>
      <c r="C396" s="129" t="s">
        <v>168</v>
      </c>
      <c r="D396" s="130" t="s">
        <v>186</v>
      </c>
      <c r="E396" s="130" t="s">
        <v>145</v>
      </c>
      <c r="F396" s="131"/>
      <c r="G396" s="132"/>
      <c r="H396" s="132"/>
      <c r="I396" s="132">
        <v>9665</v>
      </c>
    </row>
    <row r="397" spans="1:10" s="133" customFormat="1">
      <c r="A397" s="134" t="s">
        <v>167</v>
      </c>
      <c r="B397" s="135" t="s">
        <v>190</v>
      </c>
      <c r="C397" s="136" t="s">
        <v>191</v>
      </c>
      <c r="D397" s="137" t="s">
        <v>192</v>
      </c>
      <c r="E397" s="137" t="s">
        <v>193</v>
      </c>
      <c r="F397" s="138">
        <v>0.2</v>
      </c>
      <c r="G397" s="139">
        <v>37863</v>
      </c>
      <c r="H397" s="139">
        <v>7573</v>
      </c>
      <c r="I397" s="139"/>
      <c r="J397" s="140" t="s">
        <v>464</v>
      </c>
    </row>
    <row r="398" spans="1:10" s="133" customFormat="1">
      <c r="A398" s="134" t="s">
        <v>167</v>
      </c>
      <c r="B398" s="135" t="s">
        <v>227</v>
      </c>
      <c r="C398" s="136" t="s">
        <v>228</v>
      </c>
      <c r="D398" s="137" t="s">
        <v>196</v>
      </c>
      <c r="E398" s="137" t="s">
        <v>199</v>
      </c>
      <c r="F398" s="138">
        <v>2.5000000000000001E-2</v>
      </c>
      <c r="G398" s="139">
        <v>69183</v>
      </c>
      <c r="H398" s="139">
        <v>1730</v>
      </c>
      <c r="I398" s="139"/>
      <c r="J398" s="140" t="s">
        <v>587</v>
      </c>
    </row>
    <row r="399" spans="1:10" s="133" customFormat="1">
      <c r="A399" s="134" t="s">
        <v>167</v>
      </c>
      <c r="B399" s="135" t="s">
        <v>200</v>
      </c>
      <c r="C399" s="136" t="s">
        <v>201</v>
      </c>
      <c r="D399" s="137" t="s">
        <v>202</v>
      </c>
      <c r="E399" s="137" t="s">
        <v>124</v>
      </c>
      <c r="F399" s="138">
        <v>0.1</v>
      </c>
      <c r="G399" s="139">
        <v>3623</v>
      </c>
      <c r="H399" s="139">
        <v>362</v>
      </c>
      <c r="I399" s="139"/>
      <c r="J399" s="140" t="s">
        <v>465</v>
      </c>
    </row>
    <row r="400" spans="1:10" s="133" customFormat="1" ht="39.6">
      <c r="A400" s="127" t="s">
        <v>588</v>
      </c>
      <c r="B400" s="128" t="s">
        <v>185</v>
      </c>
      <c r="C400" s="129" t="s">
        <v>589</v>
      </c>
      <c r="D400" s="130" t="s">
        <v>186</v>
      </c>
      <c r="E400" s="130" t="s">
        <v>145</v>
      </c>
      <c r="F400" s="131"/>
      <c r="G400" s="132"/>
      <c r="H400" s="132"/>
      <c r="I400" s="132">
        <v>29590</v>
      </c>
    </row>
    <row r="401" spans="1:10" s="133" customFormat="1">
      <c r="A401" s="134" t="s">
        <v>588</v>
      </c>
      <c r="B401" s="135" t="s">
        <v>402</v>
      </c>
      <c r="C401" s="136" t="s">
        <v>403</v>
      </c>
      <c r="D401" s="137" t="s">
        <v>192</v>
      </c>
      <c r="E401" s="137" t="s">
        <v>193</v>
      </c>
      <c r="F401" s="138">
        <v>0.16</v>
      </c>
      <c r="G401" s="139">
        <v>57752</v>
      </c>
      <c r="H401" s="139">
        <v>9240</v>
      </c>
      <c r="I401" s="139"/>
      <c r="J401" s="140" t="s">
        <v>590</v>
      </c>
    </row>
    <row r="402" spans="1:10" s="133" customFormat="1">
      <c r="A402" s="134" t="s">
        <v>588</v>
      </c>
      <c r="B402" s="135" t="s">
        <v>197</v>
      </c>
      <c r="C402" s="136" t="s">
        <v>198</v>
      </c>
      <c r="D402" s="137" t="s">
        <v>196</v>
      </c>
      <c r="E402" s="137" t="s">
        <v>199</v>
      </c>
      <c r="F402" s="138">
        <v>1.6999999999999999E-3</v>
      </c>
      <c r="G402" s="139">
        <v>187426</v>
      </c>
      <c r="H402" s="139">
        <v>319</v>
      </c>
      <c r="I402" s="139"/>
      <c r="J402" s="140" t="s">
        <v>469</v>
      </c>
    </row>
    <row r="403" spans="1:10" s="133" customFormat="1">
      <c r="A403" s="134" t="s">
        <v>588</v>
      </c>
      <c r="B403" s="135" t="s">
        <v>200</v>
      </c>
      <c r="C403" s="136" t="s">
        <v>201</v>
      </c>
      <c r="D403" s="137" t="s">
        <v>202</v>
      </c>
      <c r="E403" s="137" t="s">
        <v>124</v>
      </c>
      <c r="F403" s="138">
        <v>0.08</v>
      </c>
      <c r="G403" s="139">
        <v>3623</v>
      </c>
      <c r="H403" s="139">
        <v>290</v>
      </c>
      <c r="I403" s="139"/>
      <c r="J403" s="140" t="s">
        <v>465</v>
      </c>
    </row>
    <row r="404" spans="1:10" s="133" customFormat="1">
      <c r="A404" s="134" t="s">
        <v>588</v>
      </c>
      <c r="B404" s="133" t="s">
        <v>591</v>
      </c>
      <c r="C404" s="136" t="s">
        <v>592</v>
      </c>
      <c r="D404" s="137" t="s">
        <v>205</v>
      </c>
      <c r="E404" s="137" t="s">
        <v>124</v>
      </c>
      <c r="F404" s="138">
        <v>8.0000000000000002E-3</v>
      </c>
      <c r="G404" s="139">
        <v>35039</v>
      </c>
      <c r="H404" s="139">
        <v>280</v>
      </c>
      <c r="I404" s="139"/>
      <c r="J404" s="140" t="s">
        <v>593</v>
      </c>
    </row>
    <row r="405" spans="1:10" s="133" customFormat="1">
      <c r="A405" s="134" t="s">
        <v>588</v>
      </c>
      <c r="B405" s="135" t="s">
        <v>406</v>
      </c>
      <c r="C405" s="136" t="s">
        <v>407</v>
      </c>
      <c r="D405" s="137" t="s">
        <v>205</v>
      </c>
      <c r="E405" s="137" t="s">
        <v>221</v>
      </c>
      <c r="F405" s="138">
        <v>1.4999999999999999E-2</v>
      </c>
      <c r="G405" s="139">
        <v>126880</v>
      </c>
      <c r="H405" s="139">
        <v>1903</v>
      </c>
      <c r="I405" s="139"/>
      <c r="J405" s="140" t="s">
        <v>594</v>
      </c>
    </row>
    <row r="406" spans="1:10" s="133" customFormat="1">
      <c r="A406" s="134" t="s">
        <v>588</v>
      </c>
      <c r="B406" s="135" t="s">
        <v>203</v>
      </c>
      <c r="C406" s="136" t="s">
        <v>204</v>
      </c>
      <c r="D406" s="137" t="s">
        <v>205</v>
      </c>
      <c r="E406" s="137" t="s">
        <v>124</v>
      </c>
      <c r="F406" s="138">
        <v>0.372</v>
      </c>
      <c r="G406" s="139">
        <v>1897</v>
      </c>
      <c r="H406" s="139">
        <v>706</v>
      </c>
      <c r="I406" s="139"/>
      <c r="J406" s="140" t="s">
        <v>470</v>
      </c>
    </row>
    <row r="407" spans="1:10" s="133" customFormat="1">
      <c r="A407" s="134" t="s">
        <v>588</v>
      </c>
      <c r="B407" s="133" t="s">
        <v>412</v>
      </c>
      <c r="C407" s="136" t="s">
        <v>413</v>
      </c>
      <c r="D407" s="137" t="s">
        <v>205</v>
      </c>
      <c r="E407" s="137" t="s">
        <v>8</v>
      </c>
      <c r="F407" s="138">
        <v>0.10416666666666667</v>
      </c>
      <c r="G407" s="139">
        <v>121482</v>
      </c>
      <c r="H407" s="139">
        <v>12654</v>
      </c>
      <c r="I407" s="139"/>
      <c r="J407" s="140" t="s">
        <v>595</v>
      </c>
    </row>
    <row r="408" spans="1:10" s="133" customFormat="1">
      <c r="A408" s="134" t="s">
        <v>588</v>
      </c>
      <c r="B408" s="135" t="s">
        <v>596</v>
      </c>
      <c r="C408" s="136" t="s">
        <v>597</v>
      </c>
      <c r="D408" s="137" t="s">
        <v>205</v>
      </c>
      <c r="E408" s="137" t="s">
        <v>124</v>
      </c>
      <c r="F408" s="138">
        <v>3</v>
      </c>
      <c r="G408" s="139">
        <v>413</v>
      </c>
      <c r="H408" s="139">
        <v>1239</v>
      </c>
      <c r="I408" s="139"/>
      <c r="J408" s="140" t="s">
        <v>598</v>
      </c>
    </row>
    <row r="409" spans="1:10" s="133" customFormat="1">
      <c r="A409" s="134" t="s">
        <v>588</v>
      </c>
      <c r="B409" s="133" t="s">
        <v>599</v>
      </c>
      <c r="C409" s="136" t="s">
        <v>600</v>
      </c>
      <c r="D409" s="137" t="s">
        <v>205</v>
      </c>
      <c r="E409" s="137" t="s">
        <v>432</v>
      </c>
      <c r="F409" s="138">
        <v>0.05</v>
      </c>
      <c r="G409" s="139">
        <v>59176</v>
      </c>
      <c r="H409" s="139">
        <v>2959</v>
      </c>
      <c r="I409" s="139"/>
      <c r="J409" s="140" t="s">
        <v>601</v>
      </c>
    </row>
    <row r="410" spans="1:10" s="133" customFormat="1" ht="39.6">
      <c r="A410" s="127" t="s">
        <v>360</v>
      </c>
      <c r="B410" s="128" t="s">
        <v>185</v>
      </c>
      <c r="C410" s="129" t="s">
        <v>361</v>
      </c>
      <c r="D410" s="130" t="s">
        <v>186</v>
      </c>
      <c r="E410" s="130" t="s">
        <v>145</v>
      </c>
      <c r="F410" s="131"/>
      <c r="G410" s="132"/>
      <c r="H410" s="132"/>
      <c r="I410" s="132">
        <v>91398</v>
      </c>
    </row>
    <row r="411" spans="1:10" s="133" customFormat="1">
      <c r="A411" s="134" t="s">
        <v>360</v>
      </c>
      <c r="B411" s="135" t="s">
        <v>402</v>
      </c>
      <c r="C411" s="136" t="s">
        <v>403</v>
      </c>
      <c r="D411" s="137" t="s">
        <v>192</v>
      </c>
      <c r="E411" s="137" t="s">
        <v>193</v>
      </c>
      <c r="F411" s="138">
        <v>0.32</v>
      </c>
      <c r="G411" s="139">
        <v>57752</v>
      </c>
      <c r="H411" s="139">
        <v>18481</v>
      </c>
      <c r="I411" s="139"/>
      <c r="J411" s="140" t="s">
        <v>590</v>
      </c>
    </row>
    <row r="412" spans="1:10" s="133" customFormat="1">
      <c r="A412" s="134" t="s">
        <v>360</v>
      </c>
      <c r="B412" s="133" t="s">
        <v>404</v>
      </c>
      <c r="C412" s="136" t="s">
        <v>405</v>
      </c>
      <c r="D412" s="137" t="s">
        <v>192</v>
      </c>
      <c r="E412" s="137" t="s">
        <v>193</v>
      </c>
      <c r="F412" s="138">
        <v>0.68</v>
      </c>
      <c r="G412" s="139">
        <v>45915</v>
      </c>
      <c r="H412" s="139">
        <v>31222</v>
      </c>
      <c r="I412" s="139"/>
      <c r="J412" s="140" t="s">
        <v>657</v>
      </c>
    </row>
    <row r="413" spans="1:10" s="133" customFormat="1">
      <c r="A413" s="134" t="s">
        <v>360</v>
      </c>
      <c r="B413" s="135" t="s">
        <v>197</v>
      </c>
      <c r="C413" s="136" t="s">
        <v>198</v>
      </c>
      <c r="D413" s="137" t="s">
        <v>196</v>
      </c>
      <c r="E413" s="137" t="s">
        <v>199</v>
      </c>
      <c r="F413" s="138">
        <v>5.0000000000000001E-3</v>
      </c>
      <c r="G413" s="139">
        <v>187426</v>
      </c>
      <c r="H413" s="139">
        <v>937</v>
      </c>
      <c r="I413" s="139"/>
      <c r="J413" s="140" t="s">
        <v>469</v>
      </c>
    </row>
    <row r="414" spans="1:10" s="133" customFormat="1">
      <c r="A414" s="134" t="s">
        <v>360</v>
      </c>
      <c r="B414" s="135" t="s">
        <v>339</v>
      </c>
      <c r="C414" s="136" t="s">
        <v>340</v>
      </c>
      <c r="D414" s="137" t="s">
        <v>196</v>
      </c>
      <c r="E414" s="137" t="s">
        <v>199</v>
      </c>
      <c r="F414" s="138">
        <v>1.2999999999999999E-2</v>
      </c>
      <c r="G414" s="139">
        <v>54356</v>
      </c>
      <c r="H414" s="139">
        <v>707</v>
      </c>
      <c r="I414" s="139"/>
      <c r="J414" s="140" t="s">
        <v>553</v>
      </c>
    </row>
    <row r="415" spans="1:10" s="133" customFormat="1">
      <c r="A415" s="134" t="s">
        <v>360</v>
      </c>
      <c r="B415" s="135" t="s">
        <v>200</v>
      </c>
      <c r="C415" s="136" t="s">
        <v>201</v>
      </c>
      <c r="D415" s="137" t="s">
        <v>202</v>
      </c>
      <c r="E415" s="137" t="s">
        <v>124</v>
      </c>
      <c r="F415" s="138">
        <v>0.18</v>
      </c>
      <c r="G415" s="139">
        <v>3623</v>
      </c>
      <c r="H415" s="139">
        <v>652</v>
      </c>
      <c r="I415" s="139"/>
      <c r="J415" s="140" t="s">
        <v>465</v>
      </c>
    </row>
    <row r="416" spans="1:10" s="133" customFormat="1">
      <c r="A416" s="134" t="s">
        <v>360</v>
      </c>
      <c r="B416" s="135" t="s">
        <v>406</v>
      </c>
      <c r="C416" s="136" t="s">
        <v>407</v>
      </c>
      <c r="D416" s="137" t="s">
        <v>205</v>
      </c>
      <c r="E416" s="137" t="s">
        <v>221</v>
      </c>
      <c r="F416" s="138">
        <v>3.7499999999999999E-2</v>
      </c>
      <c r="G416" s="139">
        <v>126880</v>
      </c>
      <c r="H416" s="139">
        <v>4758</v>
      </c>
      <c r="I416" s="139"/>
      <c r="J416" s="140" t="s">
        <v>594</v>
      </c>
    </row>
    <row r="417" spans="1:10" s="133" customFormat="1">
      <c r="A417" s="134" t="s">
        <v>360</v>
      </c>
      <c r="B417" s="135" t="s">
        <v>408</v>
      </c>
      <c r="C417" s="136" t="s">
        <v>409</v>
      </c>
      <c r="D417" s="137" t="s">
        <v>205</v>
      </c>
      <c r="E417" s="137" t="s">
        <v>124</v>
      </c>
      <c r="F417" s="138">
        <v>0.06</v>
      </c>
      <c r="G417" s="139">
        <v>46696</v>
      </c>
      <c r="H417" s="139">
        <v>2802</v>
      </c>
      <c r="I417" s="139"/>
      <c r="J417" s="140" t="s">
        <v>631</v>
      </c>
    </row>
    <row r="418" spans="1:10" s="133" customFormat="1">
      <c r="A418" s="134" t="s">
        <v>360</v>
      </c>
      <c r="B418" s="135" t="s">
        <v>410</v>
      </c>
      <c r="C418" s="136" t="s">
        <v>411</v>
      </c>
      <c r="D418" s="137" t="s">
        <v>205</v>
      </c>
      <c r="E418" s="137" t="s">
        <v>124</v>
      </c>
      <c r="F418" s="138">
        <v>0.06</v>
      </c>
      <c r="G418" s="139">
        <v>37336</v>
      </c>
      <c r="H418" s="139">
        <v>2240</v>
      </c>
      <c r="I418" s="139"/>
      <c r="J418" s="140" t="s">
        <v>658</v>
      </c>
    </row>
    <row r="419" spans="1:10" s="133" customFormat="1">
      <c r="A419" s="134" t="s">
        <v>360</v>
      </c>
      <c r="B419" s="135" t="s">
        <v>203</v>
      </c>
      <c r="C419" s="136" t="s">
        <v>204</v>
      </c>
      <c r="D419" s="137" t="s">
        <v>205</v>
      </c>
      <c r="E419" s="137" t="s">
        <v>124</v>
      </c>
      <c r="F419" s="138">
        <v>0.2</v>
      </c>
      <c r="G419" s="139">
        <v>1897</v>
      </c>
      <c r="H419" s="139">
        <v>379</v>
      </c>
      <c r="I419" s="139"/>
      <c r="J419" s="140" t="s">
        <v>470</v>
      </c>
    </row>
    <row r="420" spans="1:10" s="133" customFormat="1">
      <c r="A420" s="134" t="s">
        <v>360</v>
      </c>
      <c r="B420" s="133" t="s">
        <v>412</v>
      </c>
      <c r="C420" s="136" t="s">
        <v>413</v>
      </c>
      <c r="D420" s="137" t="s">
        <v>205</v>
      </c>
      <c r="E420" s="137" t="s">
        <v>8</v>
      </c>
      <c r="F420" s="138">
        <v>0.20833333333333334</v>
      </c>
      <c r="G420" s="139">
        <v>121482</v>
      </c>
      <c r="H420" s="139">
        <v>25309</v>
      </c>
      <c r="I420" s="139"/>
      <c r="J420" s="140" t="s">
        <v>595</v>
      </c>
    </row>
    <row r="421" spans="1:10" s="133" customFormat="1">
      <c r="A421" s="134" t="s">
        <v>360</v>
      </c>
      <c r="B421" s="135" t="s">
        <v>414</v>
      </c>
      <c r="C421" s="136" t="s">
        <v>415</v>
      </c>
      <c r="D421" s="137" t="s">
        <v>205</v>
      </c>
      <c r="E421" s="137" t="s">
        <v>124</v>
      </c>
      <c r="F421" s="138">
        <v>0.5</v>
      </c>
      <c r="G421" s="139">
        <v>5121</v>
      </c>
      <c r="H421" s="139">
        <v>2561</v>
      </c>
      <c r="I421" s="139"/>
      <c r="J421" s="140" t="s">
        <v>659</v>
      </c>
    </row>
    <row r="422" spans="1:10" s="133" customFormat="1">
      <c r="A422" s="134" t="s">
        <v>360</v>
      </c>
      <c r="B422" s="135" t="s">
        <v>416</v>
      </c>
      <c r="C422" s="136" t="s">
        <v>417</v>
      </c>
      <c r="D422" s="137" t="s">
        <v>205</v>
      </c>
      <c r="E422" s="137" t="s">
        <v>124</v>
      </c>
      <c r="F422" s="138">
        <v>0.03</v>
      </c>
      <c r="G422" s="139">
        <v>37291</v>
      </c>
      <c r="H422" s="139">
        <v>1119</v>
      </c>
      <c r="I422" s="139"/>
      <c r="J422" s="140" t="s">
        <v>632</v>
      </c>
    </row>
    <row r="423" spans="1:10" s="133" customFormat="1">
      <c r="A423" s="134" t="s">
        <v>360</v>
      </c>
      <c r="B423" s="133" t="s">
        <v>418</v>
      </c>
      <c r="C423" s="136" t="s">
        <v>419</v>
      </c>
      <c r="D423" s="137" t="s">
        <v>205</v>
      </c>
      <c r="E423" s="137" t="s">
        <v>124</v>
      </c>
      <c r="F423" s="138">
        <v>5.0000000000000001E-3</v>
      </c>
      <c r="G423" s="139">
        <v>46112</v>
      </c>
      <c r="H423" s="139">
        <v>231</v>
      </c>
      <c r="I423" s="139"/>
      <c r="J423" s="140" t="s">
        <v>660</v>
      </c>
    </row>
    <row r="424" spans="1:10" s="133" customFormat="1" ht="13.2">
      <c r="A424" s="127" t="s">
        <v>358</v>
      </c>
      <c r="B424" s="128" t="s">
        <v>185</v>
      </c>
      <c r="C424" s="129" t="s">
        <v>359</v>
      </c>
      <c r="D424" s="130" t="s">
        <v>186</v>
      </c>
      <c r="E424" s="130" t="s">
        <v>143</v>
      </c>
      <c r="F424" s="131"/>
      <c r="G424" s="132"/>
      <c r="H424" s="132"/>
      <c r="I424" s="132">
        <v>21802</v>
      </c>
    </row>
    <row r="425" spans="1:10" s="133" customFormat="1">
      <c r="A425" s="134" t="s">
        <v>358</v>
      </c>
      <c r="B425" s="135" t="s">
        <v>190</v>
      </c>
      <c r="C425" s="136" t="s">
        <v>191</v>
      </c>
      <c r="D425" s="137" t="s">
        <v>192</v>
      </c>
      <c r="E425" s="137" t="s">
        <v>193</v>
      </c>
      <c r="F425" s="138">
        <v>0.5</v>
      </c>
      <c r="G425" s="139">
        <v>37863</v>
      </c>
      <c r="H425" s="139">
        <v>18932</v>
      </c>
      <c r="I425" s="139"/>
      <c r="J425" s="140" t="s">
        <v>464</v>
      </c>
    </row>
    <row r="426" spans="1:10" s="133" customFormat="1">
      <c r="A426" s="134" t="s">
        <v>358</v>
      </c>
      <c r="B426" s="135" t="s">
        <v>200</v>
      </c>
      <c r="C426" s="136" t="s">
        <v>201</v>
      </c>
      <c r="D426" s="137" t="s">
        <v>202</v>
      </c>
      <c r="E426" s="137" t="s">
        <v>124</v>
      </c>
      <c r="F426" s="138">
        <v>0.1</v>
      </c>
      <c r="G426" s="139">
        <v>3623</v>
      </c>
      <c r="H426" s="139">
        <v>362</v>
      </c>
      <c r="I426" s="139"/>
      <c r="J426" s="140" t="s">
        <v>465</v>
      </c>
    </row>
    <row r="427" spans="1:10" s="133" customFormat="1">
      <c r="A427" s="134" t="s">
        <v>358</v>
      </c>
      <c r="B427" s="135" t="s">
        <v>203</v>
      </c>
      <c r="C427" s="136" t="s">
        <v>204</v>
      </c>
      <c r="D427" s="137" t="s">
        <v>205</v>
      </c>
      <c r="E427" s="137" t="s">
        <v>124</v>
      </c>
      <c r="F427" s="138">
        <v>0.1</v>
      </c>
      <c r="G427" s="139">
        <v>1897</v>
      </c>
      <c r="H427" s="139">
        <v>190</v>
      </c>
      <c r="I427" s="139"/>
      <c r="J427" s="140" t="s">
        <v>470</v>
      </c>
    </row>
    <row r="428" spans="1:10" s="133" customFormat="1">
      <c r="A428" s="134" t="s">
        <v>358</v>
      </c>
      <c r="B428" s="133" t="s">
        <v>420</v>
      </c>
      <c r="C428" s="136" t="s">
        <v>421</v>
      </c>
      <c r="D428" s="137" t="s">
        <v>205</v>
      </c>
      <c r="E428" s="137" t="s">
        <v>124</v>
      </c>
      <c r="F428" s="138">
        <v>1</v>
      </c>
      <c r="G428" s="139">
        <v>1238</v>
      </c>
      <c r="H428" s="139">
        <v>1238</v>
      </c>
      <c r="I428" s="139"/>
      <c r="J428" s="140" t="s">
        <v>661</v>
      </c>
    </row>
    <row r="429" spans="1:10" s="133" customFormat="1">
      <c r="A429" s="134" t="s">
        <v>358</v>
      </c>
      <c r="B429" s="133" t="s">
        <v>422</v>
      </c>
      <c r="C429" s="136" t="s">
        <v>423</v>
      </c>
      <c r="D429" s="137" t="s">
        <v>205</v>
      </c>
      <c r="E429" s="137" t="s">
        <v>124</v>
      </c>
      <c r="F429" s="138">
        <v>1</v>
      </c>
      <c r="G429" s="139">
        <v>619</v>
      </c>
      <c r="H429" s="139">
        <v>619</v>
      </c>
      <c r="I429" s="139"/>
      <c r="J429" s="140" t="s">
        <v>662</v>
      </c>
    </row>
    <row r="430" spans="1:10" s="133" customFormat="1">
      <c r="A430" s="134" t="s">
        <v>358</v>
      </c>
      <c r="B430" s="133" t="s">
        <v>418</v>
      </c>
      <c r="C430" s="136" t="s">
        <v>419</v>
      </c>
      <c r="D430" s="137" t="s">
        <v>205</v>
      </c>
      <c r="E430" s="137" t="s">
        <v>124</v>
      </c>
      <c r="F430" s="138">
        <v>0.01</v>
      </c>
      <c r="G430" s="139">
        <v>46112</v>
      </c>
      <c r="H430" s="139">
        <v>461</v>
      </c>
      <c r="I430" s="139"/>
      <c r="J430" s="140" t="s">
        <v>660</v>
      </c>
    </row>
    <row r="431" spans="1:10" s="133" customFormat="1" ht="26.4">
      <c r="A431" s="127" t="s">
        <v>727</v>
      </c>
      <c r="B431" s="128" t="s">
        <v>185</v>
      </c>
      <c r="C431" s="129" t="s">
        <v>754</v>
      </c>
      <c r="D431" s="130" t="s">
        <v>186</v>
      </c>
      <c r="E431" s="130" t="s">
        <v>143</v>
      </c>
      <c r="F431" s="131"/>
      <c r="G431" s="132"/>
      <c r="H431" s="132"/>
      <c r="I431" s="132">
        <v>63367</v>
      </c>
    </row>
    <row r="432" spans="1:10" s="133" customFormat="1">
      <c r="A432" s="134" t="s">
        <v>727</v>
      </c>
      <c r="B432" s="135" t="s">
        <v>190</v>
      </c>
      <c r="C432" s="136" t="s">
        <v>191</v>
      </c>
      <c r="D432" s="137" t="s">
        <v>192</v>
      </c>
      <c r="E432" s="137" t="s">
        <v>193</v>
      </c>
      <c r="F432" s="138">
        <v>0.4</v>
      </c>
      <c r="G432" s="139">
        <v>37863</v>
      </c>
      <c r="H432" s="139">
        <v>15145</v>
      </c>
      <c r="I432" s="139"/>
      <c r="J432" s="269" t="str">
        <f>HYPERLINK("#"&amp;"Insumos"&amp;"!A"&amp;MATCH($B432,[2]Insumos!$A:$A,0),"Ins "&amp;$B432)</f>
        <v>Ins C1</v>
      </c>
    </row>
    <row r="433" spans="1:10" s="133" customFormat="1" ht="28.8">
      <c r="A433" s="134" t="s">
        <v>727</v>
      </c>
      <c r="B433" s="135" t="s">
        <v>224</v>
      </c>
      <c r="C433" s="136" t="s">
        <v>225</v>
      </c>
      <c r="D433" s="137" t="s">
        <v>196</v>
      </c>
      <c r="E433" s="137" t="s">
        <v>226</v>
      </c>
      <c r="F433" s="138">
        <v>0.1</v>
      </c>
      <c r="G433" s="139">
        <v>17302</v>
      </c>
      <c r="H433" s="139">
        <v>1730</v>
      </c>
      <c r="I433" s="139"/>
      <c r="J433" s="269" t="str">
        <f>HYPERLINK("#"&amp;"Insumos"&amp;"!A"&amp;MATCH($B433,[2]Insumos!$A:$A,0),"Ins "&amp;$B433)</f>
        <v>Ins E1</v>
      </c>
    </row>
    <row r="434" spans="1:10" s="133" customFormat="1">
      <c r="A434" s="134" t="s">
        <v>727</v>
      </c>
      <c r="B434" s="135" t="s">
        <v>200</v>
      </c>
      <c r="C434" s="136" t="s">
        <v>201</v>
      </c>
      <c r="D434" s="137" t="s">
        <v>202</v>
      </c>
      <c r="E434" s="137" t="s">
        <v>124</v>
      </c>
      <c r="F434" s="138">
        <v>0.15</v>
      </c>
      <c r="G434" s="139">
        <v>3623</v>
      </c>
      <c r="H434" s="139">
        <v>543</v>
      </c>
      <c r="I434" s="139"/>
      <c r="J434" s="269" t="str">
        <f>HYPERLINK("#"&amp;"Insumos"&amp;"!A"&amp;MATCH($B434,[2]Insumos!$A:$A,0),"Ins "&amp;$B434)</f>
        <v>Ins H2</v>
      </c>
    </row>
    <row r="435" spans="1:10" s="133" customFormat="1">
      <c r="A435" s="134" t="s">
        <v>727</v>
      </c>
      <c r="B435" s="135" t="s">
        <v>203</v>
      </c>
      <c r="C435" s="136" t="s">
        <v>204</v>
      </c>
      <c r="D435" s="137" t="s">
        <v>205</v>
      </c>
      <c r="E435" s="137" t="s">
        <v>124</v>
      </c>
      <c r="F435" s="138">
        <v>0.15</v>
      </c>
      <c r="G435" s="139">
        <v>1897</v>
      </c>
      <c r="H435" s="139">
        <v>285</v>
      </c>
      <c r="I435" s="139"/>
      <c r="J435" s="269" t="str">
        <f>HYPERLINK("#"&amp;"Insumos"&amp;"!A"&amp;MATCH($B435,[2]Insumos!$A:$A,0),"Ins "&amp;$B435)</f>
        <v>Ins I1565</v>
      </c>
    </row>
    <row r="436" spans="1:10" s="133" customFormat="1">
      <c r="A436" s="134" t="s">
        <v>727</v>
      </c>
      <c r="B436" s="135" t="s">
        <v>755</v>
      </c>
      <c r="C436" s="136" t="s">
        <v>756</v>
      </c>
      <c r="D436" s="137" t="s">
        <v>205</v>
      </c>
      <c r="E436" s="137" t="s">
        <v>124</v>
      </c>
      <c r="F436" s="138">
        <v>2</v>
      </c>
      <c r="G436" s="139">
        <v>238</v>
      </c>
      <c r="H436" s="139">
        <v>476</v>
      </c>
      <c r="I436" s="139"/>
      <c r="J436" s="269" t="str">
        <f>HYPERLINK("#"&amp;"Insumos"&amp;"!A"&amp;MATCH($B436,[2]Insumos!$A:$A,0),"Ins "&amp;$B436)</f>
        <v>Ins I1622</v>
      </c>
    </row>
    <row r="437" spans="1:10" s="133" customFormat="1">
      <c r="A437" s="134" t="s">
        <v>727</v>
      </c>
      <c r="B437" s="135" t="s">
        <v>422</v>
      </c>
      <c r="C437" s="136" t="s">
        <v>423</v>
      </c>
      <c r="D437" s="137" t="s">
        <v>205</v>
      </c>
      <c r="E437" s="137" t="s">
        <v>124</v>
      </c>
      <c r="F437" s="138">
        <v>2</v>
      </c>
      <c r="G437" s="139">
        <v>619</v>
      </c>
      <c r="H437" s="139">
        <v>1238</v>
      </c>
      <c r="I437" s="139"/>
      <c r="J437" s="269" t="str">
        <f>HYPERLINK("#"&amp;"Insumos"&amp;"!A"&amp;MATCH($B437,[2]Insumos!$A:$A,0),"Ins "&amp;$B437)</f>
        <v>Ins I317</v>
      </c>
    </row>
    <row r="438" spans="1:10" s="133" customFormat="1">
      <c r="A438" s="134" t="s">
        <v>727</v>
      </c>
      <c r="B438" s="135" t="s">
        <v>757</v>
      </c>
      <c r="C438" s="136" t="s">
        <v>758</v>
      </c>
      <c r="D438" s="137" t="s">
        <v>205</v>
      </c>
      <c r="E438" s="137" t="s">
        <v>143</v>
      </c>
      <c r="F438" s="138">
        <v>1.3</v>
      </c>
      <c r="G438" s="139">
        <v>33808</v>
      </c>
      <c r="H438" s="139">
        <v>43950</v>
      </c>
      <c r="I438" s="139"/>
      <c r="J438" s="269" t="str">
        <f>HYPERLINK("#"&amp;"Insumos"&amp;"!A"&amp;MATCH($B438,[2]Insumos!$A:$A,0),"Ins "&amp;$B438)</f>
        <v>Ins I321</v>
      </c>
    </row>
    <row r="439" spans="1:10" s="133" customFormat="1" ht="66">
      <c r="A439" s="127" t="s">
        <v>142</v>
      </c>
      <c r="B439" s="128" t="s">
        <v>185</v>
      </c>
      <c r="C439" s="129" t="s">
        <v>161</v>
      </c>
      <c r="D439" s="130" t="s">
        <v>186</v>
      </c>
      <c r="E439" s="130" t="s">
        <v>143</v>
      </c>
      <c r="F439" s="131"/>
      <c r="G439" s="132"/>
      <c r="H439" s="132"/>
      <c r="I439" s="132">
        <v>73525</v>
      </c>
    </row>
    <row r="440" spans="1:10" s="133" customFormat="1">
      <c r="A440" s="134" t="s">
        <v>142</v>
      </c>
      <c r="B440" s="133" t="s">
        <v>208</v>
      </c>
      <c r="C440" s="136" t="s">
        <v>209</v>
      </c>
      <c r="D440" s="137" t="s">
        <v>205</v>
      </c>
      <c r="E440" s="137" t="s">
        <v>8</v>
      </c>
      <c r="F440" s="138">
        <v>1.4</v>
      </c>
      <c r="G440" s="139">
        <v>13728</v>
      </c>
      <c r="H440" s="139">
        <v>19219</v>
      </c>
      <c r="I440" s="139"/>
      <c r="J440" s="140" t="s">
        <v>663</v>
      </c>
    </row>
    <row r="441" spans="1:10" s="133" customFormat="1">
      <c r="A441" s="134" t="s">
        <v>142</v>
      </c>
      <c r="B441" s="133" t="s">
        <v>210</v>
      </c>
      <c r="C441" s="136" t="s">
        <v>211</v>
      </c>
      <c r="D441" s="137" t="s">
        <v>205</v>
      </c>
      <c r="E441" s="137" t="s">
        <v>145</v>
      </c>
      <c r="F441" s="138">
        <v>0.58775510204081638</v>
      </c>
      <c r="G441" s="139">
        <v>6240</v>
      </c>
      <c r="H441" s="139">
        <v>3668</v>
      </c>
      <c r="I441" s="139"/>
      <c r="J441" s="140" t="s">
        <v>664</v>
      </c>
    </row>
    <row r="442" spans="1:10" s="133" customFormat="1">
      <c r="A442" s="134" t="s">
        <v>142</v>
      </c>
      <c r="B442" s="133" t="s">
        <v>212</v>
      </c>
      <c r="C442" s="136" t="s">
        <v>213</v>
      </c>
      <c r="D442" s="137" t="s">
        <v>205</v>
      </c>
      <c r="E442" s="137" t="s">
        <v>145</v>
      </c>
      <c r="F442" s="138">
        <v>3.2326530612244899</v>
      </c>
      <c r="G442" s="139">
        <v>7280</v>
      </c>
      <c r="H442" s="139">
        <v>23534</v>
      </c>
      <c r="I442" s="139"/>
      <c r="J442" s="140" t="s">
        <v>665</v>
      </c>
    </row>
    <row r="443" spans="1:10" s="133" customFormat="1">
      <c r="A443" s="134" t="s">
        <v>142</v>
      </c>
      <c r="B443" s="133" t="s">
        <v>214</v>
      </c>
      <c r="C443" s="136" t="s">
        <v>215</v>
      </c>
      <c r="D443" s="137" t="s">
        <v>205</v>
      </c>
      <c r="E443" s="137" t="s">
        <v>124</v>
      </c>
      <c r="F443" s="138">
        <v>4</v>
      </c>
      <c r="G443" s="139">
        <v>57</v>
      </c>
      <c r="H443" s="139">
        <v>228</v>
      </c>
      <c r="I443" s="139"/>
      <c r="J443" s="140" t="s">
        <v>666</v>
      </c>
    </row>
    <row r="444" spans="1:10" s="133" customFormat="1">
      <c r="A444" s="134" t="s">
        <v>142</v>
      </c>
      <c r="B444" s="133" t="s">
        <v>216</v>
      </c>
      <c r="C444" s="136" t="s">
        <v>217</v>
      </c>
      <c r="D444" s="137" t="s">
        <v>205</v>
      </c>
      <c r="E444" s="137" t="s">
        <v>218</v>
      </c>
      <c r="F444" s="138">
        <v>0.1</v>
      </c>
      <c r="G444" s="139">
        <v>9684</v>
      </c>
      <c r="H444" s="139">
        <v>968</v>
      </c>
      <c r="I444" s="139"/>
      <c r="J444" s="140" t="s">
        <v>667</v>
      </c>
    </row>
    <row r="445" spans="1:10" s="133" customFormat="1">
      <c r="A445" s="134" t="s">
        <v>142</v>
      </c>
      <c r="B445" s="133" t="s">
        <v>219</v>
      </c>
      <c r="C445" s="136" t="s">
        <v>220</v>
      </c>
      <c r="D445" s="137" t="s">
        <v>205</v>
      </c>
      <c r="E445" s="137" t="s">
        <v>221</v>
      </c>
      <c r="F445" s="138">
        <v>2.5000000000000001E-2</v>
      </c>
      <c r="G445" s="139">
        <v>62296</v>
      </c>
      <c r="H445" s="139">
        <v>1557</v>
      </c>
      <c r="I445" s="139"/>
      <c r="J445" s="140" t="s">
        <v>617</v>
      </c>
    </row>
    <row r="446" spans="1:10" s="133" customFormat="1">
      <c r="A446" s="134" t="s">
        <v>142</v>
      </c>
      <c r="B446" s="133" t="s">
        <v>222</v>
      </c>
      <c r="C446" s="136" t="s">
        <v>223</v>
      </c>
      <c r="D446" s="137" t="s">
        <v>192</v>
      </c>
      <c r="E446" s="137" t="s">
        <v>193</v>
      </c>
      <c r="F446" s="138">
        <v>0.55000000000000004</v>
      </c>
      <c r="G446" s="139">
        <v>42407</v>
      </c>
      <c r="H446" s="139">
        <v>23324</v>
      </c>
      <c r="I446" s="139"/>
      <c r="J446" s="140" t="s">
        <v>668</v>
      </c>
    </row>
    <row r="447" spans="1:10" s="133" customFormat="1" ht="28.8">
      <c r="A447" s="134" t="s">
        <v>142</v>
      </c>
      <c r="B447" s="133" t="s">
        <v>224</v>
      </c>
      <c r="C447" s="136" t="s">
        <v>225</v>
      </c>
      <c r="D447" s="137" t="s">
        <v>196</v>
      </c>
      <c r="E447" s="137" t="s">
        <v>226</v>
      </c>
      <c r="F447" s="138">
        <v>1.6666666666666666E-2</v>
      </c>
      <c r="G447" s="139">
        <v>17302</v>
      </c>
      <c r="H447" s="139">
        <v>288</v>
      </c>
      <c r="I447" s="139"/>
      <c r="J447" s="140" t="s">
        <v>515</v>
      </c>
    </row>
    <row r="448" spans="1:10" s="133" customFormat="1">
      <c r="A448" s="134" t="s">
        <v>142</v>
      </c>
      <c r="B448" s="133" t="s">
        <v>200</v>
      </c>
      <c r="C448" s="136" t="s">
        <v>201</v>
      </c>
      <c r="D448" s="137" t="s">
        <v>202</v>
      </c>
      <c r="E448" s="137" t="s">
        <v>124</v>
      </c>
      <c r="F448" s="138">
        <v>0.1</v>
      </c>
      <c r="G448" s="139">
        <v>3623</v>
      </c>
      <c r="H448" s="139">
        <v>362</v>
      </c>
      <c r="I448" s="139"/>
      <c r="J448" s="140" t="s">
        <v>465</v>
      </c>
    </row>
    <row r="449" spans="1:10" s="133" customFormat="1">
      <c r="A449" s="134" t="s">
        <v>142</v>
      </c>
      <c r="B449" s="133" t="s">
        <v>203</v>
      </c>
      <c r="C449" s="136" t="s">
        <v>204</v>
      </c>
      <c r="D449" s="137" t="s">
        <v>205</v>
      </c>
      <c r="E449" s="137" t="s">
        <v>124</v>
      </c>
      <c r="F449" s="138">
        <v>0.1</v>
      </c>
      <c r="G449" s="139">
        <v>1897</v>
      </c>
      <c r="H449" s="139">
        <v>190</v>
      </c>
      <c r="I449" s="139"/>
      <c r="J449" s="140" t="s">
        <v>470</v>
      </c>
    </row>
    <row r="450" spans="1:10" s="133" customFormat="1">
      <c r="A450" s="134" t="s">
        <v>142</v>
      </c>
      <c r="B450" s="133" t="s">
        <v>197</v>
      </c>
      <c r="C450" s="136" t="s">
        <v>198</v>
      </c>
      <c r="D450" s="137" t="s">
        <v>196</v>
      </c>
      <c r="E450" s="137" t="s">
        <v>199</v>
      </c>
      <c r="F450" s="138">
        <v>1E-3</v>
      </c>
      <c r="G450" s="139">
        <v>187426</v>
      </c>
      <c r="H450" s="139">
        <v>187</v>
      </c>
      <c r="I450" s="139"/>
      <c r="J450" s="140" t="s">
        <v>469</v>
      </c>
    </row>
    <row r="451" spans="1:10" s="133" customFormat="1" ht="39.6">
      <c r="A451" s="127" t="s">
        <v>847</v>
      </c>
      <c r="B451" s="128" t="s">
        <v>185</v>
      </c>
      <c r="C451" s="129" t="s">
        <v>848</v>
      </c>
      <c r="D451" s="130" t="s">
        <v>186</v>
      </c>
      <c r="E451" s="130" t="s">
        <v>143</v>
      </c>
      <c r="F451" s="131"/>
      <c r="G451" s="132"/>
      <c r="H451" s="132"/>
      <c r="I451" s="132">
        <v>77342</v>
      </c>
    </row>
    <row r="452" spans="1:10" s="133" customFormat="1">
      <c r="A452" s="134" t="s">
        <v>847</v>
      </c>
      <c r="B452" s="135" t="s">
        <v>190</v>
      </c>
      <c r="C452" s="136" t="s">
        <v>191</v>
      </c>
      <c r="D452" s="137" t="s">
        <v>192</v>
      </c>
      <c r="E452" s="137" t="s">
        <v>193</v>
      </c>
      <c r="F452" s="138">
        <v>0.6</v>
      </c>
      <c r="G452" s="139">
        <v>37863</v>
      </c>
      <c r="H452" s="139">
        <v>22718</v>
      </c>
      <c r="I452" s="139"/>
      <c r="J452" s="269" t="str">
        <f>HYPERLINK("#"&amp;"Insumos"&amp;"!A"&amp;MATCH($B452,[2]Insumos!$A:$A,0),"Ins "&amp;$B452)</f>
        <v>Ins C1</v>
      </c>
    </row>
    <row r="453" spans="1:10" s="133" customFormat="1">
      <c r="A453" s="134" t="s">
        <v>847</v>
      </c>
      <c r="B453" s="135" t="s">
        <v>197</v>
      </c>
      <c r="C453" s="136" t="s">
        <v>198</v>
      </c>
      <c r="D453" s="137" t="s">
        <v>196</v>
      </c>
      <c r="E453" s="137" t="s">
        <v>199</v>
      </c>
      <c r="F453" s="138">
        <v>5.4999999999999997E-3</v>
      </c>
      <c r="G453" s="139">
        <v>187426</v>
      </c>
      <c r="H453" s="139">
        <v>1031</v>
      </c>
      <c r="I453" s="139"/>
      <c r="J453" s="269" t="str">
        <f>HYPERLINK("#"&amp;"Insumos"&amp;"!A"&amp;MATCH($B453,[2]Insumos!$A:$A,0),"Ins "&amp;$B453)</f>
        <v>Ins E12</v>
      </c>
    </row>
    <row r="454" spans="1:10" s="133" customFormat="1">
      <c r="A454" s="134" t="s">
        <v>847</v>
      </c>
      <c r="B454" s="135" t="s">
        <v>200</v>
      </c>
      <c r="C454" s="136" t="s">
        <v>201</v>
      </c>
      <c r="D454" s="137" t="s">
        <v>202</v>
      </c>
      <c r="E454" s="137" t="s">
        <v>124</v>
      </c>
      <c r="F454" s="138">
        <v>0.02</v>
      </c>
      <c r="G454" s="139">
        <v>3623</v>
      </c>
      <c r="H454" s="139">
        <v>72</v>
      </c>
      <c r="I454" s="139"/>
      <c r="J454" s="269" t="str">
        <f>HYPERLINK("#"&amp;"Insumos"&amp;"!A"&amp;MATCH($B454,[2]Insumos!$A:$A,0),"Ins "&amp;$B454)</f>
        <v>Ins H2</v>
      </c>
    </row>
    <row r="455" spans="1:10" s="133" customFormat="1">
      <c r="A455" s="134" t="s">
        <v>847</v>
      </c>
      <c r="B455" s="135" t="s">
        <v>239</v>
      </c>
      <c r="C455" s="136" t="s">
        <v>240</v>
      </c>
      <c r="D455" s="137" t="s">
        <v>205</v>
      </c>
      <c r="E455" s="137" t="s">
        <v>218</v>
      </c>
      <c r="F455" s="138">
        <v>0.3</v>
      </c>
      <c r="G455" s="139">
        <v>6656</v>
      </c>
      <c r="H455" s="139">
        <v>1997</v>
      </c>
      <c r="I455" s="139"/>
      <c r="J455" s="269" t="str">
        <f>HYPERLINK("#"&amp;"Insumos"&amp;"!A"&amp;MATCH($B455,[2]Insumos!$A:$A,0),"Ins "&amp;$B455)</f>
        <v>Ins I1043</v>
      </c>
    </row>
    <row r="456" spans="1:10" s="133" customFormat="1">
      <c r="A456" s="134" t="s">
        <v>847</v>
      </c>
      <c r="B456" s="135" t="s">
        <v>849</v>
      </c>
      <c r="C456" s="136" t="s">
        <v>850</v>
      </c>
      <c r="D456" s="137" t="s">
        <v>205</v>
      </c>
      <c r="E456" s="137" t="s">
        <v>143</v>
      </c>
      <c r="F456" s="138">
        <v>1.05</v>
      </c>
      <c r="G456" s="139">
        <v>39743</v>
      </c>
      <c r="H456" s="139">
        <v>41730</v>
      </c>
      <c r="I456" s="139"/>
      <c r="J456" s="269" t="str">
        <f>HYPERLINK("#"&amp;"Insumos"&amp;"!A"&amp;MATCH($B456,[2]Insumos!$A:$A,0),"Ins "&amp;$B456)</f>
        <v>Ins I1063</v>
      </c>
    </row>
    <row r="457" spans="1:10" s="133" customFormat="1">
      <c r="A457" s="134" t="s">
        <v>847</v>
      </c>
      <c r="B457" s="135" t="s">
        <v>203</v>
      </c>
      <c r="C457" s="136" t="s">
        <v>204</v>
      </c>
      <c r="D457" s="137" t="s">
        <v>205</v>
      </c>
      <c r="E457" s="137" t="s">
        <v>124</v>
      </c>
      <c r="F457" s="138">
        <v>0.7</v>
      </c>
      <c r="G457" s="139">
        <v>1897</v>
      </c>
      <c r="H457" s="139">
        <v>1328</v>
      </c>
      <c r="I457" s="139"/>
      <c r="J457" s="269" t="str">
        <f>HYPERLINK("#"&amp;"Insumos"&amp;"!A"&amp;MATCH($B457,[2]Insumos!$A:$A,0),"Ins "&amp;$B457)</f>
        <v>Ins I1565</v>
      </c>
    </row>
    <row r="458" spans="1:10" s="133" customFormat="1">
      <c r="A458" s="134" t="s">
        <v>847</v>
      </c>
      <c r="B458" s="133" t="s">
        <v>851</v>
      </c>
      <c r="C458" s="136" t="s">
        <v>852</v>
      </c>
      <c r="D458" s="137" t="s">
        <v>205</v>
      </c>
      <c r="E458" s="137" t="s">
        <v>218</v>
      </c>
      <c r="F458" s="138">
        <v>4.5</v>
      </c>
      <c r="G458" s="139">
        <v>1873</v>
      </c>
      <c r="H458" s="139">
        <v>8429</v>
      </c>
      <c r="I458" s="139"/>
      <c r="J458" s="269" t="str">
        <f>HYPERLINK("#"&amp;"Insumos"&amp;"!A"&amp;MATCH($B458,[2]Insumos!$A:$A,0),"Ins "&amp;$B458)</f>
        <v>Ins I418</v>
      </c>
    </row>
    <row r="459" spans="1:10" s="133" customFormat="1">
      <c r="A459" s="134" t="s">
        <v>847</v>
      </c>
      <c r="B459" s="135" t="s">
        <v>248</v>
      </c>
      <c r="C459" s="136" t="s">
        <v>249</v>
      </c>
      <c r="D459" s="137" t="s">
        <v>205</v>
      </c>
      <c r="E459" s="137" t="s">
        <v>243</v>
      </c>
      <c r="F459" s="138">
        <v>1.08</v>
      </c>
      <c r="G459" s="139">
        <v>34</v>
      </c>
      <c r="H459" s="139">
        <v>37</v>
      </c>
      <c r="I459" s="139"/>
      <c r="J459" s="269" t="str">
        <f>HYPERLINK("#"&amp;"Insumos"&amp;"!A"&amp;MATCH($B459,[2]Insumos!$A:$A,0),"Ins "&amp;$B459)</f>
        <v>Ins I49</v>
      </c>
    </row>
    <row r="460" spans="1:10" s="133" customFormat="1" ht="52.8">
      <c r="A460" s="127" t="s">
        <v>979</v>
      </c>
      <c r="B460" s="128" t="s">
        <v>185</v>
      </c>
      <c r="C460" s="129" t="s">
        <v>980</v>
      </c>
      <c r="D460" s="130" t="s">
        <v>186</v>
      </c>
      <c r="E460" s="130" t="s">
        <v>143</v>
      </c>
      <c r="F460" s="131"/>
      <c r="G460" s="132"/>
      <c r="H460" s="132"/>
      <c r="I460" s="132">
        <v>191037</v>
      </c>
    </row>
    <row r="461" spans="1:10" s="133" customFormat="1">
      <c r="A461" s="134" t="s">
        <v>979</v>
      </c>
      <c r="B461" s="135" t="s">
        <v>190</v>
      </c>
      <c r="C461" s="136" t="s">
        <v>191</v>
      </c>
      <c r="D461" s="137" t="s">
        <v>192</v>
      </c>
      <c r="E461" s="137" t="s">
        <v>193</v>
      </c>
      <c r="F461" s="138">
        <v>1.3</v>
      </c>
      <c r="G461" s="139">
        <v>37863</v>
      </c>
      <c r="H461" s="139">
        <v>49222</v>
      </c>
      <c r="I461" s="139"/>
      <c r="J461" s="269" t="str">
        <f>HYPERLINK("#"&amp;"Insumos"&amp;"!A"&amp;MATCH($B461,[3]Insumos!$A:$A,0),"Ins "&amp;$B461)</f>
        <v>Ins C1</v>
      </c>
    </row>
    <row r="462" spans="1:10" s="133" customFormat="1">
      <c r="A462" s="134" t="s">
        <v>979</v>
      </c>
      <c r="B462" s="135" t="s">
        <v>197</v>
      </c>
      <c r="C462" s="136" t="s">
        <v>198</v>
      </c>
      <c r="D462" s="137" t="s">
        <v>196</v>
      </c>
      <c r="E462" s="137" t="s">
        <v>199</v>
      </c>
      <c r="F462" s="138">
        <v>1.7100000000000001E-2</v>
      </c>
      <c r="G462" s="139">
        <v>187426</v>
      </c>
      <c r="H462" s="139">
        <v>3205</v>
      </c>
      <c r="I462" s="139"/>
      <c r="J462" s="269" t="str">
        <f>HYPERLINK("#"&amp;"Insumos"&amp;"!A"&amp;MATCH($B462,[3]Insumos!$A:$A,0),"Ins "&amp;$B462)</f>
        <v>Ins E12</v>
      </c>
    </row>
    <row r="463" spans="1:10" s="133" customFormat="1">
      <c r="A463" s="134" t="s">
        <v>979</v>
      </c>
      <c r="B463" s="135" t="s">
        <v>231</v>
      </c>
      <c r="C463" s="136" t="s">
        <v>232</v>
      </c>
      <c r="D463" s="137" t="s">
        <v>196</v>
      </c>
      <c r="E463" s="137" t="s">
        <v>199</v>
      </c>
      <c r="F463" s="138">
        <v>0.05</v>
      </c>
      <c r="G463" s="139">
        <v>63049</v>
      </c>
      <c r="H463" s="139">
        <v>3152</v>
      </c>
      <c r="I463" s="139"/>
      <c r="J463" s="269" t="str">
        <f>HYPERLINK("#"&amp;"Insumos"&amp;"!A"&amp;MATCH($B463,[3]Insumos!$A:$A,0),"Ins "&amp;$B463)</f>
        <v>Ins E73</v>
      </c>
    </row>
    <row r="464" spans="1:10" s="133" customFormat="1">
      <c r="A464" s="134" t="s">
        <v>979</v>
      </c>
      <c r="B464" s="135" t="s">
        <v>233</v>
      </c>
      <c r="C464" s="136" t="s">
        <v>234</v>
      </c>
      <c r="D464" s="137" t="s">
        <v>196</v>
      </c>
      <c r="E464" s="137" t="s">
        <v>199</v>
      </c>
      <c r="F464" s="138">
        <v>0.05</v>
      </c>
      <c r="G464" s="139">
        <v>63049</v>
      </c>
      <c r="H464" s="139">
        <v>3152</v>
      </c>
      <c r="I464" s="139"/>
      <c r="J464" s="269" t="str">
        <f>HYPERLINK("#"&amp;"Insumos"&amp;"!A"&amp;MATCH($B464,[3]Insumos!$A:$A,0),"Ins "&amp;$B464)</f>
        <v>Ins E74</v>
      </c>
    </row>
    <row r="465" spans="1:10" s="133" customFormat="1">
      <c r="A465" s="134" t="s">
        <v>979</v>
      </c>
      <c r="B465" s="135" t="s">
        <v>235</v>
      </c>
      <c r="C465" s="136" t="s">
        <v>236</v>
      </c>
      <c r="D465" s="137" t="s">
        <v>196</v>
      </c>
      <c r="E465" s="137" t="s">
        <v>199</v>
      </c>
      <c r="F465" s="138">
        <v>0.05</v>
      </c>
      <c r="G465" s="139">
        <v>63049</v>
      </c>
      <c r="H465" s="139">
        <v>3152</v>
      </c>
      <c r="I465" s="139"/>
      <c r="J465" s="269" t="str">
        <f>HYPERLINK("#"&amp;"Insumos"&amp;"!A"&amp;MATCH($B465,[3]Insumos!$A:$A,0),"Ins "&amp;$B465)</f>
        <v>Ins E75</v>
      </c>
    </row>
    <row r="466" spans="1:10" s="133" customFormat="1">
      <c r="A466" s="134" t="s">
        <v>979</v>
      </c>
      <c r="B466" s="135" t="s">
        <v>200</v>
      </c>
      <c r="C466" s="136" t="s">
        <v>201</v>
      </c>
      <c r="D466" s="137" t="s">
        <v>202</v>
      </c>
      <c r="E466" s="137" t="s">
        <v>124</v>
      </c>
      <c r="F466" s="138">
        <v>0.02</v>
      </c>
      <c r="G466" s="139">
        <v>3623</v>
      </c>
      <c r="H466" s="139">
        <v>72</v>
      </c>
      <c r="I466" s="139"/>
      <c r="J466" s="269" t="str">
        <f>HYPERLINK("#"&amp;"Insumos"&amp;"!A"&amp;MATCH($B466,[3]Insumos!$A:$A,0),"Ins "&amp;$B466)</f>
        <v>Ins H2</v>
      </c>
    </row>
    <row r="467" spans="1:10" s="133" customFormat="1">
      <c r="A467" s="134" t="s">
        <v>979</v>
      </c>
      <c r="B467" s="135" t="s">
        <v>237</v>
      </c>
      <c r="C467" s="136" t="s">
        <v>238</v>
      </c>
      <c r="D467" s="137" t="s">
        <v>205</v>
      </c>
      <c r="E467" s="137" t="s">
        <v>221</v>
      </c>
      <c r="F467" s="138">
        <v>1E-3</v>
      </c>
      <c r="G467" s="139">
        <v>194252</v>
      </c>
      <c r="H467" s="139">
        <v>194</v>
      </c>
      <c r="I467" s="139"/>
      <c r="J467" s="269" t="str">
        <f>HYPERLINK("#"&amp;"Insumos"&amp;"!A"&amp;MATCH($B467,[3]Insumos!$A:$A,0),"Ins "&amp;$B467)</f>
        <v>Ins I1020</v>
      </c>
    </row>
    <row r="468" spans="1:10" s="133" customFormat="1" ht="28.8">
      <c r="A468" s="134" t="s">
        <v>979</v>
      </c>
      <c r="B468" s="135" t="s">
        <v>981</v>
      </c>
      <c r="C468" s="136" t="s">
        <v>982</v>
      </c>
      <c r="D468" s="137" t="s">
        <v>205</v>
      </c>
      <c r="E468" s="137" t="s">
        <v>143</v>
      </c>
      <c r="F468" s="138">
        <v>1.03</v>
      </c>
      <c r="G468" s="139">
        <v>96304</v>
      </c>
      <c r="H468" s="139">
        <v>99193</v>
      </c>
      <c r="I468" s="139"/>
      <c r="J468" s="269" t="str">
        <f>HYPERLINK("#"&amp;"Insumos"&amp;"!A"&amp;MATCH($B468,[3]Insumos!$A:$A,0),"Ins "&amp;$B468)</f>
        <v>Ins I1041</v>
      </c>
    </row>
    <row r="469" spans="1:10" s="133" customFormat="1">
      <c r="A469" s="134" t="s">
        <v>979</v>
      </c>
      <c r="B469" s="135" t="s">
        <v>239</v>
      </c>
      <c r="C469" s="136" t="s">
        <v>240</v>
      </c>
      <c r="D469" s="137" t="s">
        <v>205</v>
      </c>
      <c r="E469" s="137" t="s">
        <v>218</v>
      </c>
      <c r="F469" s="138">
        <v>0.3</v>
      </c>
      <c r="G469" s="139">
        <v>6656</v>
      </c>
      <c r="H469" s="139">
        <v>1997</v>
      </c>
      <c r="I469" s="139"/>
      <c r="J469" s="269" t="str">
        <f>HYPERLINK("#"&amp;"Insumos"&amp;"!A"&amp;MATCH($B469,[3]Insumos!$A:$A,0),"Ins "&amp;$B469)</f>
        <v>Ins I1043</v>
      </c>
    </row>
    <row r="470" spans="1:10" s="133" customFormat="1">
      <c r="A470" s="134" t="s">
        <v>979</v>
      </c>
      <c r="B470" s="135" t="s">
        <v>241</v>
      </c>
      <c r="C470" s="136" t="s">
        <v>242</v>
      </c>
      <c r="D470" s="137" t="s">
        <v>205</v>
      </c>
      <c r="E470" s="137" t="s">
        <v>243</v>
      </c>
      <c r="F470" s="138">
        <v>3.0000000000000001E-3</v>
      </c>
      <c r="G470" s="139">
        <v>110741</v>
      </c>
      <c r="H470" s="139">
        <v>332</v>
      </c>
      <c r="I470" s="139"/>
      <c r="J470" s="269" t="str">
        <f>HYPERLINK("#"&amp;"Insumos"&amp;"!A"&amp;MATCH($B470,[3]Insumos!$A:$A,0),"Ins "&amp;$B470)</f>
        <v>Ins I1090</v>
      </c>
    </row>
    <row r="471" spans="1:10" s="133" customFormat="1">
      <c r="A471" s="134" t="s">
        <v>979</v>
      </c>
      <c r="B471" s="135" t="s">
        <v>203</v>
      </c>
      <c r="C471" s="136" t="s">
        <v>204</v>
      </c>
      <c r="D471" s="137" t="s">
        <v>205</v>
      </c>
      <c r="E471" s="137" t="s">
        <v>124</v>
      </c>
      <c r="F471" s="138">
        <v>0.55400000000000005</v>
      </c>
      <c r="G471" s="139">
        <v>1897</v>
      </c>
      <c r="H471" s="139">
        <v>1051</v>
      </c>
      <c r="I471" s="139"/>
      <c r="J471" s="269" t="str">
        <f>HYPERLINK("#"&amp;"Insumos"&amp;"!A"&amp;MATCH($B471,[3]Insumos!$A:$A,0),"Ins "&amp;$B471)</f>
        <v>Ins I1565</v>
      </c>
    </row>
    <row r="472" spans="1:10" s="133" customFormat="1">
      <c r="A472" s="134" t="s">
        <v>979</v>
      </c>
      <c r="B472" s="135" t="s">
        <v>244</v>
      </c>
      <c r="C472" s="136" t="s">
        <v>245</v>
      </c>
      <c r="D472" s="137" t="s">
        <v>205</v>
      </c>
      <c r="E472" s="137" t="s">
        <v>218</v>
      </c>
      <c r="F472" s="138">
        <v>0.22</v>
      </c>
      <c r="G472" s="139">
        <v>7534</v>
      </c>
      <c r="H472" s="139">
        <v>1657</v>
      </c>
      <c r="I472" s="139"/>
      <c r="J472" s="269" t="str">
        <f>HYPERLINK("#"&amp;"Insumos"&amp;"!A"&amp;MATCH($B472,[3]Insumos!$A:$A,0),"Ins "&amp;$B472)</f>
        <v>Ins I1952</v>
      </c>
    </row>
    <row r="473" spans="1:10" s="133" customFormat="1">
      <c r="A473" s="134" t="s">
        <v>979</v>
      </c>
      <c r="B473" s="135" t="s">
        <v>246</v>
      </c>
      <c r="C473" s="136" t="s">
        <v>247</v>
      </c>
      <c r="D473" s="137" t="s">
        <v>205</v>
      </c>
      <c r="E473" s="137" t="s">
        <v>145</v>
      </c>
      <c r="F473" s="138">
        <v>1.1000000000000001</v>
      </c>
      <c r="G473" s="139">
        <v>5425</v>
      </c>
      <c r="H473" s="139">
        <v>5968</v>
      </c>
      <c r="I473" s="139"/>
      <c r="J473" s="269" t="str">
        <f>HYPERLINK("#"&amp;"Insumos"&amp;"!A"&amp;MATCH($B473,[3]Insumos!$A:$A,0),"Ins "&amp;$B473)</f>
        <v>Ins I1953</v>
      </c>
    </row>
    <row r="474" spans="1:10" s="133" customFormat="1">
      <c r="A474" s="134" t="s">
        <v>979</v>
      </c>
      <c r="B474" s="135" t="s">
        <v>248</v>
      </c>
      <c r="C474" s="136" t="s">
        <v>249</v>
      </c>
      <c r="D474" s="137" t="s">
        <v>205</v>
      </c>
      <c r="E474" s="137" t="s">
        <v>243</v>
      </c>
      <c r="F474" s="138">
        <v>2.5</v>
      </c>
      <c r="G474" s="139">
        <v>34</v>
      </c>
      <c r="H474" s="139">
        <v>85</v>
      </c>
      <c r="I474" s="139"/>
      <c r="J474" s="269" t="str">
        <f>HYPERLINK("#"&amp;"Insumos"&amp;"!A"&amp;MATCH($B474,[3]Insumos!$A:$A,0),"Ins "&amp;$B474)</f>
        <v>Ins I49</v>
      </c>
    </row>
    <row r="475" spans="1:10" s="133" customFormat="1">
      <c r="A475" s="134" t="s">
        <v>979</v>
      </c>
      <c r="B475" s="133" t="s">
        <v>229</v>
      </c>
      <c r="C475" s="136" t="s">
        <v>230</v>
      </c>
      <c r="D475" s="137" t="s">
        <v>189</v>
      </c>
      <c r="E475" s="137" t="s">
        <v>146</v>
      </c>
      <c r="F475" s="138">
        <v>3.5000000000000003E-2</v>
      </c>
      <c r="G475" s="139">
        <v>531559</v>
      </c>
      <c r="H475" s="139">
        <v>18605</v>
      </c>
      <c r="I475" s="139"/>
      <c r="J475" s="269" t="str">
        <f>HYPERLINK("#"&amp;"Insumos"&amp;"!A"&amp;MATCH($B475,[3]Insumos!$A:$A,0),"Ins "&amp;$B475)</f>
        <v>Ins AB20</v>
      </c>
    </row>
    <row r="476" spans="1:10" s="133" customFormat="1" ht="39.6">
      <c r="A476" s="127" t="s">
        <v>717</v>
      </c>
      <c r="B476" s="128" t="s">
        <v>185</v>
      </c>
      <c r="C476" s="129" t="s">
        <v>718</v>
      </c>
      <c r="D476" s="130" t="s">
        <v>186</v>
      </c>
      <c r="E476" s="130" t="s">
        <v>145</v>
      </c>
      <c r="F476" s="131"/>
      <c r="G476" s="132"/>
      <c r="H476" s="132"/>
      <c r="I476" s="132">
        <v>36904</v>
      </c>
    </row>
    <row r="477" spans="1:10" s="133" customFormat="1">
      <c r="A477" s="134" t="s">
        <v>717</v>
      </c>
      <c r="B477" s="135" t="s">
        <v>190</v>
      </c>
      <c r="C477" s="136" t="s">
        <v>191</v>
      </c>
      <c r="D477" s="137" t="s">
        <v>192</v>
      </c>
      <c r="E477" s="137" t="s">
        <v>193</v>
      </c>
      <c r="F477" s="138">
        <v>0.4</v>
      </c>
      <c r="G477" s="139">
        <v>37863</v>
      </c>
      <c r="H477" s="139">
        <v>15145</v>
      </c>
      <c r="I477" s="139"/>
      <c r="J477" s="269" t="str">
        <f>HYPERLINK("#"&amp;"Insumos"&amp;"!A"&amp;MATCH($B477,[2]Insumos!$A:$A,0),"Ins "&amp;$B477)</f>
        <v>Ins C1</v>
      </c>
    </row>
    <row r="478" spans="1:10" s="133" customFormat="1">
      <c r="A478" s="134" t="s">
        <v>717</v>
      </c>
      <c r="B478" s="135" t="s">
        <v>197</v>
      </c>
      <c r="C478" s="136" t="s">
        <v>198</v>
      </c>
      <c r="D478" s="137" t="s">
        <v>196</v>
      </c>
      <c r="E478" s="137" t="s">
        <v>199</v>
      </c>
      <c r="F478" s="138">
        <v>2.2000000000000001E-3</v>
      </c>
      <c r="G478" s="139">
        <v>187426</v>
      </c>
      <c r="H478" s="139">
        <v>412</v>
      </c>
      <c r="I478" s="139"/>
      <c r="J478" s="269" t="str">
        <f>HYPERLINK("#"&amp;"Insumos"&amp;"!A"&amp;MATCH($B478,[2]Insumos!$A:$A,0),"Ins "&amp;$B478)</f>
        <v>Ins E12</v>
      </c>
    </row>
    <row r="479" spans="1:10" s="133" customFormat="1">
      <c r="A479" s="134" t="s">
        <v>717</v>
      </c>
      <c r="B479" s="135" t="s">
        <v>200</v>
      </c>
      <c r="C479" s="136" t="s">
        <v>201</v>
      </c>
      <c r="D479" s="137" t="s">
        <v>202</v>
      </c>
      <c r="E479" s="137" t="s">
        <v>124</v>
      </c>
      <c r="F479" s="138">
        <v>0.01</v>
      </c>
      <c r="G479" s="139">
        <v>3623</v>
      </c>
      <c r="H479" s="139">
        <v>36</v>
      </c>
      <c r="I479" s="139"/>
      <c r="J479" s="269" t="str">
        <f>HYPERLINK("#"&amp;"Insumos"&amp;"!A"&amp;MATCH($B479,[2]Insumos!$A:$A,0),"Ins "&amp;$B479)</f>
        <v>Ins H2</v>
      </c>
    </row>
    <row r="480" spans="1:10" s="133" customFormat="1">
      <c r="A480" s="134" t="s">
        <v>717</v>
      </c>
      <c r="B480" s="135" t="s">
        <v>719</v>
      </c>
      <c r="C480" s="136" t="s">
        <v>240</v>
      </c>
      <c r="D480" s="137" t="s">
        <v>205</v>
      </c>
      <c r="E480" s="137" t="s">
        <v>218</v>
      </c>
      <c r="F480" s="138">
        <v>1.7999999999999999E-2</v>
      </c>
      <c r="G480" s="139">
        <v>6656</v>
      </c>
      <c r="H480" s="139">
        <v>120</v>
      </c>
      <c r="I480" s="139"/>
      <c r="J480" s="269" t="str">
        <f>HYPERLINK("#"&amp;"Insumos"&amp;"!A"&amp;MATCH($B480,[2]Insumos!$A:$A,0),"Ins "&amp;$B480)</f>
        <v>Ins I1044</v>
      </c>
    </row>
    <row r="481" spans="1:10" s="133" customFormat="1" ht="28.8">
      <c r="A481" s="134" t="s">
        <v>717</v>
      </c>
      <c r="B481" s="135" t="s">
        <v>720</v>
      </c>
      <c r="C481" s="136" t="s">
        <v>721</v>
      </c>
      <c r="D481" s="137" t="s">
        <v>205</v>
      </c>
      <c r="E481" s="137" t="s">
        <v>274</v>
      </c>
      <c r="F481" s="138">
        <v>1.03</v>
      </c>
      <c r="G481" s="139">
        <v>19607</v>
      </c>
      <c r="H481" s="139">
        <v>20195</v>
      </c>
      <c r="I481" s="139"/>
      <c r="J481" s="269" t="str">
        <f>HYPERLINK("#"&amp;"Insumos"&amp;"!A"&amp;MATCH($B481,[2]Insumos!$A:$A,0),"Ins "&amp;$B481)</f>
        <v>Ins I1084</v>
      </c>
    </row>
    <row r="482" spans="1:10" s="133" customFormat="1">
      <c r="A482" s="134" t="s">
        <v>717</v>
      </c>
      <c r="B482" s="135" t="s">
        <v>203</v>
      </c>
      <c r="C482" s="136" t="s">
        <v>204</v>
      </c>
      <c r="D482" s="137" t="s">
        <v>205</v>
      </c>
      <c r="E482" s="137" t="s">
        <v>124</v>
      </c>
      <c r="F482" s="138">
        <v>0.1</v>
      </c>
      <c r="G482" s="139">
        <v>1897</v>
      </c>
      <c r="H482" s="139">
        <v>190</v>
      </c>
      <c r="I482" s="139"/>
      <c r="J482" s="269" t="str">
        <f>HYPERLINK("#"&amp;"Insumos"&amp;"!A"&amp;MATCH($B482,[2]Insumos!$A:$A,0),"Ins "&amp;$B482)</f>
        <v>Ins I1565</v>
      </c>
    </row>
    <row r="483" spans="1:10" s="133" customFormat="1">
      <c r="A483" s="134" t="s">
        <v>717</v>
      </c>
      <c r="B483" s="135" t="s">
        <v>722</v>
      </c>
      <c r="C483" s="136" t="s">
        <v>723</v>
      </c>
      <c r="D483" s="137" t="s">
        <v>205</v>
      </c>
      <c r="E483" s="137" t="s">
        <v>218</v>
      </c>
      <c r="F483" s="138">
        <v>0.35</v>
      </c>
      <c r="G483" s="139">
        <v>2295</v>
      </c>
      <c r="H483" s="139">
        <v>803</v>
      </c>
      <c r="I483" s="139"/>
      <c r="J483" s="269" t="str">
        <f>HYPERLINK("#"&amp;"Insumos"&amp;"!A"&amp;MATCH($B483,[2]Insumos!$A:$A,0),"Ins "&amp;$B483)</f>
        <v>Ins I399</v>
      </c>
    </row>
    <row r="484" spans="1:10" s="133" customFormat="1">
      <c r="A484" s="134" t="s">
        <v>717</v>
      </c>
      <c r="B484" s="135" t="s">
        <v>248</v>
      </c>
      <c r="C484" s="136" t="s">
        <v>249</v>
      </c>
      <c r="D484" s="137" t="s">
        <v>205</v>
      </c>
      <c r="E484" s="137" t="s">
        <v>243</v>
      </c>
      <c r="F484" s="138">
        <v>7.9000000000000001E-2</v>
      </c>
      <c r="G484" s="139">
        <v>34</v>
      </c>
      <c r="H484" s="139">
        <v>3</v>
      </c>
      <c r="I484" s="139"/>
      <c r="J484" s="269" t="str">
        <f>HYPERLINK("#"&amp;"Insumos"&amp;"!A"&amp;MATCH($B484,[2]Insumos!$A:$A,0),"Ins "&amp;$B484)</f>
        <v>Ins I49</v>
      </c>
    </row>
    <row r="485" spans="1:10" s="133" customFormat="1" ht="26.4">
      <c r="A485" s="127" t="s">
        <v>853</v>
      </c>
      <c r="B485" s="128" t="s">
        <v>185</v>
      </c>
      <c r="C485" s="129" t="s">
        <v>854</v>
      </c>
      <c r="D485" s="130" t="s">
        <v>186</v>
      </c>
      <c r="E485" s="130" t="s">
        <v>143</v>
      </c>
      <c r="F485" s="131"/>
      <c r="G485" s="132"/>
      <c r="H485" s="132"/>
      <c r="I485" s="132">
        <v>170026</v>
      </c>
    </row>
    <row r="486" spans="1:10" s="133" customFormat="1">
      <c r="A486" s="134" t="s">
        <v>853</v>
      </c>
      <c r="B486" s="135" t="s">
        <v>190</v>
      </c>
      <c r="C486" s="136" t="s">
        <v>191</v>
      </c>
      <c r="D486" s="137" t="s">
        <v>192</v>
      </c>
      <c r="E486" s="137" t="s">
        <v>193</v>
      </c>
      <c r="F486" s="138">
        <v>0.66</v>
      </c>
      <c r="G486" s="139">
        <v>37863</v>
      </c>
      <c r="H486" s="139">
        <v>24990</v>
      </c>
      <c r="I486" s="139"/>
      <c r="J486" s="269" t="str">
        <f>HYPERLINK("#"&amp;"Insumos"&amp;"!A"&amp;MATCH($B486,[2]Insumos!$A:$A,0),"Ins "&amp;$B486)</f>
        <v>Ins C1</v>
      </c>
    </row>
    <row r="487" spans="1:10" s="133" customFormat="1">
      <c r="A487" s="134" t="s">
        <v>853</v>
      </c>
      <c r="B487" s="135" t="s">
        <v>197</v>
      </c>
      <c r="C487" s="136" t="s">
        <v>198</v>
      </c>
      <c r="D487" s="137" t="s">
        <v>196</v>
      </c>
      <c r="E487" s="137" t="s">
        <v>199</v>
      </c>
      <c r="F487" s="138">
        <v>1.46E-2</v>
      </c>
      <c r="G487" s="139">
        <v>187426</v>
      </c>
      <c r="H487" s="139">
        <v>2736</v>
      </c>
      <c r="I487" s="139"/>
      <c r="J487" s="269" t="str">
        <f>HYPERLINK("#"&amp;"Insumos"&amp;"!A"&amp;MATCH($B487,[2]Insumos!$A:$A,0),"Ins "&amp;$B487)</f>
        <v>Ins E12</v>
      </c>
    </row>
    <row r="488" spans="1:10" s="133" customFormat="1">
      <c r="A488" s="134" t="s">
        <v>853</v>
      </c>
      <c r="B488" s="135" t="s">
        <v>200</v>
      </c>
      <c r="C488" s="136" t="s">
        <v>201</v>
      </c>
      <c r="D488" s="137" t="s">
        <v>202</v>
      </c>
      <c r="E488" s="137" t="s">
        <v>124</v>
      </c>
      <c r="F488" s="138">
        <v>0.02</v>
      </c>
      <c r="G488" s="139">
        <v>3623</v>
      </c>
      <c r="H488" s="139">
        <v>72</v>
      </c>
      <c r="I488" s="139"/>
      <c r="J488" s="269" t="str">
        <f>HYPERLINK("#"&amp;"Insumos"&amp;"!A"&amp;MATCH($B488,[2]Insumos!$A:$A,0),"Ins "&amp;$B488)</f>
        <v>Ins H2</v>
      </c>
    </row>
    <row r="489" spans="1:10" s="133" customFormat="1">
      <c r="A489" s="134" t="s">
        <v>853</v>
      </c>
      <c r="B489" s="135" t="s">
        <v>855</v>
      </c>
      <c r="C489" s="136" t="s">
        <v>856</v>
      </c>
      <c r="D489" s="137" t="s">
        <v>205</v>
      </c>
      <c r="E489" s="137" t="s">
        <v>124</v>
      </c>
      <c r="F489" s="138">
        <v>2.5</v>
      </c>
      <c r="G489" s="139">
        <v>44492</v>
      </c>
      <c r="H489" s="139">
        <v>111230</v>
      </c>
      <c r="I489" s="139"/>
      <c r="J489" s="269" t="str">
        <f>HYPERLINK("#"&amp;"Insumos"&amp;"!A"&amp;MATCH($B489,[2]Insumos!$A:$A,0),"Ins "&amp;$B489)</f>
        <v>Ins I1093</v>
      </c>
    </row>
    <row r="490" spans="1:10" s="133" customFormat="1">
      <c r="A490" s="134" t="s">
        <v>853</v>
      </c>
      <c r="B490" s="135" t="s">
        <v>203</v>
      </c>
      <c r="C490" s="136" t="s">
        <v>204</v>
      </c>
      <c r="D490" s="137" t="s">
        <v>205</v>
      </c>
      <c r="E490" s="137" t="s">
        <v>124</v>
      </c>
      <c r="F490" s="138">
        <v>0.7</v>
      </c>
      <c r="G490" s="139">
        <v>1897</v>
      </c>
      <c r="H490" s="139">
        <v>1328</v>
      </c>
      <c r="I490" s="139"/>
      <c r="J490" s="269" t="str">
        <f>HYPERLINK("#"&amp;"Insumos"&amp;"!A"&amp;MATCH($B490,[2]Insumos!$A:$A,0),"Ins "&amp;$B490)</f>
        <v>Ins I1565</v>
      </c>
    </row>
    <row r="491" spans="1:10" s="133" customFormat="1">
      <c r="A491" s="134" t="s">
        <v>853</v>
      </c>
      <c r="B491" s="135" t="s">
        <v>857</v>
      </c>
      <c r="C491" s="136" t="s">
        <v>858</v>
      </c>
      <c r="D491" s="137" t="s">
        <v>205</v>
      </c>
      <c r="E491" s="137" t="s">
        <v>145</v>
      </c>
      <c r="F491" s="138">
        <v>2.5</v>
      </c>
      <c r="G491" s="139">
        <v>11868</v>
      </c>
      <c r="H491" s="139">
        <v>29670</v>
      </c>
      <c r="I491" s="139"/>
      <c r="J491" s="269" t="str">
        <f>HYPERLINK("#"&amp;"Insumos"&amp;"!A"&amp;MATCH($B491,[2]Insumos!$A:$A,0),"Ins "&amp;$B491)</f>
        <v>Ins I995</v>
      </c>
    </row>
    <row r="492" spans="1:10" s="133" customFormat="1" ht="39.6">
      <c r="A492" s="127" t="s">
        <v>362</v>
      </c>
      <c r="B492" s="128" t="s">
        <v>185</v>
      </c>
      <c r="C492" s="129" t="s">
        <v>363</v>
      </c>
      <c r="D492" s="130" t="s">
        <v>186</v>
      </c>
      <c r="E492" s="130" t="s">
        <v>143</v>
      </c>
      <c r="F492" s="131"/>
      <c r="G492" s="132"/>
      <c r="H492" s="132"/>
      <c r="I492" s="132">
        <v>82440</v>
      </c>
    </row>
    <row r="493" spans="1:10" s="133" customFormat="1">
      <c r="A493" s="134" t="s">
        <v>362</v>
      </c>
      <c r="B493" s="135" t="s">
        <v>190</v>
      </c>
      <c r="C493" s="136" t="s">
        <v>191</v>
      </c>
      <c r="D493" s="137" t="s">
        <v>192</v>
      </c>
      <c r="E493" s="137" t="s">
        <v>193</v>
      </c>
      <c r="F493" s="138">
        <v>0.66</v>
      </c>
      <c r="G493" s="139">
        <v>37863</v>
      </c>
      <c r="H493" s="139">
        <v>24990</v>
      </c>
      <c r="I493" s="139"/>
      <c r="J493" s="140" t="s">
        <v>464</v>
      </c>
    </row>
    <row r="494" spans="1:10" s="133" customFormat="1">
      <c r="A494" s="134" t="s">
        <v>362</v>
      </c>
      <c r="B494" s="135" t="s">
        <v>197</v>
      </c>
      <c r="C494" s="136" t="s">
        <v>198</v>
      </c>
      <c r="D494" s="137" t="s">
        <v>196</v>
      </c>
      <c r="E494" s="137" t="s">
        <v>199</v>
      </c>
      <c r="F494" s="138">
        <v>5.8999999999999999E-3</v>
      </c>
      <c r="G494" s="139">
        <v>187426</v>
      </c>
      <c r="H494" s="139">
        <v>1106</v>
      </c>
      <c r="I494" s="139"/>
      <c r="J494" s="140" t="s">
        <v>469</v>
      </c>
    </row>
    <row r="495" spans="1:10" s="133" customFormat="1">
      <c r="A495" s="134" t="s">
        <v>362</v>
      </c>
      <c r="B495" s="135" t="s">
        <v>200</v>
      </c>
      <c r="C495" s="136" t="s">
        <v>201</v>
      </c>
      <c r="D495" s="137" t="s">
        <v>202</v>
      </c>
      <c r="E495" s="137" t="s">
        <v>124</v>
      </c>
      <c r="F495" s="138">
        <v>0.02</v>
      </c>
      <c r="G495" s="139">
        <v>3623</v>
      </c>
      <c r="H495" s="139">
        <v>72</v>
      </c>
      <c r="I495" s="139"/>
      <c r="J495" s="140" t="s">
        <v>465</v>
      </c>
    </row>
    <row r="496" spans="1:10" s="133" customFormat="1">
      <c r="A496" s="134" t="s">
        <v>362</v>
      </c>
      <c r="B496" s="135" t="s">
        <v>239</v>
      </c>
      <c r="C496" s="136" t="s">
        <v>240</v>
      </c>
      <c r="D496" s="137" t="s">
        <v>205</v>
      </c>
      <c r="E496" s="137" t="s">
        <v>218</v>
      </c>
      <c r="F496" s="138">
        <v>0.4</v>
      </c>
      <c r="G496" s="139">
        <v>6656</v>
      </c>
      <c r="H496" s="139">
        <v>2662</v>
      </c>
      <c r="I496" s="139"/>
      <c r="J496" s="140" t="s">
        <v>669</v>
      </c>
    </row>
    <row r="497" spans="1:10" s="133" customFormat="1">
      <c r="A497" s="134" t="s">
        <v>362</v>
      </c>
      <c r="B497" s="135" t="s">
        <v>424</v>
      </c>
      <c r="C497" s="136" t="s">
        <v>425</v>
      </c>
      <c r="D497" s="137" t="s">
        <v>205</v>
      </c>
      <c r="E497" s="137" t="s">
        <v>143</v>
      </c>
      <c r="F497" s="138">
        <v>1.03</v>
      </c>
      <c r="G497" s="139">
        <v>41600</v>
      </c>
      <c r="H497" s="139">
        <v>42848</v>
      </c>
      <c r="I497" s="139"/>
      <c r="J497" s="140" t="s">
        <v>671</v>
      </c>
    </row>
    <row r="498" spans="1:10" s="133" customFormat="1">
      <c r="A498" s="134" t="s">
        <v>362</v>
      </c>
      <c r="B498" s="135" t="s">
        <v>203</v>
      </c>
      <c r="C498" s="136" t="s">
        <v>204</v>
      </c>
      <c r="D498" s="137" t="s">
        <v>205</v>
      </c>
      <c r="E498" s="137" t="s">
        <v>124</v>
      </c>
      <c r="F498" s="138">
        <v>0.7</v>
      </c>
      <c r="G498" s="139">
        <v>1897</v>
      </c>
      <c r="H498" s="139">
        <v>1328</v>
      </c>
      <c r="I498" s="139"/>
      <c r="J498" s="140" t="s">
        <v>470</v>
      </c>
    </row>
    <row r="499" spans="1:10" s="133" customFormat="1">
      <c r="A499" s="134" t="s">
        <v>362</v>
      </c>
      <c r="B499" s="135" t="s">
        <v>426</v>
      </c>
      <c r="C499" s="136" t="s">
        <v>427</v>
      </c>
      <c r="D499" s="137" t="s">
        <v>205</v>
      </c>
      <c r="E499" s="137" t="s">
        <v>218</v>
      </c>
      <c r="F499" s="138">
        <v>2.5</v>
      </c>
      <c r="G499" s="139">
        <v>3008</v>
      </c>
      <c r="H499" s="139">
        <v>7520</v>
      </c>
      <c r="I499" s="139"/>
      <c r="J499" s="140" t="s">
        <v>672</v>
      </c>
    </row>
    <row r="500" spans="1:10" s="133" customFormat="1">
      <c r="A500" s="134" t="s">
        <v>362</v>
      </c>
      <c r="B500" s="135" t="s">
        <v>428</v>
      </c>
      <c r="C500" s="136" t="s">
        <v>429</v>
      </c>
      <c r="D500" s="137" t="s">
        <v>205</v>
      </c>
      <c r="E500" s="137" t="s">
        <v>274</v>
      </c>
      <c r="F500" s="138">
        <v>0.33</v>
      </c>
      <c r="G500" s="139">
        <v>5738</v>
      </c>
      <c r="H500" s="139">
        <v>1894</v>
      </c>
      <c r="I500" s="139"/>
      <c r="J500" s="140" t="s">
        <v>673</v>
      </c>
    </row>
    <row r="501" spans="1:10" s="133" customFormat="1">
      <c r="A501" s="134" t="s">
        <v>362</v>
      </c>
      <c r="B501" s="135" t="s">
        <v>248</v>
      </c>
      <c r="C501" s="136" t="s">
        <v>249</v>
      </c>
      <c r="D501" s="137" t="s">
        <v>205</v>
      </c>
      <c r="E501" s="137" t="s">
        <v>243</v>
      </c>
      <c r="F501" s="138">
        <v>0.6</v>
      </c>
      <c r="G501" s="139">
        <v>34</v>
      </c>
      <c r="H501" s="139">
        <v>20</v>
      </c>
      <c r="I501" s="139"/>
      <c r="J501" s="140" t="s">
        <v>670</v>
      </c>
    </row>
    <row r="502" spans="1:10" s="133" customFormat="1" ht="39.6">
      <c r="A502" s="127" t="s">
        <v>859</v>
      </c>
      <c r="B502" s="128" t="s">
        <v>185</v>
      </c>
      <c r="C502" s="129" t="s">
        <v>860</v>
      </c>
      <c r="D502" s="130" t="s">
        <v>186</v>
      </c>
      <c r="E502" s="130" t="s">
        <v>143</v>
      </c>
      <c r="F502" s="131"/>
      <c r="G502" s="132"/>
      <c r="H502" s="132"/>
      <c r="I502" s="132">
        <v>86259</v>
      </c>
    </row>
    <row r="503" spans="1:10" s="133" customFormat="1">
      <c r="A503" s="134" t="s">
        <v>859</v>
      </c>
      <c r="B503" s="135" t="s">
        <v>190</v>
      </c>
      <c r="C503" s="136" t="s">
        <v>191</v>
      </c>
      <c r="D503" s="137" t="s">
        <v>192</v>
      </c>
      <c r="E503" s="137" t="s">
        <v>193</v>
      </c>
      <c r="F503" s="138">
        <v>0.66</v>
      </c>
      <c r="G503" s="139">
        <v>37863</v>
      </c>
      <c r="H503" s="139">
        <v>24990</v>
      </c>
      <c r="I503" s="139"/>
      <c r="J503" s="269" t="str">
        <f>HYPERLINK("#"&amp;"Insumos"&amp;"!A"&amp;MATCH($B503,[2]Insumos!$A:$A,0),"Ins "&amp;$B503)</f>
        <v>Ins C1</v>
      </c>
    </row>
    <row r="504" spans="1:10" s="133" customFormat="1">
      <c r="A504" s="134" t="s">
        <v>859</v>
      </c>
      <c r="B504" s="135" t="s">
        <v>197</v>
      </c>
      <c r="C504" s="136" t="s">
        <v>198</v>
      </c>
      <c r="D504" s="137" t="s">
        <v>196</v>
      </c>
      <c r="E504" s="137" t="s">
        <v>199</v>
      </c>
      <c r="F504" s="138">
        <v>5.7000000000000002E-3</v>
      </c>
      <c r="G504" s="139">
        <v>187426</v>
      </c>
      <c r="H504" s="139">
        <v>1068</v>
      </c>
      <c r="I504" s="139"/>
      <c r="J504" s="269" t="str">
        <f>HYPERLINK("#"&amp;"Insumos"&amp;"!A"&amp;MATCH($B504,[2]Insumos!$A:$A,0),"Ins "&amp;$B504)</f>
        <v>Ins E12</v>
      </c>
    </row>
    <row r="505" spans="1:10" s="133" customFormat="1">
      <c r="A505" s="134" t="s">
        <v>859</v>
      </c>
      <c r="B505" s="135" t="s">
        <v>200</v>
      </c>
      <c r="C505" s="136" t="s">
        <v>201</v>
      </c>
      <c r="D505" s="137" t="s">
        <v>202</v>
      </c>
      <c r="E505" s="137" t="s">
        <v>124</v>
      </c>
      <c r="F505" s="138">
        <v>0.02</v>
      </c>
      <c r="G505" s="139">
        <v>3623</v>
      </c>
      <c r="H505" s="139">
        <v>72</v>
      </c>
      <c r="I505" s="139"/>
      <c r="J505" s="269" t="str">
        <f>HYPERLINK("#"&amp;"Insumos"&amp;"!A"&amp;MATCH($B505,[2]Insumos!$A:$A,0),"Ins "&amp;$B505)</f>
        <v>Ins H2</v>
      </c>
    </row>
    <row r="506" spans="1:10" s="133" customFormat="1">
      <c r="A506" s="134" t="s">
        <v>859</v>
      </c>
      <c r="B506" s="135" t="s">
        <v>239</v>
      </c>
      <c r="C506" s="136" t="s">
        <v>240</v>
      </c>
      <c r="D506" s="137" t="s">
        <v>205</v>
      </c>
      <c r="E506" s="137" t="s">
        <v>218</v>
      </c>
      <c r="F506" s="138">
        <v>0.25</v>
      </c>
      <c r="G506" s="139">
        <v>6656</v>
      </c>
      <c r="H506" s="139">
        <v>1664</v>
      </c>
      <c r="I506" s="139"/>
      <c r="J506" s="269" t="str">
        <f>HYPERLINK("#"&amp;"Insumos"&amp;"!A"&amp;MATCH($B506,[2]Insumos!$A:$A,0),"Ins "&amp;$B506)</f>
        <v>Ins I1043</v>
      </c>
    </row>
    <row r="507" spans="1:10" s="133" customFormat="1" ht="28.8">
      <c r="A507" s="134" t="s">
        <v>859</v>
      </c>
      <c r="B507" s="135" t="s">
        <v>861</v>
      </c>
      <c r="C507" s="136" t="s">
        <v>862</v>
      </c>
      <c r="D507" s="137" t="s">
        <v>205</v>
      </c>
      <c r="E507" s="137" t="s">
        <v>143</v>
      </c>
      <c r="F507" s="138">
        <v>1.03</v>
      </c>
      <c r="G507" s="139">
        <v>40456</v>
      </c>
      <c r="H507" s="139">
        <v>41670</v>
      </c>
      <c r="I507" s="139"/>
      <c r="J507" s="269" t="str">
        <f>HYPERLINK("#"&amp;"Insumos"&amp;"!A"&amp;MATCH($B507,[2]Insumos!$A:$A,0),"Ins "&amp;$B507)</f>
        <v>Ins I1055</v>
      </c>
    </row>
    <row r="508" spans="1:10" s="133" customFormat="1">
      <c r="A508" s="134" t="s">
        <v>859</v>
      </c>
      <c r="B508" s="135" t="s">
        <v>203</v>
      </c>
      <c r="C508" s="136" t="s">
        <v>204</v>
      </c>
      <c r="D508" s="137" t="s">
        <v>205</v>
      </c>
      <c r="E508" s="137" t="s">
        <v>124</v>
      </c>
      <c r="F508" s="138">
        <v>0.7</v>
      </c>
      <c r="G508" s="139">
        <v>1897</v>
      </c>
      <c r="H508" s="139">
        <v>1328</v>
      </c>
      <c r="I508" s="139"/>
      <c r="J508" s="269" t="str">
        <f>HYPERLINK("#"&amp;"Insumos"&amp;"!A"&amp;MATCH($B508,[2]Insumos!$A:$A,0),"Ins "&amp;$B508)</f>
        <v>Ins I1565</v>
      </c>
    </row>
    <row r="509" spans="1:10" s="133" customFormat="1">
      <c r="A509" s="134" t="s">
        <v>859</v>
      </c>
      <c r="B509" s="135" t="s">
        <v>426</v>
      </c>
      <c r="C509" s="136" t="s">
        <v>427</v>
      </c>
      <c r="D509" s="137" t="s">
        <v>205</v>
      </c>
      <c r="E509" s="137" t="s">
        <v>218</v>
      </c>
      <c r="F509" s="138">
        <v>4.5</v>
      </c>
      <c r="G509" s="139">
        <v>3008</v>
      </c>
      <c r="H509" s="139">
        <v>13536</v>
      </c>
      <c r="I509" s="139"/>
      <c r="J509" s="269" t="str">
        <f>HYPERLINK("#"&amp;"Insumos"&amp;"!A"&amp;MATCH($B509,[2]Insumos!$A:$A,0),"Ins "&amp;$B509)</f>
        <v>Ins I398</v>
      </c>
    </row>
    <row r="510" spans="1:10" s="133" customFormat="1">
      <c r="A510" s="134" t="s">
        <v>859</v>
      </c>
      <c r="B510" s="135" t="s">
        <v>428</v>
      </c>
      <c r="C510" s="136" t="s">
        <v>429</v>
      </c>
      <c r="D510" s="137" t="s">
        <v>205</v>
      </c>
      <c r="E510" s="137" t="s">
        <v>274</v>
      </c>
      <c r="F510" s="138">
        <v>0.33</v>
      </c>
      <c r="G510" s="139">
        <v>5738</v>
      </c>
      <c r="H510" s="139">
        <v>1894</v>
      </c>
      <c r="I510" s="139"/>
      <c r="J510" s="269" t="str">
        <f>HYPERLINK("#"&amp;"Insumos"&amp;"!A"&amp;MATCH($B510,[2]Insumos!$A:$A,0),"Ins "&amp;$B510)</f>
        <v>Ins I440</v>
      </c>
    </row>
    <row r="511" spans="1:10" s="133" customFormat="1">
      <c r="A511" s="134" t="s">
        <v>859</v>
      </c>
      <c r="B511" s="135" t="s">
        <v>248</v>
      </c>
      <c r="C511" s="136" t="s">
        <v>249</v>
      </c>
      <c r="D511" s="137" t="s">
        <v>205</v>
      </c>
      <c r="E511" s="137" t="s">
        <v>243</v>
      </c>
      <c r="F511" s="138">
        <v>1.08</v>
      </c>
      <c r="G511" s="139">
        <v>34</v>
      </c>
      <c r="H511" s="139">
        <v>37</v>
      </c>
      <c r="I511" s="139"/>
      <c r="J511" s="269" t="str">
        <f>HYPERLINK("#"&amp;"Insumos"&amp;"!A"&amp;MATCH($B511,[2]Insumos!$A:$A,0),"Ins "&amp;$B511)</f>
        <v>Ins I49</v>
      </c>
    </row>
    <row r="512" spans="1:10" s="133" customFormat="1" ht="39.6">
      <c r="A512" s="127" t="s">
        <v>602</v>
      </c>
      <c r="B512" s="128" t="s">
        <v>185</v>
      </c>
      <c r="C512" s="129" t="s">
        <v>603</v>
      </c>
      <c r="D512" s="130" t="s">
        <v>186</v>
      </c>
      <c r="E512" s="130" t="s">
        <v>143</v>
      </c>
      <c r="F512" s="131"/>
      <c r="G512" s="132"/>
      <c r="H512" s="132"/>
      <c r="I512" s="132">
        <v>198173</v>
      </c>
    </row>
    <row r="513" spans="1:10" s="133" customFormat="1" ht="28.8">
      <c r="A513" s="134" t="s">
        <v>602</v>
      </c>
      <c r="B513" s="135" t="s">
        <v>604</v>
      </c>
      <c r="C513" s="136" t="s">
        <v>605</v>
      </c>
      <c r="D513" s="137" t="s">
        <v>205</v>
      </c>
      <c r="E513" s="137" t="s">
        <v>143</v>
      </c>
      <c r="F513" s="138">
        <v>1</v>
      </c>
      <c r="G513" s="139">
        <v>198173</v>
      </c>
      <c r="H513" s="139">
        <v>198173</v>
      </c>
      <c r="I513" s="139"/>
      <c r="J513" s="140" t="s">
        <v>606</v>
      </c>
    </row>
    <row r="514" spans="1:10" s="133" customFormat="1" ht="52.8">
      <c r="A514" s="127" t="s">
        <v>864</v>
      </c>
      <c r="B514" s="128" t="s">
        <v>185</v>
      </c>
      <c r="C514" s="129" t="s">
        <v>924</v>
      </c>
      <c r="D514" s="130" t="s">
        <v>186</v>
      </c>
      <c r="E514" s="130" t="s">
        <v>124</v>
      </c>
      <c r="F514" s="131"/>
      <c r="G514" s="132"/>
      <c r="H514" s="132"/>
      <c r="I514" s="132">
        <v>389663</v>
      </c>
    </row>
    <row r="515" spans="1:10" s="133" customFormat="1">
      <c r="A515" s="134" t="s">
        <v>864</v>
      </c>
      <c r="B515" s="135" t="s">
        <v>392</v>
      </c>
      <c r="C515" s="136" t="s">
        <v>393</v>
      </c>
      <c r="D515" s="137" t="s">
        <v>192</v>
      </c>
      <c r="E515" s="137" t="s">
        <v>193</v>
      </c>
      <c r="F515" s="138">
        <v>2.27</v>
      </c>
      <c r="G515" s="139">
        <v>41652</v>
      </c>
      <c r="H515" s="139">
        <v>94550</v>
      </c>
      <c r="I515" s="139"/>
      <c r="J515" s="269" t="str">
        <f>HYPERLINK("#"&amp;"Insumos"&amp;"!A"&amp;MATCH($B515,[2]Insumos!$A:$A,0),"Ins "&amp;$B515)</f>
        <v>Ins C2</v>
      </c>
    </row>
    <row r="516" spans="1:10" s="133" customFormat="1">
      <c r="A516" s="134" t="s">
        <v>864</v>
      </c>
      <c r="B516" s="135" t="s">
        <v>197</v>
      </c>
      <c r="C516" s="136" t="s">
        <v>198</v>
      </c>
      <c r="D516" s="137" t="s">
        <v>196</v>
      </c>
      <c r="E516" s="137" t="s">
        <v>199</v>
      </c>
      <c r="F516" s="138">
        <v>2.6200000000000001E-2</v>
      </c>
      <c r="G516" s="139">
        <v>187426</v>
      </c>
      <c r="H516" s="139">
        <v>4911</v>
      </c>
      <c r="I516" s="139"/>
      <c r="J516" s="269" t="str">
        <f>HYPERLINK("#"&amp;"Insumos"&amp;"!A"&amp;MATCH($B516,[2]Insumos!$A:$A,0),"Ins "&amp;$B516)</f>
        <v>Ins E12</v>
      </c>
    </row>
    <row r="517" spans="1:10" s="133" customFormat="1">
      <c r="A517" s="134" t="s">
        <v>864</v>
      </c>
      <c r="B517" s="135" t="s">
        <v>200</v>
      </c>
      <c r="C517" s="136" t="s">
        <v>201</v>
      </c>
      <c r="D517" s="137" t="s">
        <v>202</v>
      </c>
      <c r="E517" s="137" t="s">
        <v>124</v>
      </c>
      <c r="F517" s="138">
        <v>0.1</v>
      </c>
      <c r="G517" s="139">
        <v>3623</v>
      </c>
      <c r="H517" s="139">
        <v>362</v>
      </c>
      <c r="I517" s="139"/>
      <c r="J517" s="269" t="str">
        <f>HYPERLINK("#"&amp;"Insumos"&amp;"!A"&amp;MATCH($B517,[2]Insumos!$A:$A,0),"Ins "&amp;$B517)</f>
        <v>Ins H2</v>
      </c>
    </row>
    <row r="518" spans="1:10" s="133" customFormat="1">
      <c r="A518" s="134" t="s">
        <v>864</v>
      </c>
      <c r="B518" s="135" t="s">
        <v>203</v>
      </c>
      <c r="C518" s="136" t="s">
        <v>204</v>
      </c>
      <c r="D518" s="137" t="s">
        <v>205</v>
      </c>
      <c r="E518" s="137" t="s">
        <v>124</v>
      </c>
      <c r="F518" s="138">
        <v>2.6</v>
      </c>
      <c r="G518" s="139">
        <v>1897</v>
      </c>
      <c r="H518" s="139">
        <v>4932</v>
      </c>
      <c r="I518" s="139"/>
      <c r="J518" s="269" t="str">
        <f>HYPERLINK("#"&amp;"Insumos"&amp;"!A"&amp;MATCH($B518,[2]Insumos!$A:$A,0),"Ins "&amp;$B518)</f>
        <v>Ins I1565</v>
      </c>
    </row>
    <row r="519" spans="1:10" s="133" customFormat="1">
      <c r="A519" s="134" t="s">
        <v>864</v>
      </c>
      <c r="B519" s="133" t="s">
        <v>925</v>
      </c>
      <c r="C519" s="136" t="s">
        <v>926</v>
      </c>
      <c r="D519" s="137" t="s">
        <v>205</v>
      </c>
      <c r="E519" s="137" t="s">
        <v>124</v>
      </c>
      <c r="F519" s="138">
        <v>1</v>
      </c>
      <c r="G519" s="139">
        <v>5512</v>
      </c>
      <c r="H519" s="139">
        <v>5512</v>
      </c>
      <c r="I519" s="139"/>
      <c r="J519" s="269" t="str">
        <f>HYPERLINK("#"&amp;"Insumos"&amp;"!A"&amp;MATCH($B519,[2]Insumos!$A:$A,0),"Ins "&amp;$B519)</f>
        <v>Ins I2499</v>
      </c>
    </row>
    <row r="520" spans="1:10" s="133" customFormat="1">
      <c r="A520" s="134" t="s">
        <v>864</v>
      </c>
      <c r="B520" s="133" t="s">
        <v>927</v>
      </c>
      <c r="C520" s="136" t="s">
        <v>928</v>
      </c>
      <c r="D520" s="137" t="s">
        <v>205</v>
      </c>
      <c r="E520" s="137" t="s">
        <v>124</v>
      </c>
      <c r="F520" s="138">
        <v>1</v>
      </c>
      <c r="G520" s="139">
        <v>21580</v>
      </c>
      <c r="H520" s="139">
        <v>21580</v>
      </c>
      <c r="I520" s="139"/>
      <c r="J520" s="269" t="str">
        <f>HYPERLINK("#"&amp;"Insumos"&amp;"!A"&amp;MATCH($B520,[2]Insumos!$A:$A,0),"Ins "&amp;$B520)</f>
        <v>Ins I2500</v>
      </c>
    </row>
    <row r="521" spans="1:10" s="133" customFormat="1" ht="28.8">
      <c r="A521" s="134" t="s">
        <v>864</v>
      </c>
      <c r="B521" s="135" t="s">
        <v>929</v>
      </c>
      <c r="C521" s="136" t="s">
        <v>930</v>
      </c>
      <c r="D521" s="137" t="s">
        <v>205</v>
      </c>
      <c r="E521" s="137" t="s">
        <v>124</v>
      </c>
      <c r="F521" s="138">
        <v>1</v>
      </c>
      <c r="G521" s="139">
        <v>257816</v>
      </c>
      <c r="H521" s="139">
        <v>257816</v>
      </c>
      <c r="I521" s="139"/>
      <c r="J521" s="269" t="str">
        <f>HYPERLINK("#"&amp;"Insumos"&amp;"!A"&amp;MATCH($B521,[2]Insumos!$A:$A,0),"Ins "&amp;$B521)</f>
        <v>Ins I65</v>
      </c>
    </row>
    <row r="522" spans="1:10" s="133" customFormat="1" ht="52.8">
      <c r="A522" s="127" t="s">
        <v>865</v>
      </c>
      <c r="B522" s="128" t="s">
        <v>185</v>
      </c>
      <c r="C522" s="129" t="s">
        <v>867</v>
      </c>
      <c r="D522" s="130" t="s">
        <v>186</v>
      </c>
      <c r="E522" s="130" t="s">
        <v>124</v>
      </c>
      <c r="F522" s="131"/>
      <c r="G522" s="132"/>
      <c r="H522" s="132"/>
      <c r="I522" s="132">
        <v>1653345</v>
      </c>
    </row>
    <row r="523" spans="1:10" s="133" customFormat="1">
      <c r="A523" s="134" t="s">
        <v>865</v>
      </c>
      <c r="B523" s="135" t="s">
        <v>392</v>
      </c>
      <c r="C523" s="136" t="s">
        <v>393</v>
      </c>
      <c r="D523" s="137" t="s">
        <v>192</v>
      </c>
      <c r="E523" s="137" t="s">
        <v>193</v>
      </c>
      <c r="F523" s="138">
        <v>4</v>
      </c>
      <c r="G523" s="139">
        <v>41652</v>
      </c>
      <c r="H523" s="139">
        <v>166608</v>
      </c>
      <c r="I523" s="139"/>
      <c r="J523" s="269" t="str">
        <f>HYPERLINK("#"&amp;"Insumos"&amp;"!A"&amp;MATCH($B523,[2]Insumos!$A:$A,0),"Ins "&amp;$B523)</f>
        <v>Ins C2</v>
      </c>
    </row>
    <row r="524" spans="1:10" s="133" customFormat="1">
      <c r="A524" s="134" t="s">
        <v>865</v>
      </c>
      <c r="B524" s="135" t="s">
        <v>197</v>
      </c>
      <c r="C524" s="136" t="s">
        <v>198</v>
      </c>
      <c r="D524" s="137" t="s">
        <v>196</v>
      </c>
      <c r="E524" s="137" t="s">
        <v>199</v>
      </c>
      <c r="F524" s="138">
        <v>6.3899999999999998E-2</v>
      </c>
      <c r="G524" s="139">
        <v>187426</v>
      </c>
      <c r="H524" s="139">
        <v>11977</v>
      </c>
      <c r="I524" s="139"/>
      <c r="J524" s="269" t="str">
        <f>HYPERLINK("#"&amp;"Insumos"&amp;"!A"&amp;MATCH($B524,[2]Insumos!$A:$A,0),"Ins "&amp;$B524)</f>
        <v>Ins E12</v>
      </c>
    </row>
    <row r="525" spans="1:10" s="133" customFormat="1">
      <c r="A525" s="134" t="s">
        <v>865</v>
      </c>
      <c r="B525" s="135" t="s">
        <v>200</v>
      </c>
      <c r="C525" s="136" t="s">
        <v>201</v>
      </c>
      <c r="D525" s="137" t="s">
        <v>202</v>
      </c>
      <c r="E525" s="137" t="s">
        <v>124</v>
      </c>
      <c r="F525" s="138">
        <v>0.1</v>
      </c>
      <c r="G525" s="139">
        <v>3623</v>
      </c>
      <c r="H525" s="139">
        <v>362</v>
      </c>
      <c r="I525" s="139"/>
      <c r="J525" s="269" t="str">
        <f>HYPERLINK("#"&amp;"Insumos"&amp;"!A"&amp;MATCH($B525,[2]Insumos!$A:$A,0),"Ins "&amp;$B525)</f>
        <v>Ins H2</v>
      </c>
    </row>
    <row r="526" spans="1:10" s="133" customFormat="1">
      <c r="A526" s="134" t="s">
        <v>865</v>
      </c>
      <c r="B526" s="135" t="s">
        <v>203</v>
      </c>
      <c r="C526" s="136" t="s">
        <v>204</v>
      </c>
      <c r="D526" s="137" t="s">
        <v>205</v>
      </c>
      <c r="E526" s="137" t="s">
        <v>124</v>
      </c>
      <c r="F526" s="138">
        <v>4.5999999999999996</v>
      </c>
      <c r="G526" s="139">
        <v>1897</v>
      </c>
      <c r="H526" s="139">
        <v>8726</v>
      </c>
      <c r="I526" s="139"/>
      <c r="J526" s="269" t="str">
        <f>HYPERLINK("#"&amp;"Insumos"&amp;"!A"&amp;MATCH($B526,[2]Insumos!$A:$A,0),"Ins "&amp;$B526)</f>
        <v>Ins I1565</v>
      </c>
    </row>
    <row r="527" spans="1:10" s="133" customFormat="1" ht="28.8">
      <c r="A527" s="134" t="s">
        <v>865</v>
      </c>
      <c r="B527" s="135" t="s">
        <v>868</v>
      </c>
      <c r="C527" s="136" t="s">
        <v>869</v>
      </c>
      <c r="D527" s="137" t="s">
        <v>205</v>
      </c>
      <c r="E527" s="137" t="s">
        <v>124</v>
      </c>
      <c r="F527" s="138">
        <v>1</v>
      </c>
      <c r="G527" s="139">
        <v>1465672</v>
      </c>
      <c r="H527" s="139">
        <v>1465672</v>
      </c>
      <c r="I527" s="139"/>
      <c r="J527" s="269" t="str">
        <f>HYPERLINK("#"&amp;"Insumos"&amp;"!A"&amp;MATCH($B527,[2]Insumos!$A:$A,0),"Ins "&amp;$B527)</f>
        <v>Ins I95</v>
      </c>
    </row>
    <row r="528" spans="1:10" s="133" customFormat="1" ht="39.6">
      <c r="A528" s="127" t="s">
        <v>923</v>
      </c>
      <c r="B528" s="128" t="s">
        <v>185</v>
      </c>
      <c r="C528" s="129" t="s">
        <v>931</v>
      </c>
      <c r="D528" s="130" t="s">
        <v>186</v>
      </c>
      <c r="E528" s="130" t="s">
        <v>124</v>
      </c>
      <c r="F528" s="131"/>
      <c r="G528" s="132"/>
      <c r="H528" s="132"/>
      <c r="I528" s="132">
        <v>952025</v>
      </c>
    </row>
    <row r="529" spans="1:10" s="133" customFormat="1">
      <c r="A529" s="134" t="s">
        <v>923</v>
      </c>
      <c r="B529" s="135" t="s">
        <v>392</v>
      </c>
      <c r="C529" s="136" t="s">
        <v>393</v>
      </c>
      <c r="D529" s="137" t="s">
        <v>192</v>
      </c>
      <c r="E529" s="137" t="s">
        <v>193</v>
      </c>
      <c r="F529" s="138">
        <v>2.27</v>
      </c>
      <c r="G529" s="139">
        <v>41652</v>
      </c>
      <c r="H529" s="139">
        <v>94550</v>
      </c>
      <c r="I529" s="139"/>
      <c r="J529" s="269" t="str">
        <f>HYPERLINK("#"&amp;"Insumos"&amp;"!A"&amp;MATCH($B529,[2]Insumos!$A:$A,0),"Ins "&amp;$B529)</f>
        <v>Ins C2</v>
      </c>
    </row>
    <row r="530" spans="1:10" s="133" customFormat="1">
      <c r="A530" s="134" t="s">
        <v>923</v>
      </c>
      <c r="B530" s="135" t="s">
        <v>197</v>
      </c>
      <c r="C530" s="136" t="s">
        <v>198</v>
      </c>
      <c r="D530" s="137" t="s">
        <v>196</v>
      </c>
      <c r="E530" s="137" t="s">
        <v>199</v>
      </c>
      <c r="F530" s="138">
        <v>6.1199999999999997E-2</v>
      </c>
      <c r="G530" s="139">
        <v>187426</v>
      </c>
      <c r="H530" s="139">
        <v>11470</v>
      </c>
      <c r="I530" s="139"/>
      <c r="J530" s="269" t="str">
        <f>HYPERLINK("#"&amp;"Insumos"&amp;"!A"&amp;MATCH($B530,[2]Insumos!$A:$A,0),"Ins "&amp;$B530)</f>
        <v>Ins E12</v>
      </c>
    </row>
    <row r="531" spans="1:10" s="133" customFormat="1">
      <c r="A531" s="134" t="s">
        <v>923</v>
      </c>
      <c r="B531" s="135" t="s">
        <v>200</v>
      </c>
      <c r="C531" s="136" t="s">
        <v>201</v>
      </c>
      <c r="D531" s="137" t="s">
        <v>202</v>
      </c>
      <c r="E531" s="137" t="s">
        <v>124</v>
      </c>
      <c r="F531" s="138">
        <v>0.1</v>
      </c>
      <c r="G531" s="139">
        <v>3623</v>
      </c>
      <c r="H531" s="139">
        <v>362</v>
      </c>
      <c r="I531" s="139"/>
      <c r="J531" s="269" t="str">
        <f>HYPERLINK("#"&amp;"Insumos"&amp;"!A"&amp;MATCH($B531,[2]Insumos!$A:$A,0),"Ins "&amp;$B531)</f>
        <v>Ins H2</v>
      </c>
    </row>
    <row r="532" spans="1:10" s="133" customFormat="1">
      <c r="A532" s="134" t="s">
        <v>923</v>
      </c>
      <c r="B532" s="135" t="s">
        <v>203</v>
      </c>
      <c r="C532" s="136" t="s">
        <v>204</v>
      </c>
      <c r="D532" s="137" t="s">
        <v>205</v>
      </c>
      <c r="E532" s="137" t="s">
        <v>124</v>
      </c>
      <c r="F532" s="138">
        <v>2.6</v>
      </c>
      <c r="G532" s="139">
        <v>1897</v>
      </c>
      <c r="H532" s="139">
        <v>4932</v>
      </c>
      <c r="I532" s="139"/>
      <c r="J532" s="269" t="str">
        <f>HYPERLINK("#"&amp;"Insumos"&amp;"!A"&amp;MATCH($B532,[2]Insumos!$A:$A,0),"Ins "&amp;$B532)</f>
        <v>Ins I1565</v>
      </c>
    </row>
    <row r="533" spans="1:10" s="133" customFormat="1" ht="28.8">
      <c r="A533" s="134" t="s">
        <v>923</v>
      </c>
      <c r="B533" s="135" t="s">
        <v>932</v>
      </c>
      <c r="C533" s="136" t="s">
        <v>933</v>
      </c>
      <c r="D533" s="137" t="s">
        <v>205</v>
      </c>
      <c r="E533" s="137" t="s">
        <v>124</v>
      </c>
      <c r="F533" s="138">
        <v>1</v>
      </c>
      <c r="G533" s="139">
        <v>95075</v>
      </c>
      <c r="H533" s="139">
        <v>95075</v>
      </c>
      <c r="I533" s="139"/>
      <c r="J533" s="269" t="str">
        <f>HYPERLINK("#"&amp;"Insumos"&amp;"!A"&amp;MATCH($B533,[2]Insumos!$A:$A,0),"Ins "&amp;$B533)</f>
        <v>Ins I55</v>
      </c>
    </row>
    <row r="534" spans="1:10" s="133" customFormat="1" ht="28.8">
      <c r="A534" s="134" t="s">
        <v>923</v>
      </c>
      <c r="B534" s="135" t="s">
        <v>934</v>
      </c>
      <c r="C534" s="136" t="s">
        <v>935</v>
      </c>
      <c r="D534" s="137" t="s">
        <v>205</v>
      </c>
      <c r="E534" s="137" t="s">
        <v>124</v>
      </c>
      <c r="F534" s="138">
        <v>1</v>
      </c>
      <c r="G534" s="139">
        <v>730288</v>
      </c>
      <c r="H534" s="139">
        <v>730288</v>
      </c>
      <c r="I534" s="139"/>
      <c r="J534" s="269" t="str">
        <f>HYPERLINK("#"&amp;"Insumos"&amp;"!A"&amp;MATCH($B534,[2]Insumos!$A:$A,0),"Ins "&amp;$B534)</f>
        <v>Ins I90</v>
      </c>
    </row>
    <row r="535" spans="1:10" s="133" customFormat="1">
      <c r="A535" s="134" t="s">
        <v>923</v>
      </c>
      <c r="B535" s="135" t="s">
        <v>936</v>
      </c>
      <c r="C535" s="136" t="s">
        <v>937</v>
      </c>
      <c r="D535" s="137" t="s">
        <v>205</v>
      </c>
      <c r="E535" s="137" t="s">
        <v>124</v>
      </c>
      <c r="F535" s="138">
        <v>1</v>
      </c>
      <c r="G535" s="139">
        <v>15348</v>
      </c>
      <c r="H535" s="139">
        <v>15348</v>
      </c>
      <c r="I535" s="139"/>
      <c r="J535" s="269" t="str">
        <f>HYPERLINK("#"&amp;"Insumos"&amp;"!A"&amp;MATCH($B535,[2]Insumos!$A:$A,0),"Ins "&amp;$B535)</f>
        <v>Ins I97</v>
      </c>
    </row>
    <row r="536" spans="1:10" s="133" customFormat="1" ht="52.8">
      <c r="A536" s="127" t="s">
        <v>866</v>
      </c>
      <c r="B536" s="128" t="s">
        <v>185</v>
      </c>
      <c r="C536" s="129" t="s">
        <v>870</v>
      </c>
      <c r="D536" s="130" t="s">
        <v>186</v>
      </c>
      <c r="E536" s="130" t="s">
        <v>124</v>
      </c>
      <c r="F536" s="131"/>
      <c r="G536" s="132"/>
      <c r="H536" s="132"/>
      <c r="I536" s="132">
        <v>511866</v>
      </c>
    </row>
    <row r="537" spans="1:10" s="133" customFormat="1">
      <c r="A537" s="134" t="s">
        <v>866</v>
      </c>
      <c r="B537" s="135" t="s">
        <v>392</v>
      </c>
      <c r="C537" s="136" t="s">
        <v>393</v>
      </c>
      <c r="D537" s="137" t="s">
        <v>192</v>
      </c>
      <c r="E537" s="137" t="s">
        <v>193</v>
      </c>
      <c r="F537" s="138">
        <v>1.18</v>
      </c>
      <c r="G537" s="139">
        <v>41652</v>
      </c>
      <c r="H537" s="139">
        <v>49149</v>
      </c>
      <c r="I537" s="139"/>
      <c r="J537" s="269" t="str">
        <f>HYPERLINK("#"&amp;"Insumos"&amp;"!A"&amp;MATCH($B537,[2]Insumos!$A:$A,0),"Ins "&amp;$B537)</f>
        <v>Ins C2</v>
      </c>
    </row>
    <row r="538" spans="1:10" s="133" customFormat="1">
      <c r="A538" s="134" t="s">
        <v>866</v>
      </c>
      <c r="B538" s="135" t="s">
        <v>197</v>
      </c>
      <c r="C538" s="136" t="s">
        <v>198</v>
      </c>
      <c r="D538" s="137" t="s">
        <v>196</v>
      </c>
      <c r="E538" s="137" t="s">
        <v>199</v>
      </c>
      <c r="F538" s="138">
        <v>3.4799999999999998E-2</v>
      </c>
      <c r="G538" s="139">
        <v>187426</v>
      </c>
      <c r="H538" s="139">
        <v>6522</v>
      </c>
      <c r="I538" s="139"/>
      <c r="J538" s="269" t="str">
        <f>HYPERLINK("#"&amp;"Insumos"&amp;"!A"&amp;MATCH($B538,[2]Insumos!$A:$A,0),"Ins "&amp;$B538)</f>
        <v>Ins E12</v>
      </c>
    </row>
    <row r="539" spans="1:10" s="133" customFormat="1">
      <c r="A539" s="134" t="s">
        <v>866</v>
      </c>
      <c r="B539" s="135" t="s">
        <v>200</v>
      </c>
      <c r="C539" s="136" t="s">
        <v>201</v>
      </c>
      <c r="D539" s="137" t="s">
        <v>202</v>
      </c>
      <c r="E539" s="137" t="s">
        <v>124</v>
      </c>
      <c r="F539" s="138">
        <v>0.1</v>
      </c>
      <c r="G539" s="139">
        <v>3623</v>
      </c>
      <c r="H539" s="139">
        <v>362</v>
      </c>
      <c r="I539" s="139"/>
      <c r="J539" s="269" t="str">
        <f>HYPERLINK("#"&amp;"Insumos"&amp;"!A"&amp;MATCH($B539,[2]Insumos!$A:$A,0),"Ins "&amp;$B539)</f>
        <v>Ins H2</v>
      </c>
    </row>
    <row r="540" spans="1:10" s="133" customFormat="1">
      <c r="A540" s="134" t="s">
        <v>866</v>
      </c>
      <c r="B540" s="135" t="s">
        <v>203</v>
      </c>
      <c r="C540" s="136" t="s">
        <v>204</v>
      </c>
      <c r="D540" s="137" t="s">
        <v>205</v>
      </c>
      <c r="E540" s="137" t="s">
        <v>124</v>
      </c>
      <c r="F540" s="138">
        <v>1.3</v>
      </c>
      <c r="G540" s="139">
        <v>1897</v>
      </c>
      <c r="H540" s="139">
        <v>2466</v>
      </c>
      <c r="I540" s="139"/>
      <c r="J540" s="269" t="str">
        <f>HYPERLINK("#"&amp;"Insumos"&amp;"!A"&amp;MATCH($B540,[2]Insumos!$A:$A,0),"Ins "&amp;$B540)</f>
        <v>Ins I1565</v>
      </c>
    </row>
    <row r="541" spans="1:10" s="133" customFormat="1">
      <c r="A541" s="134" t="s">
        <v>866</v>
      </c>
      <c r="B541" s="135" t="s">
        <v>871</v>
      </c>
      <c r="C541" s="136" t="s">
        <v>872</v>
      </c>
      <c r="D541" s="137" t="s">
        <v>205</v>
      </c>
      <c r="E541" s="137" t="s">
        <v>124</v>
      </c>
      <c r="F541" s="138">
        <v>1</v>
      </c>
      <c r="G541" s="139">
        <v>5439</v>
      </c>
      <c r="H541" s="139">
        <v>5439</v>
      </c>
      <c r="I541" s="139"/>
      <c r="J541" s="269" t="str">
        <f>HYPERLINK("#"&amp;"Insumos"&amp;"!A"&amp;MATCH($B541,[2]Insumos!$A:$A,0),"Ins "&amp;$B541)</f>
        <v>Ins I536</v>
      </c>
    </row>
    <row r="542" spans="1:10" s="133" customFormat="1">
      <c r="A542" s="134" t="s">
        <v>866</v>
      </c>
      <c r="B542" s="133" t="s">
        <v>873</v>
      </c>
      <c r="C542" s="136" t="s">
        <v>874</v>
      </c>
      <c r="D542" s="137" t="s">
        <v>205</v>
      </c>
      <c r="E542" s="137" t="s">
        <v>432</v>
      </c>
      <c r="F542" s="138">
        <v>1</v>
      </c>
      <c r="G542" s="139">
        <v>31096</v>
      </c>
      <c r="H542" s="139">
        <v>31096</v>
      </c>
      <c r="I542" s="139"/>
      <c r="J542" s="269" t="str">
        <f>HYPERLINK("#"&amp;"Insumos"&amp;"!A"&amp;MATCH($B542,[2]Insumos!$A:$A,0),"Ins "&amp;$B542)</f>
        <v>Ins I2434</v>
      </c>
    </row>
    <row r="543" spans="1:10" s="133" customFormat="1">
      <c r="A543" s="134" t="s">
        <v>866</v>
      </c>
      <c r="B543" s="135" t="s">
        <v>875</v>
      </c>
      <c r="C543" s="136" t="s">
        <v>876</v>
      </c>
      <c r="D543" s="137" t="s">
        <v>205</v>
      </c>
      <c r="E543" s="137" t="s">
        <v>124</v>
      </c>
      <c r="F543" s="138">
        <v>1</v>
      </c>
      <c r="G543" s="139">
        <v>182936</v>
      </c>
      <c r="H543" s="139">
        <v>182936</v>
      </c>
      <c r="I543" s="139"/>
      <c r="J543" s="269" t="str">
        <f>HYPERLINK("#"&amp;"Insumos"&amp;"!A"&amp;MATCH($B543,[2]Insumos!$A:$A,0),"Ins "&amp;$B543)</f>
        <v>Ins I62</v>
      </c>
    </row>
    <row r="544" spans="1:10" s="133" customFormat="1" ht="28.8">
      <c r="A544" s="134" t="s">
        <v>866</v>
      </c>
      <c r="B544" s="135" t="s">
        <v>877</v>
      </c>
      <c r="C544" s="136" t="s">
        <v>878</v>
      </c>
      <c r="D544" s="137" t="s">
        <v>205</v>
      </c>
      <c r="E544" s="137" t="s">
        <v>124</v>
      </c>
      <c r="F544" s="138">
        <v>1</v>
      </c>
      <c r="G544" s="139">
        <v>233896</v>
      </c>
      <c r="H544" s="139">
        <v>233896</v>
      </c>
      <c r="I544" s="139"/>
      <c r="J544" s="269" t="str">
        <f>HYPERLINK("#"&amp;"Insumos"&amp;"!A"&amp;MATCH($B544,[2]Insumos!$A:$A,0),"Ins "&amp;$B544)</f>
        <v>Ins I82</v>
      </c>
    </row>
    <row r="545" spans="1:10" s="133" customFormat="1" ht="39.6">
      <c r="A545" s="127" t="s">
        <v>607</v>
      </c>
      <c r="B545" s="128" t="s">
        <v>185</v>
      </c>
      <c r="C545" s="129" t="s">
        <v>608</v>
      </c>
      <c r="D545" s="130" t="s">
        <v>186</v>
      </c>
      <c r="E545" s="130" t="s">
        <v>124</v>
      </c>
      <c r="F545" s="131"/>
      <c r="G545" s="132"/>
      <c r="H545" s="132"/>
      <c r="I545" s="132">
        <v>611652</v>
      </c>
    </row>
    <row r="546" spans="1:10" s="133" customFormat="1">
      <c r="A546" s="134" t="s">
        <v>607</v>
      </c>
      <c r="B546" s="135" t="s">
        <v>392</v>
      </c>
      <c r="C546" s="136" t="s">
        <v>393</v>
      </c>
      <c r="D546" s="137" t="s">
        <v>192</v>
      </c>
      <c r="E546" s="137" t="s">
        <v>193</v>
      </c>
      <c r="F546" s="138">
        <v>1.02</v>
      </c>
      <c r="G546" s="139">
        <v>41652</v>
      </c>
      <c r="H546" s="139">
        <v>42485</v>
      </c>
      <c r="I546" s="139"/>
      <c r="J546" s="140" t="s">
        <v>495</v>
      </c>
    </row>
    <row r="547" spans="1:10" s="133" customFormat="1">
      <c r="A547" s="134" t="s">
        <v>607</v>
      </c>
      <c r="B547" s="135" t="s">
        <v>197</v>
      </c>
      <c r="C547" s="136" t="s">
        <v>198</v>
      </c>
      <c r="D547" s="137" t="s">
        <v>196</v>
      </c>
      <c r="E547" s="137" t="s">
        <v>199</v>
      </c>
      <c r="F547" s="138">
        <v>2.1999999999999999E-2</v>
      </c>
      <c r="G547" s="139">
        <v>187426</v>
      </c>
      <c r="H547" s="139">
        <v>4123</v>
      </c>
      <c r="I547" s="139"/>
      <c r="J547" s="140" t="s">
        <v>469</v>
      </c>
    </row>
    <row r="548" spans="1:10" s="133" customFormat="1">
      <c r="A548" s="134" t="s">
        <v>607</v>
      </c>
      <c r="B548" s="135" t="s">
        <v>200</v>
      </c>
      <c r="C548" s="136" t="s">
        <v>201</v>
      </c>
      <c r="D548" s="137" t="s">
        <v>202</v>
      </c>
      <c r="E548" s="137" t="s">
        <v>124</v>
      </c>
      <c r="F548" s="138">
        <v>0.1</v>
      </c>
      <c r="G548" s="139">
        <v>3623</v>
      </c>
      <c r="H548" s="139">
        <v>362</v>
      </c>
      <c r="I548" s="139"/>
      <c r="J548" s="140" t="s">
        <v>465</v>
      </c>
    </row>
    <row r="549" spans="1:10" s="133" customFormat="1">
      <c r="A549" s="134" t="s">
        <v>607</v>
      </c>
      <c r="B549" s="135" t="s">
        <v>203</v>
      </c>
      <c r="C549" s="136" t="s">
        <v>204</v>
      </c>
      <c r="D549" s="137" t="s">
        <v>205</v>
      </c>
      <c r="E549" s="137" t="s">
        <v>124</v>
      </c>
      <c r="F549" s="138">
        <v>1.1000000000000001</v>
      </c>
      <c r="G549" s="139">
        <v>1897</v>
      </c>
      <c r="H549" s="139">
        <v>2087</v>
      </c>
      <c r="I549" s="139"/>
      <c r="J549" s="140" t="s">
        <v>470</v>
      </c>
    </row>
    <row r="550" spans="1:10" s="133" customFormat="1" ht="28.8">
      <c r="A550" s="134" t="s">
        <v>607</v>
      </c>
      <c r="B550" s="135" t="s">
        <v>609</v>
      </c>
      <c r="C550" s="136" t="s">
        <v>610</v>
      </c>
      <c r="D550" s="137" t="s">
        <v>205</v>
      </c>
      <c r="E550" s="137" t="s">
        <v>124</v>
      </c>
      <c r="F550" s="138">
        <v>1</v>
      </c>
      <c r="G550" s="139">
        <v>562595</v>
      </c>
      <c r="H550" s="139">
        <v>562595</v>
      </c>
      <c r="I550" s="139"/>
      <c r="J550" s="140" t="s">
        <v>611</v>
      </c>
    </row>
    <row r="551" spans="1:10" s="133" customFormat="1" ht="39.6">
      <c r="A551" s="127" t="s">
        <v>364</v>
      </c>
      <c r="B551" s="128" t="s">
        <v>185</v>
      </c>
      <c r="C551" s="129" t="s">
        <v>365</v>
      </c>
      <c r="D551" s="130" t="s">
        <v>186</v>
      </c>
      <c r="E551" s="130" t="s">
        <v>124</v>
      </c>
      <c r="F551" s="131"/>
      <c r="G551" s="132"/>
      <c r="H551" s="132"/>
      <c r="I551" s="132">
        <v>210066</v>
      </c>
    </row>
    <row r="552" spans="1:10" s="133" customFormat="1">
      <c r="A552" s="134" t="s">
        <v>364</v>
      </c>
      <c r="B552" s="135" t="s">
        <v>392</v>
      </c>
      <c r="C552" s="136" t="s">
        <v>393</v>
      </c>
      <c r="D552" s="137" t="s">
        <v>192</v>
      </c>
      <c r="E552" s="137" t="s">
        <v>193</v>
      </c>
      <c r="F552" s="138">
        <v>0.3</v>
      </c>
      <c r="G552" s="139">
        <v>41652</v>
      </c>
      <c r="H552" s="139">
        <v>12496</v>
      </c>
      <c r="I552" s="139"/>
      <c r="J552" s="140" t="s">
        <v>495</v>
      </c>
    </row>
    <row r="553" spans="1:10" s="133" customFormat="1">
      <c r="A553" s="134" t="s">
        <v>364</v>
      </c>
      <c r="B553" s="135" t="s">
        <v>197</v>
      </c>
      <c r="C553" s="136" t="s">
        <v>198</v>
      </c>
      <c r="D553" s="137" t="s">
        <v>196</v>
      </c>
      <c r="E553" s="137" t="s">
        <v>199</v>
      </c>
      <c r="F553" s="138">
        <v>3.0000000000000001E-3</v>
      </c>
      <c r="G553" s="139">
        <v>187426</v>
      </c>
      <c r="H553" s="139">
        <v>562</v>
      </c>
      <c r="I553" s="139"/>
      <c r="J553" s="140" t="s">
        <v>469</v>
      </c>
    </row>
    <row r="554" spans="1:10" s="133" customFormat="1">
      <c r="A554" s="134" t="s">
        <v>364</v>
      </c>
      <c r="B554" s="135" t="s">
        <v>200</v>
      </c>
      <c r="C554" s="136" t="s">
        <v>201</v>
      </c>
      <c r="D554" s="137" t="s">
        <v>202</v>
      </c>
      <c r="E554" s="137" t="s">
        <v>124</v>
      </c>
      <c r="F554" s="138">
        <v>0.1</v>
      </c>
      <c r="G554" s="139">
        <v>3623</v>
      </c>
      <c r="H554" s="139">
        <v>362</v>
      </c>
      <c r="I554" s="139"/>
      <c r="J554" s="140" t="s">
        <v>465</v>
      </c>
    </row>
    <row r="555" spans="1:10" s="133" customFormat="1">
      <c r="A555" s="134" t="s">
        <v>364</v>
      </c>
      <c r="B555" s="135" t="s">
        <v>203</v>
      </c>
      <c r="C555" s="136" t="s">
        <v>204</v>
      </c>
      <c r="D555" s="137" t="s">
        <v>205</v>
      </c>
      <c r="E555" s="137" t="s">
        <v>124</v>
      </c>
      <c r="F555" s="138">
        <v>0.1</v>
      </c>
      <c r="G555" s="139">
        <v>1897</v>
      </c>
      <c r="H555" s="139">
        <v>190</v>
      </c>
      <c r="I555" s="139"/>
      <c r="J555" s="140" t="s">
        <v>470</v>
      </c>
    </row>
    <row r="556" spans="1:10" s="133" customFormat="1">
      <c r="A556" s="134" t="s">
        <v>364</v>
      </c>
      <c r="B556" s="135" t="s">
        <v>430</v>
      </c>
      <c r="C556" s="136" t="s">
        <v>431</v>
      </c>
      <c r="D556" s="137" t="s">
        <v>205</v>
      </c>
      <c r="E556" s="137" t="s">
        <v>432</v>
      </c>
      <c r="F556" s="138">
        <v>1</v>
      </c>
      <c r="G556" s="139">
        <v>196456</v>
      </c>
      <c r="H556" s="139">
        <v>196456</v>
      </c>
      <c r="I556" s="139"/>
      <c r="J556" s="140" t="s">
        <v>612</v>
      </c>
    </row>
    <row r="557" spans="1:10" s="398" customFormat="1" ht="52.8">
      <c r="A557" s="392" t="s">
        <v>957</v>
      </c>
      <c r="B557" s="393" t="s">
        <v>185</v>
      </c>
      <c r="C557" s="394" t="s">
        <v>958</v>
      </c>
      <c r="D557" s="395" t="s">
        <v>186</v>
      </c>
      <c r="E557" s="395" t="s">
        <v>124</v>
      </c>
      <c r="F557" s="396"/>
      <c r="G557" s="397"/>
      <c r="H557" s="397"/>
      <c r="I557" s="397">
        <f>SUM(H558:H570)</f>
        <v>144294.7300000001</v>
      </c>
    </row>
    <row r="558" spans="1:10" s="398" customFormat="1" ht="13.2">
      <c r="A558" s="399" t="s">
        <v>957</v>
      </c>
      <c r="B558" s="398" t="s">
        <v>200</v>
      </c>
      <c r="C558" s="400" t="s">
        <v>201</v>
      </c>
      <c r="D558" s="401" t="s">
        <v>202</v>
      </c>
      <c r="E558" s="401" t="s">
        <v>124</v>
      </c>
      <c r="F558" s="402">
        <v>0.3</v>
      </c>
      <c r="G558" s="403">
        <v>3623</v>
      </c>
      <c r="H558" s="403">
        <f>G558*F558</f>
        <v>1086.8999999999999</v>
      </c>
      <c r="I558" s="404"/>
      <c r="J558" s="269"/>
    </row>
    <row r="559" spans="1:10" s="398" customFormat="1" ht="26.4">
      <c r="A559" s="399" t="s">
        <v>957</v>
      </c>
      <c r="B559" s="398" t="s">
        <v>224</v>
      </c>
      <c r="C559" s="400" t="s">
        <v>225</v>
      </c>
      <c r="D559" s="401" t="s">
        <v>196</v>
      </c>
      <c r="E559" s="401" t="s">
        <v>226</v>
      </c>
      <c r="F559" s="402">
        <v>0.1</v>
      </c>
      <c r="G559" s="403">
        <v>17302</v>
      </c>
      <c r="H559" s="403">
        <f t="shared" ref="H559:H570" si="0">G559*F559</f>
        <v>1730.2</v>
      </c>
      <c r="I559" s="404"/>
      <c r="J559" s="269"/>
    </row>
    <row r="560" spans="1:10" s="398" customFormat="1" ht="13.2">
      <c r="A560" s="399" t="s">
        <v>957</v>
      </c>
      <c r="B560" s="398" t="s">
        <v>439</v>
      </c>
      <c r="C560" s="400" t="s">
        <v>440</v>
      </c>
      <c r="D560" s="401" t="s">
        <v>196</v>
      </c>
      <c r="E560" s="401" t="s">
        <v>199</v>
      </c>
      <c r="F560" s="402">
        <v>1.4999999999999999E-2</v>
      </c>
      <c r="G560" s="403">
        <v>86632</v>
      </c>
      <c r="H560" s="403">
        <f t="shared" si="0"/>
        <v>1299.48</v>
      </c>
      <c r="I560" s="404"/>
      <c r="J560" s="269"/>
    </row>
    <row r="561" spans="1:10" s="398" customFormat="1" ht="13.2">
      <c r="A561" s="399" t="s">
        <v>957</v>
      </c>
      <c r="B561" s="398" t="s">
        <v>843</v>
      </c>
      <c r="C561" s="400" t="s">
        <v>844</v>
      </c>
      <c r="D561" s="401" t="s">
        <v>192</v>
      </c>
      <c r="E561" s="401" t="s">
        <v>193</v>
      </c>
      <c r="F561" s="402">
        <v>1</v>
      </c>
      <c r="G561" s="403">
        <v>41004</v>
      </c>
      <c r="H561" s="403">
        <f t="shared" si="0"/>
        <v>41004</v>
      </c>
      <c r="I561" s="404"/>
      <c r="J561" s="269"/>
    </row>
    <row r="562" spans="1:10" s="398" customFormat="1" ht="13.2">
      <c r="A562" s="399" t="s">
        <v>957</v>
      </c>
      <c r="B562" s="398" t="s">
        <v>203</v>
      </c>
      <c r="C562" s="400" t="s">
        <v>204</v>
      </c>
      <c r="D562" s="401" t="s">
        <v>205</v>
      </c>
      <c r="E562" s="401" t="s">
        <v>124</v>
      </c>
      <c r="F562" s="402">
        <v>1</v>
      </c>
      <c r="G562" s="403">
        <v>1897</v>
      </c>
      <c r="H562" s="403">
        <f t="shared" si="0"/>
        <v>1897</v>
      </c>
      <c r="I562" s="404"/>
      <c r="J562" s="269"/>
    </row>
    <row r="563" spans="1:10" s="398" customFormat="1" ht="13.2">
      <c r="A563" s="405" t="s">
        <v>957</v>
      </c>
      <c r="B563" s="406" t="s">
        <v>960</v>
      </c>
      <c r="C563" s="400" t="s">
        <v>961</v>
      </c>
      <c r="D563" s="401" t="s">
        <v>205</v>
      </c>
      <c r="E563" s="401" t="s">
        <v>124</v>
      </c>
      <c r="F563" s="402">
        <v>1</v>
      </c>
      <c r="G563" s="403">
        <v>70000</v>
      </c>
      <c r="H563" s="403">
        <f t="shared" si="0"/>
        <v>70000</v>
      </c>
      <c r="I563" s="404"/>
      <c r="J563" s="269"/>
    </row>
    <row r="564" spans="1:10" s="398" customFormat="1" ht="13.2">
      <c r="A564" s="405" t="s">
        <v>957</v>
      </c>
      <c r="B564" s="407" t="s">
        <v>962</v>
      </c>
      <c r="C564" s="400" t="s">
        <v>963</v>
      </c>
      <c r="D564" s="401" t="s">
        <v>205</v>
      </c>
      <c r="E564" s="401" t="s">
        <v>964</v>
      </c>
      <c r="F564" s="402">
        <v>2.0000280928278002E-3</v>
      </c>
      <c r="G564" s="403">
        <v>2206969</v>
      </c>
      <c r="H564" s="403">
        <f t="shared" si="0"/>
        <v>4414.0000000000773</v>
      </c>
      <c r="I564" s="404"/>
      <c r="J564" s="269"/>
    </row>
    <row r="565" spans="1:10" s="398" customFormat="1" ht="13.2">
      <c r="A565" s="405" t="s">
        <v>957</v>
      </c>
      <c r="B565" s="407" t="s">
        <v>965</v>
      </c>
      <c r="C565" s="400" t="s">
        <v>966</v>
      </c>
      <c r="D565" s="401" t="s">
        <v>205</v>
      </c>
      <c r="E565" s="401" t="s">
        <v>967</v>
      </c>
      <c r="F565" s="402">
        <v>0.75</v>
      </c>
      <c r="G565" s="403">
        <v>13021</v>
      </c>
      <c r="H565" s="403">
        <f t="shared" si="0"/>
        <v>9765.75</v>
      </c>
      <c r="I565" s="404"/>
      <c r="J565" s="269"/>
    </row>
    <row r="566" spans="1:10" s="398" customFormat="1" ht="13.2">
      <c r="A566" s="405" t="s">
        <v>957</v>
      </c>
      <c r="B566" s="407" t="s">
        <v>968</v>
      </c>
      <c r="C566" s="400" t="s">
        <v>969</v>
      </c>
      <c r="D566" s="401" t="s">
        <v>205</v>
      </c>
      <c r="E566" s="401" t="s">
        <v>432</v>
      </c>
      <c r="F566" s="402">
        <v>4</v>
      </c>
      <c r="G566" s="403">
        <v>985</v>
      </c>
      <c r="H566" s="403">
        <f t="shared" si="0"/>
        <v>3940</v>
      </c>
      <c r="I566" s="404"/>
      <c r="J566" s="269"/>
    </row>
    <row r="567" spans="1:10" s="398" customFormat="1" ht="13.2">
      <c r="A567" s="405" t="s">
        <v>957</v>
      </c>
      <c r="B567" s="407" t="s">
        <v>970</v>
      </c>
      <c r="C567" s="400" t="s">
        <v>971</v>
      </c>
      <c r="D567" s="401" t="s">
        <v>205</v>
      </c>
      <c r="E567" s="401" t="s">
        <v>432</v>
      </c>
      <c r="F567" s="402">
        <v>4</v>
      </c>
      <c r="G567" s="403">
        <v>985</v>
      </c>
      <c r="H567" s="403">
        <f t="shared" si="0"/>
        <v>3940</v>
      </c>
      <c r="I567" s="404"/>
      <c r="J567" s="269"/>
    </row>
    <row r="568" spans="1:10" s="398" customFormat="1" ht="13.2">
      <c r="A568" s="405" t="s">
        <v>957</v>
      </c>
      <c r="B568" s="407" t="s">
        <v>972</v>
      </c>
      <c r="C568" s="400" t="s">
        <v>973</v>
      </c>
      <c r="D568" s="401" t="s">
        <v>205</v>
      </c>
      <c r="E568" s="401" t="s">
        <v>221</v>
      </c>
      <c r="F568" s="402">
        <v>0.30000000000000004</v>
      </c>
      <c r="G568" s="403">
        <v>12500</v>
      </c>
      <c r="H568" s="403">
        <f t="shared" si="0"/>
        <v>3750.0000000000005</v>
      </c>
      <c r="I568" s="404"/>
      <c r="J568" s="269"/>
    </row>
    <row r="569" spans="1:10" s="398" customFormat="1" ht="13.2">
      <c r="A569" s="405" t="s">
        <v>957</v>
      </c>
      <c r="B569" s="407" t="s">
        <v>974</v>
      </c>
      <c r="C569" s="400" t="s">
        <v>975</v>
      </c>
      <c r="D569" s="401" t="s">
        <v>205</v>
      </c>
      <c r="E569" s="401" t="s">
        <v>976</v>
      </c>
      <c r="F569" s="402">
        <v>0.01</v>
      </c>
      <c r="G569" s="403">
        <v>40095</v>
      </c>
      <c r="H569" s="403">
        <f t="shared" si="0"/>
        <v>400.95</v>
      </c>
      <c r="I569" s="404"/>
      <c r="J569" s="269"/>
    </row>
    <row r="570" spans="1:10" s="398" customFormat="1" ht="13.2">
      <c r="A570" s="405" t="s">
        <v>957</v>
      </c>
      <c r="B570" s="407" t="s">
        <v>977</v>
      </c>
      <c r="C570" s="400" t="s">
        <v>978</v>
      </c>
      <c r="D570" s="401" t="s">
        <v>205</v>
      </c>
      <c r="E570" s="401" t="s">
        <v>432</v>
      </c>
      <c r="F570" s="402">
        <v>0.05</v>
      </c>
      <c r="G570" s="403">
        <v>21329</v>
      </c>
      <c r="H570" s="403">
        <f t="shared" si="0"/>
        <v>1066.45</v>
      </c>
      <c r="I570" s="404"/>
      <c r="J570" s="269"/>
    </row>
    <row r="571" spans="1:10" s="133" customFormat="1" ht="52.8">
      <c r="A571" s="127" t="s">
        <v>613</v>
      </c>
      <c r="B571" s="128" t="s">
        <v>185</v>
      </c>
      <c r="C571" s="129" t="s">
        <v>614</v>
      </c>
      <c r="D571" s="130" t="s">
        <v>186</v>
      </c>
      <c r="E571" s="130" t="s">
        <v>143</v>
      </c>
      <c r="F571" s="131"/>
      <c r="G571" s="132"/>
      <c r="H571" s="132"/>
      <c r="I571" s="132">
        <v>30043</v>
      </c>
    </row>
    <row r="572" spans="1:10" s="133" customFormat="1">
      <c r="A572" s="134" t="s">
        <v>613</v>
      </c>
      <c r="B572" s="135" t="s">
        <v>250</v>
      </c>
      <c r="C572" s="136" t="s">
        <v>251</v>
      </c>
      <c r="D572" s="137" t="s">
        <v>192</v>
      </c>
      <c r="E572" s="137" t="s">
        <v>193</v>
      </c>
      <c r="F572" s="138">
        <v>0.37</v>
      </c>
      <c r="G572" s="139">
        <v>41004</v>
      </c>
      <c r="H572" s="139">
        <v>15171</v>
      </c>
      <c r="I572" s="139"/>
      <c r="J572" s="140" t="s">
        <v>615</v>
      </c>
    </row>
    <row r="573" spans="1:10" s="133" customFormat="1" ht="28.8">
      <c r="A573" s="134" t="s">
        <v>613</v>
      </c>
      <c r="B573" s="135" t="s">
        <v>224</v>
      </c>
      <c r="C573" s="136" t="s">
        <v>225</v>
      </c>
      <c r="D573" s="137" t="s">
        <v>196</v>
      </c>
      <c r="E573" s="137" t="s">
        <v>226</v>
      </c>
      <c r="F573" s="138">
        <v>0.06</v>
      </c>
      <c r="G573" s="139">
        <v>17302</v>
      </c>
      <c r="H573" s="139">
        <v>1038</v>
      </c>
      <c r="I573" s="139"/>
      <c r="J573" s="140" t="s">
        <v>515</v>
      </c>
    </row>
    <row r="574" spans="1:10" s="133" customFormat="1">
      <c r="A574" s="134" t="s">
        <v>613</v>
      </c>
      <c r="B574" s="135" t="s">
        <v>197</v>
      </c>
      <c r="C574" s="136" t="s">
        <v>198</v>
      </c>
      <c r="D574" s="137" t="s">
        <v>196</v>
      </c>
      <c r="E574" s="137" t="s">
        <v>199</v>
      </c>
      <c r="F574" s="138">
        <v>1E-3</v>
      </c>
      <c r="G574" s="139">
        <v>187426</v>
      </c>
      <c r="H574" s="139">
        <v>187</v>
      </c>
      <c r="I574" s="139"/>
      <c r="J574" s="140" t="s">
        <v>469</v>
      </c>
    </row>
    <row r="575" spans="1:10" s="133" customFormat="1">
      <c r="A575" s="134" t="s">
        <v>613</v>
      </c>
      <c r="B575" s="135" t="s">
        <v>200</v>
      </c>
      <c r="C575" s="136" t="s">
        <v>201</v>
      </c>
      <c r="D575" s="137" t="s">
        <v>202</v>
      </c>
      <c r="E575" s="137" t="s">
        <v>124</v>
      </c>
      <c r="F575" s="138">
        <v>0.05</v>
      </c>
      <c r="G575" s="139">
        <v>3623</v>
      </c>
      <c r="H575" s="139">
        <v>181</v>
      </c>
      <c r="I575" s="139"/>
      <c r="J575" s="140" t="s">
        <v>465</v>
      </c>
    </row>
    <row r="576" spans="1:10" s="133" customFormat="1">
      <c r="A576" s="134" t="s">
        <v>613</v>
      </c>
      <c r="B576" s="135" t="s">
        <v>252</v>
      </c>
      <c r="C576" s="136" t="s">
        <v>253</v>
      </c>
      <c r="D576" s="137" t="s">
        <v>205</v>
      </c>
      <c r="E576" s="137" t="s">
        <v>221</v>
      </c>
      <c r="F576" s="138">
        <v>0.05</v>
      </c>
      <c r="G576" s="139">
        <v>25896</v>
      </c>
      <c r="H576" s="139">
        <v>1295</v>
      </c>
      <c r="I576" s="139"/>
      <c r="J576" s="140" t="s">
        <v>616</v>
      </c>
    </row>
    <row r="577" spans="1:10" s="133" customFormat="1">
      <c r="A577" s="134" t="s">
        <v>613</v>
      </c>
      <c r="B577" s="135" t="s">
        <v>219</v>
      </c>
      <c r="C577" s="136" t="s">
        <v>220</v>
      </c>
      <c r="D577" s="137" t="s">
        <v>205</v>
      </c>
      <c r="E577" s="137" t="s">
        <v>221</v>
      </c>
      <c r="F577" s="138">
        <v>0.04</v>
      </c>
      <c r="G577" s="139">
        <v>62296</v>
      </c>
      <c r="H577" s="139">
        <v>2492</v>
      </c>
      <c r="I577" s="139"/>
      <c r="J577" s="140" t="s">
        <v>617</v>
      </c>
    </row>
    <row r="578" spans="1:10" s="133" customFormat="1">
      <c r="A578" s="134" t="s">
        <v>613</v>
      </c>
      <c r="B578" s="135" t="s">
        <v>256</v>
      </c>
      <c r="C578" s="136" t="s">
        <v>257</v>
      </c>
      <c r="D578" s="137" t="s">
        <v>205</v>
      </c>
      <c r="E578" s="137" t="s">
        <v>221</v>
      </c>
      <c r="F578" s="138">
        <v>0.08</v>
      </c>
      <c r="G578" s="139">
        <v>109097</v>
      </c>
      <c r="H578" s="139">
        <v>8728</v>
      </c>
      <c r="I578" s="139"/>
      <c r="J578" s="140" t="s">
        <v>618</v>
      </c>
    </row>
    <row r="579" spans="1:10" s="133" customFormat="1">
      <c r="A579" s="134" t="s">
        <v>613</v>
      </c>
      <c r="B579" s="135" t="s">
        <v>203</v>
      </c>
      <c r="C579" s="136" t="s">
        <v>204</v>
      </c>
      <c r="D579" s="137" t="s">
        <v>205</v>
      </c>
      <c r="E579" s="137" t="s">
        <v>124</v>
      </c>
      <c r="F579" s="138">
        <v>0.45</v>
      </c>
      <c r="G579" s="139">
        <v>1897</v>
      </c>
      <c r="H579" s="139">
        <v>854</v>
      </c>
      <c r="I579" s="139"/>
      <c r="J579" s="140" t="s">
        <v>470</v>
      </c>
    </row>
    <row r="580" spans="1:10" s="133" customFormat="1">
      <c r="A580" s="134" t="s">
        <v>613</v>
      </c>
      <c r="B580" s="135" t="s">
        <v>254</v>
      </c>
      <c r="C580" s="136" t="s">
        <v>255</v>
      </c>
      <c r="D580" s="137" t="s">
        <v>205</v>
      </c>
      <c r="E580" s="137" t="s">
        <v>124</v>
      </c>
      <c r="F580" s="138">
        <v>0.02</v>
      </c>
      <c r="G580" s="139">
        <v>4846</v>
      </c>
      <c r="H580" s="139">
        <v>97</v>
      </c>
      <c r="I580" s="139"/>
      <c r="J580" s="140" t="s">
        <v>619</v>
      </c>
    </row>
    <row r="581" spans="1:10" s="133" customFormat="1" ht="52.8">
      <c r="A581" s="127" t="s">
        <v>759</v>
      </c>
      <c r="B581" s="128" t="s">
        <v>185</v>
      </c>
      <c r="C581" s="129" t="s">
        <v>760</v>
      </c>
      <c r="D581" s="130" t="s">
        <v>186</v>
      </c>
      <c r="E581" s="130" t="s">
        <v>143</v>
      </c>
      <c r="F581" s="131"/>
      <c r="G581" s="132"/>
      <c r="H581" s="132"/>
      <c r="I581" s="132">
        <v>30755</v>
      </c>
    </row>
    <row r="582" spans="1:10" s="133" customFormat="1">
      <c r="A582" s="134" t="s">
        <v>759</v>
      </c>
      <c r="B582" s="135" t="s">
        <v>250</v>
      </c>
      <c r="C582" s="136" t="s">
        <v>251</v>
      </c>
      <c r="D582" s="137" t="s">
        <v>192</v>
      </c>
      <c r="E582" s="137" t="s">
        <v>193</v>
      </c>
      <c r="F582" s="138">
        <v>0.37</v>
      </c>
      <c r="G582" s="139">
        <v>41004</v>
      </c>
      <c r="H582" s="139">
        <v>15171</v>
      </c>
      <c r="I582" s="139"/>
      <c r="J582" s="269" t="str">
        <f>HYPERLINK("#"&amp;"Insumos"&amp;"!A"&amp;MATCH($B582,[2]Insumos!$A:$A,0),"Ins "&amp;$B582)</f>
        <v>Ins C3</v>
      </c>
    </row>
    <row r="583" spans="1:10" s="133" customFormat="1" ht="28.8">
      <c r="A583" s="134" t="s">
        <v>759</v>
      </c>
      <c r="B583" s="135" t="s">
        <v>224</v>
      </c>
      <c r="C583" s="136" t="s">
        <v>225</v>
      </c>
      <c r="D583" s="137" t="s">
        <v>196</v>
      </c>
      <c r="E583" s="137" t="s">
        <v>226</v>
      </c>
      <c r="F583" s="138">
        <v>0.06</v>
      </c>
      <c r="G583" s="139">
        <v>17302</v>
      </c>
      <c r="H583" s="139">
        <v>1038</v>
      </c>
      <c r="I583" s="139"/>
      <c r="J583" s="269" t="str">
        <f>HYPERLINK("#"&amp;"Insumos"&amp;"!A"&amp;MATCH($B583,[2]Insumos!$A:$A,0),"Ins "&amp;$B583)</f>
        <v>Ins E1</v>
      </c>
    </row>
    <row r="584" spans="1:10" s="133" customFormat="1">
      <c r="A584" s="134" t="s">
        <v>759</v>
      </c>
      <c r="B584" s="135" t="s">
        <v>197</v>
      </c>
      <c r="C584" s="136" t="s">
        <v>198</v>
      </c>
      <c r="D584" s="137" t="s">
        <v>196</v>
      </c>
      <c r="E584" s="137" t="s">
        <v>199</v>
      </c>
      <c r="F584" s="138">
        <v>1.2999999999999999E-3</v>
      </c>
      <c r="G584" s="139">
        <v>187426</v>
      </c>
      <c r="H584" s="139">
        <v>244</v>
      </c>
      <c r="I584" s="139"/>
      <c r="J584" s="269" t="str">
        <f>HYPERLINK("#"&amp;"Insumos"&amp;"!A"&amp;MATCH($B584,[2]Insumos!$A:$A,0),"Ins "&amp;$B584)</f>
        <v>Ins E12</v>
      </c>
    </row>
    <row r="585" spans="1:10" s="133" customFormat="1">
      <c r="A585" s="134" t="s">
        <v>759</v>
      </c>
      <c r="B585" s="135" t="s">
        <v>200</v>
      </c>
      <c r="C585" s="136" t="s">
        <v>201</v>
      </c>
      <c r="D585" s="137" t="s">
        <v>202</v>
      </c>
      <c r="E585" s="137" t="s">
        <v>124</v>
      </c>
      <c r="F585" s="138">
        <v>0.05</v>
      </c>
      <c r="G585" s="139">
        <v>3623</v>
      </c>
      <c r="H585" s="139">
        <v>181</v>
      </c>
      <c r="I585" s="139"/>
      <c r="J585" s="269" t="str">
        <f>HYPERLINK("#"&amp;"Insumos"&amp;"!A"&amp;MATCH($B585,[2]Insumos!$A:$A,0),"Ins "&amp;$B585)</f>
        <v>Ins H2</v>
      </c>
    </row>
    <row r="586" spans="1:10" s="133" customFormat="1">
      <c r="A586" s="134" t="s">
        <v>759</v>
      </c>
      <c r="B586" s="135" t="s">
        <v>433</v>
      </c>
      <c r="C586" s="136" t="s">
        <v>434</v>
      </c>
      <c r="D586" s="137" t="s">
        <v>205</v>
      </c>
      <c r="E586" s="137" t="s">
        <v>221</v>
      </c>
      <c r="F586" s="138">
        <v>0.05</v>
      </c>
      <c r="G586" s="139">
        <v>39000</v>
      </c>
      <c r="H586" s="139">
        <v>1950</v>
      </c>
      <c r="I586" s="139"/>
      <c r="J586" s="269" t="str">
        <f>HYPERLINK("#"&amp;"Insumos"&amp;"!A"&amp;MATCH($B586,[2]Insumos!$A:$A,0),"Ins "&amp;$B586)</f>
        <v>Ins I1003</v>
      </c>
    </row>
    <row r="587" spans="1:10" s="133" customFormat="1">
      <c r="A587" s="134" t="s">
        <v>759</v>
      </c>
      <c r="B587" s="135" t="s">
        <v>219</v>
      </c>
      <c r="C587" s="136" t="s">
        <v>220</v>
      </c>
      <c r="D587" s="137" t="s">
        <v>205</v>
      </c>
      <c r="E587" s="137" t="s">
        <v>221</v>
      </c>
      <c r="F587" s="138">
        <v>0.04</v>
      </c>
      <c r="G587" s="139">
        <v>62296</v>
      </c>
      <c r="H587" s="139">
        <v>2492</v>
      </c>
      <c r="I587" s="139"/>
      <c r="J587" s="269" t="str">
        <f>HYPERLINK("#"&amp;"Insumos"&amp;"!A"&amp;MATCH($B587,[2]Insumos!$A:$A,0),"Ins "&amp;$B587)</f>
        <v>Ins I1008</v>
      </c>
    </row>
    <row r="588" spans="1:10" s="133" customFormat="1">
      <c r="A588" s="134" t="s">
        <v>759</v>
      </c>
      <c r="B588" s="135" t="s">
        <v>256</v>
      </c>
      <c r="C588" s="136" t="s">
        <v>257</v>
      </c>
      <c r="D588" s="137" t="s">
        <v>205</v>
      </c>
      <c r="E588" s="137" t="s">
        <v>221</v>
      </c>
      <c r="F588" s="138">
        <v>0.08</v>
      </c>
      <c r="G588" s="139">
        <v>109097</v>
      </c>
      <c r="H588" s="139">
        <v>8728</v>
      </c>
      <c r="I588" s="139"/>
      <c r="J588" s="269" t="str">
        <f>HYPERLINK("#"&amp;"Insumos"&amp;"!A"&amp;MATCH($B588,[2]Insumos!$A:$A,0),"Ins "&amp;$B588)</f>
        <v>Ins I1021</v>
      </c>
    </row>
    <row r="589" spans="1:10" s="133" customFormat="1">
      <c r="A589" s="134" t="s">
        <v>759</v>
      </c>
      <c r="B589" s="135" t="s">
        <v>203</v>
      </c>
      <c r="C589" s="136" t="s">
        <v>204</v>
      </c>
      <c r="D589" s="137" t="s">
        <v>205</v>
      </c>
      <c r="E589" s="137" t="s">
        <v>124</v>
      </c>
      <c r="F589" s="138">
        <v>0.45</v>
      </c>
      <c r="G589" s="139">
        <v>1897</v>
      </c>
      <c r="H589" s="139">
        <v>854</v>
      </c>
      <c r="I589" s="139"/>
      <c r="J589" s="269" t="str">
        <f>HYPERLINK("#"&amp;"Insumos"&amp;"!A"&amp;MATCH($B589,[2]Insumos!$A:$A,0),"Ins "&amp;$B589)</f>
        <v>Ins I1565</v>
      </c>
    </row>
    <row r="590" spans="1:10" s="133" customFormat="1">
      <c r="A590" s="134" t="s">
        <v>759</v>
      </c>
      <c r="B590" s="135" t="s">
        <v>254</v>
      </c>
      <c r="C590" s="136" t="s">
        <v>255</v>
      </c>
      <c r="D590" s="137" t="s">
        <v>205</v>
      </c>
      <c r="E590" s="137" t="s">
        <v>124</v>
      </c>
      <c r="F590" s="138">
        <v>0.02</v>
      </c>
      <c r="G590" s="139">
        <v>4846</v>
      </c>
      <c r="H590" s="139">
        <v>97</v>
      </c>
      <c r="I590" s="139"/>
      <c r="J590" s="269" t="str">
        <f>HYPERLINK("#"&amp;"Insumos"&amp;"!A"&amp;MATCH($B590,[2]Insumos!$A:$A,0),"Ins "&amp;$B590)</f>
        <v>Ins I417</v>
      </c>
    </row>
    <row r="591" spans="1:10" s="133" customFormat="1" ht="26.4">
      <c r="A591" s="127" t="s">
        <v>761</v>
      </c>
      <c r="B591" s="128" t="s">
        <v>185</v>
      </c>
      <c r="C591" s="129" t="s">
        <v>762</v>
      </c>
      <c r="D591" s="130" t="s">
        <v>186</v>
      </c>
      <c r="E591" s="130" t="s">
        <v>143</v>
      </c>
      <c r="F591" s="131"/>
      <c r="G591" s="132"/>
      <c r="H591" s="132"/>
      <c r="I591" s="132">
        <v>39229</v>
      </c>
    </row>
    <row r="592" spans="1:10" s="133" customFormat="1">
      <c r="A592" s="134" t="s">
        <v>761</v>
      </c>
      <c r="B592" s="135" t="s">
        <v>250</v>
      </c>
      <c r="C592" s="136" t="s">
        <v>251</v>
      </c>
      <c r="D592" s="137" t="s">
        <v>192</v>
      </c>
      <c r="E592" s="137" t="s">
        <v>193</v>
      </c>
      <c r="F592" s="138">
        <v>0.37</v>
      </c>
      <c r="G592" s="139">
        <v>41004</v>
      </c>
      <c r="H592" s="139">
        <v>15171</v>
      </c>
      <c r="I592" s="139"/>
      <c r="J592" s="269" t="str">
        <f>HYPERLINK("#"&amp;"Insumos"&amp;"!A"&amp;MATCH($B592,[2]Insumos!$A:$A,0),"Ins "&amp;$B592)</f>
        <v>Ins C3</v>
      </c>
    </row>
    <row r="593" spans="1:10" s="133" customFormat="1" ht="28.8">
      <c r="A593" s="134" t="s">
        <v>761</v>
      </c>
      <c r="B593" s="135" t="s">
        <v>224</v>
      </c>
      <c r="C593" s="136" t="s">
        <v>225</v>
      </c>
      <c r="D593" s="137" t="s">
        <v>196</v>
      </c>
      <c r="E593" s="137" t="s">
        <v>226</v>
      </c>
      <c r="F593" s="138">
        <v>0.06</v>
      </c>
      <c r="G593" s="139">
        <v>17302</v>
      </c>
      <c r="H593" s="139">
        <v>1038</v>
      </c>
      <c r="I593" s="139"/>
      <c r="J593" s="269" t="str">
        <f>HYPERLINK("#"&amp;"Insumos"&amp;"!A"&amp;MATCH($B593,[2]Insumos!$A:$A,0),"Ins "&amp;$B593)</f>
        <v>Ins E1</v>
      </c>
    </row>
    <row r="594" spans="1:10" s="133" customFormat="1">
      <c r="A594" s="134" t="s">
        <v>761</v>
      </c>
      <c r="B594" s="135" t="s">
        <v>197</v>
      </c>
      <c r="C594" s="136" t="s">
        <v>198</v>
      </c>
      <c r="D594" s="137" t="s">
        <v>196</v>
      </c>
      <c r="E594" s="137" t="s">
        <v>199</v>
      </c>
      <c r="F594" s="138">
        <v>2.8999999999999998E-3</v>
      </c>
      <c r="G594" s="139">
        <v>187426</v>
      </c>
      <c r="H594" s="139">
        <v>544</v>
      </c>
      <c r="I594" s="139"/>
      <c r="J594" s="269" t="str">
        <f>HYPERLINK("#"&amp;"Insumos"&amp;"!A"&amp;MATCH($B594,[2]Insumos!$A:$A,0),"Ins "&amp;$B594)</f>
        <v>Ins E12</v>
      </c>
    </row>
    <row r="595" spans="1:10" s="133" customFormat="1">
      <c r="A595" s="134" t="s">
        <v>761</v>
      </c>
      <c r="B595" s="135" t="s">
        <v>200</v>
      </c>
      <c r="C595" s="136" t="s">
        <v>201</v>
      </c>
      <c r="D595" s="137" t="s">
        <v>202</v>
      </c>
      <c r="E595" s="137" t="s">
        <v>124</v>
      </c>
      <c r="F595" s="138">
        <v>0.05</v>
      </c>
      <c r="G595" s="139">
        <v>3623</v>
      </c>
      <c r="H595" s="139">
        <v>181</v>
      </c>
      <c r="I595" s="139"/>
      <c r="J595" s="269" t="str">
        <f>HYPERLINK("#"&amp;"Insumos"&amp;"!A"&amp;MATCH($B595,[2]Insumos!$A:$A,0),"Ins "&amp;$B595)</f>
        <v>Ins H2</v>
      </c>
    </row>
    <row r="596" spans="1:10" s="133" customFormat="1">
      <c r="A596" s="134" t="s">
        <v>761</v>
      </c>
      <c r="B596" s="135" t="s">
        <v>763</v>
      </c>
      <c r="C596" s="136" t="s">
        <v>764</v>
      </c>
      <c r="D596" s="137" t="s">
        <v>205</v>
      </c>
      <c r="E596" s="137" t="s">
        <v>218</v>
      </c>
      <c r="F596" s="138">
        <v>3.5</v>
      </c>
      <c r="G596" s="139">
        <v>6126</v>
      </c>
      <c r="H596" s="139">
        <v>21441</v>
      </c>
      <c r="I596" s="139"/>
      <c r="J596" s="269" t="str">
        <f>HYPERLINK("#"&amp;"Insumos"&amp;"!A"&amp;MATCH($B596,[2]Insumos!$A:$A,0),"Ins "&amp;$B596)</f>
        <v>Ins I1006</v>
      </c>
    </row>
    <row r="597" spans="1:10" s="133" customFormat="1">
      <c r="A597" s="134" t="s">
        <v>761</v>
      </c>
      <c r="B597" s="135" t="s">
        <v>203</v>
      </c>
      <c r="C597" s="136" t="s">
        <v>204</v>
      </c>
      <c r="D597" s="137" t="s">
        <v>205</v>
      </c>
      <c r="E597" s="137" t="s">
        <v>124</v>
      </c>
      <c r="F597" s="138">
        <v>0.45</v>
      </c>
      <c r="G597" s="139">
        <v>1897</v>
      </c>
      <c r="H597" s="139">
        <v>854</v>
      </c>
      <c r="I597" s="139"/>
      <c r="J597" s="269" t="str">
        <f>HYPERLINK("#"&amp;"Insumos"&amp;"!A"&amp;MATCH($B597,[2]Insumos!$A:$A,0),"Ins "&amp;$B597)</f>
        <v>Ins I1565</v>
      </c>
    </row>
    <row r="598" spans="1:10" s="133" customFormat="1" ht="52.8">
      <c r="A598" s="127" t="s">
        <v>366</v>
      </c>
      <c r="B598" s="128" t="s">
        <v>185</v>
      </c>
      <c r="C598" s="129" t="s">
        <v>367</v>
      </c>
      <c r="D598" s="130" t="s">
        <v>186</v>
      </c>
      <c r="E598" s="130" t="s">
        <v>143</v>
      </c>
      <c r="F598" s="131"/>
      <c r="G598" s="132"/>
      <c r="H598" s="132"/>
      <c r="I598" s="132">
        <v>34590</v>
      </c>
    </row>
    <row r="599" spans="1:10" s="133" customFormat="1">
      <c r="A599" s="134" t="s">
        <v>366</v>
      </c>
      <c r="B599" s="135" t="s">
        <v>250</v>
      </c>
      <c r="C599" s="136" t="s">
        <v>251</v>
      </c>
      <c r="D599" s="137" t="s">
        <v>192</v>
      </c>
      <c r="E599" s="137" t="s">
        <v>193</v>
      </c>
      <c r="F599" s="138">
        <v>0.37</v>
      </c>
      <c r="G599" s="139">
        <v>41004</v>
      </c>
      <c r="H599" s="139">
        <v>15171</v>
      </c>
      <c r="I599" s="139"/>
      <c r="J599" s="140" t="s">
        <v>615</v>
      </c>
    </row>
    <row r="600" spans="1:10" s="133" customFormat="1" ht="28.8">
      <c r="A600" s="134" t="s">
        <v>366</v>
      </c>
      <c r="B600" s="135" t="s">
        <v>224</v>
      </c>
      <c r="C600" s="136" t="s">
        <v>225</v>
      </c>
      <c r="D600" s="137" t="s">
        <v>196</v>
      </c>
      <c r="E600" s="137" t="s">
        <v>226</v>
      </c>
      <c r="F600" s="138">
        <v>0.06</v>
      </c>
      <c r="G600" s="139">
        <v>17302</v>
      </c>
      <c r="H600" s="139">
        <v>1038</v>
      </c>
      <c r="I600" s="139"/>
      <c r="J600" s="140" t="s">
        <v>515</v>
      </c>
    </row>
    <row r="601" spans="1:10" s="133" customFormat="1">
      <c r="A601" s="134" t="s">
        <v>366</v>
      </c>
      <c r="B601" s="135" t="s">
        <v>197</v>
      </c>
      <c r="C601" s="136" t="s">
        <v>198</v>
      </c>
      <c r="D601" s="137" t="s">
        <v>196</v>
      </c>
      <c r="E601" s="137" t="s">
        <v>199</v>
      </c>
      <c r="F601" s="138">
        <v>1.8E-3</v>
      </c>
      <c r="G601" s="139">
        <v>187426</v>
      </c>
      <c r="H601" s="139">
        <v>337</v>
      </c>
      <c r="I601" s="139"/>
      <c r="J601" s="140" t="s">
        <v>469</v>
      </c>
    </row>
    <row r="602" spans="1:10" s="133" customFormat="1">
      <c r="A602" s="134" t="s">
        <v>366</v>
      </c>
      <c r="B602" s="135" t="s">
        <v>200</v>
      </c>
      <c r="C602" s="136" t="s">
        <v>201</v>
      </c>
      <c r="D602" s="137" t="s">
        <v>202</v>
      </c>
      <c r="E602" s="137" t="s">
        <v>124</v>
      </c>
      <c r="F602" s="138">
        <v>0.05</v>
      </c>
      <c r="G602" s="139">
        <v>3623</v>
      </c>
      <c r="H602" s="139">
        <v>181</v>
      </c>
      <c r="I602" s="139"/>
      <c r="J602" s="140" t="s">
        <v>465</v>
      </c>
    </row>
    <row r="603" spans="1:10" s="133" customFormat="1">
      <c r="A603" s="134" t="s">
        <v>366</v>
      </c>
      <c r="B603" s="135" t="s">
        <v>433</v>
      </c>
      <c r="C603" s="136" t="s">
        <v>434</v>
      </c>
      <c r="D603" s="137" t="s">
        <v>205</v>
      </c>
      <c r="E603" s="137" t="s">
        <v>221</v>
      </c>
      <c r="F603" s="138">
        <v>0.05</v>
      </c>
      <c r="G603" s="139">
        <v>39000</v>
      </c>
      <c r="H603" s="139">
        <v>1950</v>
      </c>
      <c r="I603" s="139"/>
      <c r="J603" s="140" t="s">
        <v>674</v>
      </c>
    </row>
    <row r="604" spans="1:10" s="133" customFormat="1">
      <c r="A604" s="134" t="s">
        <v>366</v>
      </c>
      <c r="B604" s="135" t="s">
        <v>219</v>
      </c>
      <c r="C604" s="136" t="s">
        <v>220</v>
      </c>
      <c r="D604" s="137" t="s">
        <v>205</v>
      </c>
      <c r="E604" s="137" t="s">
        <v>221</v>
      </c>
      <c r="F604" s="138">
        <v>0.04</v>
      </c>
      <c r="G604" s="139">
        <v>62296</v>
      </c>
      <c r="H604" s="139">
        <v>2492</v>
      </c>
      <c r="I604" s="139"/>
      <c r="J604" s="140" t="s">
        <v>617</v>
      </c>
    </row>
    <row r="605" spans="1:10" s="133" customFormat="1" ht="28.8">
      <c r="A605" s="134" t="s">
        <v>366</v>
      </c>
      <c r="B605" s="135" t="s">
        <v>435</v>
      </c>
      <c r="C605" s="136" t="s">
        <v>436</v>
      </c>
      <c r="D605" s="137" t="s">
        <v>205</v>
      </c>
      <c r="E605" s="137" t="s">
        <v>221</v>
      </c>
      <c r="F605" s="138">
        <v>0.1</v>
      </c>
      <c r="G605" s="139">
        <v>124696</v>
      </c>
      <c r="H605" s="139">
        <v>12470</v>
      </c>
      <c r="I605" s="139"/>
      <c r="J605" s="140" t="s">
        <v>675</v>
      </c>
    </row>
    <row r="606" spans="1:10" s="133" customFormat="1">
      <c r="A606" s="134" t="s">
        <v>366</v>
      </c>
      <c r="B606" s="135" t="s">
        <v>203</v>
      </c>
      <c r="C606" s="136" t="s">
        <v>204</v>
      </c>
      <c r="D606" s="137" t="s">
        <v>205</v>
      </c>
      <c r="E606" s="137" t="s">
        <v>124</v>
      </c>
      <c r="F606" s="138">
        <v>0.45</v>
      </c>
      <c r="G606" s="139">
        <v>1897</v>
      </c>
      <c r="H606" s="139">
        <v>854</v>
      </c>
      <c r="I606" s="139"/>
      <c r="J606" s="140" t="s">
        <v>470</v>
      </c>
    </row>
    <row r="607" spans="1:10" s="133" customFormat="1">
      <c r="A607" s="134" t="s">
        <v>366</v>
      </c>
      <c r="B607" s="135" t="s">
        <v>254</v>
      </c>
      <c r="C607" s="136" t="s">
        <v>255</v>
      </c>
      <c r="D607" s="137" t="s">
        <v>205</v>
      </c>
      <c r="E607" s="137" t="s">
        <v>124</v>
      </c>
      <c r="F607" s="138">
        <v>0.02</v>
      </c>
      <c r="G607" s="139">
        <v>4846</v>
      </c>
      <c r="H607" s="139">
        <v>97</v>
      </c>
      <c r="I607" s="139"/>
      <c r="J607" s="140" t="s">
        <v>619</v>
      </c>
    </row>
    <row r="608" spans="1:10" s="133" customFormat="1" ht="39.6">
      <c r="A608" s="127" t="s">
        <v>765</v>
      </c>
      <c r="B608" s="128" t="s">
        <v>185</v>
      </c>
      <c r="C608" s="129" t="s">
        <v>766</v>
      </c>
      <c r="D608" s="130" t="s">
        <v>186</v>
      </c>
      <c r="E608" s="130" t="s">
        <v>124</v>
      </c>
      <c r="F608" s="131"/>
      <c r="G608" s="132"/>
      <c r="H608" s="132"/>
      <c r="I608" s="132">
        <v>1200266</v>
      </c>
    </row>
    <row r="609" spans="1:10" s="133" customFormat="1">
      <c r="A609" s="134" t="s">
        <v>765</v>
      </c>
      <c r="B609" s="135" t="s">
        <v>683</v>
      </c>
      <c r="C609" s="136" t="s">
        <v>684</v>
      </c>
      <c r="D609" s="137" t="s">
        <v>192</v>
      </c>
      <c r="E609" s="137" t="s">
        <v>193</v>
      </c>
      <c r="F609" s="138">
        <v>9.6</v>
      </c>
      <c r="G609" s="139">
        <v>66987</v>
      </c>
      <c r="H609" s="139">
        <v>643075</v>
      </c>
      <c r="I609" s="139"/>
      <c r="J609" s="269" t="str">
        <f>HYPERLINK("#"&amp;"Insumos"&amp;"!A"&amp;MATCH($B609,[2]Insumos!$A:$A,0),"Ins "&amp;$B609)</f>
        <v>Ins C15</v>
      </c>
    </row>
    <row r="610" spans="1:10" s="133" customFormat="1">
      <c r="A610" s="134" t="s">
        <v>765</v>
      </c>
      <c r="B610" s="135" t="s">
        <v>197</v>
      </c>
      <c r="C610" s="136" t="s">
        <v>198</v>
      </c>
      <c r="D610" s="137" t="s">
        <v>196</v>
      </c>
      <c r="E610" s="137" t="s">
        <v>199</v>
      </c>
      <c r="F610" s="138">
        <v>2.5999999999999999E-2</v>
      </c>
      <c r="G610" s="139">
        <v>187426</v>
      </c>
      <c r="H610" s="139">
        <v>4873</v>
      </c>
      <c r="I610" s="139"/>
      <c r="J610" s="269" t="str">
        <f>HYPERLINK("#"&amp;"Insumos"&amp;"!A"&amp;MATCH($B610,[2]Insumos!$A:$A,0),"Ins "&amp;$B610)</f>
        <v>Ins E12</v>
      </c>
    </row>
    <row r="611" spans="1:10" s="133" customFormat="1">
      <c r="A611" s="134" t="s">
        <v>765</v>
      </c>
      <c r="B611" s="135" t="s">
        <v>200</v>
      </c>
      <c r="C611" s="136" t="s">
        <v>201</v>
      </c>
      <c r="D611" s="137" t="s">
        <v>202</v>
      </c>
      <c r="E611" s="137" t="s">
        <v>124</v>
      </c>
      <c r="F611" s="138">
        <v>0.5</v>
      </c>
      <c r="G611" s="139">
        <v>3623</v>
      </c>
      <c r="H611" s="139">
        <v>1812</v>
      </c>
      <c r="I611" s="139"/>
      <c r="J611" s="269" t="str">
        <f>HYPERLINK("#"&amp;"Insumos"&amp;"!A"&amp;MATCH($B611,[2]Insumos!$A:$A,0),"Ins "&amp;$B611)</f>
        <v>Ins H2</v>
      </c>
    </row>
    <row r="612" spans="1:10" s="133" customFormat="1" ht="43.2">
      <c r="A612" s="134" t="s">
        <v>765</v>
      </c>
      <c r="B612" s="135" t="s">
        <v>767</v>
      </c>
      <c r="C612" s="136" t="s">
        <v>768</v>
      </c>
      <c r="D612" s="137" t="s">
        <v>205</v>
      </c>
      <c r="E612" s="137" t="s">
        <v>221</v>
      </c>
      <c r="F612" s="138">
        <v>2.66</v>
      </c>
      <c r="G612" s="139">
        <v>196676</v>
      </c>
      <c r="H612" s="139">
        <v>523158</v>
      </c>
      <c r="I612" s="139"/>
      <c r="J612" s="269" t="str">
        <f>HYPERLINK("#"&amp;"Insumos"&amp;"!A"&amp;MATCH($B612,[2]Insumos!$A:$A,0),"Ins "&amp;$B612)</f>
        <v>Ins I1014</v>
      </c>
    </row>
    <row r="613" spans="1:10" s="133" customFormat="1">
      <c r="A613" s="134" t="s">
        <v>765</v>
      </c>
      <c r="B613" s="135" t="s">
        <v>203</v>
      </c>
      <c r="C613" s="136" t="s">
        <v>204</v>
      </c>
      <c r="D613" s="137" t="s">
        <v>205</v>
      </c>
      <c r="E613" s="137" t="s">
        <v>124</v>
      </c>
      <c r="F613" s="138">
        <v>4</v>
      </c>
      <c r="G613" s="139">
        <v>1897</v>
      </c>
      <c r="H613" s="139">
        <v>7588</v>
      </c>
      <c r="I613" s="139"/>
      <c r="J613" s="269" t="str">
        <f>HYPERLINK("#"&amp;"Insumos"&amp;"!A"&amp;MATCH($B613,[2]Insumos!$A:$A,0),"Ins "&amp;$B613)</f>
        <v>Ins I1565</v>
      </c>
    </row>
    <row r="614" spans="1:10" s="133" customFormat="1">
      <c r="A614" s="134" t="s">
        <v>765</v>
      </c>
      <c r="B614" s="135" t="s">
        <v>769</v>
      </c>
      <c r="C614" s="136" t="s">
        <v>770</v>
      </c>
      <c r="D614" s="137" t="s">
        <v>205</v>
      </c>
      <c r="E614" s="137" t="s">
        <v>299</v>
      </c>
      <c r="F614" s="138">
        <v>2</v>
      </c>
      <c r="G614" s="139">
        <v>9880</v>
      </c>
      <c r="H614" s="139">
        <v>19760</v>
      </c>
      <c r="I614" s="139"/>
      <c r="J614" s="269" t="str">
        <f>HYPERLINK("#"&amp;"Insumos"&amp;"!A"&amp;MATCH($B614,[2]Insumos!$A:$A,0),"Ins "&amp;$B614)</f>
        <v>Ins I327</v>
      </c>
    </row>
    <row r="615" spans="1:10" s="133" customFormat="1" ht="52.8">
      <c r="A615" s="127" t="s">
        <v>172</v>
      </c>
      <c r="B615" s="128" t="s">
        <v>185</v>
      </c>
      <c r="C615" s="129" t="s">
        <v>173</v>
      </c>
      <c r="D615" s="130" t="s">
        <v>186</v>
      </c>
      <c r="E615" s="130" t="s">
        <v>143</v>
      </c>
      <c r="F615" s="131"/>
      <c r="G615" s="132"/>
      <c r="H615" s="132"/>
      <c r="I615" s="132">
        <v>27017</v>
      </c>
    </row>
    <row r="616" spans="1:10" s="133" customFormat="1">
      <c r="A616" s="134" t="s">
        <v>172</v>
      </c>
      <c r="B616" s="135" t="s">
        <v>190</v>
      </c>
      <c r="C616" s="136" t="s">
        <v>191</v>
      </c>
      <c r="D616" s="137" t="s">
        <v>192</v>
      </c>
      <c r="E616" s="137" t="s">
        <v>193</v>
      </c>
      <c r="F616" s="138">
        <v>0.37</v>
      </c>
      <c r="G616" s="139">
        <v>37863</v>
      </c>
      <c r="H616" s="139">
        <v>14009</v>
      </c>
      <c r="I616" s="139"/>
      <c r="J616" s="140" t="s">
        <v>464</v>
      </c>
    </row>
    <row r="617" spans="1:10" s="133" customFormat="1" ht="28.8">
      <c r="A617" s="134" t="s">
        <v>172</v>
      </c>
      <c r="B617" s="135" t="s">
        <v>224</v>
      </c>
      <c r="C617" s="136" t="s">
        <v>225</v>
      </c>
      <c r="D617" s="137" t="s">
        <v>196</v>
      </c>
      <c r="E617" s="137" t="s">
        <v>226</v>
      </c>
      <c r="F617" s="138">
        <v>0.2</v>
      </c>
      <c r="G617" s="139">
        <v>17302</v>
      </c>
      <c r="H617" s="139">
        <v>3460</v>
      </c>
      <c r="I617" s="139"/>
      <c r="J617" s="140" t="s">
        <v>515</v>
      </c>
    </row>
    <row r="618" spans="1:10" s="133" customFormat="1">
      <c r="A618" s="134" t="s">
        <v>172</v>
      </c>
      <c r="B618" s="135" t="s">
        <v>197</v>
      </c>
      <c r="C618" s="136" t="s">
        <v>198</v>
      </c>
      <c r="D618" s="137" t="s">
        <v>196</v>
      </c>
      <c r="E618" s="137" t="s">
        <v>199</v>
      </c>
      <c r="F618" s="138">
        <v>1E-3</v>
      </c>
      <c r="G618" s="139">
        <v>187426</v>
      </c>
      <c r="H618" s="139">
        <v>187</v>
      </c>
      <c r="I618" s="139"/>
      <c r="J618" s="140" t="s">
        <v>469</v>
      </c>
    </row>
    <row r="619" spans="1:10" s="133" customFormat="1">
      <c r="A619" s="134" t="s">
        <v>172</v>
      </c>
      <c r="B619" s="135" t="s">
        <v>200</v>
      </c>
      <c r="C619" s="136" t="s">
        <v>201</v>
      </c>
      <c r="D619" s="137" t="s">
        <v>202</v>
      </c>
      <c r="E619" s="137" t="s">
        <v>124</v>
      </c>
      <c r="F619" s="138">
        <v>0.05</v>
      </c>
      <c r="G619" s="139">
        <v>3623</v>
      </c>
      <c r="H619" s="139">
        <v>181</v>
      </c>
      <c r="I619" s="139"/>
      <c r="J619" s="140" t="s">
        <v>465</v>
      </c>
    </row>
    <row r="620" spans="1:10" s="133" customFormat="1">
      <c r="A620" s="134" t="s">
        <v>172</v>
      </c>
      <c r="B620" s="135" t="s">
        <v>252</v>
      </c>
      <c r="C620" s="136" t="s">
        <v>253</v>
      </c>
      <c r="D620" s="137" t="s">
        <v>205</v>
      </c>
      <c r="E620" s="137" t="s">
        <v>221</v>
      </c>
      <c r="F620" s="138">
        <v>0.05</v>
      </c>
      <c r="G620" s="139">
        <v>25896</v>
      </c>
      <c r="H620" s="139">
        <v>1295</v>
      </c>
      <c r="I620" s="139"/>
      <c r="J620" s="140" t="s">
        <v>616</v>
      </c>
    </row>
    <row r="621" spans="1:10" s="133" customFormat="1">
      <c r="A621" s="134" t="s">
        <v>172</v>
      </c>
      <c r="B621" s="135" t="s">
        <v>256</v>
      </c>
      <c r="C621" s="136" t="s">
        <v>257</v>
      </c>
      <c r="D621" s="137" t="s">
        <v>205</v>
      </c>
      <c r="E621" s="137" t="s">
        <v>221</v>
      </c>
      <c r="F621" s="138">
        <v>0.06</v>
      </c>
      <c r="G621" s="139">
        <v>109097</v>
      </c>
      <c r="H621" s="139">
        <v>6546</v>
      </c>
      <c r="I621" s="139"/>
      <c r="J621" s="140" t="s">
        <v>618</v>
      </c>
    </row>
    <row r="622" spans="1:10" s="133" customFormat="1">
      <c r="A622" s="134" t="s">
        <v>172</v>
      </c>
      <c r="B622" s="135" t="s">
        <v>203</v>
      </c>
      <c r="C622" s="136" t="s">
        <v>204</v>
      </c>
      <c r="D622" s="137" t="s">
        <v>205</v>
      </c>
      <c r="E622" s="137" t="s">
        <v>124</v>
      </c>
      <c r="F622" s="138">
        <v>0.45</v>
      </c>
      <c r="G622" s="139">
        <v>1897</v>
      </c>
      <c r="H622" s="139">
        <v>854</v>
      </c>
      <c r="I622" s="139"/>
      <c r="J622" s="140" t="s">
        <v>470</v>
      </c>
    </row>
    <row r="623" spans="1:10" s="133" customFormat="1">
      <c r="A623" s="134" t="s">
        <v>172</v>
      </c>
      <c r="B623" s="135" t="s">
        <v>254</v>
      </c>
      <c r="C623" s="136" t="s">
        <v>255</v>
      </c>
      <c r="D623" s="137" t="s">
        <v>205</v>
      </c>
      <c r="E623" s="137" t="s">
        <v>124</v>
      </c>
      <c r="F623" s="138">
        <v>0.1</v>
      </c>
      <c r="G623" s="139">
        <v>4846</v>
      </c>
      <c r="H623" s="139">
        <v>485</v>
      </c>
      <c r="I623" s="139"/>
      <c r="J623" s="140" t="s">
        <v>619</v>
      </c>
    </row>
    <row r="624" spans="1:10" s="133" customFormat="1" ht="52.8">
      <c r="A624" s="127" t="s">
        <v>771</v>
      </c>
      <c r="B624" s="128" t="s">
        <v>185</v>
      </c>
      <c r="C624" s="129" t="s">
        <v>772</v>
      </c>
      <c r="D624" s="130" t="s">
        <v>186</v>
      </c>
      <c r="E624" s="130" t="s">
        <v>143</v>
      </c>
      <c r="F624" s="131"/>
      <c r="G624" s="132"/>
      <c r="H624" s="132"/>
      <c r="I624" s="132">
        <v>28651</v>
      </c>
    </row>
    <row r="625" spans="1:10" s="133" customFormat="1">
      <c r="A625" s="134" t="s">
        <v>771</v>
      </c>
      <c r="B625" s="135" t="s">
        <v>250</v>
      </c>
      <c r="C625" s="136" t="s">
        <v>251</v>
      </c>
      <c r="D625" s="137" t="s">
        <v>192</v>
      </c>
      <c r="E625" s="137" t="s">
        <v>193</v>
      </c>
      <c r="F625" s="138">
        <v>0.37</v>
      </c>
      <c r="G625" s="139">
        <v>41004</v>
      </c>
      <c r="H625" s="139">
        <v>15171</v>
      </c>
      <c r="I625" s="139"/>
      <c r="J625" s="269" t="str">
        <f>HYPERLINK("#"&amp;"Insumos"&amp;"!A"&amp;MATCH($B625,[2]Insumos!$A:$A,0),"Ins "&amp;$B625)</f>
        <v>Ins C3</v>
      </c>
    </row>
    <row r="626" spans="1:10" s="133" customFormat="1" ht="28.8">
      <c r="A626" s="134" t="s">
        <v>771</v>
      </c>
      <c r="B626" s="135" t="s">
        <v>224</v>
      </c>
      <c r="C626" s="136" t="s">
        <v>225</v>
      </c>
      <c r="D626" s="137" t="s">
        <v>196</v>
      </c>
      <c r="E626" s="137" t="s">
        <v>226</v>
      </c>
      <c r="F626" s="138">
        <v>0.06</v>
      </c>
      <c r="G626" s="139">
        <v>17302</v>
      </c>
      <c r="H626" s="139">
        <v>1038</v>
      </c>
      <c r="I626" s="139"/>
      <c r="J626" s="269" t="str">
        <f>HYPERLINK("#"&amp;"Insumos"&amp;"!A"&amp;MATCH($B626,[2]Insumos!$A:$A,0),"Ins "&amp;$B626)</f>
        <v>Ins E1</v>
      </c>
    </row>
    <row r="627" spans="1:10" s="133" customFormat="1">
      <c r="A627" s="134" t="s">
        <v>771</v>
      </c>
      <c r="B627" s="135" t="s">
        <v>197</v>
      </c>
      <c r="C627" s="136" t="s">
        <v>198</v>
      </c>
      <c r="D627" s="137" t="s">
        <v>196</v>
      </c>
      <c r="E627" s="137" t="s">
        <v>199</v>
      </c>
      <c r="F627" s="138">
        <v>1E-3</v>
      </c>
      <c r="G627" s="139">
        <v>187426</v>
      </c>
      <c r="H627" s="139">
        <v>187</v>
      </c>
      <c r="I627" s="139"/>
      <c r="J627" s="269" t="str">
        <f>HYPERLINK("#"&amp;"Insumos"&amp;"!A"&amp;MATCH($B627,[2]Insumos!$A:$A,0),"Ins "&amp;$B627)</f>
        <v>Ins E12</v>
      </c>
    </row>
    <row r="628" spans="1:10" s="133" customFormat="1">
      <c r="A628" s="134" t="s">
        <v>771</v>
      </c>
      <c r="B628" s="135" t="s">
        <v>200</v>
      </c>
      <c r="C628" s="136" t="s">
        <v>201</v>
      </c>
      <c r="D628" s="137" t="s">
        <v>202</v>
      </c>
      <c r="E628" s="137" t="s">
        <v>124</v>
      </c>
      <c r="F628" s="138">
        <v>0.05</v>
      </c>
      <c r="G628" s="139">
        <v>3623</v>
      </c>
      <c r="H628" s="139">
        <v>181</v>
      </c>
      <c r="I628" s="139"/>
      <c r="J628" s="269" t="str">
        <f>HYPERLINK("#"&amp;"Insumos"&amp;"!A"&amp;MATCH($B628,[2]Insumos!$A:$A,0),"Ins "&amp;$B628)</f>
        <v>Ins H2</v>
      </c>
    </row>
    <row r="629" spans="1:10" s="133" customFormat="1">
      <c r="A629" s="134" t="s">
        <v>771</v>
      </c>
      <c r="B629" s="135" t="s">
        <v>219</v>
      </c>
      <c r="C629" s="136" t="s">
        <v>220</v>
      </c>
      <c r="D629" s="137" t="s">
        <v>205</v>
      </c>
      <c r="E629" s="137" t="s">
        <v>221</v>
      </c>
      <c r="F629" s="138">
        <v>0.04</v>
      </c>
      <c r="G629" s="139">
        <v>62296</v>
      </c>
      <c r="H629" s="139">
        <v>2492</v>
      </c>
      <c r="I629" s="139"/>
      <c r="J629" s="269" t="str">
        <f>HYPERLINK("#"&amp;"Insumos"&amp;"!A"&amp;MATCH($B629,[2]Insumos!$A:$A,0),"Ins "&amp;$B629)</f>
        <v>Ins I1008</v>
      </c>
    </row>
    <row r="630" spans="1:10" s="133" customFormat="1">
      <c r="A630" s="134" t="s">
        <v>771</v>
      </c>
      <c r="B630" s="135" t="s">
        <v>256</v>
      </c>
      <c r="C630" s="136" t="s">
        <v>257</v>
      </c>
      <c r="D630" s="137" t="s">
        <v>205</v>
      </c>
      <c r="E630" s="137" t="s">
        <v>221</v>
      </c>
      <c r="F630" s="138">
        <v>0.08</v>
      </c>
      <c r="G630" s="139">
        <v>109097</v>
      </c>
      <c r="H630" s="139">
        <v>8728</v>
      </c>
      <c r="I630" s="139"/>
      <c r="J630" s="269" t="str">
        <f>HYPERLINK("#"&amp;"Insumos"&amp;"!A"&amp;MATCH($B630,[2]Insumos!$A:$A,0),"Ins "&amp;$B630)</f>
        <v>Ins I1021</v>
      </c>
    </row>
    <row r="631" spans="1:10" s="133" customFormat="1">
      <c r="A631" s="134" t="s">
        <v>771</v>
      </c>
      <c r="B631" s="135" t="s">
        <v>203</v>
      </c>
      <c r="C631" s="136" t="s">
        <v>204</v>
      </c>
      <c r="D631" s="137" t="s">
        <v>205</v>
      </c>
      <c r="E631" s="137" t="s">
        <v>124</v>
      </c>
      <c r="F631" s="138">
        <v>0.45</v>
      </c>
      <c r="G631" s="139">
        <v>1897</v>
      </c>
      <c r="H631" s="139">
        <v>854</v>
      </c>
      <c r="I631" s="139"/>
      <c r="J631" s="269" t="str">
        <f>HYPERLINK("#"&amp;"Insumos"&amp;"!A"&amp;MATCH($B631,[2]Insumos!$A:$A,0),"Ins "&amp;$B631)</f>
        <v>Ins I1565</v>
      </c>
    </row>
    <row r="632" spans="1:10" s="133" customFormat="1" ht="39.6">
      <c r="A632" s="127" t="s">
        <v>170</v>
      </c>
      <c r="B632" s="128" t="s">
        <v>185</v>
      </c>
      <c r="C632" s="129" t="s">
        <v>171</v>
      </c>
      <c r="D632" s="130" t="s">
        <v>186</v>
      </c>
      <c r="E632" s="130" t="s">
        <v>143</v>
      </c>
      <c r="F632" s="131"/>
      <c r="G632" s="132"/>
      <c r="H632" s="132"/>
      <c r="I632" s="132">
        <v>22379</v>
      </c>
    </row>
    <row r="633" spans="1:10" s="133" customFormat="1">
      <c r="A633" s="134" t="s">
        <v>170</v>
      </c>
      <c r="B633" s="135" t="s">
        <v>250</v>
      </c>
      <c r="C633" s="136" t="s">
        <v>251</v>
      </c>
      <c r="D633" s="137" t="s">
        <v>192</v>
      </c>
      <c r="E633" s="137" t="s">
        <v>193</v>
      </c>
      <c r="F633" s="138">
        <v>0.37</v>
      </c>
      <c r="G633" s="139">
        <v>41004</v>
      </c>
      <c r="H633" s="139">
        <v>15171</v>
      </c>
      <c r="I633" s="139"/>
      <c r="J633" s="140" t="s">
        <v>615</v>
      </c>
    </row>
    <row r="634" spans="1:10" s="133" customFormat="1" ht="28.8">
      <c r="A634" s="134" t="s">
        <v>170</v>
      </c>
      <c r="B634" s="135" t="s">
        <v>224</v>
      </c>
      <c r="C634" s="136" t="s">
        <v>225</v>
      </c>
      <c r="D634" s="137" t="s">
        <v>196</v>
      </c>
      <c r="E634" s="137" t="s">
        <v>226</v>
      </c>
      <c r="F634" s="138">
        <v>0.06</v>
      </c>
      <c r="G634" s="139">
        <v>17302</v>
      </c>
      <c r="H634" s="139">
        <v>1038</v>
      </c>
      <c r="I634" s="139"/>
      <c r="J634" s="140" t="s">
        <v>515</v>
      </c>
    </row>
    <row r="635" spans="1:10" s="133" customFormat="1">
      <c r="A635" s="134" t="s">
        <v>170</v>
      </c>
      <c r="B635" s="135" t="s">
        <v>197</v>
      </c>
      <c r="C635" s="136" t="s">
        <v>198</v>
      </c>
      <c r="D635" s="137" t="s">
        <v>196</v>
      </c>
      <c r="E635" s="137" t="s">
        <v>199</v>
      </c>
      <c r="F635" s="138">
        <v>1E-3</v>
      </c>
      <c r="G635" s="139">
        <v>187426</v>
      </c>
      <c r="H635" s="139">
        <v>187</v>
      </c>
      <c r="I635" s="139"/>
      <c r="J635" s="140" t="s">
        <v>469</v>
      </c>
    </row>
    <row r="636" spans="1:10" s="133" customFormat="1">
      <c r="A636" s="134" t="s">
        <v>170</v>
      </c>
      <c r="B636" s="135" t="s">
        <v>200</v>
      </c>
      <c r="C636" s="136" t="s">
        <v>201</v>
      </c>
      <c r="D636" s="137" t="s">
        <v>202</v>
      </c>
      <c r="E636" s="137" t="s">
        <v>124</v>
      </c>
      <c r="F636" s="138">
        <v>0.05</v>
      </c>
      <c r="G636" s="139">
        <v>3623</v>
      </c>
      <c r="H636" s="139">
        <v>181</v>
      </c>
      <c r="I636" s="139"/>
      <c r="J636" s="140" t="s">
        <v>465</v>
      </c>
    </row>
    <row r="637" spans="1:10" s="133" customFormat="1">
      <c r="A637" s="134" t="s">
        <v>170</v>
      </c>
      <c r="B637" s="135" t="s">
        <v>219</v>
      </c>
      <c r="C637" s="136" t="s">
        <v>220</v>
      </c>
      <c r="D637" s="137" t="s">
        <v>205</v>
      </c>
      <c r="E637" s="137" t="s">
        <v>221</v>
      </c>
      <c r="F637" s="138">
        <v>0.05</v>
      </c>
      <c r="G637" s="139">
        <v>62296</v>
      </c>
      <c r="H637" s="139">
        <v>3115</v>
      </c>
      <c r="I637" s="139"/>
      <c r="J637" s="140" t="s">
        <v>617</v>
      </c>
    </row>
    <row r="638" spans="1:10" s="133" customFormat="1">
      <c r="A638" s="134" t="s">
        <v>170</v>
      </c>
      <c r="B638" s="133" t="s">
        <v>252</v>
      </c>
      <c r="C638" s="136" t="s">
        <v>253</v>
      </c>
      <c r="D638" s="137" t="s">
        <v>205</v>
      </c>
      <c r="E638" s="137" t="s">
        <v>221</v>
      </c>
      <c r="F638" s="138">
        <v>0.1</v>
      </c>
      <c r="G638" s="139">
        <v>25896</v>
      </c>
      <c r="H638" s="139">
        <v>2590</v>
      </c>
      <c r="I638" s="139"/>
      <c r="J638" s="140" t="s">
        <v>616</v>
      </c>
    </row>
    <row r="639" spans="1:10" s="133" customFormat="1">
      <c r="A639" s="134" t="s">
        <v>170</v>
      </c>
      <c r="B639" s="135" t="s">
        <v>254</v>
      </c>
      <c r="C639" s="136" t="s">
        <v>255</v>
      </c>
      <c r="D639" s="137" t="s">
        <v>205</v>
      </c>
      <c r="E639" s="137" t="s">
        <v>124</v>
      </c>
      <c r="F639" s="138">
        <v>0.02</v>
      </c>
      <c r="G639" s="139">
        <v>4846</v>
      </c>
      <c r="H639" s="139">
        <v>97</v>
      </c>
      <c r="I639" s="139"/>
      <c r="J639" s="140" t="s">
        <v>619</v>
      </c>
    </row>
    <row r="640" spans="1:10" s="133" customFormat="1" ht="13.2">
      <c r="A640" s="127" t="s">
        <v>96</v>
      </c>
      <c r="B640" s="128" t="s">
        <v>185</v>
      </c>
      <c r="C640" s="129" t="s">
        <v>160</v>
      </c>
      <c r="D640" s="130" t="s">
        <v>186</v>
      </c>
      <c r="E640" s="130" t="s">
        <v>143</v>
      </c>
      <c r="F640" s="131"/>
      <c r="G640" s="132"/>
      <c r="H640" s="132"/>
      <c r="I640" s="132">
        <v>4643</v>
      </c>
    </row>
    <row r="641" spans="1:10" s="133" customFormat="1">
      <c r="A641" s="134" t="s">
        <v>96</v>
      </c>
      <c r="B641" s="135" t="s">
        <v>351</v>
      </c>
      <c r="C641" s="136" t="s">
        <v>352</v>
      </c>
      <c r="D641" s="137" t="s">
        <v>192</v>
      </c>
      <c r="E641" s="137" t="s">
        <v>193</v>
      </c>
      <c r="F641" s="138">
        <v>0.3</v>
      </c>
      <c r="G641" s="139">
        <v>14562</v>
      </c>
      <c r="H641" s="139">
        <v>4369</v>
      </c>
      <c r="I641" s="139"/>
      <c r="J641" s="140" t="s">
        <v>626</v>
      </c>
    </row>
    <row r="642" spans="1:10" s="133" customFormat="1">
      <c r="A642" s="134" t="s">
        <v>96</v>
      </c>
      <c r="B642" s="135" t="s">
        <v>200</v>
      </c>
      <c r="C642" s="136" t="s">
        <v>201</v>
      </c>
      <c r="D642" s="137" t="s">
        <v>202</v>
      </c>
      <c r="E642" s="137" t="s">
        <v>124</v>
      </c>
      <c r="F642" s="138">
        <v>7.5499999999999998E-2</v>
      </c>
      <c r="G642" s="139">
        <v>3623</v>
      </c>
      <c r="H642" s="139">
        <v>274</v>
      </c>
      <c r="I642" s="139"/>
      <c r="J642" s="140" t="s">
        <v>465</v>
      </c>
    </row>
    <row r="643" spans="1:10" s="133" customFormat="1" ht="52.8">
      <c r="A643" s="127" t="s">
        <v>803</v>
      </c>
      <c r="B643" s="128" t="s">
        <v>185</v>
      </c>
      <c r="C643" s="129" t="s">
        <v>804</v>
      </c>
      <c r="D643" s="130" t="s">
        <v>186</v>
      </c>
      <c r="E643" s="130" t="s">
        <v>145</v>
      </c>
      <c r="F643" s="131"/>
      <c r="G643" s="132"/>
      <c r="H643" s="132"/>
      <c r="I643" s="132">
        <v>574202</v>
      </c>
    </row>
    <row r="644" spans="1:10" s="133" customFormat="1">
      <c r="A644" s="134" t="s">
        <v>803</v>
      </c>
      <c r="B644" s="133" t="s">
        <v>683</v>
      </c>
      <c r="C644" s="136" t="s">
        <v>684</v>
      </c>
      <c r="D644" s="137" t="s">
        <v>192</v>
      </c>
      <c r="E644" s="137" t="s">
        <v>193</v>
      </c>
      <c r="F644" s="138">
        <v>3</v>
      </c>
      <c r="G644" s="139">
        <v>66987</v>
      </c>
      <c r="H644" s="139">
        <v>200961</v>
      </c>
      <c r="I644" s="139"/>
      <c r="J644" s="269" t="str">
        <f>HYPERLINK("#"&amp;"Insumos"&amp;"!A"&amp;MATCH($B644,[2]Insumos!$A:$A,0),"Ins "&amp;$B644)</f>
        <v>Ins C15</v>
      </c>
    </row>
    <row r="645" spans="1:10" s="133" customFormat="1">
      <c r="A645" s="134" t="s">
        <v>803</v>
      </c>
      <c r="B645" s="135" t="s">
        <v>200</v>
      </c>
      <c r="C645" s="136" t="s">
        <v>201</v>
      </c>
      <c r="D645" s="137" t="s">
        <v>202</v>
      </c>
      <c r="E645" s="137" t="s">
        <v>124</v>
      </c>
      <c r="F645" s="138">
        <v>1</v>
      </c>
      <c r="G645" s="139">
        <v>3623</v>
      </c>
      <c r="H645" s="139">
        <v>3623</v>
      </c>
      <c r="I645" s="139"/>
      <c r="J645" s="269" t="str">
        <f>HYPERLINK("#"&amp;"Insumos"&amp;"!A"&amp;MATCH($B645,[2]Insumos!$A:$A,0),"Ins "&amp;$B645)</f>
        <v>Ins H2</v>
      </c>
    </row>
    <row r="646" spans="1:10" s="133" customFormat="1">
      <c r="A646" s="134" t="s">
        <v>803</v>
      </c>
      <c r="B646" s="135" t="s">
        <v>203</v>
      </c>
      <c r="C646" s="136" t="s">
        <v>204</v>
      </c>
      <c r="D646" s="137" t="s">
        <v>205</v>
      </c>
      <c r="E646" s="137" t="s">
        <v>124</v>
      </c>
      <c r="F646" s="138">
        <v>1</v>
      </c>
      <c r="G646" s="139">
        <v>1897</v>
      </c>
      <c r="H646" s="139">
        <v>1897</v>
      </c>
      <c r="I646" s="139"/>
      <c r="J646" s="269" t="str">
        <f>HYPERLINK("#"&amp;"Insumos"&amp;"!A"&amp;MATCH($B646,[2]Insumos!$A:$A,0),"Ins "&amp;$B646)</f>
        <v>Ins I1565</v>
      </c>
    </row>
    <row r="647" spans="1:10" s="133" customFormat="1">
      <c r="A647" s="134" t="s">
        <v>803</v>
      </c>
      <c r="B647" s="133" t="s">
        <v>805</v>
      </c>
      <c r="C647" s="136" t="s">
        <v>806</v>
      </c>
      <c r="D647" s="137" t="s">
        <v>205</v>
      </c>
      <c r="E647" s="137" t="s">
        <v>124</v>
      </c>
      <c r="F647" s="138">
        <v>2</v>
      </c>
      <c r="G647" s="139">
        <v>15152</v>
      </c>
      <c r="H647" s="139">
        <v>30304</v>
      </c>
      <c r="I647" s="139"/>
      <c r="J647" s="269" t="str">
        <f>HYPERLINK("#"&amp;"Insumos"&amp;"!A"&amp;MATCH($B647,[2]Insumos!$A:$A,0),"Ins "&amp;$B647)</f>
        <v>Ins I990</v>
      </c>
    </row>
    <row r="648" spans="1:10" s="133" customFormat="1">
      <c r="A648" s="134" t="s">
        <v>803</v>
      </c>
      <c r="B648" s="133" t="s">
        <v>807</v>
      </c>
      <c r="C648" s="136" t="s">
        <v>808</v>
      </c>
      <c r="D648" s="137" t="s">
        <v>205</v>
      </c>
      <c r="E648" s="137" t="s">
        <v>124</v>
      </c>
      <c r="F648" s="138">
        <v>2</v>
      </c>
      <c r="G648" s="139">
        <v>3316</v>
      </c>
      <c r="H648" s="139">
        <v>6632</v>
      </c>
      <c r="I648" s="139"/>
      <c r="J648" s="269" t="str">
        <f>HYPERLINK("#"&amp;"Insumos"&amp;"!A"&amp;MATCH($B648,[2]Insumos!$A:$A,0),"Ins "&amp;$B648)</f>
        <v>Ins I987</v>
      </c>
    </row>
    <row r="649" spans="1:10" s="133" customFormat="1">
      <c r="A649" s="134" t="s">
        <v>803</v>
      </c>
      <c r="B649" s="133" t="s">
        <v>377</v>
      </c>
      <c r="C649" s="136" t="s">
        <v>378</v>
      </c>
      <c r="D649" s="137" t="s">
        <v>205</v>
      </c>
      <c r="E649" s="137" t="s">
        <v>379</v>
      </c>
      <c r="F649" s="138">
        <v>0.5</v>
      </c>
      <c r="G649" s="139">
        <v>5304</v>
      </c>
      <c r="H649" s="139">
        <v>2652</v>
      </c>
      <c r="I649" s="139"/>
      <c r="J649" s="269" t="str">
        <f>HYPERLINK("#"&amp;"Insumos"&amp;"!A"&amp;MATCH($B649,[2]Insumos!$A:$A,0),"Ins "&amp;$B649)</f>
        <v>Ins I425</v>
      </c>
    </row>
    <row r="650" spans="1:10" s="133" customFormat="1">
      <c r="A650" s="134" t="s">
        <v>803</v>
      </c>
      <c r="B650" s="133" t="s">
        <v>809</v>
      </c>
      <c r="C650" s="136" t="s">
        <v>810</v>
      </c>
      <c r="D650" s="137" t="s">
        <v>205</v>
      </c>
      <c r="E650" s="137" t="s">
        <v>274</v>
      </c>
      <c r="F650" s="138">
        <v>0.5</v>
      </c>
      <c r="G650" s="139">
        <v>4457</v>
      </c>
      <c r="H650" s="139">
        <v>2229</v>
      </c>
      <c r="I650" s="139"/>
      <c r="J650" s="269" t="str">
        <f>HYPERLINK("#"&amp;"Insumos"&amp;"!A"&amp;MATCH($B650,[2]Insumos!$A:$A,0),"Ins "&amp;$B650)</f>
        <v>Ins I975</v>
      </c>
    </row>
    <row r="651" spans="1:10" s="133" customFormat="1">
      <c r="A651" s="134" t="s">
        <v>803</v>
      </c>
      <c r="B651" s="133" t="s">
        <v>811</v>
      </c>
      <c r="C651" s="136" t="s">
        <v>812</v>
      </c>
      <c r="D651" s="137" t="s">
        <v>205</v>
      </c>
      <c r="E651" s="137" t="s">
        <v>218</v>
      </c>
      <c r="F651" s="138">
        <v>8</v>
      </c>
      <c r="G651" s="139">
        <v>5200</v>
      </c>
      <c r="H651" s="139">
        <v>41600</v>
      </c>
      <c r="I651" s="139"/>
      <c r="J651" s="269" t="str">
        <f>HYPERLINK("#"&amp;"Insumos"&amp;"!A"&amp;MATCH($B651,[2]Insumos!$A:$A,0),"Ins "&amp;$B651)</f>
        <v>Ins I9</v>
      </c>
    </row>
    <row r="652" spans="1:10" s="133" customFormat="1">
      <c r="A652" s="134" t="s">
        <v>803</v>
      </c>
      <c r="B652" s="133" t="s">
        <v>695</v>
      </c>
      <c r="C652" s="136" t="s">
        <v>696</v>
      </c>
      <c r="D652" s="137" t="s">
        <v>189</v>
      </c>
      <c r="E652" s="137" t="s">
        <v>146</v>
      </c>
      <c r="F652" s="271">
        <v>0.47250000000000009</v>
      </c>
      <c r="G652" s="139">
        <v>597780</v>
      </c>
      <c r="H652" s="139">
        <v>282451</v>
      </c>
      <c r="I652" s="139"/>
      <c r="J652" s="269" t="str">
        <f>HYPERLINK("#"&amp;"Insumos"&amp;"!A"&amp;MATCH($B652,[2]Insumos!$A:$A,0),"Ins "&amp;$B652)</f>
        <v>Ins AB5</v>
      </c>
    </row>
    <row r="653" spans="1:10" s="133" customFormat="1">
      <c r="A653" s="134" t="s">
        <v>803</v>
      </c>
      <c r="B653" s="133" t="s">
        <v>711</v>
      </c>
      <c r="C653" s="136" t="s">
        <v>712</v>
      </c>
      <c r="D653" s="137" t="s">
        <v>205</v>
      </c>
      <c r="E653" s="137" t="s">
        <v>218</v>
      </c>
      <c r="F653" s="138">
        <v>0.3</v>
      </c>
      <c r="G653" s="139">
        <v>6176</v>
      </c>
      <c r="H653" s="139">
        <v>1853</v>
      </c>
      <c r="I653" s="139"/>
      <c r="J653" s="269" t="str">
        <f>HYPERLINK("#"&amp;"Insumos"&amp;"!A"&amp;MATCH($B653,[2]Insumos!$A:$A,0),"Ins "&amp;$B653)</f>
        <v>Ins I3</v>
      </c>
    </row>
    <row r="654" spans="1:10" s="133" customFormat="1" ht="39.6">
      <c r="A654" s="127" t="s">
        <v>813</v>
      </c>
      <c r="B654" s="128" t="s">
        <v>185</v>
      </c>
      <c r="C654" s="129" t="s">
        <v>814</v>
      </c>
      <c r="D654" s="130" t="s">
        <v>186</v>
      </c>
      <c r="E654" s="130" t="s">
        <v>124</v>
      </c>
      <c r="F654" s="131"/>
      <c r="G654" s="132"/>
      <c r="H654" s="132"/>
      <c r="I654" s="132">
        <v>207230</v>
      </c>
    </row>
    <row r="655" spans="1:10" s="133" customFormat="1">
      <c r="A655" s="134" t="s">
        <v>813</v>
      </c>
      <c r="B655" s="133" t="s">
        <v>683</v>
      </c>
      <c r="C655" s="136" t="s">
        <v>684</v>
      </c>
      <c r="D655" s="137" t="s">
        <v>192</v>
      </c>
      <c r="E655" s="137" t="s">
        <v>193</v>
      </c>
      <c r="F655" s="138">
        <v>1.3</v>
      </c>
      <c r="G655" s="139">
        <v>66987</v>
      </c>
      <c r="H655" s="139">
        <v>87083</v>
      </c>
      <c r="I655" s="139"/>
      <c r="J655" s="269" t="str">
        <f>HYPERLINK("#"&amp;"Insumos"&amp;"!A"&amp;MATCH($B655,[2]Insumos!$A:$A,0),"Ins "&amp;$B655)</f>
        <v>Ins C15</v>
      </c>
    </row>
    <row r="656" spans="1:10" s="133" customFormat="1">
      <c r="A656" s="134" t="s">
        <v>813</v>
      </c>
      <c r="B656" s="135" t="s">
        <v>200</v>
      </c>
      <c r="C656" s="136" t="s">
        <v>201</v>
      </c>
      <c r="D656" s="137" t="s">
        <v>202</v>
      </c>
      <c r="E656" s="137" t="s">
        <v>124</v>
      </c>
      <c r="F656" s="138">
        <v>1</v>
      </c>
      <c r="G656" s="139">
        <v>3623</v>
      </c>
      <c r="H656" s="139">
        <v>3623</v>
      </c>
      <c r="I656" s="139"/>
      <c r="J656" s="269" t="str">
        <f>HYPERLINK("#"&amp;"Insumos"&amp;"!A"&amp;MATCH($B656,[2]Insumos!$A:$A,0),"Ins "&amp;$B656)</f>
        <v>Ins H2</v>
      </c>
    </row>
    <row r="657" spans="1:10" s="133" customFormat="1">
      <c r="A657" s="134" t="s">
        <v>813</v>
      </c>
      <c r="B657" s="135" t="s">
        <v>203</v>
      </c>
      <c r="C657" s="136" t="s">
        <v>204</v>
      </c>
      <c r="D657" s="137" t="s">
        <v>205</v>
      </c>
      <c r="E657" s="137" t="s">
        <v>124</v>
      </c>
      <c r="F657" s="138">
        <v>1</v>
      </c>
      <c r="G657" s="139">
        <v>1897</v>
      </c>
      <c r="H657" s="139">
        <v>1897</v>
      </c>
      <c r="I657" s="139"/>
      <c r="J657" s="269" t="str">
        <f>HYPERLINK("#"&amp;"Insumos"&amp;"!A"&amp;MATCH($B657,[2]Insumos!$A:$A,0),"Ins "&amp;$B657)</f>
        <v>Ins I1565</v>
      </c>
    </row>
    <row r="658" spans="1:10" s="133" customFormat="1">
      <c r="A658" s="134" t="s">
        <v>813</v>
      </c>
      <c r="B658" s="133" t="s">
        <v>805</v>
      </c>
      <c r="C658" s="136" t="s">
        <v>806</v>
      </c>
      <c r="D658" s="137" t="s">
        <v>205</v>
      </c>
      <c r="E658" s="137" t="s">
        <v>124</v>
      </c>
      <c r="F658" s="138">
        <v>0.5</v>
      </c>
      <c r="G658" s="139">
        <v>15152</v>
      </c>
      <c r="H658" s="139">
        <v>7576</v>
      </c>
      <c r="I658" s="139"/>
      <c r="J658" s="269" t="str">
        <f>HYPERLINK("#"&amp;"Insumos"&amp;"!A"&amp;MATCH($B658,[2]Insumos!$A:$A,0),"Ins "&amp;$B658)</f>
        <v>Ins I990</v>
      </c>
    </row>
    <row r="659" spans="1:10" s="133" customFormat="1">
      <c r="A659" s="134" t="s">
        <v>813</v>
      </c>
      <c r="B659" s="133" t="s">
        <v>807</v>
      </c>
      <c r="C659" s="136" t="s">
        <v>808</v>
      </c>
      <c r="D659" s="137" t="s">
        <v>205</v>
      </c>
      <c r="E659" s="137" t="s">
        <v>124</v>
      </c>
      <c r="F659" s="138">
        <v>0.5</v>
      </c>
      <c r="G659" s="139">
        <v>3316</v>
      </c>
      <c r="H659" s="139">
        <v>1658</v>
      </c>
      <c r="I659" s="139"/>
      <c r="J659" s="269" t="str">
        <f>HYPERLINK("#"&amp;"Insumos"&amp;"!A"&amp;MATCH($B659,[2]Insumos!$A:$A,0),"Ins "&amp;$B659)</f>
        <v>Ins I987</v>
      </c>
    </row>
    <row r="660" spans="1:10" s="133" customFormat="1">
      <c r="A660" s="134" t="s">
        <v>813</v>
      </c>
      <c r="B660" s="133" t="s">
        <v>377</v>
      </c>
      <c r="C660" s="136" t="s">
        <v>378</v>
      </c>
      <c r="D660" s="137" t="s">
        <v>205</v>
      </c>
      <c r="E660" s="137" t="s">
        <v>379</v>
      </c>
      <c r="F660" s="138">
        <v>0.2</v>
      </c>
      <c r="G660" s="139">
        <v>5304</v>
      </c>
      <c r="H660" s="139">
        <v>1061</v>
      </c>
      <c r="I660" s="139"/>
      <c r="J660" s="269" t="str">
        <f>HYPERLINK("#"&amp;"Insumos"&amp;"!A"&amp;MATCH($B660,[2]Insumos!$A:$A,0),"Ins "&amp;$B660)</f>
        <v>Ins I425</v>
      </c>
    </row>
    <row r="661" spans="1:10" s="133" customFormat="1">
      <c r="A661" s="134" t="s">
        <v>813</v>
      </c>
      <c r="B661" s="133" t="s">
        <v>689</v>
      </c>
      <c r="C661" s="136" t="s">
        <v>690</v>
      </c>
      <c r="D661" s="137" t="s">
        <v>205</v>
      </c>
      <c r="E661" s="137" t="s">
        <v>146</v>
      </c>
      <c r="F661" s="271">
        <v>8.1000000000000016E-2</v>
      </c>
      <c r="G661" s="139">
        <v>62000</v>
      </c>
      <c r="H661" s="139">
        <v>5022</v>
      </c>
      <c r="I661" s="139"/>
      <c r="J661" s="269" t="str">
        <f>HYPERLINK("#"&amp;"Insumos"&amp;"!A"&amp;MATCH($B661,[2]Insumos!$A:$A,0),"Ins "&amp;$B661)</f>
        <v>Ins I50</v>
      </c>
    </row>
    <row r="662" spans="1:10" s="133" customFormat="1">
      <c r="A662" s="134" t="s">
        <v>813</v>
      </c>
      <c r="B662" s="133" t="s">
        <v>695</v>
      </c>
      <c r="C662" s="136" t="s">
        <v>696</v>
      </c>
      <c r="D662" s="137" t="s">
        <v>189</v>
      </c>
      <c r="E662" s="137" t="s">
        <v>146</v>
      </c>
      <c r="F662" s="271">
        <v>0.16200000000000003</v>
      </c>
      <c r="G662" s="139">
        <v>597780</v>
      </c>
      <c r="H662" s="139">
        <v>96840</v>
      </c>
      <c r="I662" s="139"/>
      <c r="J662" s="269" t="str">
        <f>HYPERLINK("#"&amp;"Insumos"&amp;"!A"&amp;MATCH($B662,[2]Insumos!$A:$A,0),"Ins "&amp;$B662)</f>
        <v>Ins AB5</v>
      </c>
    </row>
    <row r="663" spans="1:10" s="133" customFormat="1">
      <c r="A663" s="134" t="s">
        <v>813</v>
      </c>
      <c r="B663" s="133" t="s">
        <v>711</v>
      </c>
      <c r="C663" s="136" t="s">
        <v>712</v>
      </c>
      <c r="D663" s="137" t="s">
        <v>205</v>
      </c>
      <c r="E663" s="137" t="s">
        <v>218</v>
      </c>
      <c r="F663" s="138">
        <v>0.4</v>
      </c>
      <c r="G663" s="139">
        <v>6176</v>
      </c>
      <c r="H663" s="139">
        <v>2470</v>
      </c>
      <c r="I663" s="139"/>
      <c r="J663" s="269" t="str">
        <f>HYPERLINK("#"&amp;"Insumos"&amp;"!A"&amp;MATCH($B663,[2]Insumos!$A:$A,0),"Ins "&amp;$B663)</f>
        <v>Ins I3</v>
      </c>
    </row>
    <row r="664" spans="1:10" s="133" customFormat="1" ht="52.8">
      <c r="A664" s="127" t="s">
        <v>815</v>
      </c>
      <c r="B664" s="128" t="s">
        <v>185</v>
      </c>
      <c r="C664" s="129" t="s">
        <v>816</v>
      </c>
      <c r="D664" s="130" t="s">
        <v>186</v>
      </c>
      <c r="E664" s="130" t="s">
        <v>124</v>
      </c>
      <c r="F664" s="131"/>
      <c r="G664" s="132"/>
      <c r="H664" s="132"/>
      <c r="I664" s="132">
        <v>210467</v>
      </c>
    </row>
    <row r="665" spans="1:10" s="133" customFormat="1">
      <c r="A665" s="134" t="s">
        <v>815</v>
      </c>
      <c r="B665" s="133" t="s">
        <v>190</v>
      </c>
      <c r="C665" s="136" t="s">
        <v>191</v>
      </c>
      <c r="D665" s="137" t="s">
        <v>192</v>
      </c>
      <c r="E665" s="137" t="s">
        <v>193</v>
      </c>
      <c r="F665" s="138">
        <v>1</v>
      </c>
      <c r="G665" s="139">
        <v>37863</v>
      </c>
      <c r="H665" s="139">
        <v>37863</v>
      </c>
      <c r="I665" s="139"/>
      <c r="J665" s="269" t="str">
        <f>HYPERLINK("#"&amp;"Insumos"&amp;"!A"&amp;MATCH($B665,[2]Insumos!$A:$A,0),"Ins "&amp;$B665)</f>
        <v>Ins C1</v>
      </c>
    </row>
    <row r="666" spans="1:10" s="133" customFormat="1">
      <c r="A666" s="134" t="s">
        <v>815</v>
      </c>
      <c r="B666" s="135" t="s">
        <v>200</v>
      </c>
      <c r="C666" s="136" t="s">
        <v>201</v>
      </c>
      <c r="D666" s="137" t="s">
        <v>202</v>
      </c>
      <c r="E666" s="137" t="s">
        <v>124</v>
      </c>
      <c r="F666" s="138">
        <v>1</v>
      </c>
      <c r="G666" s="139">
        <v>3623</v>
      </c>
      <c r="H666" s="139">
        <v>3623</v>
      </c>
      <c r="I666" s="139"/>
      <c r="J666" s="269" t="str">
        <f>HYPERLINK("#"&amp;"Insumos"&amp;"!A"&amp;MATCH($B666,[2]Insumos!$A:$A,0),"Ins "&amp;$B666)</f>
        <v>Ins H2</v>
      </c>
    </row>
    <row r="667" spans="1:10" s="133" customFormat="1">
      <c r="A667" s="134" t="s">
        <v>815</v>
      </c>
      <c r="B667" s="135" t="s">
        <v>203</v>
      </c>
      <c r="C667" s="136" t="s">
        <v>204</v>
      </c>
      <c r="D667" s="137" t="s">
        <v>205</v>
      </c>
      <c r="E667" s="137" t="s">
        <v>124</v>
      </c>
      <c r="F667" s="138">
        <v>1</v>
      </c>
      <c r="G667" s="139">
        <v>1897</v>
      </c>
      <c r="H667" s="139">
        <v>1897</v>
      </c>
      <c r="I667" s="139"/>
      <c r="J667" s="269" t="str">
        <f>HYPERLINK("#"&amp;"Insumos"&amp;"!A"&amp;MATCH($B667,[2]Insumos!$A:$A,0),"Ins "&amp;$B667)</f>
        <v>Ins I1565</v>
      </c>
    </row>
    <row r="668" spans="1:10" s="133" customFormat="1">
      <c r="A668" s="134" t="s">
        <v>815</v>
      </c>
      <c r="B668" s="133" t="s">
        <v>817</v>
      </c>
      <c r="C668" s="136" t="s">
        <v>818</v>
      </c>
      <c r="D668" s="137" t="s">
        <v>205</v>
      </c>
      <c r="E668" s="137" t="s">
        <v>274</v>
      </c>
      <c r="F668" s="138">
        <v>5.6</v>
      </c>
      <c r="G668" s="139">
        <v>21973</v>
      </c>
      <c r="H668" s="139">
        <v>123049</v>
      </c>
      <c r="I668" s="139"/>
      <c r="J668" s="269" t="str">
        <f>HYPERLINK("#"&amp;"Insumos"&amp;"!A"&amp;MATCH($B668,[2]Insumos!$A:$A,0),"Ins "&amp;$B668)</f>
        <v>Ins I239</v>
      </c>
    </row>
    <row r="669" spans="1:10" s="133" customFormat="1">
      <c r="A669" s="134" t="s">
        <v>815</v>
      </c>
      <c r="B669" s="133" t="s">
        <v>819</v>
      </c>
      <c r="C669" s="136" t="s">
        <v>820</v>
      </c>
      <c r="D669" s="137" t="s">
        <v>205</v>
      </c>
      <c r="E669" s="137" t="s">
        <v>124</v>
      </c>
      <c r="F669" s="138">
        <v>0.7</v>
      </c>
      <c r="G669" s="139">
        <v>14834</v>
      </c>
      <c r="H669" s="139">
        <v>10384</v>
      </c>
      <c r="I669" s="139"/>
      <c r="J669" s="269" t="str">
        <f>HYPERLINK("#"&amp;"Insumos"&amp;"!A"&amp;MATCH($B669,[2]Insumos!$A:$A,0),"Ins "&amp;$B669)</f>
        <v>Ins I20</v>
      </c>
    </row>
    <row r="670" spans="1:10" s="133" customFormat="1">
      <c r="A670" s="134" t="s">
        <v>815</v>
      </c>
      <c r="B670" s="133" t="s">
        <v>821</v>
      </c>
      <c r="C670" s="136" t="s">
        <v>822</v>
      </c>
      <c r="D670" s="137" t="s">
        <v>205</v>
      </c>
      <c r="E670" s="137" t="s">
        <v>8</v>
      </c>
      <c r="F670" s="138">
        <v>0.16666666666666666</v>
      </c>
      <c r="G670" s="139">
        <v>40501</v>
      </c>
      <c r="H670" s="139">
        <v>6750</v>
      </c>
      <c r="I670" s="139"/>
      <c r="J670" s="269" t="str">
        <f>HYPERLINK("#"&amp;"Insumos"&amp;"!A"&amp;MATCH($B670,[2]Insumos!$A:$A,0),"Ins "&amp;$B670)</f>
        <v>Ins I2580</v>
      </c>
    </row>
    <row r="671" spans="1:10" s="133" customFormat="1">
      <c r="A671" s="134" t="s">
        <v>815</v>
      </c>
      <c r="B671" s="133" t="s">
        <v>823</v>
      </c>
      <c r="C671" s="136" t="s">
        <v>824</v>
      </c>
      <c r="D671" s="137" t="s">
        <v>205</v>
      </c>
      <c r="E671" s="137" t="s">
        <v>218</v>
      </c>
      <c r="F671" s="271">
        <v>0.05</v>
      </c>
      <c r="G671" s="139">
        <v>22500</v>
      </c>
      <c r="H671" s="139">
        <v>1125</v>
      </c>
      <c r="I671" s="139"/>
      <c r="J671" s="269" t="str">
        <f>HYPERLINK("#"&amp;"Insumos"&amp;"!A"&amp;MATCH($B671,[2]Insumos!$A:$A,0),"Ins "&amp;$B671)</f>
        <v>Ins I437</v>
      </c>
    </row>
    <row r="672" spans="1:10" s="133" customFormat="1">
      <c r="A672" s="134" t="s">
        <v>815</v>
      </c>
      <c r="B672" s="133" t="s">
        <v>695</v>
      </c>
      <c r="C672" s="136" t="s">
        <v>696</v>
      </c>
      <c r="D672" s="137" t="s">
        <v>189</v>
      </c>
      <c r="E672" s="137" t="s">
        <v>146</v>
      </c>
      <c r="F672" s="271">
        <v>3.9199999999999999E-2</v>
      </c>
      <c r="G672" s="139">
        <v>597780</v>
      </c>
      <c r="H672" s="139">
        <v>23433</v>
      </c>
      <c r="I672" s="139"/>
      <c r="J672" s="269" t="str">
        <f>HYPERLINK("#"&amp;"Insumos"&amp;"!A"&amp;MATCH($B672,[2]Insumos!$A:$A,0),"Ins "&amp;$B672)</f>
        <v>Ins AB5</v>
      </c>
    </row>
    <row r="673" spans="1:10" s="133" customFormat="1">
      <c r="A673" s="134" t="s">
        <v>815</v>
      </c>
      <c r="B673" s="133" t="s">
        <v>462</v>
      </c>
      <c r="C673" s="136" t="s">
        <v>463</v>
      </c>
      <c r="D673" s="137" t="s">
        <v>196</v>
      </c>
      <c r="E673" s="137" t="s">
        <v>193</v>
      </c>
      <c r="F673" s="138">
        <v>0.05</v>
      </c>
      <c r="G673" s="139">
        <v>46854</v>
      </c>
      <c r="H673" s="139">
        <v>2343</v>
      </c>
      <c r="I673" s="139"/>
      <c r="J673" s="269" t="str">
        <f>HYPERLINK("#"&amp;"Insumos"&amp;"!A"&amp;MATCH($B673,[2]Insumos!$A:$A,0),"Ins "&amp;$B673)</f>
        <v>Ins E59</v>
      </c>
    </row>
    <row r="674" spans="1:10" s="133" customFormat="1" ht="13.2">
      <c r="A674" s="127" t="s">
        <v>879</v>
      </c>
      <c r="B674" s="128" t="s">
        <v>185</v>
      </c>
      <c r="C674" s="129" t="s">
        <v>881</v>
      </c>
      <c r="D674" s="130" t="s">
        <v>186</v>
      </c>
      <c r="E674" s="130" t="s">
        <v>124</v>
      </c>
      <c r="F674" s="131"/>
      <c r="G674" s="132"/>
      <c r="H674" s="132"/>
      <c r="I674" s="132">
        <v>77572</v>
      </c>
    </row>
    <row r="675" spans="1:10" s="133" customFormat="1">
      <c r="A675" s="134" t="s">
        <v>879</v>
      </c>
      <c r="B675" s="135" t="s">
        <v>190</v>
      </c>
      <c r="C675" s="136" t="s">
        <v>191</v>
      </c>
      <c r="D675" s="137" t="s">
        <v>192</v>
      </c>
      <c r="E675" s="137" t="s">
        <v>193</v>
      </c>
      <c r="F675" s="138">
        <v>1.7</v>
      </c>
      <c r="G675" s="139">
        <v>37863</v>
      </c>
      <c r="H675" s="139">
        <v>64367</v>
      </c>
      <c r="I675" s="139"/>
      <c r="J675" s="269" t="str">
        <f>HYPERLINK("#"&amp;"Insumos"&amp;"!A"&amp;MATCH($B675,[2]Insumos!$A:$A,0),"Ins "&amp;$B675)</f>
        <v>Ins C1</v>
      </c>
    </row>
    <row r="676" spans="1:10" s="133" customFormat="1">
      <c r="A676" s="134" t="s">
        <v>879</v>
      </c>
      <c r="B676" s="135" t="s">
        <v>310</v>
      </c>
      <c r="C676" s="136" t="s">
        <v>311</v>
      </c>
      <c r="D676" s="137" t="s">
        <v>196</v>
      </c>
      <c r="E676" s="137" t="s">
        <v>312</v>
      </c>
      <c r="F676" s="138">
        <v>0.01</v>
      </c>
      <c r="G676" s="139">
        <v>322400</v>
      </c>
      <c r="H676" s="139">
        <v>3224</v>
      </c>
      <c r="I676" s="139"/>
      <c r="J676" s="269" t="str">
        <f>HYPERLINK("#"&amp;"Insumos"&amp;"!A"&amp;MATCH($B676,[2]Insumos!$A:$A,0),"Ins "&amp;$B676)</f>
        <v>Ins E24</v>
      </c>
    </row>
    <row r="677" spans="1:10" s="133" customFormat="1">
      <c r="A677" s="134" t="s">
        <v>879</v>
      </c>
      <c r="B677" s="135" t="s">
        <v>200</v>
      </c>
      <c r="C677" s="136" t="s">
        <v>201</v>
      </c>
      <c r="D677" s="137" t="s">
        <v>202</v>
      </c>
      <c r="E677" s="137" t="s">
        <v>124</v>
      </c>
      <c r="F677" s="138">
        <v>1.7</v>
      </c>
      <c r="G677" s="139">
        <v>3623</v>
      </c>
      <c r="H677" s="139">
        <v>6159</v>
      </c>
      <c r="I677" s="139"/>
      <c r="J677" s="269" t="str">
        <f>HYPERLINK("#"&amp;"Insumos"&amp;"!A"&amp;MATCH($B677,[2]Insumos!$A:$A,0),"Ins "&amp;$B677)</f>
        <v>Ins H2</v>
      </c>
    </row>
    <row r="678" spans="1:10" s="133" customFormat="1">
      <c r="A678" s="134" t="s">
        <v>879</v>
      </c>
      <c r="B678" s="135" t="s">
        <v>203</v>
      </c>
      <c r="C678" s="136" t="s">
        <v>204</v>
      </c>
      <c r="D678" s="137" t="s">
        <v>205</v>
      </c>
      <c r="E678" s="137" t="s">
        <v>124</v>
      </c>
      <c r="F678" s="138">
        <v>2.0146999999999999</v>
      </c>
      <c r="G678" s="139">
        <v>1897</v>
      </c>
      <c r="H678" s="139">
        <v>3822</v>
      </c>
      <c r="I678" s="139"/>
      <c r="J678" s="269" t="str">
        <f>HYPERLINK("#"&amp;"Insumos"&amp;"!A"&amp;MATCH($B678,[2]Insumos!$A:$A,0),"Ins "&amp;$B678)</f>
        <v>Ins I1565</v>
      </c>
    </row>
    <row r="679" spans="1:10" s="133" customFormat="1" ht="13.2">
      <c r="A679" s="127" t="s">
        <v>620</v>
      </c>
      <c r="B679" s="128" t="s">
        <v>185</v>
      </c>
      <c r="C679" s="129" t="s">
        <v>621</v>
      </c>
      <c r="D679" s="130" t="s">
        <v>186</v>
      </c>
      <c r="E679" s="130" t="s">
        <v>143</v>
      </c>
      <c r="F679" s="131"/>
      <c r="G679" s="132"/>
      <c r="H679" s="132"/>
      <c r="I679" s="132">
        <v>19569</v>
      </c>
    </row>
    <row r="680" spans="1:10" s="133" customFormat="1">
      <c r="A680" s="134" t="s">
        <v>620</v>
      </c>
      <c r="B680" s="135" t="s">
        <v>349</v>
      </c>
      <c r="C680" s="136" t="s">
        <v>350</v>
      </c>
      <c r="D680" s="137" t="s">
        <v>192</v>
      </c>
      <c r="E680" s="137" t="s">
        <v>193</v>
      </c>
      <c r="F680" s="138">
        <v>0.15</v>
      </c>
      <c r="G680" s="139">
        <v>52425</v>
      </c>
      <c r="H680" s="139">
        <v>7864</v>
      </c>
      <c r="I680" s="139"/>
      <c r="J680" s="140" t="s">
        <v>622</v>
      </c>
    </row>
    <row r="681" spans="1:10" s="133" customFormat="1" ht="28.8">
      <c r="A681" s="134" t="s">
        <v>620</v>
      </c>
      <c r="B681" s="135" t="s">
        <v>224</v>
      </c>
      <c r="C681" s="136" t="s">
        <v>225</v>
      </c>
      <c r="D681" s="137" t="s">
        <v>196</v>
      </c>
      <c r="E681" s="137" t="s">
        <v>226</v>
      </c>
      <c r="F681" s="138">
        <v>0.32</v>
      </c>
      <c r="G681" s="139">
        <v>17302</v>
      </c>
      <c r="H681" s="139">
        <v>5537</v>
      </c>
      <c r="I681" s="139"/>
      <c r="J681" s="140" t="s">
        <v>515</v>
      </c>
    </row>
    <row r="682" spans="1:10" s="133" customFormat="1">
      <c r="A682" s="134" t="s">
        <v>620</v>
      </c>
      <c r="B682" s="135" t="s">
        <v>310</v>
      </c>
      <c r="C682" s="136" t="s">
        <v>311</v>
      </c>
      <c r="D682" s="137" t="s">
        <v>196</v>
      </c>
      <c r="E682" s="137" t="s">
        <v>312</v>
      </c>
      <c r="F682" s="138">
        <v>1.6E-2</v>
      </c>
      <c r="G682" s="139">
        <v>322400</v>
      </c>
      <c r="H682" s="139">
        <v>5158</v>
      </c>
      <c r="I682" s="139"/>
      <c r="J682" s="140" t="s">
        <v>623</v>
      </c>
    </row>
    <row r="683" spans="1:10" s="133" customFormat="1">
      <c r="A683" s="134" t="s">
        <v>620</v>
      </c>
      <c r="B683" s="135" t="s">
        <v>200</v>
      </c>
      <c r="C683" s="136" t="s">
        <v>201</v>
      </c>
      <c r="D683" s="137" t="s">
        <v>202</v>
      </c>
      <c r="E683" s="137" t="s">
        <v>124</v>
      </c>
      <c r="F683" s="138">
        <v>0.15</v>
      </c>
      <c r="G683" s="139">
        <v>3623</v>
      </c>
      <c r="H683" s="139">
        <v>543</v>
      </c>
      <c r="I683" s="139"/>
      <c r="J683" s="140" t="s">
        <v>465</v>
      </c>
    </row>
    <row r="684" spans="1:10" s="133" customFormat="1">
      <c r="A684" s="134" t="s">
        <v>620</v>
      </c>
      <c r="B684" s="135" t="s">
        <v>203</v>
      </c>
      <c r="C684" s="136" t="s">
        <v>204</v>
      </c>
      <c r="D684" s="137" t="s">
        <v>205</v>
      </c>
      <c r="E684" s="137" t="s">
        <v>124</v>
      </c>
      <c r="F684" s="138">
        <v>0.24610000000000001</v>
      </c>
      <c r="G684" s="139">
        <v>1897</v>
      </c>
      <c r="H684" s="139">
        <v>467</v>
      </c>
      <c r="I684" s="139"/>
      <c r="J684" s="140" t="s">
        <v>470</v>
      </c>
    </row>
    <row r="685" spans="1:10" s="133" customFormat="1" ht="13.2">
      <c r="A685" s="127" t="s">
        <v>164</v>
      </c>
      <c r="B685" s="128" t="s">
        <v>185</v>
      </c>
      <c r="C685" s="129" t="s">
        <v>182</v>
      </c>
      <c r="D685" s="130" t="s">
        <v>186</v>
      </c>
      <c r="E685" s="130" t="s">
        <v>143</v>
      </c>
      <c r="F685" s="131"/>
      <c r="G685" s="132"/>
      <c r="H685" s="132"/>
      <c r="I685" s="132">
        <v>19220</v>
      </c>
    </row>
    <row r="686" spans="1:10" s="133" customFormat="1">
      <c r="A686" s="134" t="s">
        <v>164</v>
      </c>
      <c r="B686" s="135" t="s">
        <v>349</v>
      </c>
      <c r="C686" s="136" t="s">
        <v>350</v>
      </c>
      <c r="D686" s="137" t="s">
        <v>192</v>
      </c>
      <c r="E686" s="137" t="s">
        <v>193</v>
      </c>
      <c r="F686" s="138">
        <v>0.18</v>
      </c>
      <c r="G686" s="139">
        <v>52425</v>
      </c>
      <c r="H686" s="139">
        <v>9437</v>
      </c>
      <c r="I686" s="139"/>
      <c r="J686" s="140" t="s">
        <v>622</v>
      </c>
    </row>
    <row r="687" spans="1:10" s="133" customFormat="1" ht="28.8">
      <c r="A687" s="134" t="s">
        <v>164</v>
      </c>
      <c r="B687" s="135" t="s">
        <v>224</v>
      </c>
      <c r="C687" s="136" t="s">
        <v>225</v>
      </c>
      <c r="D687" s="137" t="s">
        <v>196</v>
      </c>
      <c r="E687" s="137" t="s">
        <v>226</v>
      </c>
      <c r="F687" s="138">
        <v>0.16</v>
      </c>
      <c r="G687" s="139">
        <v>17302</v>
      </c>
      <c r="H687" s="139">
        <v>2768</v>
      </c>
      <c r="I687" s="139"/>
      <c r="J687" s="140" t="s">
        <v>515</v>
      </c>
    </row>
    <row r="688" spans="1:10" s="133" customFormat="1">
      <c r="A688" s="134" t="s">
        <v>164</v>
      </c>
      <c r="B688" s="135" t="s">
        <v>310</v>
      </c>
      <c r="C688" s="136" t="s">
        <v>311</v>
      </c>
      <c r="D688" s="137" t="s">
        <v>196</v>
      </c>
      <c r="E688" s="137" t="s">
        <v>312</v>
      </c>
      <c r="F688" s="138">
        <v>1.7999999999999999E-2</v>
      </c>
      <c r="G688" s="139">
        <v>322400</v>
      </c>
      <c r="H688" s="139">
        <v>5803</v>
      </c>
      <c r="I688" s="139"/>
      <c r="J688" s="140" t="s">
        <v>623</v>
      </c>
    </row>
    <row r="689" spans="1:10" s="133" customFormat="1">
      <c r="A689" s="134" t="s">
        <v>164</v>
      </c>
      <c r="B689" s="135" t="s">
        <v>200</v>
      </c>
      <c r="C689" s="136" t="s">
        <v>201</v>
      </c>
      <c r="D689" s="137" t="s">
        <v>202</v>
      </c>
      <c r="E689" s="137" t="s">
        <v>124</v>
      </c>
      <c r="F689" s="138">
        <v>0.18</v>
      </c>
      <c r="G689" s="139">
        <v>3623</v>
      </c>
      <c r="H689" s="139">
        <v>652</v>
      </c>
      <c r="I689" s="139"/>
      <c r="J689" s="140" t="s">
        <v>465</v>
      </c>
    </row>
    <row r="690" spans="1:10" s="133" customFormat="1">
      <c r="A690" s="134" t="s">
        <v>164</v>
      </c>
      <c r="B690" s="135" t="s">
        <v>203</v>
      </c>
      <c r="C690" s="136" t="s">
        <v>204</v>
      </c>
      <c r="D690" s="137" t="s">
        <v>205</v>
      </c>
      <c r="E690" s="137" t="s">
        <v>124</v>
      </c>
      <c r="F690" s="138">
        <v>0.2954</v>
      </c>
      <c r="G690" s="139">
        <v>1897</v>
      </c>
      <c r="H690" s="139">
        <v>560</v>
      </c>
      <c r="I690" s="139"/>
      <c r="J690" s="140" t="s">
        <v>470</v>
      </c>
    </row>
    <row r="691" spans="1:10" s="133" customFormat="1" ht="13.2">
      <c r="A691" s="127" t="s">
        <v>880</v>
      </c>
      <c r="B691" s="128" t="s">
        <v>185</v>
      </c>
      <c r="C691" s="129" t="s">
        <v>882</v>
      </c>
      <c r="D691" s="130" t="s">
        <v>186</v>
      </c>
      <c r="E691" s="130" t="s">
        <v>143</v>
      </c>
      <c r="F691" s="131"/>
      <c r="G691" s="132"/>
      <c r="H691" s="132"/>
      <c r="I691" s="132">
        <v>20847</v>
      </c>
    </row>
    <row r="692" spans="1:10" s="133" customFormat="1">
      <c r="A692" s="134" t="s">
        <v>880</v>
      </c>
      <c r="B692" s="135" t="s">
        <v>349</v>
      </c>
      <c r="C692" s="136" t="s">
        <v>350</v>
      </c>
      <c r="D692" s="137" t="s">
        <v>192</v>
      </c>
      <c r="E692" s="137" t="s">
        <v>193</v>
      </c>
      <c r="F692" s="138">
        <v>0.3</v>
      </c>
      <c r="G692" s="139">
        <v>52425</v>
      </c>
      <c r="H692" s="139">
        <v>15728</v>
      </c>
      <c r="I692" s="139"/>
      <c r="J692" s="269" t="str">
        <f>HYPERLINK("#"&amp;"Insumos"&amp;"!A"&amp;MATCH($B692,[2]Insumos!$A:$A,0),"Ins "&amp;$B692)</f>
        <v>Ins C8</v>
      </c>
    </row>
    <row r="693" spans="1:10" s="133" customFormat="1">
      <c r="A693" s="134" t="s">
        <v>880</v>
      </c>
      <c r="B693" s="135" t="s">
        <v>310</v>
      </c>
      <c r="C693" s="136" t="s">
        <v>311</v>
      </c>
      <c r="D693" s="137" t="s">
        <v>196</v>
      </c>
      <c r="E693" s="137" t="s">
        <v>312</v>
      </c>
      <c r="F693" s="138">
        <v>0.01</v>
      </c>
      <c r="G693" s="139">
        <v>322400</v>
      </c>
      <c r="H693" s="139">
        <v>3224</v>
      </c>
      <c r="I693" s="139"/>
      <c r="J693" s="269" t="str">
        <f>HYPERLINK("#"&amp;"Insumos"&amp;"!A"&amp;MATCH($B693,[2]Insumos!$A:$A,0),"Ins "&amp;$B693)</f>
        <v>Ins E24</v>
      </c>
    </row>
    <row r="694" spans="1:10" s="133" customFormat="1">
      <c r="A694" s="134" t="s">
        <v>880</v>
      </c>
      <c r="B694" s="135" t="s">
        <v>200</v>
      </c>
      <c r="C694" s="136" t="s">
        <v>201</v>
      </c>
      <c r="D694" s="137" t="s">
        <v>202</v>
      </c>
      <c r="E694" s="137" t="s">
        <v>124</v>
      </c>
      <c r="F694" s="138">
        <v>0.3</v>
      </c>
      <c r="G694" s="139">
        <v>3623</v>
      </c>
      <c r="H694" s="139">
        <v>1087</v>
      </c>
      <c r="I694" s="139"/>
      <c r="J694" s="269" t="str">
        <f>HYPERLINK("#"&amp;"Insumos"&amp;"!A"&amp;MATCH($B694,[2]Insumos!$A:$A,0),"Ins "&amp;$B694)</f>
        <v>Ins H2</v>
      </c>
    </row>
    <row r="695" spans="1:10" s="133" customFormat="1">
      <c r="A695" s="134" t="s">
        <v>880</v>
      </c>
      <c r="B695" s="135" t="s">
        <v>203</v>
      </c>
      <c r="C695" s="136" t="s">
        <v>204</v>
      </c>
      <c r="D695" s="137" t="s">
        <v>205</v>
      </c>
      <c r="E695" s="137" t="s">
        <v>124</v>
      </c>
      <c r="F695" s="138">
        <v>0.42599999999999999</v>
      </c>
      <c r="G695" s="139">
        <v>1897</v>
      </c>
      <c r="H695" s="139">
        <v>808</v>
      </c>
      <c r="I695" s="139"/>
      <c r="J695" s="269" t="str">
        <f>HYPERLINK("#"&amp;"Insumos"&amp;"!A"&amp;MATCH($B695,[2]Insumos!$A:$A,0),"Ins "&amp;$B695)</f>
        <v>Ins I1565</v>
      </c>
    </row>
    <row r="696" spans="1:10" s="133" customFormat="1" ht="13.2">
      <c r="A696" s="127" t="s">
        <v>369</v>
      </c>
      <c r="B696" s="128" t="s">
        <v>185</v>
      </c>
      <c r="C696" s="129" t="s">
        <v>370</v>
      </c>
      <c r="D696" s="130" t="s">
        <v>186</v>
      </c>
      <c r="E696" s="130" t="s">
        <v>145</v>
      </c>
      <c r="F696" s="131"/>
      <c r="G696" s="132"/>
      <c r="H696" s="132"/>
      <c r="I696" s="132">
        <v>7244</v>
      </c>
    </row>
    <row r="697" spans="1:10" s="133" customFormat="1">
      <c r="A697" s="134" t="s">
        <v>369</v>
      </c>
      <c r="B697" s="135" t="s">
        <v>349</v>
      </c>
      <c r="C697" s="136" t="s">
        <v>350</v>
      </c>
      <c r="D697" s="137" t="s">
        <v>192</v>
      </c>
      <c r="E697" s="137" t="s">
        <v>193</v>
      </c>
      <c r="F697" s="138">
        <v>0.1</v>
      </c>
      <c r="G697" s="139">
        <v>52425</v>
      </c>
      <c r="H697" s="139">
        <v>5243</v>
      </c>
      <c r="I697" s="139"/>
      <c r="J697" s="140" t="s">
        <v>622</v>
      </c>
    </row>
    <row r="698" spans="1:10" s="133" customFormat="1" ht="28.8">
      <c r="A698" s="134" t="s">
        <v>369</v>
      </c>
      <c r="B698" s="135" t="s">
        <v>224</v>
      </c>
      <c r="C698" s="136" t="s">
        <v>225</v>
      </c>
      <c r="D698" s="137" t="s">
        <v>196</v>
      </c>
      <c r="E698" s="137" t="s">
        <v>226</v>
      </c>
      <c r="F698" s="138">
        <v>0.04</v>
      </c>
      <c r="G698" s="139">
        <v>17302</v>
      </c>
      <c r="H698" s="139">
        <v>692</v>
      </c>
      <c r="I698" s="139"/>
      <c r="J698" s="140" t="s">
        <v>515</v>
      </c>
    </row>
    <row r="699" spans="1:10" s="133" customFormat="1">
      <c r="A699" s="134" t="s">
        <v>369</v>
      </c>
      <c r="B699" s="135" t="s">
        <v>310</v>
      </c>
      <c r="C699" s="136" t="s">
        <v>311</v>
      </c>
      <c r="D699" s="137" t="s">
        <v>196</v>
      </c>
      <c r="E699" s="137" t="s">
        <v>312</v>
      </c>
      <c r="F699" s="138">
        <v>2E-3</v>
      </c>
      <c r="G699" s="139">
        <v>322400</v>
      </c>
      <c r="H699" s="139">
        <v>645</v>
      </c>
      <c r="I699" s="139"/>
      <c r="J699" s="140" t="s">
        <v>623</v>
      </c>
    </row>
    <row r="700" spans="1:10" s="133" customFormat="1">
      <c r="A700" s="134" t="s">
        <v>369</v>
      </c>
      <c r="B700" s="135" t="s">
        <v>200</v>
      </c>
      <c r="C700" s="136" t="s">
        <v>201</v>
      </c>
      <c r="D700" s="137" t="s">
        <v>202</v>
      </c>
      <c r="E700" s="137" t="s">
        <v>124</v>
      </c>
      <c r="F700" s="138">
        <v>0.1</v>
      </c>
      <c r="G700" s="139">
        <v>3623</v>
      </c>
      <c r="H700" s="139">
        <v>362</v>
      </c>
      <c r="I700" s="139"/>
      <c r="J700" s="140" t="s">
        <v>465</v>
      </c>
    </row>
    <row r="701" spans="1:10" s="133" customFormat="1">
      <c r="A701" s="134" t="s">
        <v>369</v>
      </c>
      <c r="B701" s="135" t="s">
        <v>203</v>
      </c>
      <c r="C701" s="136" t="s">
        <v>204</v>
      </c>
      <c r="D701" s="137" t="s">
        <v>205</v>
      </c>
      <c r="E701" s="137" t="s">
        <v>124</v>
      </c>
      <c r="F701" s="138">
        <v>0.159</v>
      </c>
      <c r="G701" s="139">
        <v>1897</v>
      </c>
      <c r="H701" s="139">
        <v>302</v>
      </c>
      <c r="I701" s="139"/>
      <c r="J701" s="140" t="s">
        <v>470</v>
      </c>
    </row>
    <row r="702" spans="1:10" s="133" customFormat="1" ht="13.2">
      <c r="A702" s="127" t="s">
        <v>624</v>
      </c>
      <c r="B702" s="128" t="s">
        <v>185</v>
      </c>
      <c r="C702" s="129" t="s">
        <v>625</v>
      </c>
      <c r="D702" s="130" t="s">
        <v>186</v>
      </c>
      <c r="E702" s="130" t="s">
        <v>143</v>
      </c>
      <c r="F702" s="131"/>
      <c r="G702" s="132"/>
      <c r="H702" s="132"/>
      <c r="I702" s="132">
        <v>6222</v>
      </c>
    </row>
    <row r="703" spans="1:10" s="133" customFormat="1">
      <c r="A703" s="134" t="s">
        <v>624</v>
      </c>
      <c r="B703" s="135" t="s">
        <v>190</v>
      </c>
      <c r="C703" s="136" t="s">
        <v>191</v>
      </c>
      <c r="D703" s="137" t="s">
        <v>192</v>
      </c>
      <c r="E703" s="137" t="s">
        <v>193</v>
      </c>
      <c r="F703" s="138">
        <v>0.15</v>
      </c>
      <c r="G703" s="139">
        <v>37863</v>
      </c>
      <c r="H703" s="139">
        <v>5679</v>
      </c>
      <c r="I703" s="139"/>
      <c r="J703" s="140" t="s">
        <v>464</v>
      </c>
    </row>
    <row r="704" spans="1:10" s="133" customFormat="1">
      <c r="A704" s="134" t="s">
        <v>624</v>
      </c>
      <c r="B704" s="135" t="s">
        <v>200</v>
      </c>
      <c r="C704" s="136" t="s">
        <v>201</v>
      </c>
      <c r="D704" s="137" t="s">
        <v>202</v>
      </c>
      <c r="E704" s="137" t="s">
        <v>124</v>
      </c>
      <c r="F704" s="138">
        <v>0.15</v>
      </c>
      <c r="G704" s="139">
        <v>3623</v>
      </c>
      <c r="H704" s="139">
        <v>543</v>
      </c>
      <c r="I704" s="139"/>
      <c r="J704" s="140" t="s">
        <v>465</v>
      </c>
    </row>
    <row r="705" spans="1:10" s="133" customFormat="1" ht="13.2">
      <c r="A705" s="127" t="s">
        <v>938</v>
      </c>
      <c r="B705" s="128" t="s">
        <v>185</v>
      </c>
      <c r="C705" s="129" t="s">
        <v>939</v>
      </c>
      <c r="D705" s="130" t="s">
        <v>186</v>
      </c>
      <c r="E705" s="130" t="s">
        <v>124</v>
      </c>
      <c r="F705" s="131"/>
      <c r="G705" s="132"/>
      <c r="H705" s="132"/>
      <c r="I705" s="132">
        <v>9102</v>
      </c>
    </row>
    <row r="706" spans="1:10" s="133" customFormat="1">
      <c r="A706" s="134" t="s">
        <v>938</v>
      </c>
      <c r="B706" s="135" t="s">
        <v>190</v>
      </c>
      <c r="C706" s="136" t="s">
        <v>191</v>
      </c>
      <c r="D706" s="137" t="s">
        <v>192</v>
      </c>
      <c r="E706" s="137" t="s">
        <v>193</v>
      </c>
      <c r="F706" s="138">
        <v>0.15</v>
      </c>
      <c r="G706" s="139">
        <v>37863</v>
      </c>
      <c r="H706" s="139">
        <v>5679</v>
      </c>
      <c r="I706" s="139"/>
      <c r="J706" s="269" t="str">
        <f>HYPERLINK("#"&amp;"Insumos"&amp;"!A"&amp;MATCH($B706,[2]Insumos!$A:$A,0),"Ins "&amp;$B706)</f>
        <v>Ins C1</v>
      </c>
    </row>
    <row r="707" spans="1:10" s="133" customFormat="1" ht="28.8">
      <c r="A707" s="134" t="s">
        <v>938</v>
      </c>
      <c r="B707" s="135" t="s">
        <v>224</v>
      </c>
      <c r="C707" s="136" t="s">
        <v>225</v>
      </c>
      <c r="D707" s="137" t="s">
        <v>196</v>
      </c>
      <c r="E707" s="137" t="s">
        <v>226</v>
      </c>
      <c r="F707" s="138">
        <v>0.15</v>
      </c>
      <c r="G707" s="139">
        <v>17302</v>
      </c>
      <c r="H707" s="139">
        <v>2595</v>
      </c>
      <c r="I707" s="139"/>
      <c r="J707" s="269" t="str">
        <f>HYPERLINK("#"&amp;"Insumos"&amp;"!A"&amp;MATCH($B707,[2]Insumos!$A:$A,0),"Ins "&amp;$B707)</f>
        <v>Ins E1</v>
      </c>
    </row>
    <row r="708" spans="1:10" s="133" customFormat="1">
      <c r="A708" s="134" t="s">
        <v>938</v>
      </c>
      <c r="B708" s="135" t="s">
        <v>200</v>
      </c>
      <c r="C708" s="136" t="s">
        <v>201</v>
      </c>
      <c r="D708" s="137" t="s">
        <v>202</v>
      </c>
      <c r="E708" s="137" t="s">
        <v>124</v>
      </c>
      <c r="F708" s="138">
        <v>0.15</v>
      </c>
      <c r="G708" s="139">
        <v>3623</v>
      </c>
      <c r="H708" s="139">
        <v>543</v>
      </c>
      <c r="I708" s="139"/>
      <c r="J708" s="269" t="str">
        <f>HYPERLINK("#"&amp;"Insumos"&amp;"!A"&amp;MATCH($B708,[2]Insumos!$A:$A,0),"Ins "&amp;$B708)</f>
        <v>Ins H2</v>
      </c>
    </row>
    <row r="709" spans="1:10" s="133" customFormat="1">
      <c r="A709" s="134" t="s">
        <v>938</v>
      </c>
      <c r="B709" s="135" t="s">
        <v>203</v>
      </c>
      <c r="C709" s="136" t="s">
        <v>204</v>
      </c>
      <c r="D709" s="137" t="s">
        <v>205</v>
      </c>
      <c r="E709" s="137" t="s">
        <v>124</v>
      </c>
      <c r="F709" s="138">
        <v>0.15</v>
      </c>
      <c r="G709" s="139">
        <v>1897</v>
      </c>
      <c r="H709" s="139">
        <v>285</v>
      </c>
      <c r="I709" s="139"/>
      <c r="J709" s="269" t="str">
        <f>HYPERLINK("#"&amp;"Insumos"&amp;"!A"&amp;MATCH($B709,[2]Insumos!$A:$A,0),"Ins "&amp;$B709)</f>
        <v>Ins I1565</v>
      </c>
    </row>
    <row r="710" spans="1:10" s="133" customFormat="1" ht="26.4">
      <c r="A710" s="127" t="s">
        <v>773</v>
      </c>
      <c r="B710" s="128" t="s">
        <v>185</v>
      </c>
      <c r="C710" s="129" t="s">
        <v>774</v>
      </c>
      <c r="D710" s="130" t="s">
        <v>186</v>
      </c>
      <c r="E710" s="130" t="s">
        <v>145</v>
      </c>
      <c r="F710" s="131"/>
      <c r="G710" s="132"/>
      <c r="H710" s="132"/>
      <c r="I710" s="132">
        <v>5635</v>
      </c>
    </row>
    <row r="711" spans="1:10" s="133" customFormat="1">
      <c r="A711" s="134" t="s">
        <v>773</v>
      </c>
      <c r="B711" s="135" t="s">
        <v>349</v>
      </c>
      <c r="C711" s="136" t="s">
        <v>350</v>
      </c>
      <c r="D711" s="137" t="s">
        <v>192</v>
      </c>
      <c r="E711" s="137" t="s">
        <v>193</v>
      </c>
      <c r="F711" s="138">
        <v>7.0000000000000007E-2</v>
      </c>
      <c r="G711" s="139">
        <v>52425</v>
      </c>
      <c r="H711" s="139">
        <v>3670</v>
      </c>
      <c r="I711" s="139"/>
      <c r="J711" s="269" t="str">
        <f>HYPERLINK("#"&amp;"Insumos"&amp;"!A"&amp;MATCH($B711,[2]Insumos!$A:$A,0),"Ins "&amp;$B711)</f>
        <v>Ins C8</v>
      </c>
    </row>
    <row r="712" spans="1:10" s="133" customFormat="1" ht="28.8">
      <c r="A712" s="134" t="s">
        <v>773</v>
      </c>
      <c r="B712" s="135" t="s">
        <v>224</v>
      </c>
      <c r="C712" s="136" t="s">
        <v>225</v>
      </c>
      <c r="D712" s="137" t="s">
        <v>196</v>
      </c>
      <c r="E712" s="137" t="s">
        <v>226</v>
      </c>
      <c r="F712" s="138">
        <v>3.5000000000000003E-2</v>
      </c>
      <c r="G712" s="139">
        <v>17302</v>
      </c>
      <c r="H712" s="139">
        <v>606</v>
      </c>
      <c r="I712" s="139"/>
      <c r="J712" s="269" t="str">
        <f>HYPERLINK("#"&amp;"Insumos"&amp;"!A"&amp;MATCH($B712,[2]Insumos!$A:$A,0),"Ins "&amp;$B712)</f>
        <v>Ins E1</v>
      </c>
    </row>
    <row r="713" spans="1:10" s="133" customFormat="1">
      <c r="A713" s="134" t="s">
        <v>773</v>
      </c>
      <c r="B713" s="135" t="s">
        <v>775</v>
      </c>
      <c r="C713" s="136" t="s">
        <v>776</v>
      </c>
      <c r="D713" s="137" t="s">
        <v>196</v>
      </c>
      <c r="E713" s="137" t="s">
        <v>312</v>
      </c>
      <c r="F713" s="138">
        <v>3.0000000000000001E-3</v>
      </c>
      <c r="G713" s="139">
        <v>237208</v>
      </c>
      <c r="H713" s="139">
        <v>712</v>
      </c>
      <c r="I713" s="139"/>
      <c r="J713" s="269" t="str">
        <f>HYPERLINK("#"&amp;"Insumos"&amp;"!A"&amp;MATCH($B713,[2]Insumos!$A:$A,0),"Ins "&amp;$B713)</f>
        <v>Ins E27</v>
      </c>
    </row>
    <row r="714" spans="1:10" s="133" customFormat="1">
      <c r="A714" s="134" t="s">
        <v>773</v>
      </c>
      <c r="B714" s="135" t="s">
        <v>200</v>
      </c>
      <c r="C714" s="136" t="s">
        <v>201</v>
      </c>
      <c r="D714" s="137" t="s">
        <v>202</v>
      </c>
      <c r="E714" s="137" t="s">
        <v>124</v>
      </c>
      <c r="F714" s="138">
        <v>0.1</v>
      </c>
      <c r="G714" s="139">
        <v>3623</v>
      </c>
      <c r="H714" s="139">
        <v>362</v>
      </c>
      <c r="I714" s="139"/>
      <c r="J714" s="269" t="str">
        <f>HYPERLINK("#"&amp;"Insumos"&amp;"!A"&amp;MATCH($B714,[2]Insumos!$A:$A,0),"Ins "&amp;$B714)</f>
        <v>Ins H2</v>
      </c>
    </row>
    <row r="715" spans="1:10" s="133" customFormat="1">
      <c r="A715" s="134" t="s">
        <v>773</v>
      </c>
      <c r="B715" s="135" t="s">
        <v>203</v>
      </c>
      <c r="C715" s="136" t="s">
        <v>204</v>
      </c>
      <c r="D715" s="137" t="s">
        <v>205</v>
      </c>
      <c r="E715" s="137" t="s">
        <v>124</v>
      </c>
      <c r="F715" s="138">
        <v>0.15</v>
      </c>
      <c r="G715" s="139">
        <v>1897</v>
      </c>
      <c r="H715" s="139">
        <v>285</v>
      </c>
      <c r="I715" s="139"/>
      <c r="J715" s="269" t="str">
        <f>HYPERLINK("#"&amp;"Insumos"&amp;"!A"&amp;MATCH($B715,[2]Insumos!$A:$A,0),"Ins "&amp;$B715)</f>
        <v>Ins I1565</v>
      </c>
    </row>
    <row r="716" spans="1:10" s="133" customFormat="1" ht="13.2">
      <c r="A716" s="127" t="s">
        <v>183</v>
      </c>
      <c r="B716" s="128" t="s">
        <v>185</v>
      </c>
      <c r="C716" s="129" t="s">
        <v>184</v>
      </c>
      <c r="D716" s="130" t="s">
        <v>186</v>
      </c>
      <c r="E716" s="130" t="s">
        <v>143</v>
      </c>
      <c r="F716" s="131"/>
      <c r="G716" s="132"/>
      <c r="H716" s="132"/>
      <c r="I716" s="132">
        <v>14505</v>
      </c>
    </row>
    <row r="717" spans="1:10" s="133" customFormat="1">
      <c r="A717" s="134" t="s">
        <v>183</v>
      </c>
      <c r="B717" s="135" t="s">
        <v>190</v>
      </c>
      <c r="C717" s="136" t="s">
        <v>191</v>
      </c>
      <c r="D717" s="137" t="s">
        <v>192</v>
      </c>
      <c r="E717" s="137" t="s">
        <v>193</v>
      </c>
      <c r="F717" s="138">
        <v>0.2</v>
      </c>
      <c r="G717" s="139">
        <v>37863</v>
      </c>
      <c r="H717" s="139">
        <v>7573</v>
      </c>
      <c r="I717" s="139"/>
      <c r="J717" s="140" t="s">
        <v>464</v>
      </c>
    </row>
    <row r="718" spans="1:10" s="133" customFormat="1">
      <c r="A718" s="134" t="s">
        <v>183</v>
      </c>
      <c r="B718" s="135" t="s">
        <v>310</v>
      </c>
      <c r="C718" s="136" t="s">
        <v>311</v>
      </c>
      <c r="D718" s="137" t="s">
        <v>196</v>
      </c>
      <c r="E718" s="137" t="s">
        <v>312</v>
      </c>
      <c r="F718" s="138">
        <v>1.7999999999999999E-2</v>
      </c>
      <c r="G718" s="139">
        <v>322400</v>
      </c>
      <c r="H718" s="139">
        <v>5803</v>
      </c>
      <c r="I718" s="139"/>
      <c r="J718" s="140" t="s">
        <v>623</v>
      </c>
    </row>
    <row r="719" spans="1:10" s="133" customFormat="1">
      <c r="A719" s="134" t="s">
        <v>183</v>
      </c>
      <c r="B719" s="135" t="s">
        <v>200</v>
      </c>
      <c r="C719" s="136" t="s">
        <v>201</v>
      </c>
      <c r="D719" s="137" t="s">
        <v>202</v>
      </c>
      <c r="E719" s="137" t="s">
        <v>124</v>
      </c>
      <c r="F719" s="138">
        <v>0.2</v>
      </c>
      <c r="G719" s="139">
        <v>3623</v>
      </c>
      <c r="H719" s="139">
        <v>725</v>
      </c>
      <c r="I719" s="139"/>
      <c r="J719" s="140" t="s">
        <v>465</v>
      </c>
    </row>
    <row r="720" spans="1:10" s="133" customFormat="1">
      <c r="A720" s="134" t="s">
        <v>183</v>
      </c>
      <c r="B720" s="135" t="s">
        <v>203</v>
      </c>
      <c r="C720" s="136" t="s">
        <v>204</v>
      </c>
      <c r="D720" s="137" t="s">
        <v>205</v>
      </c>
      <c r="E720" s="137" t="s">
        <v>124</v>
      </c>
      <c r="F720" s="138">
        <v>0.2132</v>
      </c>
      <c r="G720" s="139">
        <v>1897</v>
      </c>
      <c r="H720" s="139">
        <v>404</v>
      </c>
      <c r="I720" s="139"/>
      <c r="J720" s="140" t="s">
        <v>470</v>
      </c>
    </row>
    <row r="721" spans="1:10" s="133" customFormat="1" ht="13.2">
      <c r="A721" s="127" t="s">
        <v>371</v>
      </c>
      <c r="B721" s="128" t="s">
        <v>185</v>
      </c>
      <c r="C721" s="129" t="s">
        <v>372</v>
      </c>
      <c r="D721" s="130" t="s">
        <v>186</v>
      </c>
      <c r="E721" s="130" t="s">
        <v>143</v>
      </c>
      <c r="F721" s="131"/>
      <c r="G721" s="132"/>
      <c r="H721" s="132"/>
      <c r="I721" s="132">
        <v>14551</v>
      </c>
    </row>
    <row r="722" spans="1:10" s="133" customFormat="1">
      <c r="A722" s="134" t="s">
        <v>371</v>
      </c>
      <c r="B722" s="135" t="s">
        <v>190</v>
      </c>
      <c r="C722" s="136" t="s">
        <v>191</v>
      </c>
      <c r="D722" s="137" t="s">
        <v>192</v>
      </c>
      <c r="E722" s="137" t="s">
        <v>193</v>
      </c>
      <c r="F722" s="138">
        <v>0.2</v>
      </c>
      <c r="G722" s="139">
        <v>37863</v>
      </c>
      <c r="H722" s="139">
        <v>7573</v>
      </c>
      <c r="I722" s="139"/>
      <c r="J722" s="140" t="s">
        <v>464</v>
      </c>
    </row>
    <row r="723" spans="1:10" s="133" customFormat="1">
      <c r="A723" s="134" t="s">
        <v>371</v>
      </c>
      <c r="B723" s="135" t="s">
        <v>310</v>
      </c>
      <c r="C723" s="136" t="s">
        <v>311</v>
      </c>
      <c r="D723" s="137" t="s">
        <v>196</v>
      </c>
      <c r="E723" s="137" t="s">
        <v>312</v>
      </c>
      <c r="F723" s="138">
        <v>1.7999999999999999E-2</v>
      </c>
      <c r="G723" s="139">
        <v>322400</v>
      </c>
      <c r="H723" s="139">
        <v>5803</v>
      </c>
      <c r="I723" s="139"/>
      <c r="J723" s="140" t="s">
        <v>623</v>
      </c>
    </row>
    <row r="724" spans="1:10" s="133" customFormat="1">
      <c r="A724" s="134" t="s">
        <v>371</v>
      </c>
      <c r="B724" s="135" t="s">
        <v>200</v>
      </c>
      <c r="C724" s="136" t="s">
        <v>201</v>
      </c>
      <c r="D724" s="137" t="s">
        <v>202</v>
      </c>
      <c r="E724" s="137" t="s">
        <v>124</v>
      </c>
      <c r="F724" s="138">
        <v>0.2</v>
      </c>
      <c r="G724" s="139">
        <v>3623</v>
      </c>
      <c r="H724" s="139">
        <v>725</v>
      </c>
      <c r="I724" s="139"/>
      <c r="J724" s="140" t="s">
        <v>465</v>
      </c>
    </row>
    <row r="725" spans="1:10" s="133" customFormat="1">
      <c r="A725" s="134" t="s">
        <v>371</v>
      </c>
      <c r="B725" s="135" t="s">
        <v>203</v>
      </c>
      <c r="C725" s="136" t="s">
        <v>204</v>
      </c>
      <c r="D725" s="137" t="s">
        <v>205</v>
      </c>
      <c r="E725" s="137" t="s">
        <v>124</v>
      </c>
      <c r="F725" s="138">
        <v>0.23699999999999999</v>
      </c>
      <c r="G725" s="139">
        <v>1897</v>
      </c>
      <c r="H725" s="139">
        <v>450</v>
      </c>
      <c r="I725" s="139"/>
      <c r="J725" s="140" t="s">
        <v>470</v>
      </c>
    </row>
    <row r="726" spans="1:10" s="133" customFormat="1" ht="13.2">
      <c r="A726" s="127" t="s">
        <v>940</v>
      </c>
      <c r="B726" s="128" t="s">
        <v>185</v>
      </c>
      <c r="C726" s="129" t="s">
        <v>942</v>
      </c>
      <c r="D726" s="130" t="s">
        <v>186</v>
      </c>
      <c r="E726" s="130" t="s">
        <v>143</v>
      </c>
      <c r="F726" s="131"/>
      <c r="G726" s="132"/>
      <c r="H726" s="132"/>
      <c r="I726" s="132">
        <v>12327</v>
      </c>
    </row>
    <row r="727" spans="1:10" s="133" customFormat="1">
      <c r="A727" s="134" t="s">
        <v>940</v>
      </c>
      <c r="B727" s="135" t="s">
        <v>190</v>
      </c>
      <c r="C727" s="136" t="s">
        <v>191</v>
      </c>
      <c r="D727" s="137" t="s">
        <v>192</v>
      </c>
      <c r="E727" s="137" t="s">
        <v>193</v>
      </c>
      <c r="F727" s="138">
        <v>0.15</v>
      </c>
      <c r="G727" s="139">
        <v>37863</v>
      </c>
      <c r="H727" s="139">
        <v>5679</v>
      </c>
      <c r="I727" s="139"/>
      <c r="J727" s="269" t="str">
        <f>HYPERLINK("#"&amp;"Insumos"&amp;"!A"&amp;MATCH($B727,[2]Insumos!$A:$A,0),"Ins "&amp;$B727)</f>
        <v>Ins C1</v>
      </c>
    </row>
    <row r="728" spans="1:10" s="133" customFormat="1">
      <c r="A728" s="134" t="s">
        <v>940</v>
      </c>
      <c r="B728" s="135" t="s">
        <v>310</v>
      </c>
      <c r="C728" s="136" t="s">
        <v>311</v>
      </c>
      <c r="D728" s="137" t="s">
        <v>196</v>
      </c>
      <c r="E728" s="137" t="s">
        <v>312</v>
      </c>
      <c r="F728" s="138">
        <v>1.7999999999999999E-2</v>
      </c>
      <c r="G728" s="139">
        <v>322400</v>
      </c>
      <c r="H728" s="139">
        <v>5803</v>
      </c>
      <c r="I728" s="139"/>
      <c r="J728" s="269" t="str">
        <f>HYPERLINK("#"&amp;"Insumos"&amp;"!A"&amp;MATCH($B728,[2]Insumos!$A:$A,0),"Ins "&amp;$B728)</f>
        <v>Ins E24</v>
      </c>
    </row>
    <row r="729" spans="1:10" s="133" customFormat="1">
      <c r="A729" s="134" t="s">
        <v>940</v>
      </c>
      <c r="B729" s="135" t="s">
        <v>200</v>
      </c>
      <c r="C729" s="136" t="s">
        <v>201</v>
      </c>
      <c r="D729" s="137" t="s">
        <v>202</v>
      </c>
      <c r="E729" s="137" t="s">
        <v>124</v>
      </c>
      <c r="F729" s="138">
        <v>0.15</v>
      </c>
      <c r="G729" s="139">
        <v>3623</v>
      </c>
      <c r="H729" s="139">
        <v>543</v>
      </c>
      <c r="I729" s="139"/>
      <c r="J729" s="269" t="str">
        <f>HYPERLINK("#"&amp;"Insumos"&amp;"!A"&amp;MATCH($B729,[2]Insumos!$A:$A,0),"Ins "&amp;$B729)</f>
        <v>Ins H2</v>
      </c>
    </row>
    <row r="730" spans="1:10" s="133" customFormat="1">
      <c r="A730" s="134" t="s">
        <v>940</v>
      </c>
      <c r="B730" s="135" t="s">
        <v>203</v>
      </c>
      <c r="C730" s="136" t="s">
        <v>204</v>
      </c>
      <c r="D730" s="137" t="s">
        <v>205</v>
      </c>
      <c r="E730" s="137" t="s">
        <v>124</v>
      </c>
      <c r="F730" s="138">
        <v>0.159</v>
      </c>
      <c r="G730" s="139">
        <v>1897</v>
      </c>
      <c r="H730" s="139">
        <v>302</v>
      </c>
      <c r="I730" s="139"/>
      <c r="J730" s="269" t="str">
        <f>HYPERLINK("#"&amp;"Insumos"&amp;"!A"&amp;MATCH($B730,[2]Insumos!$A:$A,0),"Ins "&amp;$B730)</f>
        <v>Ins I1565</v>
      </c>
    </row>
    <row r="731" spans="1:10" s="133" customFormat="1" ht="26.4">
      <c r="A731" s="127" t="s">
        <v>941</v>
      </c>
      <c r="B731" s="128" t="s">
        <v>185</v>
      </c>
      <c r="C731" s="129" t="s">
        <v>943</v>
      </c>
      <c r="D731" s="130" t="s">
        <v>186</v>
      </c>
      <c r="E731" s="130" t="s">
        <v>145</v>
      </c>
      <c r="F731" s="131"/>
      <c r="G731" s="132"/>
      <c r="H731" s="132"/>
      <c r="I731" s="132">
        <v>37007</v>
      </c>
    </row>
    <row r="732" spans="1:10" s="133" customFormat="1">
      <c r="A732" s="134" t="s">
        <v>941</v>
      </c>
      <c r="B732" s="135" t="s">
        <v>190</v>
      </c>
      <c r="C732" s="136" t="s">
        <v>191</v>
      </c>
      <c r="D732" s="137" t="s">
        <v>192</v>
      </c>
      <c r="E732" s="137" t="s">
        <v>193</v>
      </c>
      <c r="F732" s="138">
        <v>0.25</v>
      </c>
      <c r="G732" s="139">
        <v>37863</v>
      </c>
      <c r="H732" s="139">
        <v>9466</v>
      </c>
      <c r="I732" s="139"/>
      <c r="J732" s="269" t="str">
        <f>HYPERLINK("#"&amp;"Insumos"&amp;"!A"&amp;MATCH($B732,[2]Insumos!$A:$A,0),"Ins "&amp;$B732)</f>
        <v>Ins C1</v>
      </c>
    </row>
    <row r="733" spans="1:10" s="133" customFormat="1">
      <c r="A733" s="134" t="s">
        <v>941</v>
      </c>
      <c r="B733" s="135" t="s">
        <v>310</v>
      </c>
      <c r="C733" s="136" t="s">
        <v>311</v>
      </c>
      <c r="D733" s="137" t="s">
        <v>196</v>
      </c>
      <c r="E733" s="137" t="s">
        <v>312</v>
      </c>
      <c r="F733" s="138">
        <v>0.04</v>
      </c>
      <c r="G733" s="139">
        <v>322400</v>
      </c>
      <c r="H733" s="139">
        <v>12896</v>
      </c>
      <c r="I733" s="139"/>
      <c r="J733" s="269" t="str">
        <f>HYPERLINK("#"&amp;"Insumos"&amp;"!A"&amp;MATCH($B733,[2]Insumos!$A:$A,0),"Ins "&amp;$B733)</f>
        <v>Ins E24</v>
      </c>
    </row>
    <row r="734" spans="1:10" s="133" customFormat="1">
      <c r="A734" s="134" t="s">
        <v>941</v>
      </c>
      <c r="B734" s="135" t="s">
        <v>892</v>
      </c>
      <c r="C734" s="136" t="s">
        <v>893</v>
      </c>
      <c r="D734" s="137" t="s">
        <v>196</v>
      </c>
      <c r="E734" s="137" t="s">
        <v>193</v>
      </c>
      <c r="F734" s="138">
        <v>0.17</v>
      </c>
      <c r="G734" s="139">
        <v>79206</v>
      </c>
      <c r="H734" s="139">
        <v>13465</v>
      </c>
      <c r="I734" s="139"/>
      <c r="J734" s="269" t="str">
        <f>HYPERLINK("#"&amp;"Insumos"&amp;"!A"&amp;MATCH($B734,[2]Insumos!$A:$A,0),"Ins "&amp;$B734)</f>
        <v>Ins E7</v>
      </c>
    </row>
    <row r="735" spans="1:10" s="133" customFormat="1">
      <c r="A735" s="134" t="s">
        <v>941</v>
      </c>
      <c r="B735" s="135" t="s">
        <v>200</v>
      </c>
      <c r="C735" s="136" t="s">
        <v>201</v>
      </c>
      <c r="D735" s="137" t="s">
        <v>202</v>
      </c>
      <c r="E735" s="137" t="s">
        <v>124</v>
      </c>
      <c r="F735" s="138">
        <v>0.2</v>
      </c>
      <c r="G735" s="139">
        <v>3623</v>
      </c>
      <c r="H735" s="139">
        <v>725</v>
      </c>
      <c r="I735" s="139"/>
      <c r="J735" s="269" t="str">
        <f>HYPERLINK("#"&amp;"Insumos"&amp;"!A"&amp;MATCH($B735,[2]Insumos!$A:$A,0),"Ins "&amp;$B735)</f>
        <v>Ins H2</v>
      </c>
    </row>
    <row r="736" spans="1:10" s="133" customFormat="1">
      <c r="A736" s="134" t="s">
        <v>941</v>
      </c>
      <c r="B736" s="135" t="s">
        <v>203</v>
      </c>
      <c r="C736" s="136" t="s">
        <v>204</v>
      </c>
      <c r="D736" s="137" t="s">
        <v>205</v>
      </c>
      <c r="E736" s="137" t="s">
        <v>124</v>
      </c>
      <c r="F736" s="138">
        <v>0.24</v>
      </c>
      <c r="G736" s="139">
        <v>1897</v>
      </c>
      <c r="H736" s="139">
        <v>455</v>
      </c>
      <c r="I736" s="139"/>
      <c r="J736" s="269" t="str">
        <f>HYPERLINK("#"&amp;"Insumos"&amp;"!A"&amp;MATCH($B736,[2]Insumos!$A:$A,0),"Ins "&amp;$B736)</f>
        <v>Ins I1565</v>
      </c>
    </row>
    <row r="737" spans="1:10" s="133" customFormat="1" ht="26.4">
      <c r="A737" s="127" t="s">
        <v>628</v>
      </c>
      <c r="B737" s="128" t="s">
        <v>185</v>
      </c>
      <c r="C737" s="129" t="s">
        <v>629</v>
      </c>
      <c r="D737" s="130" t="s">
        <v>186</v>
      </c>
      <c r="E737" s="130" t="s">
        <v>145</v>
      </c>
      <c r="F737" s="131"/>
      <c r="G737" s="132"/>
      <c r="H737" s="132"/>
      <c r="I737" s="132">
        <v>17431</v>
      </c>
    </row>
    <row r="738" spans="1:10" s="133" customFormat="1">
      <c r="A738" s="134" t="s">
        <v>628</v>
      </c>
      <c r="B738" s="135" t="s">
        <v>402</v>
      </c>
      <c r="C738" s="136" t="s">
        <v>403</v>
      </c>
      <c r="D738" s="137" t="s">
        <v>192</v>
      </c>
      <c r="E738" s="137" t="s">
        <v>193</v>
      </c>
      <c r="F738" s="138">
        <v>0.18</v>
      </c>
      <c r="G738" s="139">
        <v>57752</v>
      </c>
      <c r="H738" s="139">
        <v>10395</v>
      </c>
      <c r="I738" s="139"/>
      <c r="J738" s="140" t="s">
        <v>590</v>
      </c>
    </row>
    <row r="739" spans="1:10" s="133" customFormat="1">
      <c r="A739" s="134" t="s">
        <v>628</v>
      </c>
      <c r="B739" s="135" t="s">
        <v>197</v>
      </c>
      <c r="C739" s="136" t="s">
        <v>198</v>
      </c>
      <c r="D739" s="137" t="s">
        <v>196</v>
      </c>
      <c r="E739" s="137" t="s">
        <v>199</v>
      </c>
      <c r="F739" s="138">
        <v>5.0000000000000001E-4</v>
      </c>
      <c r="G739" s="139">
        <v>187426</v>
      </c>
      <c r="H739" s="139">
        <v>94</v>
      </c>
      <c r="I739" s="139"/>
      <c r="J739" s="140" t="s">
        <v>469</v>
      </c>
    </row>
    <row r="740" spans="1:10" s="133" customFormat="1">
      <c r="A740" s="134" t="s">
        <v>628</v>
      </c>
      <c r="B740" s="135" t="s">
        <v>462</v>
      </c>
      <c r="C740" s="136" t="s">
        <v>463</v>
      </c>
      <c r="D740" s="137" t="s">
        <v>196</v>
      </c>
      <c r="E740" s="137" t="s">
        <v>193</v>
      </c>
      <c r="F740" s="138">
        <v>0.01</v>
      </c>
      <c r="G740" s="139">
        <v>46854</v>
      </c>
      <c r="H740" s="139">
        <v>469</v>
      </c>
      <c r="I740" s="139"/>
      <c r="J740" s="140" t="s">
        <v>630</v>
      </c>
    </row>
    <row r="741" spans="1:10" s="133" customFormat="1">
      <c r="A741" s="134" t="s">
        <v>628</v>
      </c>
      <c r="B741" s="135" t="s">
        <v>200</v>
      </c>
      <c r="C741" s="136" t="s">
        <v>201</v>
      </c>
      <c r="D741" s="137" t="s">
        <v>202</v>
      </c>
      <c r="E741" s="137" t="s">
        <v>124</v>
      </c>
      <c r="F741" s="138">
        <v>0.18</v>
      </c>
      <c r="G741" s="139">
        <v>3623</v>
      </c>
      <c r="H741" s="139">
        <v>652</v>
      </c>
      <c r="I741" s="139"/>
      <c r="J741" s="140" t="s">
        <v>465</v>
      </c>
    </row>
    <row r="742" spans="1:10" s="133" customFormat="1">
      <c r="A742" s="134" t="s">
        <v>628</v>
      </c>
      <c r="B742" s="135" t="s">
        <v>408</v>
      </c>
      <c r="C742" s="136" t="s">
        <v>409</v>
      </c>
      <c r="D742" s="137" t="s">
        <v>205</v>
      </c>
      <c r="E742" s="137" t="s">
        <v>124</v>
      </c>
      <c r="F742" s="138">
        <v>8.2000000000000003E-2</v>
      </c>
      <c r="G742" s="139">
        <v>46696</v>
      </c>
      <c r="H742" s="139">
        <v>3829</v>
      </c>
      <c r="I742" s="139"/>
      <c r="J742" s="140" t="s">
        <v>631</v>
      </c>
    </row>
    <row r="743" spans="1:10" s="133" customFormat="1">
      <c r="A743" s="134" t="s">
        <v>628</v>
      </c>
      <c r="B743" s="135" t="s">
        <v>203</v>
      </c>
      <c r="C743" s="136" t="s">
        <v>204</v>
      </c>
      <c r="D743" s="137" t="s">
        <v>205</v>
      </c>
      <c r="E743" s="137" t="s">
        <v>124</v>
      </c>
      <c r="F743" s="138">
        <v>0.2</v>
      </c>
      <c r="G743" s="139">
        <v>1897</v>
      </c>
      <c r="H743" s="139">
        <v>379</v>
      </c>
      <c r="I743" s="139"/>
      <c r="J743" s="140" t="s">
        <v>470</v>
      </c>
    </row>
    <row r="744" spans="1:10" s="133" customFormat="1">
      <c r="A744" s="134" t="s">
        <v>628</v>
      </c>
      <c r="B744" s="135" t="s">
        <v>416</v>
      </c>
      <c r="C744" s="136" t="s">
        <v>417</v>
      </c>
      <c r="D744" s="137" t="s">
        <v>205</v>
      </c>
      <c r="E744" s="137" t="s">
        <v>124</v>
      </c>
      <c r="F744" s="138">
        <v>0.03</v>
      </c>
      <c r="G744" s="139">
        <v>37291</v>
      </c>
      <c r="H744" s="139">
        <v>1119</v>
      </c>
      <c r="I744" s="139"/>
      <c r="J744" s="140" t="s">
        <v>632</v>
      </c>
    </row>
    <row r="745" spans="1:10" s="133" customFormat="1">
      <c r="A745" s="134" t="s">
        <v>628</v>
      </c>
      <c r="B745" s="135" t="s">
        <v>437</v>
      </c>
      <c r="C745" s="136" t="s">
        <v>438</v>
      </c>
      <c r="D745" s="137" t="s">
        <v>205</v>
      </c>
      <c r="E745" s="137" t="s">
        <v>124</v>
      </c>
      <c r="F745" s="138">
        <v>0.5</v>
      </c>
      <c r="G745" s="139">
        <v>988</v>
      </c>
      <c r="H745" s="139">
        <v>494</v>
      </c>
      <c r="I745" s="139"/>
      <c r="J745" s="140" t="s">
        <v>627</v>
      </c>
    </row>
    <row r="746" spans="1:10" s="133" customFormat="1" ht="26.4">
      <c r="A746" s="127" t="s">
        <v>373</v>
      </c>
      <c r="B746" s="128" t="s">
        <v>185</v>
      </c>
      <c r="C746" s="129" t="s">
        <v>374</v>
      </c>
      <c r="D746" s="130" t="s">
        <v>186</v>
      </c>
      <c r="E746" s="130" t="s">
        <v>143</v>
      </c>
      <c r="F746" s="131"/>
      <c r="G746" s="132"/>
      <c r="H746" s="132"/>
      <c r="I746" s="132">
        <v>52172</v>
      </c>
    </row>
    <row r="747" spans="1:10" s="133" customFormat="1">
      <c r="A747" s="134" t="s">
        <v>373</v>
      </c>
      <c r="B747" s="135" t="s">
        <v>349</v>
      </c>
      <c r="C747" s="136" t="s">
        <v>350</v>
      </c>
      <c r="D747" s="137" t="s">
        <v>192</v>
      </c>
      <c r="E747" s="137" t="s">
        <v>193</v>
      </c>
      <c r="F747" s="138">
        <v>0.3</v>
      </c>
      <c r="G747" s="139">
        <v>52425</v>
      </c>
      <c r="H747" s="139">
        <v>15728</v>
      </c>
      <c r="I747" s="139"/>
      <c r="J747" s="140" t="s">
        <v>622</v>
      </c>
    </row>
    <row r="748" spans="1:10" s="133" customFormat="1" ht="28.8">
      <c r="A748" s="134" t="s">
        <v>373</v>
      </c>
      <c r="B748" s="135" t="s">
        <v>224</v>
      </c>
      <c r="C748" s="136" t="s">
        <v>225</v>
      </c>
      <c r="D748" s="137" t="s">
        <v>196</v>
      </c>
      <c r="E748" s="137" t="s">
        <v>226</v>
      </c>
      <c r="F748" s="138">
        <v>0.1</v>
      </c>
      <c r="G748" s="139">
        <v>17302</v>
      </c>
      <c r="H748" s="139">
        <v>1730</v>
      </c>
      <c r="I748" s="139"/>
      <c r="J748" s="140" t="s">
        <v>515</v>
      </c>
    </row>
    <row r="749" spans="1:10" s="133" customFormat="1">
      <c r="A749" s="134" t="s">
        <v>373</v>
      </c>
      <c r="B749" s="135" t="s">
        <v>197</v>
      </c>
      <c r="C749" s="136" t="s">
        <v>198</v>
      </c>
      <c r="D749" s="137" t="s">
        <v>196</v>
      </c>
      <c r="E749" s="137" t="s">
        <v>199</v>
      </c>
      <c r="F749" s="138">
        <v>2.8999999999999998E-3</v>
      </c>
      <c r="G749" s="139">
        <v>187426</v>
      </c>
      <c r="H749" s="139">
        <v>544</v>
      </c>
      <c r="I749" s="139"/>
      <c r="J749" s="140" t="s">
        <v>469</v>
      </c>
    </row>
    <row r="750" spans="1:10" s="133" customFormat="1">
      <c r="A750" s="134" t="s">
        <v>373</v>
      </c>
      <c r="B750" s="135" t="s">
        <v>439</v>
      </c>
      <c r="C750" s="136" t="s">
        <v>440</v>
      </c>
      <c r="D750" s="137" t="s">
        <v>196</v>
      </c>
      <c r="E750" s="137" t="s">
        <v>199</v>
      </c>
      <c r="F750" s="138">
        <v>2.5000000000000001E-2</v>
      </c>
      <c r="G750" s="139">
        <v>86632</v>
      </c>
      <c r="H750" s="139">
        <v>2166</v>
      </c>
      <c r="I750" s="139"/>
      <c r="J750" s="140" t="s">
        <v>633</v>
      </c>
    </row>
    <row r="751" spans="1:10" s="133" customFormat="1">
      <c r="A751" s="134" t="s">
        <v>373</v>
      </c>
      <c r="B751" s="135" t="s">
        <v>441</v>
      </c>
      <c r="C751" s="136" t="s">
        <v>442</v>
      </c>
      <c r="D751" s="137" t="s">
        <v>196</v>
      </c>
      <c r="E751" s="137" t="s">
        <v>199</v>
      </c>
      <c r="F751" s="138">
        <v>0.1</v>
      </c>
      <c r="G751" s="139">
        <v>3262</v>
      </c>
      <c r="H751" s="139">
        <v>326</v>
      </c>
      <c r="I751" s="139"/>
      <c r="J751" s="140" t="s">
        <v>634</v>
      </c>
    </row>
    <row r="752" spans="1:10" s="133" customFormat="1">
      <c r="A752" s="134" t="s">
        <v>373</v>
      </c>
      <c r="B752" s="135" t="s">
        <v>200</v>
      </c>
      <c r="C752" s="136" t="s">
        <v>201</v>
      </c>
      <c r="D752" s="137" t="s">
        <v>202</v>
      </c>
      <c r="E752" s="137" t="s">
        <v>124</v>
      </c>
      <c r="F752" s="138">
        <v>0.3</v>
      </c>
      <c r="G752" s="139">
        <v>3623</v>
      </c>
      <c r="H752" s="139">
        <v>1087</v>
      </c>
      <c r="I752" s="139"/>
      <c r="J752" s="140" t="s">
        <v>465</v>
      </c>
    </row>
    <row r="753" spans="1:10" s="133" customFormat="1">
      <c r="A753" s="134" t="s">
        <v>373</v>
      </c>
      <c r="B753" s="135" t="s">
        <v>203</v>
      </c>
      <c r="C753" s="136" t="s">
        <v>204</v>
      </c>
      <c r="D753" s="137" t="s">
        <v>205</v>
      </c>
      <c r="E753" s="137" t="s">
        <v>124</v>
      </c>
      <c r="F753" s="138">
        <v>0.372</v>
      </c>
      <c r="G753" s="139">
        <v>1897</v>
      </c>
      <c r="H753" s="139">
        <v>706</v>
      </c>
      <c r="I753" s="139"/>
      <c r="J753" s="140" t="s">
        <v>470</v>
      </c>
    </row>
    <row r="754" spans="1:10" s="133" customFormat="1">
      <c r="A754" s="134" t="s">
        <v>373</v>
      </c>
      <c r="B754" s="135" t="s">
        <v>443</v>
      </c>
      <c r="C754" s="136" t="s">
        <v>444</v>
      </c>
      <c r="D754" s="137" t="s">
        <v>205</v>
      </c>
      <c r="E754" s="137" t="s">
        <v>124</v>
      </c>
      <c r="F754" s="138">
        <v>8</v>
      </c>
      <c r="G754" s="139">
        <v>426</v>
      </c>
      <c r="H754" s="139">
        <v>3408</v>
      </c>
      <c r="I754" s="139"/>
      <c r="J754" s="140" t="s">
        <v>635</v>
      </c>
    </row>
    <row r="755" spans="1:10" s="133" customFormat="1">
      <c r="A755" s="134" t="s">
        <v>373</v>
      </c>
      <c r="B755" s="135" t="s">
        <v>445</v>
      </c>
      <c r="C755" s="136" t="s">
        <v>446</v>
      </c>
      <c r="D755" s="137" t="s">
        <v>205</v>
      </c>
      <c r="E755" s="137" t="s">
        <v>124</v>
      </c>
      <c r="F755" s="138">
        <v>0.8</v>
      </c>
      <c r="G755" s="139">
        <v>31550</v>
      </c>
      <c r="H755" s="139">
        <v>25240</v>
      </c>
      <c r="I755" s="139"/>
      <c r="J755" s="140" t="s">
        <v>636</v>
      </c>
    </row>
    <row r="756" spans="1:10" s="133" customFormat="1">
      <c r="A756" s="134" t="s">
        <v>373</v>
      </c>
      <c r="B756" s="135" t="s">
        <v>447</v>
      </c>
      <c r="C756" s="136" t="s">
        <v>448</v>
      </c>
      <c r="D756" s="137" t="s">
        <v>205</v>
      </c>
      <c r="E756" s="137" t="s">
        <v>274</v>
      </c>
      <c r="F756" s="138">
        <v>0.1</v>
      </c>
      <c r="G756" s="139">
        <v>12369</v>
      </c>
      <c r="H756" s="139">
        <v>1237</v>
      </c>
      <c r="I756" s="139"/>
      <c r="J756" s="140" t="s">
        <v>637</v>
      </c>
    </row>
    <row r="757" spans="1:10" s="133" customFormat="1" ht="26.4">
      <c r="A757" s="127" t="s">
        <v>944</v>
      </c>
      <c r="B757" s="128" t="s">
        <v>185</v>
      </c>
      <c r="C757" s="129" t="s">
        <v>945</v>
      </c>
      <c r="D757" s="130" t="s">
        <v>186</v>
      </c>
      <c r="E757" s="130" t="s">
        <v>145</v>
      </c>
      <c r="F757" s="131"/>
      <c r="G757" s="132"/>
      <c r="H757" s="132"/>
      <c r="I757" s="132">
        <v>89536</v>
      </c>
    </row>
    <row r="758" spans="1:10" s="133" customFormat="1">
      <c r="A758" s="134" t="s">
        <v>944</v>
      </c>
      <c r="B758" s="135" t="s">
        <v>349</v>
      </c>
      <c r="C758" s="136" t="s">
        <v>350</v>
      </c>
      <c r="D758" s="137" t="s">
        <v>192</v>
      </c>
      <c r="E758" s="137" t="s">
        <v>193</v>
      </c>
      <c r="F758" s="138">
        <v>0.35</v>
      </c>
      <c r="G758" s="139">
        <v>52425</v>
      </c>
      <c r="H758" s="139">
        <v>18349</v>
      </c>
      <c r="I758" s="139"/>
      <c r="J758" s="269" t="str">
        <f>HYPERLINK("#"&amp;"Insumos"&amp;"!A"&amp;MATCH($B758,[2]Insumos!$A:$A,0),"Ins "&amp;$B758)</f>
        <v>Ins C8</v>
      </c>
    </row>
    <row r="759" spans="1:10" s="133" customFormat="1" ht="28.8">
      <c r="A759" s="134" t="s">
        <v>944</v>
      </c>
      <c r="B759" s="135" t="s">
        <v>224</v>
      </c>
      <c r="C759" s="136" t="s">
        <v>225</v>
      </c>
      <c r="D759" s="137" t="s">
        <v>196</v>
      </c>
      <c r="E759" s="137" t="s">
        <v>226</v>
      </c>
      <c r="F759" s="138">
        <v>0.1</v>
      </c>
      <c r="G759" s="139">
        <v>17302</v>
      </c>
      <c r="H759" s="139">
        <v>1730</v>
      </c>
      <c r="I759" s="139"/>
      <c r="J759" s="269" t="str">
        <f>HYPERLINK("#"&amp;"Insumos"&amp;"!A"&amp;MATCH($B759,[2]Insumos!$A:$A,0),"Ins "&amp;$B759)</f>
        <v>Ins E1</v>
      </c>
    </row>
    <row r="760" spans="1:10" s="133" customFormat="1">
      <c r="A760" s="134" t="s">
        <v>944</v>
      </c>
      <c r="B760" s="135" t="s">
        <v>197</v>
      </c>
      <c r="C760" s="136" t="s">
        <v>198</v>
      </c>
      <c r="D760" s="137" t="s">
        <v>196</v>
      </c>
      <c r="E760" s="137" t="s">
        <v>199</v>
      </c>
      <c r="F760" s="138">
        <v>6.4000000000000003E-3</v>
      </c>
      <c r="G760" s="139">
        <v>187426</v>
      </c>
      <c r="H760" s="139">
        <v>1200</v>
      </c>
      <c r="I760" s="139"/>
      <c r="J760" s="269" t="str">
        <f>HYPERLINK("#"&amp;"Insumos"&amp;"!A"&amp;MATCH($B760,[2]Insumos!$A:$A,0),"Ins "&amp;$B760)</f>
        <v>Ins E12</v>
      </c>
    </row>
    <row r="761" spans="1:10" s="133" customFormat="1">
      <c r="A761" s="134" t="s">
        <v>944</v>
      </c>
      <c r="B761" s="135" t="s">
        <v>439</v>
      </c>
      <c r="C761" s="136" t="s">
        <v>440</v>
      </c>
      <c r="D761" s="137" t="s">
        <v>196</v>
      </c>
      <c r="E761" s="137" t="s">
        <v>199</v>
      </c>
      <c r="F761" s="138">
        <v>2.5000000000000001E-2</v>
      </c>
      <c r="G761" s="139">
        <v>86632</v>
      </c>
      <c r="H761" s="139">
        <v>2166</v>
      </c>
      <c r="I761" s="139"/>
      <c r="J761" s="269" t="str">
        <f>HYPERLINK("#"&amp;"Insumos"&amp;"!A"&amp;MATCH($B761,[2]Insumos!$A:$A,0),"Ins "&amp;$B761)</f>
        <v>Ins E19</v>
      </c>
    </row>
    <row r="762" spans="1:10" s="133" customFormat="1">
      <c r="A762" s="134" t="s">
        <v>944</v>
      </c>
      <c r="B762" s="135" t="s">
        <v>441</v>
      </c>
      <c r="C762" s="136" t="s">
        <v>442</v>
      </c>
      <c r="D762" s="137" t="s">
        <v>196</v>
      </c>
      <c r="E762" s="137" t="s">
        <v>199</v>
      </c>
      <c r="F762" s="138">
        <v>0.1</v>
      </c>
      <c r="G762" s="139">
        <v>3262</v>
      </c>
      <c r="H762" s="139">
        <v>326</v>
      </c>
      <c r="I762" s="139"/>
      <c r="J762" s="269" t="str">
        <f>HYPERLINK("#"&amp;"Insumos"&amp;"!A"&amp;MATCH($B762,[2]Insumos!$A:$A,0),"Ins "&amp;$B762)</f>
        <v>Ins E79</v>
      </c>
    </row>
    <row r="763" spans="1:10" s="133" customFormat="1">
      <c r="A763" s="134" t="s">
        <v>944</v>
      </c>
      <c r="B763" s="135" t="s">
        <v>200</v>
      </c>
      <c r="C763" s="136" t="s">
        <v>201</v>
      </c>
      <c r="D763" s="137" t="s">
        <v>202</v>
      </c>
      <c r="E763" s="137" t="s">
        <v>124</v>
      </c>
      <c r="F763" s="138">
        <v>0.35</v>
      </c>
      <c r="G763" s="139">
        <v>3623</v>
      </c>
      <c r="H763" s="139">
        <v>1268</v>
      </c>
      <c r="I763" s="139"/>
      <c r="J763" s="269" t="str">
        <f>HYPERLINK("#"&amp;"Insumos"&amp;"!A"&amp;MATCH($B763,[2]Insumos!$A:$A,0),"Ins "&amp;$B763)</f>
        <v>Ins H2</v>
      </c>
    </row>
    <row r="764" spans="1:10" s="133" customFormat="1">
      <c r="A764" s="134" t="s">
        <v>944</v>
      </c>
      <c r="B764" s="135" t="s">
        <v>203</v>
      </c>
      <c r="C764" s="136" t="s">
        <v>204</v>
      </c>
      <c r="D764" s="137" t="s">
        <v>205</v>
      </c>
      <c r="E764" s="137" t="s">
        <v>124</v>
      </c>
      <c r="F764" s="138">
        <v>0.372</v>
      </c>
      <c r="G764" s="139">
        <v>1897</v>
      </c>
      <c r="H764" s="139">
        <v>706</v>
      </c>
      <c r="I764" s="139"/>
      <c r="J764" s="269" t="str">
        <f>HYPERLINK("#"&amp;"Insumos"&amp;"!A"&amp;MATCH($B764,[2]Insumos!$A:$A,0),"Ins "&amp;$B764)</f>
        <v>Ins I1565</v>
      </c>
    </row>
    <row r="765" spans="1:10" s="133" customFormat="1">
      <c r="A765" s="134" t="s">
        <v>944</v>
      </c>
      <c r="B765" s="135" t="s">
        <v>443</v>
      </c>
      <c r="C765" s="136" t="s">
        <v>444</v>
      </c>
      <c r="D765" s="137" t="s">
        <v>205</v>
      </c>
      <c r="E765" s="137" t="s">
        <v>124</v>
      </c>
      <c r="F765" s="138">
        <v>4</v>
      </c>
      <c r="G765" s="139">
        <v>426</v>
      </c>
      <c r="H765" s="139">
        <v>1704</v>
      </c>
      <c r="I765" s="139"/>
      <c r="J765" s="269" t="str">
        <f>HYPERLINK("#"&amp;"Insumos"&amp;"!A"&amp;MATCH($B765,[2]Insumos!$A:$A,0),"Ins "&amp;$B765)</f>
        <v>Ins I300</v>
      </c>
    </row>
    <row r="766" spans="1:10" s="133" customFormat="1">
      <c r="A766" s="134" t="s">
        <v>944</v>
      </c>
      <c r="B766" s="135" t="s">
        <v>946</v>
      </c>
      <c r="C766" s="136" t="s">
        <v>947</v>
      </c>
      <c r="D766" s="137" t="s">
        <v>205</v>
      </c>
      <c r="E766" s="137" t="s">
        <v>124</v>
      </c>
      <c r="F766" s="138">
        <v>1</v>
      </c>
      <c r="G766" s="139">
        <v>60850</v>
      </c>
      <c r="H766" s="139">
        <v>60850</v>
      </c>
      <c r="I766" s="139"/>
      <c r="J766" s="269" t="str">
        <f>HYPERLINK("#"&amp;"Insumos"&amp;"!A"&amp;MATCH($B766,[2]Insumos!$A:$A,0),"Ins "&amp;$B766)</f>
        <v>Ins I311</v>
      </c>
    </row>
    <row r="767" spans="1:10" s="133" customFormat="1">
      <c r="A767" s="134" t="s">
        <v>944</v>
      </c>
      <c r="B767" s="135" t="s">
        <v>447</v>
      </c>
      <c r="C767" s="136" t="s">
        <v>448</v>
      </c>
      <c r="D767" s="137" t="s">
        <v>205</v>
      </c>
      <c r="E767" s="137" t="s">
        <v>274</v>
      </c>
      <c r="F767" s="138">
        <v>0.1</v>
      </c>
      <c r="G767" s="139">
        <v>12369</v>
      </c>
      <c r="H767" s="139">
        <v>1237</v>
      </c>
      <c r="I767" s="139"/>
      <c r="J767" s="269" t="str">
        <f>HYPERLINK("#"&amp;"Insumos"&amp;"!A"&amp;MATCH($B767,[2]Insumos!$A:$A,0),"Ins "&amp;$B767)</f>
        <v>Ins I966</v>
      </c>
    </row>
    <row r="768" spans="1:10" s="133" customFormat="1" ht="26.4">
      <c r="A768" s="127" t="s">
        <v>948</v>
      </c>
      <c r="B768" s="128" t="s">
        <v>185</v>
      </c>
      <c r="C768" s="129" t="s">
        <v>949</v>
      </c>
      <c r="D768" s="130" t="s">
        <v>186</v>
      </c>
      <c r="E768" s="130" t="s">
        <v>124</v>
      </c>
      <c r="F768" s="131"/>
      <c r="G768" s="132"/>
      <c r="H768" s="132"/>
      <c r="I768" s="132">
        <v>107927</v>
      </c>
    </row>
    <row r="769" spans="1:10" s="133" customFormat="1">
      <c r="A769" s="134" t="s">
        <v>948</v>
      </c>
      <c r="B769" s="135" t="s">
        <v>349</v>
      </c>
      <c r="C769" s="136" t="s">
        <v>350</v>
      </c>
      <c r="D769" s="137" t="s">
        <v>192</v>
      </c>
      <c r="E769" s="137" t="s">
        <v>193</v>
      </c>
      <c r="F769" s="138">
        <v>0.25</v>
      </c>
      <c r="G769" s="139">
        <v>52425</v>
      </c>
      <c r="H769" s="139">
        <v>13106</v>
      </c>
      <c r="I769" s="139"/>
      <c r="J769" s="269" t="str">
        <f>HYPERLINK("#"&amp;"Insumos"&amp;"!A"&amp;MATCH($B769,[2]Insumos!$A:$A,0),"Ins "&amp;$B769)</f>
        <v>Ins C8</v>
      </c>
    </row>
    <row r="770" spans="1:10" s="133" customFormat="1" ht="28.8">
      <c r="A770" s="134" t="s">
        <v>948</v>
      </c>
      <c r="B770" s="135" t="s">
        <v>224</v>
      </c>
      <c r="C770" s="136" t="s">
        <v>225</v>
      </c>
      <c r="D770" s="137" t="s">
        <v>196</v>
      </c>
      <c r="E770" s="137" t="s">
        <v>226</v>
      </c>
      <c r="F770" s="138">
        <v>0.1</v>
      </c>
      <c r="G770" s="139">
        <v>17302</v>
      </c>
      <c r="H770" s="139">
        <v>1730</v>
      </c>
      <c r="I770" s="139"/>
      <c r="J770" s="269" t="str">
        <f>HYPERLINK("#"&amp;"Insumos"&amp;"!A"&amp;MATCH($B770,[2]Insumos!$A:$A,0),"Ins "&amp;$B770)</f>
        <v>Ins E1</v>
      </c>
    </row>
    <row r="771" spans="1:10" s="133" customFormat="1">
      <c r="A771" s="134" t="s">
        <v>948</v>
      </c>
      <c r="B771" s="135" t="s">
        <v>197</v>
      </c>
      <c r="C771" s="136" t="s">
        <v>198</v>
      </c>
      <c r="D771" s="137" t="s">
        <v>196</v>
      </c>
      <c r="E771" s="137" t="s">
        <v>199</v>
      </c>
      <c r="F771" s="138">
        <v>8.8000000000000005E-3</v>
      </c>
      <c r="G771" s="139">
        <v>187426</v>
      </c>
      <c r="H771" s="139">
        <v>1649</v>
      </c>
      <c r="I771" s="139"/>
      <c r="J771" s="269" t="str">
        <f>HYPERLINK("#"&amp;"Insumos"&amp;"!A"&amp;MATCH($B771,[2]Insumos!$A:$A,0),"Ins "&amp;$B771)</f>
        <v>Ins E12</v>
      </c>
    </row>
    <row r="772" spans="1:10" s="133" customFormat="1">
      <c r="A772" s="134" t="s">
        <v>948</v>
      </c>
      <c r="B772" s="135" t="s">
        <v>439</v>
      </c>
      <c r="C772" s="136" t="s">
        <v>440</v>
      </c>
      <c r="D772" s="137" t="s">
        <v>196</v>
      </c>
      <c r="E772" s="137" t="s">
        <v>199</v>
      </c>
      <c r="F772" s="138">
        <v>2.5000000000000001E-2</v>
      </c>
      <c r="G772" s="139">
        <v>86632</v>
      </c>
      <c r="H772" s="139">
        <v>2166</v>
      </c>
      <c r="I772" s="139"/>
      <c r="J772" s="269" t="str">
        <f>HYPERLINK("#"&amp;"Insumos"&amp;"!A"&amp;MATCH($B772,[2]Insumos!$A:$A,0),"Ins "&amp;$B772)</f>
        <v>Ins E19</v>
      </c>
    </row>
    <row r="773" spans="1:10" s="133" customFormat="1">
      <c r="A773" s="134" t="s">
        <v>948</v>
      </c>
      <c r="B773" s="135" t="s">
        <v>441</v>
      </c>
      <c r="C773" s="136" t="s">
        <v>442</v>
      </c>
      <c r="D773" s="137" t="s">
        <v>196</v>
      </c>
      <c r="E773" s="137" t="s">
        <v>199</v>
      </c>
      <c r="F773" s="138">
        <v>0.1</v>
      </c>
      <c r="G773" s="139">
        <v>3262</v>
      </c>
      <c r="H773" s="139">
        <v>326</v>
      </c>
      <c r="I773" s="139"/>
      <c r="J773" s="269" t="str">
        <f>HYPERLINK("#"&amp;"Insumos"&amp;"!A"&amp;MATCH($B773,[2]Insumos!$A:$A,0),"Ins "&amp;$B773)</f>
        <v>Ins E79</v>
      </c>
    </row>
    <row r="774" spans="1:10" s="133" customFormat="1">
      <c r="A774" s="134" t="s">
        <v>948</v>
      </c>
      <c r="B774" s="135" t="s">
        <v>200</v>
      </c>
      <c r="C774" s="136" t="s">
        <v>201</v>
      </c>
      <c r="D774" s="137" t="s">
        <v>202</v>
      </c>
      <c r="E774" s="137" t="s">
        <v>124</v>
      </c>
      <c r="F774" s="138">
        <v>0.35</v>
      </c>
      <c r="G774" s="139">
        <v>3623</v>
      </c>
      <c r="H774" s="139">
        <v>1268</v>
      </c>
      <c r="I774" s="139"/>
      <c r="J774" s="269" t="str">
        <f>HYPERLINK("#"&amp;"Insumos"&amp;"!A"&amp;MATCH($B774,[2]Insumos!$A:$A,0),"Ins "&amp;$B774)</f>
        <v>Ins H2</v>
      </c>
    </row>
    <row r="775" spans="1:10" s="133" customFormat="1">
      <c r="A775" s="134" t="s">
        <v>948</v>
      </c>
      <c r="B775" s="135" t="s">
        <v>203</v>
      </c>
      <c r="C775" s="136" t="s">
        <v>204</v>
      </c>
      <c r="D775" s="137" t="s">
        <v>205</v>
      </c>
      <c r="E775" s="137" t="s">
        <v>124</v>
      </c>
      <c r="F775" s="138">
        <v>0.372</v>
      </c>
      <c r="G775" s="139">
        <v>1897</v>
      </c>
      <c r="H775" s="139">
        <v>706</v>
      </c>
      <c r="I775" s="139"/>
      <c r="J775" s="269" t="str">
        <f>HYPERLINK("#"&amp;"Insumos"&amp;"!A"&amp;MATCH($B775,[2]Insumos!$A:$A,0),"Ins "&amp;$B775)</f>
        <v>Ins I1565</v>
      </c>
    </row>
    <row r="776" spans="1:10" s="133" customFormat="1">
      <c r="A776" s="134" t="s">
        <v>948</v>
      </c>
      <c r="B776" s="135" t="s">
        <v>443</v>
      </c>
      <c r="C776" s="136" t="s">
        <v>444</v>
      </c>
      <c r="D776" s="137" t="s">
        <v>205</v>
      </c>
      <c r="E776" s="137" t="s">
        <v>124</v>
      </c>
      <c r="F776" s="138">
        <v>4</v>
      </c>
      <c r="G776" s="139">
        <v>426</v>
      </c>
      <c r="H776" s="139">
        <v>1704</v>
      </c>
      <c r="I776" s="139"/>
      <c r="J776" s="269" t="str">
        <f>HYPERLINK("#"&amp;"Insumos"&amp;"!A"&amp;MATCH($B776,[2]Insumos!$A:$A,0),"Ins "&amp;$B776)</f>
        <v>Ins I300</v>
      </c>
    </row>
    <row r="777" spans="1:10" s="133" customFormat="1">
      <c r="A777" s="134" t="s">
        <v>948</v>
      </c>
      <c r="B777" s="135" t="s">
        <v>950</v>
      </c>
      <c r="C777" s="136" t="s">
        <v>951</v>
      </c>
      <c r="D777" s="137" t="s">
        <v>205</v>
      </c>
      <c r="E777" s="137" t="s">
        <v>124</v>
      </c>
      <c r="F777" s="138">
        <v>1</v>
      </c>
      <c r="G777" s="139">
        <v>70512</v>
      </c>
      <c r="H777" s="139">
        <v>70512</v>
      </c>
      <c r="I777" s="139"/>
      <c r="J777" s="269" t="str">
        <f>HYPERLINK("#"&amp;"Insumos"&amp;"!A"&amp;MATCH($B777,[2]Insumos!$A:$A,0),"Ins "&amp;$B777)</f>
        <v>Ins I312</v>
      </c>
    </row>
    <row r="778" spans="1:10" s="133" customFormat="1">
      <c r="A778" s="134" t="s">
        <v>948</v>
      </c>
      <c r="B778" s="135" t="s">
        <v>952</v>
      </c>
      <c r="C778" s="136" t="s">
        <v>953</v>
      </c>
      <c r="D778" s="137" t="s">
        <v>205</v>
      </c>
      <c r="E778" s="137" t="s">
        <v>143</v>
      </c>
      <c r="F778" s="138">
        <v>0.4</v>
      </c>
      <c r="G778" s="139">
        <v>33808</v>
      </c>
      <c r="H778" s="139">
        <v>13523</v>
      </c>
      <c r="I778" s="139"/>
      <c r="J778" s="269" t="str">
        <f>HYPERLINK("#"&amp;"Insumos"&amp;"!A"&amp;MATCH($B778,[2]Insumos!$A:$A,0),"Ins "&amp;$B778)</f>
        <v>Ins I313</v>
      </c>
    </row>
    <row r="779" spans="1:10" s="133" customFormat="1">
      <c r="A779" s="134" t="s">
        <v>948</v>
      </c>
      <c r="B779" s="135" t="s">
        <v>447</v>
      </c>
      <c r="C779" s="136" t="s">
        <v>448</v>
      </c>
      <c r="D779" s="137" t="s">
        <v>205</v>
      </c>
      <c r="E779" s="137" t="s">
        <v>274</v>
      </c>
      <c r="F779" s="138">
        <v>0.1</v>
      </c>
      <c r="G779" s="139">
        <v>12369</v>
      </c>
      <c r="H779" s="139">
        <v>1237</v>
      </c>
      <c r="I779" s="139"/>
      <c r="J779" s="269" t="str">
        <f>HYPERLINK("#"&amp;"Insumos"&amp;"!A"&amp;MATCH($B779,[2]Insumos!$A:$A,0),"Ins "&amp;$B779)</f>
        <v>Ins I966</v>
      </c>
    </row>
    <row r="780" spans="1:10" s="133" customFormat="1" ht="26.4">
      <c r="A780" s="127" t="s">
        <v>777</v>
      </c>
      <c r="B780" s="128" t="s">
        <v>185</v>
      </c>
      <c r="C780" s="129" t="s">
        <v>780</v>
      </c>
      <c r="D780" s="130" t="s">
        <v>186</v>
      </c>
      <c r="E780" s="130" t="s">
        <v>143</v>
      </c>
      <c r="F780" s="131"/>
      <c r="G780" s="132"/>
      <c r="H780" s="132"/>
      <c r="I780" s="132">
        <v>179026</v>
      </c>
    </row>
    <row r="781" spans="1:10" s="133" customFormat="1">
      <c r="A781" s="134" t="s">
        <v>777</v>
      </c>
      <c r="B781" s="135" t="s">
        <v>349</v>
      </c>
      <c r="C781" s="136" t="s">
        <v>350</v>
      </c>
      <c r="D781" s="137" t="s">
        <v>192</v>
      </c>
      <c r="E781" s="137" t="s">
        <v>193</v>
      </c>
      <c r="F781" s="138">
        <v>0.35</v>
      </c>
      <c r="G781" s="139">
        <v>52425</v>
      </c>
      <c r="H781" s="139">
        <v>18349</v>
      </c>
      <c r="I781" s="139"/>
      <c r="J781" s="269" t="str">
        <f>HYPERLINK("#"&amp;"Insumos"&amp;"!A"&amp;MATCH($B781,[2]Insumos!$A:$A,0),"Ins "&amp;$B781)</f>
        <v>Ins C8</v>
      </c>
    </row>
    <row r="782" spans="1:10" s="133" customFormat="1" ht="28.8">
      <c r="A782" s="134" t="s">
        <v>777</v>
      </c>
      <c r="B782" s="135" t="s">
        <v>224</v>
      </c>
      <c r="C782" s="136" t="s">
        <v>225</v>
      </c>
      <c r="D782" s="137" t="s">
        <v>196</v>
      </c>
      <c r="E782" s="137" t="s">
        <v>226</v>
      </c>
      <c r="F782" s="138">
        <v>0.12</v>
      </c>
      <c r="G782" s="139">
        <v>17302</v>
      </c>
      <c r="H782" s="139">
        <v>2076</v>
      </c>
      <c r="I782" s="139"/>
      <c r="J782" s="269" t="str">
        <f>HYPERLINK("#"&amp;"Insumos"&amp;"!A"&amp;MATCH($B782,[2]Insumos!$A:$A,0),"Ins "&amp;$B782)</f>
        <v>Ins E1</v>
      </c>
    </row>
    <row r="783" spans="1:10" s="133" customFormat="1">
      <c r="A783" s="134" t="s">
        <v>777</v>
      </c>
      <c r="B783" s="135" t="s">
        <v>197</v>
      </c>
      <c r="C783" s="136" t="s">
        <v>198</v>
      </c>
      <c r="D783" s="137" t="s">
        <v>196</v>
      </c>
      <c r="E783" s="137" t="s">
        <v>199</v>
      </c>
      <c r="F783" s="138">
        <v>1.5100000000000001E-2</v>
      </c>
      <c r="G783" s="139">
        <v>187426</v>
      </c>
      <c r="H783" s="139">
        <v>2830</v>
      </c>
      <c r="I783" s="139"/>
      <c r="J783" s="269" t="str">
        <f>HYPERLINK("#"&amp;"Insumos"&amp;"!A"&amp;MATCH($B783,[2]Insumos!$A:$A,0),"Ins "&amp;$B783)</f>
        <v>Ins E12</v>
      </c>
    </row>
    <row r="784" spans="1:10" s="133" customFormat="1">
      <c r="A784" s="134" t="s">
        <v>777</v>
      </c>
      <c r="B784" s="135" t="s">
        <v>439</v>
      </c>
      <c r="C784" s="136" t="s">
        <v>440</v>
      </c>
      <c r="D784" s="137" t="s">
        <v>196</v>
      </c>
      <c r="E784" s="137" t="s">
        <v>199</v>
      </c>
      <c r="F784" s="138">
        <v>2.5000000000000001E-2</v>
      </c>
      <c r="G784" s="139">
        <v>86632</v>
      </c>
      <c r="H784" s="139">
        <v>2166</v>
      </c>
      <c r="I784" s="139"/>
      <c r="J784" s="269" t="str">
        <f>HYPERLINK("#"&amp;"Insumos"&amp;"!A"&amp;MATCH($B784,[2]Insumos!$A:$A,0),"Ins "&amp;$B784)</f>
        <v>Ins E19</v>
      </c>
    </row>
    <row r="785" spans="1:10" s="133" customFormat="1">
      <c r="A785" s="134" t="s">
        <v>777</v>
      </c>
      <c r="B785" s="135" t="s">
        <v>441</v>
      </c>
      <c r="C785" s="136" t="s">
        <v>442</v>
      </c>
      <c r="D785" s="137" t="s">
        <v>196</v>
      </c>
      <c r="E785" s="137" t="s">
        <v>199</v>
      </c>
      <c r="F785" s="138">
        <v>0.1</v>
      </c>
      <c r="G785" s="139">
        <v>3262</v>
      </c>
      <c r="H785" s="139">
        <v>326</v>
      </c>
      <c r="I785" s="139"/>
      <c r="J785" s="269" t="str">
        <f>HYPERLINK("#"&amp;"Insumos"&amp;"!A"&amp;MATCH($B785,[2]Insumos!$A:$A,0),"Ins "&amp;$B785)</f>
        <v>Ins E79</v>
      </c>
    </row>
    <row r="786" spans="1:10" s="133" customFormat="1">
      <c r="A786" s="134" t="s">
        <v>777</v>
      </c>
      <c r="B786" s="135" t="s">
        <v>200</v>
      </c>
      <c r="C786" s="136" t="s">
        <v>201</v>
      </c>
      <c r="D786" s="137" t="s">
        <v>202</v>
      </c>
      <c r="E786" s="137" t="s">
        <v>124</v>
      </c>
      <c r="F786" s="138">
        <v>0.2</v>
      </c>
      <c r="G786" s="139">
        <v>3623</v>
      </c>
      <c r="H786" s="139">
        <v>725</v>
      </c>
      <c r="I786" s="139"/>
      <c r="J786" s="269" t="str">
        <f>HYPERLINK("#"&amp;"Insumos"&amp;"!A"&amp;MATCH($B786,[2]Insumos!$A:$A,0),"Ins "&amp;$B786)</f>
        <v>Ins H2</v>
      </c>
    </row>
    <row r="787" spans="1:10" s="133" customFormat="1">
      <c r="A787" s="134" t="s">
        <v>777</v>
      </c>
      <c r="B787" s="135" t="s">
        <v>203</v>
      </c>
      <c r="C787" s="136" t="s">
        <v>204</v>
      </c>
      <c r="D787" s="137" t="s">
        <v>205</v>
      </c>
      <c r="E787" s="137" t="s">
        <v>124</v>
      </c>
      <c r="F787" s="138">
        <v>0.372</v>
      </c>
      <c r="G787" s="139">
        <v>1897</v>
      </c>
      <c r="H787" s="139">
        <v>706</v>
      </c>
      <c r="I787" s="139"/>
      <c r="J787" s="269" t="str">
        <f>HYPERLINK("#"&amp;"Insumos"&amp;"!A"&amp;MATCH($B787,[2]Insumos!$A:$A,0),"Ins "&amp;$B787)</f>
        <v>Ins I1565</v>
      </c>
    </row>
    <row r="788" spans="1:10" s="133" customFormat="1">
      <c r="A788" s="134" t="s">
        <v>777</v>
      </c>
      <c r="B788" s="135" t="s">
        <v>443</v>
      </c>
      <c r="C788" s="136" t="s">
        <v>444</v>
      </c>
      <c r="D788" s="137" t="s">
        <v>205</v>
      </c>
      <c r="E788" s="137" t="s">
        <v>124</v>
      </c>
      <c r="F788" s="138">
        <v>4</v>
      </c>
      <c r="G788" s="139">
        <v>426</v>
      </c>
      <c r="H788" s="139">
        <v>1704</v>
      </c>
      <c r="I788" s="139"/>
      <c r="J788" s="269" t="str">
        <f>HYPERLINK("#"&amp;"Insumos"&amp;"!A"&amp;MATCH($B788,[2]Insumos!$A:$A,0),"Ins "&amp;$B788)</f>
        <v>Ins I300</v>
      </c>
    </row>
    <row r="789" spans="1:10" s="133" customFormat="1">
      <c r="A789" s="134" t="s">
        <v>777</v>
      </c>
      <c r="B789" s="135" t="s">
        <v>781</v>
      </c>
      <c r="C789" s="136" t="s">
        <v>782</v>
      </c>
      <c r="D789" s="137" t="s">
        <v>205</v>
      </c>
      <c r="E789" s="137" t="s">
        <v>124</v>
      </c>
      <c r="F789" s="138">
        <v>0.12</v>
      </c>
      <c r="G789" s="139">
        <v>1171939</v>
      </c>
      <c r="H789" s="139">
        <v>140633</v>
      </c>
      <c r="I789" s="139"/>
      <c r="J789" s="269" t="str">
        <f>HYPERLINK("#"&amp;"Insumos"&amp;"!A"&amp;MATCH($B789,[2]Insumos!$A:$A,0),"Ins "&amp;$B789)</f>
        <v>Ins I318</v>
      </c>
    </row>
    <row r="790" spans="1:10" s="133" customFormat="1">
      <c r="A790" s="134" t="s">
        <v>777</v>
      </c>
      <c r="B790" s="135" t="s">
        <v>783</v>
      </c>
      <c r="C790" s="136" t="s">
        <v>784</v>
      </c>
      <c r="D790" s="137" t="s">
        <v>205</v>
      </c>
      <c r="E790" s="137" t="s">
        <v>124</v>
      </c>
      <c r="F790" s="138">
        <v>0.2</v>
      </c>
      <c r="G790" s="139">
        <v>20286</v>
      </c>
      <c r="H790" s="139">
        <v>4057</v>
      </c>
      <c r="I790" s="139"/>
      <c r="J790" s="269" t="str">
        <f>HYPERLINK("#"&amp;"Insumos"&amp;"!A"&amp;MATCH($B790,[2]Insumos!$A:$A,0),"Ins "&amp;$B790)</f>
        <v>Ins I319</v>
      </c>
    </row>
    <row r="791" spans="1:10" s="133" customFormat="1">
      <c r="A791" s="134" t="s">
        <v>777</v>
      </c>
      <c r="B791" s="135" t="s">
        <v>785</v>
      </c>
      <c r="C791" s="136" t="s">
        <v>786</v>
      </c>
      <c r="D791" s="137" t="s">
        <v>205</v>
      </c>
      <c r="E791" s="137" t="s">
        <v>124</v>
      </c>
      <c r="F791" s="138">
        <v>0.03</v>
      </c>
      <c r="G791" s="139">
        <v>135223</v>
      </c>
      <c r="H791" s="139">
        <v>4057</v>
      </c>
      <c r="I791" s="139"/>
      <c r="J791" s="269" t="str">
        <f>HYPERLINK("#"&amp;"Insumos"&amp;"!A"&amp;MATCH($B791,[2]Insumos!$A:$A,0),"Ins "&amp;$B791)</f>
        <v>Ins I320</v>
      </c>
    </row>
    <row r="792" spans="1:10" s="133" customFormat="1">
      <c r="A792" s="134" t="s">
        <v>777</v>
      </c>
      <c r="B792" s="135" t="s">
        <v>787</v>
      </c>
      <c r="C792" s="136" t="s">
        <v>788</v>
      </c>
      <c r="D792" s="137" t="s">
        <v>205</v>
      </c>
      <c r="E792" s="137" t="s">
        <v>124</v>
      </c>
      <c r="F792" s="138">
        <v>0.01</v>
      </c>
      <c r="G792" s="139">
        <v>15982</v>
      </c>
      <c r="H792" s="139">
        <v>160</v>
      </c>
      <c r="I792" s="139"/>
      <c r="J792" s="269" t="str">
        <f>HYPERLINK("#"&amp;"Insumos"&amp;"!A"&amp;MATCH($B792,[2]Insumos!$A:$A,0),"Ins "&amp;$B792)</f>
        <v>Ins I433</v>
      </c>
    </row>
    <row r="793" spans="1:10" s="133" customFormat="1">
      <c r="A793" s="134" t="s">
        <v>777</v>
      </c>
      <c r="B793" s="135" t="s">
        <v>447</v>
      </c>
      <c r="C793" s="136" t="s">
        <v>448</v>
      </c>
      <c r="D793" s="137" t="s">
        <v>205</v>
      </c>
      <c r="E793" s="137" t="s">
        <v>274</v>
      </c>
      <c r="F793" s="138">
        <v>0.1</v>
      </c>
      <c r="G793" s="139">
        <v>12369</v>
      </c>
      <c r="H793" s="139">
        <v>1237</v>
      </c>
      <c r="I793" s="139"/>
      <c r="J793" s="269" t="str">
        <f>HYPERLINK("#"&amp;"Insumos"&amp;"!A"&amp;MATCH($B793,[2]Insumos!$A:$A,0),"Ins "&amp;$B793)</f>
        <v>Ins I966</v>
      </c>
    </row>
    <row r="794" spans="1:10" s="133" customFormat="1" ht="39.6">
      <c r="A794" s="127" t="s">
        <v>638</v>
      </c>
      <c r="B794" s="128" t="s">
        <v>185</v>
      </c>
      <c r="C794" s="129" t="s">
        <v>639</v>
      </c>
      <c r="D794" s="130" t="s">
        <v>186</v>
      </c>
      <c r="E794" s="130" t="s">
        <v>124</v>
      </c>
      <c r="F794" s="131"/>
      <c r="G794" s="132"/>
      <c r="H794" s="132"/>
      <c r="I794" s="132">
        <v>85513</v>
      </c>
    </row>
    <row r="795" spans="1:10" s="133" customFormat="1">
      <c r="A795" s="134" t="s">
        <v>638</v>
      </c>
      <c r="B795" s="135" t="s">
        <v>392</v>
      </c>
      <c r="C795" s="136" t="s">
        <v>393</v>
      </c>
      <c r="D795" s="137" t="s">
        <v>192</v>
      </c>
      <c r="E795" s="137" t="s">
        <v>193</v>
      </c>
      <c r="F795" s="138">
        <v>0.4</v>
      </c>
      <c r="G795" s="139">
        <v>41652</v>
      </c>
      <c r="H795" s="139">
        <v>16661</v>
      </c>
      <c r="I795" s="139"/>
      <c r="J795" s="140" t="s">
        <v>495</v>
      </c>
    </row>
    <row r="796" spans="1:10" s="133" customFormat="1">
      <c r="A796" s="134" t="s">
        <v>638</v>
      </c>
      <c r="B796" s="135" t="s">
        <v>197</v>
      </c>
      <c r="C796" s="136" t="s">
        <v>198</v>
      </c>
      <c r="D796" s="137" t="s">
        <v>196</v>
      </c>
      <c r="E796" s="137" t="s">
        <v>199</v>
      </c>
      <c r="F796" s="138">
        <v>1E-4</v>
      </c>
      <c r="G796" s="139">
        <v>187426</v>
      </c>
      <c r="H796" s="139">
        <v>19</v>
      </c>
      <c r="I796" s="139"/>
      <c r="J796" s="140" t="s">
        <v>469</v>
      </c>
    </row>
    <row r="797" spans="1:10" s="133" customFormat="1">
      <c r="A797" s="134" t="s">
        <v>638</v>
      </c>
      <c r="B797" s="135" t="s">
        <v>200</v>
      </c>
      <c r="C797" s="136" t="s">
        <v>201</v>
      </c>
      <c r="D797" s="137" t="s">
        <v>202</v>
      </c>
      <c r="E797" s="137" t="s">
        <v>124</v>
      </c>
      <c r="F797" s="138">
        <v>0.15</v>
      </c>
      <c r="G797" s="139">
        <v>3623</v>
      </c>
      <c r="H797" s="139">
        <v>543</v>
      </c>
      <c r="I797" s="139"/>
      <c r="J797" s="140" t="s">
        <v>465</v>
      </c>
    </row>
    <row r="798" spans="1:10" s="133" customFormat="1">
      <c r="A798" s="134" t="s">
        <v>638</v>
      </c>
      <c r="B798" s="135" t="s">
        <v>640</v>
      </c>
      <c r="C798" s="136" t="s">
        <v>641</v>
      </c>
      <c r="D798" s="137" t="s">
        <v>205</v>
      </c>
      <c r="E798" s="137" t="s">
        <v>124</v>
      </c>
      <c r="F798" s="138">
        <v>1</v>
      </c>
      <c r="G798" s="139">
        <v>67610</v>
      </c>
      <c r="H798" s="139">
        <v>67610</v>
      </c>
      <c r="I798" s="139"/>
      <c r="J798" s="140" t="s">
        <v>642</v>
      </c>
    </row>
    <row r="799" spans="1:10" s="133" customFormat="1">
      <c r="A799" s="134" t="s">
        <v>638</v>
      </c>
      <c r="B799" s="135" t="s">
        <v>203</v>
      </c>
      <c r="C799" s="136" t="s">
        <v>204</v>
      </c>
      <c r="D799" s="137" t="s">
        <v>205</v>
      </c>
      <c r="E799" s="137" t="s">
        <v>124</v>
      </c>
      <c r="F799" s="138">
        <v>8.0000000000000002E-3</v>
      </c>
      <c r="G799" s="139">
        <v>1897</v>
      </c>
      <c r="H799" s="139">
        <v>15</v>
      </c>
      <c r="I799" s="139"/>
      <c r="J799" s="140" t="s">
        <v>470</v>
      </c>
    </row>
    <row r="800" spans="1:10" s="133" customFormat="1">
      <c r="A800" s="134" t="s">
        <v>638</v>
      </c>
      <c r="B800" s="135" t="s">
        <v>510</v>
      </c>
      <c r="C800" s="136" t="s">
        <v>511</v>
      </c>
      <c r="D800" s="137" t="s">
        <v>205</v>
      </c>
      <c r="E800" s="137" t="s">
        <v>124</v>
      </c>
      <c r="F800" s="138">
        <v>0.5</v>
      </c>
      <c r="G800" s="139">
        <v>1330</v>
      </c>
      <c r="H800" s="139">
        <v>665</v>
      </c>
      <c r="I800" s="139"/>
      <c r="J800" s="140" t="s">
        <v>512</v>
      </c>
    </row>
    <row r="801" spans="1:256" s="133" customFormat="1" ht="39.6">
      <c r="A801" s="127" t="s">
        <v>789</v>
      </c>
      <c r="B801" s="128" t="s">
        <v>185</v>
      </c>
      <c r="C801" s="129" t="s">
        <v>790</v>
      </c>
      <c r="D801" s="130" t="s">
        <v>186</v>
      </c>
      <c r="E801" s="130" t="s">
        <v>124</v>
      </c>
      <c r="F801" s="131"/>
      <c r="G801" s="132"/>
      <c r="H801" s="132"/>
      <c r="I801" s="132">
        <v>111649</v>
      </c>
    </row>
    <row r="802" spans="1:256" s="133" customFormat="1">
      <c r="A802" s="134" t="s">
        <v>789</v>
      </c>
      <c r="B802" s="135" t="s">
        <v>384</v>
      </c>
      <c r="C802" s="136" t="s">
        <v>385</v>
      </c>
      <c r="D802" s="137" t="s">
        <v>192</v>
      </c>
      <c r="E802" s="137" t="s">
        <v>193</v>
      </c>
      <c r="F802" s="138">
        <v>1</v>
      </c>
      <c r="G802" s="139">
        <v>57672</v>
      </c>
      <c r="H802" s="139">
        <v>57672</v>
      </c>
      <c r="I802" s="139"/>
      <c r="J802" s="269" t="str">
        <f>HYPERLINK("#"&amp;"Insumos"&amp;"!A"&amp;MATCH($B802,[2]Insumos!$A:$A,0),"Ins "&amp;$B802)</f>
        <v>Ins C9</v>
      </c>
    </row>
    <row r="803" spans="1:256" s="133" customFormat="1">
      <c r="A803" s="134" t="s">
        <v>789</v>
      </c>
      <c r="B803" s="135" t="s">
        <v>197</v>
      </c>
      <c r="C803" s="136" t="s">
        <v>198</v>
      </c>
      <c r="D803" s="137" t="s">
        <v>196</v>
      </c>
      <c r="E803" s="137" t="s">
        <v>199</v>
      </c>
      <c r="F803" s="138">
        <v>5.0000000000000001E-3</v>
      </c>
      <c r="G803" s="139">
        <v>187426</v>
      </c>
      <c r="H803" s="139">
        <v>937</v>
      </c>
      <c r="I803" s="139"/>
      <c r="J803" s="269" t="str">
        <f>HYPERLINK("#"&amp;"Insumos"&amp;"!A"&amp;MATCH($B803,[2]Insumos!$A:$A,0),"Ins "&amp;$B803)</f>
        <v>Ins E12</v>
      </c>
    </row>
    <row r="804" spans="1:256" s="133" customFormat="1">
      <c r="A804" s="134" t="s">
        <v>789</v>
      </c>
      <c r="B804" s="135" t="s">
        <v>200</v>
      </c>
      <c r="C804" s="136" t="s">
        <v>201</v>
      </c>
      <c r="D804" s="137" t="s">
        <v>202</v>
      </c>
      <c r="E804" s="137" t="s">
        <v>124</v>
      </c>
      <c r="F804" s="138">
        <v>0.1</v>
      </c>
      <c r="G804" s="139">
        <v>3623</v>
      </c>
      <c r="H804" s="139">
        <v>362</v>
      </c>
      <c r="I804" s="139"/>
      <c r="J804" s="269" t="str">
        <f>HYPERLINK("#"&amp;"Insumos"&amp;"!A"&amp;MATCH($B804,[2]Insumos!$A:$A,0),"Ins "&amp;$B804)</f>
        <v>Ins H2</v>
      </c>
    </row>
    <row r="805" spans="1:256" s="133" customFormat="1">
      <c r="A805" s="134" t="s">
        <v>789</v>
      </c>
      <c r="B805" s="135" t="s">
        <v>203</v>
      </c>
      <c r="C805" s="136" t="s">
        <v>204</v>
      </c>
      <c r="D805" s="137" t="s">
        <v>205</v>
      </c>
      <c r="E805" s="137" t="s">
        <v>124</v>
      </c>
      <c r="F805" s="138">
        <v>0.4</v>
      </c>
      <c r="G805" s="139">
        <v>1897</v>
      </c>
      <c r="H805" s="139">
        <v>759</v>
      </c>
      <c r="I805" s="139"/>
      <c r="J805" s="269" t="str">
        <f>HYPERLINK("#"&amp;"Insumos"&amp;"!A"&amp;MATCH($B805,[2]Insumos!$A:$A,0),"Ins "&amp;$B805)</f>
        <v>Ins I1565</v>
      </c>
    </row>
    <row r="806" spans="1:256" s="133" customFormat="1">
      <c r="A806" s="134" t="s">
        <v>789</v>
      </c>
      <c r="B806" s="135" t="s">
        <v>791</v>
      </c>
      <c r="C806" s="136" t="s">
        <v>792</v>
      </c>
      <c r="D806" s="137" t="s">
        <v>205</v>
      </c>
      <c r="E806" s="137" t="s">
        <v>218</v>
      </c>
      <c r="F806" s="138">
        <v>4.0000000000000001E-3</v>
      </c>
      <c r="G806" s="139">
        <v>20286</v>
      </c>
      <c r="H806" s="139">
        <v>81</v>
      </c>
      <c r="I806" s="139"/>
      <c r="J806" s="269" t="str">
        <f>HYPERLINK("#"&amp;"Insumos"&amp;"!A"&amp;MATCH($B806,[2]Insumos!$A:$A,0),"Ins "&amp;$B806)</f>
        <v>Ins I843</v>
      </c>
    </row>
    <row r="807" spans="1:256" s="133" customFormat="1">
      <c r="A807" s="134" t="s">
        <v>789</v>
      </c>
      <c r="B807" s="135" t="s">
        <v>793</v>
      </c>
      <c r="C807" s="136" t="s">
        <v>794</v>
      </c>
      <c r="D807" s="137" t="s">
        <v>205</v>
      </c>
      <c r="E807" s="137" t="s">
        <v>124</v>
      </c>
      <c r="F807" s="138">
        <v>1</v>
      </c>
      <c r="G807" s="139">
        <v>51838</v>
      </c>
      <c r="H807" s="139">
        <v>51838</v>
      </c>
      <c r="I807" s="139"/>
      <c r="J807" s="269" t="str">
        <f>HYPERLINK("#"&amp;"Insumos"&amp;"!A"&amp;MATCH($B807,[2]Insumos!$A:$A,0),"Ins "&amp;$B807)</f>
        <v>Ins I844</v>
      </c>
    </row>
    <row r="808" spans="1:256" s="133" customFormat="1" ht="39.6">
      <c r="A808" s="127" t="s">
        <v>779</v>
      </c>
      <c r="B808" s="128" t="s">
        <v>185</v>
      </c>
      <c r="C808" s="129" t="s">
        <v>795</v>
      </c>
      <c r="D808" s="130" t="s">
        <v>186</v>
      </c>
      <c r="E808" s="130" t="s">
        <v>143</v>
      </c>
      <c r="F808" s="131"/>
      <c r="G808" s="132"/>
      <c r="H808" s="132"/>
      <c r="I808" s="132">
        <v>31133</v>
      </c>
    </row>
    <row r="809" spans="1:256" s="133" customFormat="1">
      <c r="A809" s="134" t="s">
        <v>779</v>
      </c>
      <c r="B809" s="135" t="s">
        <v>250</v>
      </c>
      <c r="C809" s="136" t="s">
        <v>251</v>
      </c>
      <c r="D809" s="137" t="s">
        <v>192</v>
      </c>
      <c r="E809" s="137" t="s">
        <v>193</v>
      </c>
      <c r="F809" s="138">
        <v>0.25</v>
      </c>
      <c r="G809" s="139">
        <v>41004</v>
      </c>
      <c r="H809" s="139">
        <v>10251</v>
      </c>
      <c r="I809" s="139"/>
      <c r="J809" s="269" t="str">
        <f>HYPERLINK("#"&amp;"Insumos"&amp;"!A"&amp;MATCH($B809,[2]Insumos!$A:$A,0),"Ins "&amp;$B809)</f>
        <v>Ins C3</v>
      </c>
    </row>
    <row r="810" spans="1:256">
      <c r="A810" s="134" t="s">
        <v>779</v>
      </c>
      <c r="B810" s="135" t="s">
        <v>197</v>
      </c>
      <c r="C810" s="136" t="s">
        <v>198</v>
      </c>
      <c r="D810" s="137" t="s">
        <v>196</v>
      </c>
      <c r="E810" s="137" t="s">
        <v>199</v>
      </c>
      <c r="F810" s="138">
        <v>2E-3</v>
      </c>
      <c r="G810" s="139">
        <v>187426</v>
      </c>
      <c r="H810" s="139">
        <v>375</v>
      </c>
      <c r="I810" s="139"/>
      <c r="J810" s="269" t="str">
        <f>HYPERLINK("#"&amp;"Insumos"&amp;"!A"&amp;MATCH($B810,[2]Insumos!$A:$A,0),"Ins "&amp;$B810)</f>
        <v>Ins E12</v>
      </c>
      <c r="K810" s="133"/>
      <c r="L810" s="133"/>
      <c r="M810" s="133"/>
      <c r="N810" s="133"/>
      <c r="O810" s="133"/>
      <c r="P810" s="133"/>
      <c r="Q810" s="133"/>
      <c r="R810" s="133"/>
      <c r="S810" s="133"/>
      <c r="T810" s="133"/>
      <c r="U810" s="133"/>
      <c r="V810" s="133"/>
      <c r="W810" s="133"/>
      <c r="X810" s="133"/>
      <c r="Y810" s="133"/>
      <c r="Z810" s="133"/>
      <c r="AA810" s="133"/>
      <c r="AB810" s="133"/>
      <c r="AC810" s="133"/>
      <c r="AD810" s="133"/>
      <c r="AE810" s="133"/>
      <c r="AF810" s="133"/>
      <c r="AG810" s="133"/>
      <c r="AH810" s="133"/>
      <c r="AI810" s="133"/>
      <c r="AJ810" s="133"/>
      <c r="AK810" s="133"/>
      <c r="AL810" s="133"/>
      <c r="AM810" s="133"/>
      <c r="AN810" s="133"/>
      <c r="AO810" s="133"/>
      <c r="AP810" s="133"/>
      <c r="AQ810" s="133"/>
      <c r="AR810" s="133"/>
      <c r="AS810" s="133"/>
      <c r="AT810" s="133"/>
      <c r="AU810" s="133"/>
      <c r="AV810" s="133"/>
      <c r="AW810" s="133"/>
      <c r="AX810" s="133"/>
      <c r="AY810" s="133"/>
      <c r="AZ810" s="133"/>
      <c r="BA810" s="133"/>
      <c r="BB810" s="133"/>
      <c r="BC810" s="133"/>
      <c r="BD810" s="133"/>
      <c r="BE810" s="133"/>
      <c r="BF810" s="133"/>
      <c r="BG810" s="133"/>
      <c r="BH810" s="133"/>
      <c r="BI810" s="133"/>
      <c r="BJ810" s="133"/>
      <c r="BK810" s="133"/>
      <c r="BL810" s="133"/>
      <c r="BM810" s="133"/>
      <c r="BN810" s="133"/>
      <c r="BO810" s="133"/>
      <c r="BP810" s="133"/>
      <c r="BQ810" s="133"/>
      <c r="BR810" s="133"/>
      <c r="BS810" s="133"/>
      <c r="BT810" s="133"/>
      <c r="BU810" s="133"/>
      <c r="BV810" s="133"/>
      <c r="BW810" s="133"/>
      <c r="BX810" s="133"/>
      <c r="BY810" s="133"/>
      <c r="BZ810" s="133"/>
      <c r="CA810" s="133"/>
      <c r="CB810" s="133"/>
      <c r="CC810" s="133"/>
      <c r="CD810" s="133"/>
      <c r="CE810" s="133"/>
      <c r="CF810" s="133"/>
      <c r="CG810" s="133"/>
      <c r="CH810" s="133"/>
      <c r="CI810" s="133"/>
      <c r="CJ810" s="133"/>
      <c r="CK810" s="133"/>
      <c r="CL810" s="133"/>
      <c r="CM810" s="133"/>
      <c r="CN810" s="133"/>
      <c r="CO810" s="133"/>
      <c r="CP810" s="133"/>
      <c r="CQ810" s="133"/>
      <c r="CR810" s="133"/>
      <c r="CS810" s="133"/>
      <c r="CT810" s="133"/>
      <c r="CU810" s="133"/>
      <c r="CV810" s="133"/>
      <c r="CW810" s="133"/>
      <c r="CX810" s="133"/>
      <c r="CY810" s="133"/>
      <c r="CZ810" s="133"/>
      <c r="DA810" s="133"/>
      <c r="DB810" s="133"/>
      <c r="DC810" s="133"/>
      <c r="DD810" s="133"/>
      <c r="DE810" s="133"/>
      <c r="DF810" s="133"/>
      <c r="DG810" s="133"/>
      <c r="DH810" s="133"/>
      <c r="DI810" s="133"/>
      <c r="DJ810" s="133"/>
      <c r="DK810" s="133"/>
      <c r="DL810" s="133"/>
      <c r="DM810" s="133"/>
      <c r="DN810" s="133"/>
      <c r="DO810" s="133"/>
      <c r="DP810" s="133"/>
      <c r="DQ810" s="133"/>
      <c r="DR810" s="133"/>
      <c r="DS810" s="133"/>
      <c r="DT810" s="133"/>
      <c r="DU810" s="133"/>
      <c r="DV810" s="133"/>
      <c r="DW810" s="133"/>
      <c r="DX810" s="133"/>
      <c r="DY810" s="133"/>
      <c r="DZ810" s="133"/>
      <c r="EA810" s="133"/>
      <c r="EB810" s="133"/>
      <c r="EC810" s="133"/>
      <c r="ED810" s="133"/>
      <c r="EE810" s="133"/>
      <c r="EF810" s="133"/>
      <c r="EG810" s="133"/>
      <c r="EH810" s="133"/>
      <c r="EI810" s="133"/>
      <c r="EJ810" s="133"/>
      <c r="EK810" s="133"/>
      <c r="EL810" s="133"/>
      <c r="EM810" s="133"/>
      <c r="EN810" s="133"/>
      <c r="EO810" s="133"/>
      <c r="EP810" s="133"/>
      <c r="EQ810" s="133"/>
      <c r="ER810" s="133"/>
      <c r="ES810" s="133"/>
      <c r="ET810" s="133"/>
      <c r="EU810" s="133"/>
      <c r="EV810" s="133"/>
      <c r="EW810" s="133"/>
      <c r="EX810" s="133"/>
      <c r="EY810" s="133"/>
      <c r="EZ810" s="133"/>
      <c r="FA810" s="133"/>
      <c r="FB810" s="133"/>
      <c r="FC810" s="133"/>
      <c r="FD810" s="133"/>
      <c r="FE810" s="133"/>
      <c r="FF810" s="133"/>
      <c r="FG810" s="133"/>
      <c r="FH810" s="133"/>
      <c r="FI810" s="133"/>
      <c r="FJ810" s="133"/>
      <c r="FK810" s="133"/>
      <c r="FL810" s="133"/>
      <c r="FM810" s="133"/>
      <c r="FN810" s="133"/>
      <c r="FO810" s="133"/>
      <c r="FP810" s="133"/>
      <c r="FQ810" s="133"/>
      <c r="FR810" s="133"/>
      <c r="FS810" s="133"/>
      <c r="FT810" s="133"/>
      <c r="FU810" s="133"/>
      <c r="FV810" s="133"/>
      <c r="FW810" s="133"/>
      <c r="FX810" s="133"/>
      <c r="FY810" s="133"/>
      <c r="FZ810" s="133"/>
      <c r="GA810" s="133"/>
      <c r="GB810" s="133"/>
      <c r="GC810" s="133"/>
      <c r="GD810" s="133"/>
      <c r="GE810" s="133"/>
      <c r="GF810" s="133"/>
      <c r="GG810" s="133"/>
      <c r="GH810" s="133"/>
      <c r="GI810" s="133"/>
      <c r="GJ810" s="133"/>
      <c r="GK810" s="133"/>
      <c r="GL810" s="133"/>
      <c r="GM810" s="133"/>
      <c r="GN810" s="133"/>
      <c r="GO810" s="133"/>
      <c r="GP810" s="133"/>
      <c r="GQ810" s="133"/>
      <c r="GR810" s="133"/>
      <c r="GS810" s="133"/>
      <c r="GT810" s="133"/>
      <c r="GU810" s="133"/>
      <c r="GV810" s="133"/>
      <c r="GW810" s="133"/>
      <c r="GX810" s="133"/>
      <c r="GY810" s="133"/>
      <c r="GZ810" s="133"/>
      <c r="HA810" s="133"/>
      <c r="HB810" s="133"/>
      <c r="HC810" s="133"/>
      <c r="HD810" s="133"/>
      <c r="HE810" s="133"/>
      <c r="HF810" s="133"/>
      <c r="HG810" s="133"/>
      <c r="HH810" s="133"/>
      <c r="HI810" s="133"/>
      <c r="HJ810" s="133"/>
      <c r="HK810" s="133"/>
      <c r="HL810" s="133"/>
      <c r="HM810" s="133"/>
      <c r="HN810" s="133"/>
      <c r="HO810" s="133"/>
      <c r="HP810" s="133"/>
      <c r="HQ810" s="133"/>
      <c r="HR810" s="133"/>
      <c r="HS810" s="133"/>
      <c r="HT810" s="133"/>
      <c r="HU810" s="133"/>
      <c r="HV810" s="133"/>
      <c r="HW810" s="133"/>
      <c r="HX810" s="133"/>
      <c r="HY810" s="133"/>
      <c r="HZ810" s="133"/>
      <c r="IA810" s="133"/>
      <c r="IB810" s="133"/>
      <c r="IC810" s="133"/>
      <c r="ID810" s="133"/>
      <c r="IE810" s="133"/>
      <c r="IF810" s="133"/>
      <c r="IG810" s="133"/>
      <c r="IH810" s="133"/>
      <c r="II810" s="133"/>
      <c r="IJ810" s="133"/>
      <c r="IK810" s="133"/>
      <c r="IL810" s="133"/>
      <c r="IM810" s="133"/>
      <c r="IN810" s="133"/>
      <c r="IO810" s="133"/>
      <c r="IP810" s="133"/>
      <c r="IQ810" s="133"/>
      <c r="IR810" s="133"/>
      <c r="IS810" s="133"/>
      <c r="IT810" s="133"/>
      <c r="IU810" s="133"/>
      <c r="IV810" s="133"/>
    </row>
    <row r="811" spans="1:256">
      <c r="A811" s="134" t="s">
        <v>779</v>
      </c>
      <c r="B811" s="135" t="s">
        <v>200</v>
      </c>
      <c r="C811" s="136" t="s">
        <v>201</v>
      </c>
      <c r="D811" s="137" t="s">
        <v>202</v>
      </c>
      <c r="E811" s="137" t="s">
        <v>124</v>
      </c>
      <c r="F811" s="138">
        <v>0.25</v>
      </c>
      <c r="G811" s="139">
        <v>3623</v>
      </c>
      <c r="H811" s="139">
        <v>906</v>
      </c>
      <c r="I811" s="139"/>
      <c r="J811" s="269" t="str">
        <f>HYPERLINK("#"&amp;"Insumos"&amp;"!A"&amp;MATCH($B811,[2]Insumos!$A:$A,0),"Ins "&amp;$B811)</f>
        <v>Ins H2</v>
      </c>
      <c r="K811" s="133"/>
      <c r="L811" s="133"/>
      <c r="M811" s="133"/>
      <c r="N811" s="133"/>
      <c r="O811" s="133"/>
      <c r="P811" s="133"/>
      <c r="Q811" s="133"/>
      <c r="R811" s="133"/>
      <c r="S811" s="133"/>
      <c r="T811" s="133"/>
      <c r="U811" s="133"/>
      <c r="V811" s="133"/>
      <c r="W811" s="133"/>
      <c r="X811" s="133"/>
      <c r="Y811" s="133"/>
      <c r="Z811" s="133"/>
      <c r="AA811" s="133"/>
      <c r="AB811" s="133"/>
      <c r="AC811" s="133"/>
      <c r="AD811" s="133"/>
      <c r="AE811" s="133"/>
      <c r="AF811" s="133"/>
      <c r="AG811" s="133"/>
      <c r="AH811" s="133"/>
      <c r="AI811" s="133"/>
      <c r="AJ811" s="133"/>
      <c r="AK811" s="133"/>
      <c r="AL811" s="133"/>
      <c r="AM811" s="133"/>
      <c r="AN811" s="133"/>
      <c r="AO811" s="133"/>
      <c r="AP811" s="133"/>
      <c r="AQ811" s="133"/>
      <c r="AR811" s="133"/>
      <c r="AS811" s="133"/>
      <c r="AT811" s="133"/>
      <c r="AU811" s="133"/>
      <c r="AV811" s="133"/>
      <c r="AW811" s="133"/>
      <c r="AX811" s="133"/>
      <c r="AY811" s="133"/>
      <c r="AZ811" s="133"/>
      <c r="BA811" s="133"/>
      <c r="BB811" s="133"/>
      <c r="BC811" s="133"/>
      <c r="BD811" s="133"/>
      <c r="BE811" s="133"/>
      <c r="BF811" s="133"/>
      <c r="BG811" s="133"/>
      <c r="BH811" s="133"/>
      <c r="BI811" s="133"/>
      <c r="BJ811" s="133"/>
      <c r="BK811" s="133"/>
      <c r="BL811" s="133"/>
      <c r="BM811" s="133"/>
      <c r="BN811" s="133"/>
      <c r="BO811" s="133"/>
      <c r="BP811" s="133"/>
      <c r="BQ811" s="133"/>
      <c r="BR811" s="133"/>
      <c r="BS811" s="133"/>
      <c r="BT811" s="133"/>
      <c r="BU811" s="133"/>
      <c r="BV811" s="133"/>
      <c r="BW811" s="133"/>
      <c r="BX811" s="133"/>
      <c r="BY811" s="133"/>
      <c r="BZ811" s="133"/>
      <c r="CA811" s="133"/>
      <c r="CB811" s="133"/>
      <c r="CC811" s="133"/>
      <c r="CD811" s="133"/>
      <c r="CE811" s="133"/>
      <c r="CF811" s="133"/>
      <c r="CG811" s="133"/>
      <c r="CH811" s="133"/>
      <c r="CI811" s="133"/>
      <c r="CJ811" s="133"/>
      <c r="CK811" s="133"/>
      <c r="CL811" s="133"/>
      <c r="CM811" s="133"/>
      <c r="CN811" s="133"/>
      <c r="CO811" s="133"/>
      <c r="CP811" s="133"/>
      <c r="CQ811" s="133"/>
      <c r="CR811" s="133"/>
      <c r="CS811" s="133"/>
      <c r="CT811" s="133"/>
      <c r="CU811" s="133"/>
      <c r="CV811" s="133"/>
      <c r="CW811" s="133"/>
      <c r="CX811" s="133"/>
      <c r="CY811" s="133"/>
      <c r="CZ811" s="133"/>
      <c r="DA811" s="133"/>
      <c r="DB811" s="133"/>
      <c r="DC811" s="133"/>
      <c r="DD811" s="133"/>
      <c r="DE811" s="133"/>
      <c r="DF811" s="133"/>
      <c r="DG811" s="133"/>
      <c r="DH811" s="133"/>
      <c r="DI811" s="133"/>
      <c r="DJ811" s="133"/>
      <c r="DK811" s="133"/>
      <c r="DL811" s="133"/>
      <c r="DM811" s="133"/>
      <c r="DN811" s="133"/>
      <c r="DO811" s="133"/>
      <c r="DP811" s="133"/>
      <c r="DQ811" s="133"/>
      <c r="DR811" s="133"/>
      <c r="DS811" s="133"/>
      <c r="DT811" s="133"/>
      <c r="DU811" s="133"/>
      <c r="DV811" s="133"/>
      <c r="DW811" s="133"/>
      <c r="DX811" s="133"/>
      <c r="DY811" s="133"/>
      <c r="DZ811" s="133"/>
      <c r="EA811" s="133"/>
      <c r="EB811" s="133"/>
      <c r="EC811" s="133"/>
      <c r="ED811" s="133"/>
      <c r="EE811" s="133"/>
      <c r="EF811" s="133"/>
      <c r="EG811" s="133"/>
      <c r="EH811" s="133"/>
      <c r="EI811" s="133"/>
      <c r="EJ811" s="133"/>
      <c r="EK811" s="133"/>
      <c r="EL811" s="133"/>
      <c r="EM811" s="133"/>
      <c r="EN811" s="133"/>
      <c r="EO811" s="133"/>
      <c r="EP811" s="133"/>
      <c r="EQ811" s="133"/>
      <c r="ER811" s="133"/>
      <c r="ES811" s="133"/>
      <c r="ET811" s="133"/>
      <c r="EU811" s="133"/>
      <c r="EV811" s="133"/>
      <c r="EW811" s="133"/>
      <c r="EX811" s="133"/>
      <c r="EY811" s="133"/>
      <c r="EZ811" s="133"/>
      <c r="FA811" s="133"/>
      <c r="FB811" s="133"/>
      <c r="FC811" s="133"/>
      <c r="FD811" s="133"/>
      <c r="FE811" s="133"/>
      <c r="FF811" s="133"/>
      <c r="FG811" s="133"/>
      <c r="FH811" s="133"/>
      <c r="FI811" s="133"/>
      <c r="FJ811" s="133"/>
      <c r="FK811" s="133"/>
      <c r="FL811" s="133"/>
      <c r="FM811" s="133"/>
      <c r="FN811" s="133"/>
      <c r="FO811" s="133"/>
      <c r="FP811" s="133"/>
      <c r="FQ811" s="133"/>
      <c r="FR811" s="133"/>
      <c r="FS811" s="133"/>
      <c r="FT811" s="133"/>
      <c r="FU811" s="133"/>
      <c r="FV811" s="133"/>
      <c r="FW811" s="133"/>
      <c r="FX811" s="133"/>
      <c r="FY811" s="133"/>
      <c r="FZ811" s="133"/>
      <c r="GA811" s="133"/>
      <c r="GB811" s="133"/>
      <c r="GC811" s="133"/>
      <c r="GD811" s="133"/>
      <c r="GE811" s="133"/>
      <c r="GF811" s="133"/>
      <c r="GG811" s="133"/>
      <c r="GH811" s="133"/>
      <c r="GI811" s="133"/>
      <c r="GJ811" s="133"/>
      <c r="GK811" s="133"/>
      <c r="GL811" s="133"/>
      <c r="GM811" s="133"/>
      <c r="GN811" s="133"/>
      <c r="GO811" s="133"/>
      <c r="GP811" s="133"/>
      <c r="GQ811" s="133"/>
      <c r="GR811" s="133"/>
      <c r="GS811" s="133"/>
      <c r="GT811" s="133"/>
      <c r="GU811" s="133"/>
      <c r="GV811" s="133"/>
      <c r="GW811" s="133"/>
      <c r="GX811" s="133"/>
      <c r="GY811" s="133"/>
      <c r="GZ811" s="133"/>
      <c r="HA811" s="133"/>
      <c r="HB811" s="133"/>
      <c r="HC811" s="133"/>
      <c r="HD811" s="133"/>
      <c r="HE811" s="133"/>
      <c r="HF811" s="133"/>
      <c r="HG811" s="133"/>
      <c r="HH811" s="133"/>
      <c r="HI811" s="133"/>
      <c r="HJ811" s="133"/>
      <c r="HK811" s="133"/>
      <c r="HL811" s="133"/>
      <c r="HM811" s="133"/>
      <c r="HN811" s="133"/>
      <c r="HO811" s="133"/>
      <c r="HP811" s="133"/>
      <c r="HQ811" s="133"/>
      <c r="HR811" s="133"/>
      <c r="HS811" s="133"/>
      <c r="HT811" s="133"/>
      <c r="HU811" s="133"/>
      <c r="HV811" s="133"/>
      <c r="HW811" s="133"/>
      <c r="HX811" s="133"/>
      <c r="HY811" s="133"/>
      <c r="HZ811" s="133"/>
      <c r="IA811" s="133"/>
      <c r="IB811" s="133"/>
      <c r="IC811" s="133"/>
      <c r="ID811" s="133"/>
      <c r="IE811" s="133"/>
      <c r="IF811" s="133"/>
      <c r="IG811" s="133"/>
      <c r="IH811" s="133"/>
      <c r="II811" s="133"/>
      <c r="IJ811" s="133"/>
      <c r="IK811" s="133"/>
      <c r="IL811" s="133"/>
      <c r="IM811" s="133"/>
      <c r="IN811" s="133"/>
      <c r="IO811" s="133"/>
      <c r="IP811" s="133"/>
      <c r="IQ811" s="133"/>
      <c r="IR811" s="133"/>
      <c r="IS811" s="133"/>
      <c r="IT811" s="133"/>
      <c r="IU811" s="133"/>
      <c r="IV811" s="133"/>
    </row>
    <row r="812" spans="1:256">
      <c r="A812" s="134" t="s">
        <v>779</v>
      </c>
      <c r="B812" s="135" t="s">
        <v>406</v>
      </c>
      <c r="C812" s="136" t="s">
        <v>407</v>
      </c>
      <c r="D812" s="137" t="s">
        <v>205</v>
      </c>
      <c r="E812" s="137" t="s">
        <v>221</v>
      </c>
      <c r="F812" s="138">
        <v>0.15</v>
      </c>
      <c r="G812" s="139">
        <v>126880</v>
      </c>
      <c r="H812" s="139">
        <v>19032</v>
      </c>
      <c r="I812" s="139"/>
      <c r="J812" s="269" t="str">
        <f>HYPERLINK("#"&amp;"Insumos"&amp;"!A"&amp;MATCH($B812,[2]Insumos!$A:$A,0),"Ins "&amp;$B812)</f>
        <v>Ins I1002</v>
      </c>
      <c r="K812" s="133"/>
      <c r="L812" s="133"/>
      <c r="M812" s="133"/>
      <c r="N812" s="133"/>
      <c r="O812" s="133"/>
      <c r="P812" s="133"/>
      <c r="Q812" s="133"/>
      <c r="R812" s="133"/>
      <c r="S812" s="133"/>
      <c r="T812" s="133"/>
      <c r="U812" s="133"/>
      <c r="V812" s="133"/>
      <c r="W812" s="133"/>
      <c r="X812" s="133"/>
      <c r="Y812" s="133"/>
      <c r="Z812" s="133"/>
      <c r="AA812" s="133"/>
      <c r="AB812" s="133"/>
      <c r="AC812" s="133"/>
      <c r="AD812" s="133"/>
      <c r="AE812" s="133"/>
      <c r="AF812" s="133"/>
      <c r="AG812" s="133"/>
      <c r="AH812" s="133"/>
      <c r="AI812" s="133"/>
      <c r="AJ812" s="133"/>
      <c r="AK812" s="133"/>
      <c r="AL812" s="133"/>
      <c r="AM812" s="133"/>
      <c r="AN812" s="133"/>
      <c r="AO812" s="133"/>
      <c r="AP812" s="133"/>
      <c r="AQ812" s="133"/>
      <c r="AR812" s="133"/>
      <c r="AS812" s="133"/>
      <c r="AT812" s="133"/>
      <c r="AU812" s="133"/>
      <c r="AV812" s="133"/>
      <c r="AW812" s="133"/>
      <c r="AX812" s="133"/>
      <c r="AY812" s="133"/>
      <c r="AZ812" s="133"/>
      <c r="BA812" s="133"/>
      <c r="BB812" s="133"/>
      <c r="BC812" s="133"/>
      <c r="BD812" s="133"/>
      <c r="BE812" s="133"/>
      <c r="BF812" s="133"/>
      <c r="BG812" s="133"/>
      <c r="BH812" s="133"/>
      <c r="BI812" s="133"/>
      <c r="BJ812" s="133"/>
      <c r="BK812" s="133"/>
      <c r="BL812" s="133"/>
      <c r="BM812" s="133"/>
      <c r="BN812" s="133"/>
      <c r="BO812" s="133"/>
      <c r="BP812" s="133"/>
      <c r="BQ812" s="133"/>
      <c r="BR812" s="133"/>
      <c r="BS812" s="133"/>
      <c r="BT812" s="133"/>
      <c r="BU812" s="133"/>
      <c r="BV812" s="133"/>
      <c r="BW812" s="133"/>
      <c r="BX812" s="133"/>
      <c r="BY812" s="133"/>
      <c r="BZ812" s="133"/>
      <c r="CA812" s="133"/>
      <c r="CB812" s="133"/>
      <c r="CC812" s="133"/>
      <c r="CD812" s="133"/>
      <c r="CE812" s="133"/>
      <c r="CF812" s="133"/>
      <c r="CG812" s="133"/>
      <c r="CH812" s="133"/>
      <c r="CI812" s="133"/>
      <c r="CJ812" s="133"/>
      <c r="CK812" s="133"/>
      <c r="CL812" s="133"/>
      <c r="CM812" s="133"/>
      <c r="CN812" s="133"/>
      <c r="CO812" s="133"/>
      <c r="CP812" s="133"/>
      <c r="CQ812" s="133"/>
      <c r="CR812" s="133"/>
      <c r="CS812" s="133"/>
      <c r="CT812" s="133"/>
      <c r="CU812" s="133"/>
      <c r="CV812" s="133"/>
      <c r="CW812" s="133"/>
      <c r="CX812" s="133"/>
      <c r="CY812" s="133"/>
      <c r="CZ812" s="133"/>
      <c r="DA812" s="133"/>
      <c r="DB812" s="133"/>
      <c r="DC812" s="133"/>
      <c r="DD812" s="133"/>
      <c r="DE812" s="133"/>
      <c r="DF812" s="133"/>
      <c r="DG812" s="133"/>
      <c r="DH812" s="133"/>
      <c r="DI812" s="133"/>
      <c r="DJ812" s="133"/>
      <c r="DK812" s="133"/>
      <c r="DL812" s="133"/>
      <c r="DM812" s="133"/>
      <c r="DN812" s="133"/>
      <c r="DO812" s="133"/>
      <c r="DP812" s="133"/>
      <c r="DQ812" s="133"/>
      <c r="DR812" s="133"/>
      <c r="DS812" s="133"/>
      <c r="DT812" s="133"/>
      <c r="DU812" s="133"/>
      <c r="DV812" s="133"/>
      <c r="DW812" s="133"/>
      <c r="DX812" s="133"/>
      <c r="DY812" s="133"/>
      <c r="DZ812" s="133"/>
      <c r="EA812" s="133"/>
      <c r="EB812" s="133"/>
      <c r="EC812" s="133"/>
      <c r="ED812" s="133"/>
      <c r="EE812" s="133"/>
      <c r="EF812" s="133"/>
      <c r="EG812" s="133"/>
      <c r="EH812" s="133"/>
      <c r="EI812" s="133"/>
      <c r="EJ812" s="133"/>
      <c r="EK812" s="133"/>
      <c r="EL812" s="133"/>
      <c r="EM812" s="133"/>
      <c r="EN812" s="133"/>
      <c r="EO812" s="133"/>
      <c r="EP812" s="133"/>
      <c r="EQ812" s="133"/>
      <c r="ER812" s="133"/>
      <c r="ES812" s="133"/>
      <c r="ET812" s="133"/>
      <c r="EU812" s="133"/>
      <c r="EV812" s="133"/>
      <c r="EW812" s="133"/>
      <c r="EX812" s="133"/>
      <c r="EY812" s="133"/>
      <c r="EZ812" s="133"/>
      <c r="FA812" s="133"/>
      <c r="FB812" s="133"/>
      <c r="FC812" s="133"/>
      <c r="FD812" s="133"/>
      <c r="FE812" s="133"/>
      <c r="FF812" s="133"/>
      <c r="FG812" s="133"/>
      <c r="FH812" s="133"/>
      <c r="FI812" s="133"/>
      <c r="FJ812" s="133"/>
      <c r="FK812" s="133"/>
      <c r="FL812" s="133"/>
      <c r="FM812" s="133"/>
      <c r="FN812" s="133"/>
      <c r="FO812" s="133"/>
      <c r="FP812" s="133"/>
      <c r="FQ812" s="133"/>
      <c r="FR812" s="133"/>
      <c r="FS812" s="133"/>
      <c r="FT812" s="133"/>
      <c r="FU812" s="133"/>
      <c r="FV812" s="133"/>
      <c r="FW812" s="133"/>
      <c r="FX812" s="133"/>
      <c r="FY812" s="133"/>
      <c r="FZ812" s="133"/>
      <c r="GA812" s="133"/>
      <c r="GB812" s="133"/>
      <c r="GC812" s="133"/>
      <c r="GD812" s="133"/>
      <c r="GE812" s="133"/>
      <c r="GF812" s="133"/>
      <c r="GG812" s="133"/>
      <c r="GH812" s="133"/>
      <c r="GI812" s="133"/>
      <c r="GJ812" s="133"/>
      <c r="GK812" s="133"/>
      <c r="GL812" s="133"/>
      <c r="GM812" s="133"/>
      <c r="GN812" s="133"/>
      <c r="GO812" s="133"/>
      <c r="GP812" s="133"/>
      <c r="GQ812" s="133"/>
      <c r="GR812" s="133"/>
      <c r="GS812" s="133"/>
      <c r="GT812" s="133"/>
      <c r="GU812" s="133"/>
      <c r="GV812" s="133"/>
      <c r="GW812" s="133"/>
      <c r="GX812" s="133"/>
      <c r="GY812" s="133"/>
      <c r="GZ812" s="133"/>
      <c r="HA812" s="133"/>
      <c r="HB812" s="133"/>
      <c r="HC812" s="133"/>
      <c r="HD812" s="133"/>
      <c r="HE812" s="133"/>
      <c r="HF812" s="133"/>
      <c r="HG812" s="133"/>
      <c r="HH812" s="133"/>
      <c r="HI812" s="133"/>
      <c r="HJ812" s="133"/>
      <c r="HK812" s="133"/>
      <c r="HL812" s="133"/>
      <c r="HM812" s="133"/>
      <c r="HN812" s="133"/>
      <c r="HO812" s="133"/>
      <c r="HP812" s="133"/>
      <c r="HQ812" s="133"/>
      <c r="HR812" s="133"/>
      <c r="HS812" s="133"/>
      <c r="HT812" s="133"/>
      <c r="HU812" s="133"/>
      <c r="HV812" s="133"/>
      <c r="HW812" s="133"/>
      <c r="HX812" s="133"/>
      <c r="HY812" s="133"/>
      <c r="HZ812" s="133"/>
      <c r="IA812" s="133"/>
      <c r="IB812" s="133"/>
      <c r="IC812" s="133"/>
      <c r="ID812" s="133"/>
      <c r="IE812" s="133"/>
      <c r="IF812" s="133"/>
      <c r="IG812" s="133"/>
      <c r="IH812" s="133"/>
      <c r="II812" s="133"/>
      <c r="IJ812" s="133"/>
      <c r="IK812" s="133"/>
      <c r="IL812" s="133"/>
      <c r="IM812" s="133"/>
      <c r="IN812" s="133"/>
      <c r="IO812" s="133"/>
      <c r="IP812" s="133"/>
      <c r="IQ812" s="133"/>
      <c r="IR812" s="133"/>
      <c r="IS812" s="133"/>
      <c r="IT812" s="133"/>
      <c r="IU812" s="133"/>
      <c r="IV812" s="133"/>
    </row>
    <row r="813" spans="1:256">
      <c r="A813" s="134" t="s">
        <v>779</v>
      </c>
      <c r="B813" s="135" t="s">
        <v>203</v>
      </c>
      <c r="C813" s="136" t="s">
        <v>204</v>
      </c>
      <c r="D813" s="137" t="s">
        <v>205</v>
      </c>
      <c r="E813" s="137" t="s">
        <v>124</v>
      </c>
      <c r="F813" s="138">
        <v>0.3</v>
      </c>
      <c r="G813" s="139">
        <v>1897</v>
      </c>
      <c r="H813" s="139">
        <v>569</v>
      </c>
      <c r="I813" s="139"/>
      <c r="J813" s="269" t="str">
        <f>HYPERLINK("#"&amp;"Insumos"&amp;"!A"&amp;MATCH($B813,[2]Insumos!$A:$A,0),"Ins "&amp;$B813)</f>
        <v>Ins I1565</v>
      </c>
      <c r="K813" s="133"/>
      <c r="L813" s="133"/>
      <c r="M813" s="133"/>
      <c r="N813" s="133"/>
      <c r="O813" s="133"/>
      <c r="P813" s="133"/>
      <c r="Q813" s="133"/>
      <c r="R813" s="133"/>
      <c r="S813" s="133"/>
      <c r="T813" s="133"/>
      <c r="U813" s="133"/>
      <c r="V813" s="133"/>
      <c r="W813" s="133"/>
      <c r="X813" s="133"/>
      <c r="Y813" s="133"/>
      <c r="Z813" s="133"/>
      <c r="AA813" s="133"/>
      <c r="AB813" s="133"/>
      <c r="AC813" s="133"/>
      <c r="AD813" s="133"/>
      <c r="AE813" s="133"/>
      <c r="AF813" s="133"/>
      <c r="AG813" s="133"/>
      <c r="AH813" s="133"/>
      <c r="AI813" s="133"/>
      <c r="AJ813" s="133"/>
      <c r="AK813" s="133"/>
      <c r="AL813" s="133"/>
      <c r="AM813" s="133"/>
      <c r="AN813" s="133"/>
      <c r="AO813" s="133"/>
      <c r="AP813" s="133"/>
      <c r="AQ813" s="133"/>
      <c r="AR813" s="133"/>
      <c r="AS813" s="133"/>
      <c r="AT813" s="133"/>
      <c r="AU813" s="133"/>
      <c r="AV813" s="133"/>
      <c r="AW813" s="133"/>
      <c r="AX813" s="133"/>
      <c r="AY813" s="133"/>
      <c r="AZ813" s="133"/>
      <c r="BA813" s="133"/>
      <c r="BB813" s="133"/>
      <c r="BC813" s="133"/>
      <c r="BD813" s="133"/>
      <c r="BE813" s="133"/>
      <c r="BF813" s="133"/>
      <c r="BG813" s="133"/>
      <c r="BH813" s="133"/>
      <c r="BI813" s="133"/>
      <c r="BJ813" s="133"/>
      <c r="BK813" s="133"/>
      <c r="BL813" s="133"/>
      <c r="BM813" s="133"/>
      <c r="BN813" s="133"/>
      <c r="BO813" s="133"/>
      <c r="BP813" s="133"/>
      <c r="BQ813" s="133"/>
      <c r="BR813" s="133"/>
      <c r="BS813" s="133"/>
      <c r="BT813" s="133"/>
      <c r="BU813" s="133"/>
      <c r="BV813" s="133"/>
      <c r="BW813" s="133"/>
      <c r="BX813" s="133"/>
      <c r="BY813" s="133"/>
      <c r="BZ813" s="133"/>
      <c r="CA813" s="133"/>
      <c r="CB813" s="133"/>
      <c r="CC813" s="133"/>
      <c r="CD813" s="133"/>
      <c r="CE813" s="133"/>
      <c r="CF813" s="133"/>
      <c r="CG813" s="133"/>
      <c r="CH813" s="133"/>
      <c r="CI813" s="133"/>
      <c r="CJ813" s="133"/>
      <c r="CK813" s="133"/>
      <c r="CL813" s="133"/>
      <c r="CM813" s="133"/>
      <c r="CN813" s="133"/>
      <c r="CO813" s="133"/>
      <c r="CP813" s="133"/>
      <c r="CQ813" s="133"/>
      <c r="CR813" s="133"/>
      <c r="CS813" s="133"/>
      <c r="CT813" s="133"/>
      <c r="CU813" s="133"/>
      <c r="CV813" s="133"/>
      <c r="CW813" s="133"/>
      <c r="CX813" s="133"/>
      <c r="CY813" s="133"/>
      <c r="CZ813" s="133"/>
      <c r="DA813" s="133"/>
      <c r="DB813" s="133"/>
      <c r="DC813" s="133"/>
      <c r="DD813" s="133"/>
      <c r="DE813" s="133"/>
      <c r="DF813" s="133"/>
      <c r="DG813" s="133"/>
      <c r="DH813" s="133"/>
      <c r="DI813" s="133"/>
      <c r="DJ813" s="133"/>
      <c r="DK813" s="133"/>
      <c r="DL813" s="133"/>
      <c r="DM813" s="133"/>
      <c r="DN813" s="133"/>
      <c r="DO813" s="133"/>
      <c r="DP813" s="133"/>
      <c r="DQ813" s="133"/>
      <c r="DR813" s="133"/>
      <c r="DS813" s="133"/>
      <c r="DT813" s="133"/>
      <c r="DU813" s="133"/>
      <c r="DV813" s="133"/>
      <c r="DW813" s="133"/>
      <c r="DX813" s="133"/>
      <c r="DY813" s="133"/>
      <c r="DZ813" s="133"/>
      <c r="EA813" s="133"/>
      <c r="EB813" s="133"/>
      <c r="EC813" s="133"/>
      <c r="ED813" s="133"/>
      <c r="EE813" s="133"/>
      <c r="EF813" s="133"/>
      <c r="EG813" s="133"/>
      <c r="EH813" s="133"/>
      <c r="EI813" s="133"/>
      <c r="EJ813" s="133"/>
      <c r="EK813" s="133"/>
      <c r="EL813" s="133"/>
      <c r="EM813" s="133"/>
      <c r="EN813" s="133"/>
      <c r="EO813" s="133"/>
      <c r="EP813" s="133"/>
      <c r="EQ813" s="133"/>
      <c r="ER813" s="133"/>
      <c r="ES813" s="133"/>
      <c r="ET813" s="133"/>
      <c r="EU813" s="133"/>
      <c r="EV813" s="133"/>
      <c r="EW813" s="133"/>
      <c r="EX813" s="133"/>
      <c r="EY813" s="133"/>
      <c r="EZ813" s="133"/>
      <c r="FA813" s="133"/>
      <c r="FB813" s="133"/>
      <c r="FC813" s="133"/>
      <c r="FD813" s="133"/>
      <c r="FE813" s="133"/>
      <c r="FF813" s="133"/>
      <c r="FG813" s="133"/>
      <c r="FH813" s="133"/>
      <c r="FI813" s="133"/>
      <c r="FJ813" s="133"/>
      <c r="FK813" s="133"/>
      <c r="FL813" s="133"/>
      <c r="FM813" s="133"/>
      <c r="FN813" s="133"/>
      <c r="FO813" s="133"/>
      <c r="FP813" s="133"/>
      <c r="FQ813" s="133"/>
      <c r="FR813" s="133"/>
      <c r="FS813" s="133"/>
      <c r="FT813" s="133"/>
      <c r="FU813" s="133"/>
      <c r="FV813" s="133"/>
      <c r="FW813" s="133"/>
      <c r="FX813" s="133"/>
      <c r="FY813" s="133"/>
      <c r="FZ813" s="133"/>
      <c r="GA813" s="133"/>
      <c r="GB813" s="133"/>
      <c r="GC813" s="133"/>
      <c r="GD813" s="133"/>
      <c r="GE813" s="133"/>
      <c r="GF813" s="133"/>
      <c r="GG813" s="133"/>
      <c r="GH813" s="133"/>
      <c r="GI813" s="133"/>
      <c r="GJ813" s="133"/>
      <c r="GK813" s="133"/>
      <c r="GL813" s="133"/>
      <c r="GM813" s="133"/>
      <c r="GN813" s="133"/>
      <c r="GO813" s="133"/>
      <c r="GP813" s="133"/>
      <c r="GQ813" s="133"/>
      <c r="GR813" s="133"/>
      <c r="GS813" s="133"/>
      <c r="GT813" s="133"/>
      <c r="GU813" s="133"/>
      <c r="GV813" s="133"/>
      <c r="GW813" s="133"/>
      <c r="GX813" s="133"/>
      <c r="GY813" s="133"/>
      <c r="GZ813" s="133"/>
      <c r="HA813" s="133"/>
      <c r="HB813" s="133"/>
      <c r="HC813" s="133"/>
      <c r="HD813" s="133"/>
      <c r="HE813" s="133"/>
      <c r="HF813" s="133"/>
      <c r="HG813" s="133"/>
      <c r="HH813" s="133"/>
      <c r="HI813" s="133"/>
      <c r="HJ813" s="133"/>
      <c r="HK813" s="133"/>
      <c r="HL813" s="133"/>
      <c r="HM813" s="133"/>
      <c r="HN813" s="133"/>
      <c r="HO813" s="133"/>
      <c r="HP813" s="133"/>
      <c r="HQ813" s="133"/>
      <c r="HR813" s="133"/>
      <c r="HS813" s="133"/>
      <c r="HT813" s="133"/>
      <c r="HU813" s="133"/>
      <c r="HV813" s="133"/>
      <c r="HW813" s="133"/>
      <c r="HX813" s="133"/>
      <c r="HY813" s="133"/>
      <c r="HZ813" s="133"/>
      <c r="IA813" s="133"/>
      <c r="IB813" s="133"/>
      <c r="IC813" s="133"/>
      <c r="ID813" s="133"/>
      <c r="IE813" s="133"/>
      <c r="IF813" s="133"/>
      <c r="IG813" s="133"/>
      <c r="IH813" s="133"/>
      <c r="II813" s="133"/>
      <c r="IJ813" s="133"/>
      <c r="IK813" s="133"/>
      <c r="IL813" s="133"/>
      <c r="IM813" s="133"/>
      <c r="IN813" s="133"/>
      <c r="IO813" s="133"/>
      <c r="IP813" s="133"/>
      <c r="IQ813" s="133"/>
      <c r="IR813" s="133"/>
      <c r="IS813" s="133"/>
      <c r="IT813" s="133"/>
      <c r="IU813" s="133"/>
      <c r="IV813" s="133"/>
    </row>
    <row r="814" spans="1:256" ht="39.6">
      <c r="A814" s="127" t="s">
        <v>884</v>
      </c>
      <c r="B814" s="128" t="s">
        <v>185</v>
      </c>
      <c r="C814" s="129" t="s">
        <v>885</v>
      </c>
      <c r="D814" s="130" t="s">
        <v>186</v>
      </c>
      <c r="E814" s="130" t="s">
        <v>145</v>
      </c>
      <c r="F814" s="131"/>
      <c r="G814" s="132"/>
      <c r="H814" s="132"/>
      <c r="I814" s="132">
        <v>656243</v>
      </c>
      <c r="J814" s="133"/>
      <c r="K814" s="133"/>
      <c r="L814" s="133"/>
      <c r="M814" s="133"/>
      <c r="N814" s="133"/>
      <c r="O814" s="133"/>
      <c r="P814" s="133"/>
      <c r="Q814" s="133"/>
      <c r="R814" s="133"/>
      <c r="S814" s="133"/>
      <c r="T814" s="133"/>
      <c r="U814" s="133"/>
      <c r="V814" s="133"/>
      <c r="W814" s="133"/>
      <c r="X814" s="133"/>
      <c r="Y814" s="133"/>
      <c r="Z814" s="133"/>
      <c r="AA814" s="133"/>
      <c r="AB814" s="133"/>
      <c r="AC814" s="133"/>
      <c r="AD814" s="133"/>
      <c r="AE814" s="133"/>
      <c r="AF814" s="133"/>
      <c r="AG814" s="133"/>
      <c r="AH814" s="133"/>
      <c r="AI814" s="133"/>
      <c r="AJ814" s="133"/>
      <c r="AK814" s="133"/>
      <c r="AL814" s="133"/>
      <c r="AM814" s="133"/>
      <c r="AN814" s="133"/>
      <c r="AO814" s="133"/>
      <c r="AP814" s="133"/>
      <c r="AQ814" s="133"/>
      <c r="AR814" s="133"/>
      <c r="AS814" s="133"/>
      <c r="AT814" s="133"/>
      <c r="AU814" s="133"/>
      <c r="AV814" s="133"/>
      <c r="AW814" s="133"/>
      <c r="AX814" s="133"/>
      <c r="AY814" s="133"/>
      <c r="AZ814" s="133"/>
      <c r="BA814" s="133"/>
      <c r="BB814" s="133"/>
      <c r="BC814" s="133"/>
      <c r="BD814" s="133"/>
      <c r="BE814" s="133"/>
      <c r="BF814" s="133"/>
      <c r="BG814" s="133"/>
      <c r="BH814" s="133"/>
      <c r="BI814" s="133"/>
      <c r="BJ814" s="133"/>
      <c r="BK814" s="133"/>
      <c r="BL814" s="133"/>
      <c r="BM814" s="133"/>
      <c r="BN814" s="133"/>
      <c r="BO814" s="133"/>
      <c r="BP814" s="133"/>
      <c r="BQ814" s="133"/>
      <c r="BR814" s="133"/>
      <c r="BS814" s="133"/>
      <c r="BT814" s="133"/>
      <c r="BU814" s="133"/>
      <c r="BV814" s="133"/>
      <c r="BW814" s="133"/>
      <c r="BX814" s="133"/>
      <c r="BY814" s="133"/>
      <c r="BZ814" s="133"/>
      <c r="CA814" s="133"/>
      <c r="CB814" s="133"/>
      <c r="CC814" s="133"/>
      <c r="CD814" s="133"/>
      <c r="CE814" s="133"/>
      <c r="CF814" s="133"/>
      <c r="CG814" s="133"/>
      <c r="CH814" s="133"/>
      <c r="CI814" s="133"/>
      <c r="CJ814" s="133"/>
      <c r="CK814" s="133"/>
      <c r="CL814" s="133"/>
      <c r="CM814" s="133"/>
      <c r="CN814" s="133"/>
      <c r="CO814" s="133"/>
      <c r="CP814" s="133"/>
      <c r="CQ814" s="133"/>
      <c r="CR814" s="133"/>
      <c r="CS814" s="133"/>
      <c r="CT814" s="133"/>
      <c r="CU814" s="133"/>
      <c r="CV814" s="133"/>
      <c r="CW814" s="133"/>
      <c r="CX814" s="133"/>
      <c r="CY814" s="133"/>
      <c r="CZ814" s="133"/>
      <c r="DA814" s="133"/>
      <c r="DB814" s="133"/>
      <c r="DC814" s="133"/>
      <c r="DD814" s="133"/>
      <c r="DE814" s="133"/>
      <c r="DF814" s="133"/>
      <c r="DG814" s="133"/>
      <c r="DH814" s="133"/>
      <c r="DI814" s="133"/>
      <c r="DJ814" s="133"/>
      <c r="DK814" s="133"/>
      <c r="DL814" s="133"/>
      <c r="DM814" s="133"/>
      <c r="DN814" s="133"/>
      <c r="DO814" s="133"/>
      <c r="DP814" s="133"/>
      <c r="DQ814" s="133"/>
      <c r="DR814" s="133"/>
      <c r="DS814" s="133"/>
      <c r="DT814" s="133"/>
      <c r="DU814" s="133"/>
      <c r="DV814" s="133"/>
      <c r="DW814" s="133"/>
      <c r="DX814" s="133"/>
      <c r="DY814" s="133"/>
      <c r="DZ814" s="133"/>
      <c r="EA814" s="133"/>
      <c r="EB814" s="133"/>
      <c r="EC814" s="133"/>
      <c r="ED814" s="133"/>
      <c r="EE814" s="133"/>
      <c r="EF814" s="133"/>
      <c r="EG814" s="133"/>
      <c r="EH814" s="133"/>
      <c r="EI814" s="133"/>
      <c r="EJ814" s="133"/>
      <c r="EK814" s="133"/>
      <c r="EL814" s="133"/>
      <c r="EM814" s="133"/>
      <c r="EN814" s="133"/>
      <c r="EO814" s="133"/>
      <c r="EP814" s="133"/>
      <c r="EQ814" s="133"/>
      <c r="ER814" s="133"/>
      <c r="ES814" s="133"/>
      <c r="ET814" s="133"/>
      <c r="EU814" s="133"/>
      <c r="EV814" s="133"/>
      <c r="EW814" s="133"/>
      <c r="EX814" s="133"/>
      <c r="EY814" s="133"/>
      <c r="EZ814" s="133"/>
      <c r="FA814" s="133"/>
      <c r="FB814" s="133"/>
      <c r="FC814" s="133"/>
      <c r="FD814" s="133"/>
      <c r="FE814" s="133"/>
      <c r="FF814" s="133"/>
      <c r="FG814" s="133"/>
      <c r="FH814" s="133"/>
      <c r="FI814" s="133"/>
      <c r="FJ814" s="133"/>
      <c r="FK814" s="133"/>
      <c r="FL814" s="133"/>
      <c r="FM814" s="133"/>
      <c r="FN814" s="133"/>
      <c r="FO814" s="133"/>
      <c r="FP814" s="133"/>
      <c r="FQ814" s="133"/>
      <c r="FR814" s="133"/>
      <c r="FS814" s="133"/>
      <c r="FT814" s="133"/>
      <c r="FU814" s="133"/>
      <c r="FV814" s="133"/>
      <c r="FW814" s="133"/>
      <c r="FX814" s="133"/>
      <c r="FY814" s="133"/>
      <c r="FZ814" s="133"/>
      <c r="GA814" s="133"/>
      <c r="GB814" s="133"/>
      <c r="GC814" s="133"/>
      <c r="GD814" s="133"/>
      <c r="GE814" s="133"/>
      <c r="GF814" s="133"/>
      <c r="GG814" s="133"/>
      <c r="GH814" s="133"/>
      <c r="GI814" s="133"/>
      <c r="GJ814" s="133"/>
      <c r="GK814" s="133"/>
      <c r="GL814" s="133"/>
      <c r="GM814" s="133"/>
      <c r="GN814" s="133"/>
      <c r="GO814" s="133"/>
      <c r="GP814" s="133"/>
      <c r="GQ814" s="133"/>
      <c r="GR814" s="133"/>
      <c r="GS814" s="133"/>
      <c r="GT814" s="133"/>
      <c r="GU814" s="133"/>
      <c r="GV814" s="133"/>
      <c r="GW814" s="133"/>
      <c r="GX814" s="133"/>
      <c r="GY814" s="133"/>
      <c r="GZ814" s="133"/>
      <c r="HA814" s="133"/>
      <c r="HB814" s="133"/>
      <c r="HC814" s="133"/>
      <c r="HD814" s="133"/>
      <c r="HE814" s="133"/>
      <c r="HF814" s="133"/>
      <c r="HG814" s="133"/>
      <c r="HH814" s="133"/>
      <c r="HI814" s="133"/>
      <c r="HJ814" s="133"/>
      <c r="HK814" s="133"/>
      <c r="HL814" s="133"/>
      <c r="HM814" s="133"/>
      <c r="HN814" s="133"/>
      <c r="HO814" s="133"/>
      <c r="HP814" s="133"/>
      <c r="HQ814" s="133"/>
      <c r="HR814" s="133"/>
      <c r="HS814" s="133"/>
      <c r="HT814" s="133"/>
      <c r="HU814" s="133"/>
      <c r="HV814" s="133"/>
      <c r="HW814" s="133"/>
      <c r="HX814" s="133"/>
      <c r="HY814" s="133"/>
      <c r="HZ814" s="133"/>
      <c r="IA814" s="133"/>
      <c r="IB814" s="133"/>
      <c r="IC814" s="133"/>
      <c r="ID814" s="133"/>
      <c r="IE814" s="133"/>
      <c r="IF814" s="133"/>
      <c r="IG814" s="133"/>
      <c r="IH814" s="133"/>
      <c r="II814" s="133"/>
      <c r="IJ814" s="133"/>
      <c r="IK814" s="133"/>
      <c r="IL814" s="133"/>
      <c r="IM814" s="133"/>
      <c r="IN814" s="133"/>
      <c r="IO814" s="133"/>
      <c r="IP814" s="133"/>
      <c r="IQ814" s="133"/>
      <c r="IR814" s="133"/>
      <c r="IS814" s="133"/>
      <c r="IT814" s="133"/>
      <c r="IU814" s="133"/>
      <c r="IV814" s="133"/>
    </row>
    <row r="815" spans="1:256">
      <c r="A815" s="134" t="s">
        <v>884</v>
      </c>
      <c r="B815" s="135" t="s">
        <v>190</v>
      </c>
      <c r="C815" s="136" t="s">
        <v>191</v>
      </c>
      <c r="D815" s="137" t="s">
        <v>192</v>
      </c>
      <c r="E815" s="137" t="s">
        <v>193</v>
      </c>
      <c r="F815" s="138">
        <v>0.37</v>
      </c>
      <c r="G815" s="139">
        <v>37863</v>
      </c>
      <c r="H815" s="139">
        <v>14009</v>
      </c>
      <c r="I815" s="139"/>
      <c r="J815" s="269" t="str">
        <f>HYPERLINK("#"&amp;"Insumos"&amp;"!A"&amp;MATCH($B815,[2]Insumos!$A:$A,0),"Ins "&amp;$B815)</f>
        <v>Ins C1</v>
      </c>
      <c r="K815" s="133"/>
      <c r="L815" s="133"/>
      <c r="M815" s="133"/>
      <c r="N815" s="133"/>
      <c r="O815" s="133"/>
      <c r="P815" s="133"/>
      <c r="Q815" s="133"/>
      <c r="R815" s="133"/>
      <c r="S815" s="133"/>
      <c r="T815" s="133"/>
      <c r="U815" s="133"/>
      <c r="V815" s="133"/>
      <c r="W815" s="133"/>
      <c r="X815" s="133"/>
      <c r="Y815" s="133"/>
      <c r="Z815" s="133"/>
      <c r="AA815" s="133"/>
      <c r="AB815" s="133"/>
      <c r="AC815" s="133"/>
      <c r="AD815" s="133"/>
      <c r="AE815" s="133"/>
      <c r="AF815" s="133"/>
      <c r="AG815" s="133"/>
      <c r="AH815" s="133"/>
      <c r="AI815" s="133"/>
      <c r="AJ815" s="133"/>
      <c r="AK815" s="133"/>
      <c r="AL815" s="133"/>
      <c r="AM815" s="133"/>
      <c r="AN815" s="133"/>
      <c r="AO815" s="133"/>
      <c r="AP815" s="133"/>
      <c r="AQ815" s="133"/>
      <c r="AR815" s="133"/>
      <c r="AS815" s="133"/>
      <c r="AT815" s="133"/>
      <c r="AU815" s="133"/>
      <c r="AV815" s="133"/>
      <c r="AW815" s="133"/>
      <c r="AX815" s="133"/>
      <c r="AY815" s="133"/>
      <c r="AZ815" s="133"/>
      <c r="BA815" s="133"/>
      <c r="BB815" s="133"/>
      <c r="BC815" s="133"/>
      <c r="BD815" s="133"/>
      <c r="BE815" s="133"/>
      <c r="BF815" s="133"/>
      <c r="BG815" s="133"/>
      <c r="BH815" s="133"/>
      <c r="BI815" s="133"/>
      <c r="BJ815" s="133"/>
      <c r="BK815" s="133"/>
      <c r="BL815" s="133"/>
      <c r="BM815" s="133"/>
      <c r="BN815" s="133"/>
      <c r="BO815" s="133"/>
      <c r="BP815" s="133"/>
      <c r="BQ815" s="133"/>
      <c r="BR815" s="133"/>
      <c r="BS815" s="133"/>
      <c r="BT815" s="133"/>
      <c r="BU815" s="133"/>
      <c r="BV815" s="133"/>
      <c r="BW815" s="133"/>
      <c r="BX815" s="133"/>
      <c r="BY815" s="133"/>
      <c r="BZ815" s="133"/>
      <c r="CA815" s="133"/>
      <c r="CB815" s="133"/>
      <c r="CC815" s="133"/>
      <c r="CD815" s="133"/>
      <c r="CE815" s="133"/>
      <c r="CF815" s="133"/>
      <c r="CG815" s="133"/>
      <c r="CH815" s="133"/>
      <c r="CI815" s="133"/>
      <c r="CJ815" s="133"/>
      <c r="CK815" s="133"/>
      <c r="CL815" s="133"/>
      <c r="CM815" s="133"/>
      <c r="CN815" s="133"/>
      <c r="CO815" s="133"/>
      <c r="CP815" s="133"/>
      <c r="CQ815" s="133"/>
      <c r="CR815" s="133"/>
      <c r="CS815" s="133"/>
      <c r="CT815" s="133"/>
      <c r="CU815" s="133"/>
      <c r="CV815" s="133"/>
      <c r="CW815" s="133"/>
      <c r="CX815" s="133"/>
      <c r="CY815" s="133"/>
      <c r="CZ815" s="133"/>
      <c r="DA815" s="133"/>
      <c r="DB815" s="133"/>
      <c r="DC815" s="133"/>
      <c r="DD815" s="133"/>
      <c r="DE815" s="133"/>
      <c r="DF815" s="133"/>
      <c r="DG815" s="133"/>
      <c r="DH815" s="133"/>
      <c r="DI815" s="133"/>
      <c r="DJ815" s="133"/>
      <c r="DK815" s="133"/>
      <c r="DL815" s="133"/>
      <c r="DM815" s="133"/>
      <c r="DN815" s="133"/>
      <c r="DO815" s="133"/>
      <c r="DP815" s="133"/>
      <c r="DQ815" s="133"/>
      <c r="DR815" s="133"/>
      <c r="DS815" s="133"/>
      <c r="DT815" s="133"/>
      <c r="DU815" s="133"/>
      <c r="DV815" s="133"/>
      <c r="DW815" s="133"/>
      <c r="DX815" s="133"/>
      <c r="DY815" s="133"/>
      <c r="DZ815" s="133"/>
      <c r="EA815" s="133"/>
      <c r="EB815" s="133"/>
      <c r="EC815" s="133"/>
      <c r="ED815" s="133"/>
      <c r="EE815" s="133"/>
      <c r="EF815" s="133"/>
      <c r="EG815" s="133"/>
      <c r="EH815" s="133"/>
      <c r="EI815" s="133"/>
      <c r="EJ815" s="133"/>
      <c r="EK815" s="133"/>
      <c r="EL815" s="133"/>
      <c r="EM815" s="133"/>
      <c r="EN815" s="133"/>
      <c r="EO815" s="133"/>
      <c r="EP815" s="133"/>
      <c r="EQ815" s="133"/>
      <c r="ER815" s="133"/>
      <c r="ES815" s="133"/>
      <c r="ET815" s="133"/>
      <c r="EU815" s="133"/>
      <c r="EV815" s="133"/>
      <c r="EW815" s="133"/>
      <c r="EX815" s="133"/>
      <c r="EY815" s="133"/>
      <c r="EZ815" s="133"/>
      <c r="FA815" s="133"/>
      <c r="FB815" s="133"/>
      <c r="FC815" s="133"/>
      <c r="FD815" s="133"/>
      <c r="FE815" s="133"/>
      <c r="FF815" s="133"/>
      <c r="FG815" s="133"/>
      <c r="FH815" s="133"/>
      <c r="FI815" s="133"/>
      <c r="FJ815" s="133"/>
      <c r="FK815" s="133"/>
      <c r="FL815" s="133"/>
      <c r="FM815" s="133"/>
      <c r="FN815" s="133"/>
      <c r="FO815" s="133"/>
      <c r="FP815" s="133"/>
      <c r="FQ815" s="133"/>
      <c r="FR815" s="133"/>
      <c r="FS815" s="133"/>
      <c r="FT815" s="133"/>
      <c r="FU815" s="133"/>
      <c r="FV815" s="133"/>
      <c r="FW815" s="133"/>
      <c r="FX815" s="133"/>
      <c r="FY815" s="133"/>
      <c r="FZ815" s="133"/>
      <c r="GA815" s="133"/>
      <c r="GB815" s="133"/>
      <c r="GC815" s="133"/>
      <c r="GD815" s="133"/>
      <c r="GE815" s="133"/>
      <c r="GF815" s="133"/>
      <c r="GG815" s="133"/>
      <c r="GH815" s="133"/>
      <c r="GI815" s="133"/>
      <c r="GJ815" s="133"/>
      <c r="GK815" s="133"/>
      <c r="GL815" s="133"/>
      <c r="GM815" s="133"/>
      <c r="GN815" s="133"/>
      <c r="GO815" s="133"/>
      <c r="GP815" s="133"/>
      <c r="GQ815" s="133"/>
      <c r="GR815" s="133"/>
      <c r="GS815" s="133"/>
      <c r="GT815" s="133"/>
      <c r="GU815" s="133"/>
      <c r="GV815" s="133"/>
      <c r="GW815" s="133"/>
      <c r="GX815" s="133"/>
      <c r="GY815" s="133"/>
      <c r="GZ815" s="133"/>
      <c r="HA815" s="133"/>
      <c r="HB815" s="133"/>
      <c r="HC815" s="133"/>
      <c r="HD815" s="133"/>
      <c r="HE815" s="133"/>
      <c r="HF815" s="133"/>
      <c r="HG815" s="133"/>
      <c r="HH815" s="133"/>
      <c r="HI815" s="133"/>
      <c r="HJ815" s="133"/>
      <c r="HK815" s="133"/>
      <c r="HL815" s="133"/>
      <c r="HM815" s="133"/>
      <c r="HN815" s="133"/>
      <c r="HO815" s="133"/>
      <c r="HP815" s="133"/>
      <c r="HQ815" s="133"/>
      <c r="HR815" s="133"/>
      <c r="HS815" s="133"/>
      <c r="HT815" s="133"/>
      <c r="HU815" s="133"/>
      <c r="HV815" s="133"/>
      <c r="HW815" s="133"/>
      <c r="HX815" s="133"/>
      <c r="HY815" s="133"/>
      <c r="HZ815" s="133"/>
      <c r="IA815" s="133"/>
      <c r="IB815" s="133"/>
      <c r="IC815" s="133"/>
      <c r="ID815" s="133"/>
      <c r="IE815" s="133"/>
      <c r="IF815" s="133"/>
      <c r="IG815" s="133"/>
      <c r="IH815" s="133"/>
      <c r="II815" s="133"/>
      <c r="IJ815" s="133"/>
      <c r="IK815" s="133"/>
      <c r="IL815" s="133"/>
      <c r="IM815" s="133"/>
      <c r="IN815" s="133"/>
      <c r="IO815" s="133"/>
      <c r="IP815" s="133"/>
      <c r="IQ815" s="133"/>
      <c r="IR815" s="133"/>
      <c r="IS815" s="133"/>
      <c r="IT815" s="133"/>
      <c r="IU815" s="133"/>
      <c r="IV815" s="133"/>
    </row>
    <row r="816" spans="1:256">
      <c r="A816" s="134" t="s">
        <v>884</v>
      </c>
      <c r="B816" s="135" t="s">
        <v>200</v>
      </c>
      <c r="C816" s="136" t="s">
        <v>201</v>
      </c>
      <c r="D816" s="137" t="s">
        <v>202</v>
      </c>
      <c r="E816" s="137" t="s">
        <v>124</v>
      </c>
      <c r="F816" s="138">
        <v>0.15</v>
      </c>
      <c r="G816" s="139">
        <v>3623</v>
      </c>
      <c r="H816" s="139">
        <v>543</v>
      </c>
      <c r="I816" s="139"/>
      <c r="J816" s="269" t="str">
        <f>HYPERLINK("#"&amp;"Insumos"&amp;"!A"&amp;MATCH($B816,[2]Insumos!$A:$A,0),"Ins "&amp;$B816)</f>
        <v>Ins H2</v>
      </c>
      <c r="K816" s="133"/>
      <c r="L816" s="133"/>
      <c r="M816" s="133"/>
      <c r="N816" s="133"/>
      <c r="O816" s="133"/>
      <c r="P816" s="133"/>
      <c r="Q816" s="133"/>
      <c r="R816" s="133"/>
      <c r="S816" s="133"/>
      <c r="T816" s="133"/>
      <c r="U816" s="133"/>
      <c r="V816" s="133"/>
      <c r="W816" s="133"/>
      <c r="X816" s="133"/>
      <c r="Y816" s="133"/>
      <c r="Z816" s="133"/>
      <c r="AA816" s="133"/>
      <c r="AB816" s="133"/>
      <c r="AC816" s="133"/>
      <c r="AD816" s="133"/>
      <c r="AE816" s="133"/>
      <c r="AF816" s="133"/>
      <c r="AG816" s="133"/>
      <c r="AH816" s="133"/>
      <c r="AI816" s="133"/>
      <c r="AJ816" s="133"/>
      <c r="AK816" s="133"/>
      <c r="AL816" s="133"/>
      <c r="AM816" s="133"/>
      <c r="AN816" s="133"/>
      <c r="AO816" s="133"/>
      <c r="AP816" s="133"/>
      <c r="AQ816" s="133"/>
      <c r="AR816" s="133"/>
      <c r="AS816" s="133"/>
      <c r="AT816" s="133"/>
      <c r="AU816" s="133"/>
      <c r="AV816" s="133"/>
      <c r="AW816" s="133"/>
      <c r="AX816" s="133"/>
      <c r="AY816" s="133"/>
      <c r="AZ816" s="133"/>
      <c r="BA816" s="133"/>
      <c r="BB816" s="133"/>
      <c r="BC816" s="133"/>
      <c r="BD816" s="133"/>
      <c r="BE816" s="133"/>
      <c r="BF816" s="133"/>
      <c r="BG816" s="133"/>
      <c r="BH816" s="133"/>
      <c r="BI816" s="133"/>
      <c r="BJ816" s="133"/>
      <c r="BK816" s="133"/>
      <c r="BL816" s="133"/>
      <c r="BM816" s="133"/>
      <c r="BN816" s="133"/>
      <c r="BO816" s="133"/>
      <c r="BP816" s="133"/>
      <c r="BQ816" s="133"/>
      <c r="BR816" s="133"/>
      <c r="BS816" s="133"/>
      <c r="BT816" s="133"/>
      <c r="BU816" s="133"/>
      <c r="BV816" s="133"/>
      <c r="BW816" s="133"/>
      <c r="BX816" s="133"/>
      <c r="BY816" s="133"/>
      <c r="BZ816" s="133"/>
      <c r="CA816" s="133"/>
      <c r="CB816" s="133"/>
      <c r="CC816" s="133"/>
      <c r="CD816" s="133"/>
      <c r="CE816" s="133"/>
      <c r="CF816" s="133"/>
      <c r="CG816" s="133"/>
      <c r="CH816" s="133"/>
      <c r="CI816" s="133"/>
      <c r="CJ816" s="133"/>
      <c r="CK816" s="133"/>
      <c r="CL816" s="133"/>
      <c r="CM816" s="133"/>
      <c r="CN816" s="133"/>
      <c r="CO816" s="133"/>
      <c r="CP816" s="133"/>
      <c r="CQ816" s="133"/>
      <c r="CR816" s="133"/>
      <c r="CS816" s="133"/>
      <c r="CT816" s="133"/>
      <c r="CU816" s="133"/>
      <c r="CV816" s="133"/>
      <c r="CW816" s="133"/>
      <c r="CX816" s="133"/>
      <c r="CY816" s="133"/>
      <c r="CZ816" s="133"/>
      <c r="DA816" s="133"/>
      <c r="DB816" s="133"/>
      <c r="DC816" s="133"/>
      <c r="DD816" s="133"/>
      <c r="DE816" s="133"/>
      <c r="DF816" s="133"/>
      <c r="DG816" s="133"/>
      <c r="DH816" s="133"/>
      <c r="DI816" s="133"/>
      <c r="DJ816" s="133"/>
      <c r="DK816" s="133"/>
      <c r="DL816" s="133"/>
      <c r="DM816" s="133"/>
      <c r="DN816" s="133"/>
      <c r="DO816" s="133"/>
      <c r="DP816" s="133"/>
      <c r="DQ816" s="133"/>
      <c r="DR816" s="133"/>
      <c r="DS816" s="133"/>
      <c r="DT816" s="133"/>
      <c r="DU816" s="133"/>
      <c r="DV816" s="133"/>
      <c r="DW816" s="133"/>
      <c r="DX816" s="133"/>
      <c r="DY816" s="133"/>
      <c r="DZ816" s="133"/>
      <c r="EA816" s="133"/>
      <c r="EB816" s="133"/>
      <c r="EC816" s="133"/>
      <c r="ED816" s="133"/>
      <c r="EE816" s="133"/>
      <c r="EF816" s="133"/>
      <c r="EG816" s="133"/>
      <c r="EH816" s="133"/>
      <c r="EI816" s="133"/>
      <c r="EJ816" s="133"/>
      <c r="EK816" s="133"/>
      <c r="EL816" s="133"/>
      <c r="EM816" s="133"/>
      <c r="EN816" s="133"/>
      <c r="EO816" s="133"/>
      <c r="EP816" s="133"/>
      <c r="EQ816" s="133"/>
      <c r="ER816" s="133"/>
      <c r="ES816" s="133"/>
      <c r="ET816" s="133"/>
      <c r="EU816" s="133"/>
      <c r="EV816" s="133"/>
      <c r="EW816" s="133"/>
      <c r="EX816" s="133"/>
      <c r="EY816" s="133"/>
      <c r="EZ816" s="133"/>
      <c r="FA816" s="133"/>
      <c r="FB816" s="133"/>
      <c r="FC816" s="133"/>
      <c r="FD816" s="133"/>
      <c r="FE816" s="133"/>
      <c r="FF816" s="133"/>
      <c r="FG816" s="133"/>
      <c r="FH816" s="133"/>
      <c r="FI816" s="133"/>
      <c r="FJ816" s="133"/>
      <c r="FK816" s="133"/>
      <c r="FL816" s="133"/>
      <c r="FM816" s="133"/>
      <c r="FN816" s="133"/>
      <c r="FO816" s="133"/>
      <c r="FP816" s="133"/>
      <c r="FQ816" s="133"/>
      <c r="FR816" s="133"/>
      <c r="FS816" s="133"/>
      <c r="FT816" s="133"/>
      <c r="FU816" s="133"/>
      <c r="FV816" s="133"/>
      <c r="FW816" s="133"/>
      <c r="FX816" s="133"/>
      <c r="FY816" s="133"/>
      <c r="FZ816" s="133"/>
      <c r="GA816" s="133"/>
      <c r="GB816" s="133"/>
      <c r="GC816" s="133"/>
      <c r="GD816" s="133"/>
      <c r="GE816" s="133"/>
      <c r="GF816" s="133"/>
      <c r="GG816" s="133"/>
      <c r="GH816" s="133"/>
      <c r="GI816" s="133"/>
      <c r="GJ816" s="133"/>
      <c r="GK816" s="133"/>
      <c r="GL816" s="133"/>
      <c r="GM816" s="133"/>
      <c r="GN816" s="133"/>
      <c r="GO816" s="133"/>
      <c r="GP816" s="133"/>
      <c r="GQ816" s="133"/>
      <c r="GR816" s="133"/>
      <c r="GS816" s="133"/>
      <c r="GT816" s="133"/>
      <c r="GU816" s="133"/>
      <c r="GV816" s="133"/>
      <c r="GW816" s="133"/>
      <c r="GX816" s="133"/>
      <c r="GY816" s="133"/>
      <c r="GZ816" s="133"/>
      <c r="HA816" s="133"/>
      <c r="HB816" s="133"/>
      <c r="HC816" s="133"/>
      <c r="HD816" s="133"/>
      <c r="HE816" s="133"/>
      <c r="HF816" s="133"/>
      <c r="HG816" s="133"/>
      <c r="HH816" s="133"/>
      <c r="HI816" s="133"/>
      <c r="HJ816" s="133"/>
      <c r="HK816" s="133"/>
      <c r="HL816" s="133"/>
      <c r="HM816" s="133"/>
      <c r="HN816" s="133"/>
      <c r="HO816" s="133"/>
      <c r="HP816" s="133"/>
      <c r="HQ816" s="133"/>
      <c r="HR816" s="133"/>
      <c r="HS816" s="133"/>
      <c r="HT816" s="133"/>
      <c r="HU816" s="133"/>
      <c r="HV816" s="133"/>
      <c r="HW816" s="133"/>
      <c r="HX816" s="133"/>
      <c r="HY816" s="133"/>
      <c r="HZ816" s="133"/>
      <c r="IA816" s="133"/>
      <c r="IB816" s="133"/>
      <c r="IC816" s="133"/>
      <c r="ID816" s="133"/>
      <c r="IE816" s="133"/>
      <c r="IF816" s="133"/>
      <c r="IG816" s="133"/>
      <c r="IH816" s="133"/>
      <c r="II816" s="133"/>
      <c r="IJ816" s="133"/>
      <c r="IK816" s="133"/>
      <c r="IL816" s="133"/>
      <c r="IM816" s="133"/>
      <c r="IN816" s="133"/>
      <c r="IO816" s="133"/>
      <c r="IP816" s="133"/>
      <c r="IQ816" s="133"/>
      <c r="IR816" s="133"/>
      <c r="IS816" s="133"/>
      <c r="IT816" s="133"/>
      <c r="IU816" s="133"/>
      <c r="IV816" s="133"/>
    </row>
    <row r="817" spans="1:256">
      <c r="A817" s="134" t="s">
        <v>884</v>
      </c>
      <c r="B817" s="135" t="s">
        <v>886</v>
      </c>
      <c r="C817" s="136" t="s">
        <v>887</v>
      </c>
      <c r="D817" s="137" t="s">
        <v>205</v>
      </c>
      <c r="E817" s="137" t="s">
        <v>145</v>
      </c>
      <c r="F817" s="138">
        <v>1</v>
      </c>
      <c r="G817" s="139">
        <v>641691</v>
      </c>
      <c r="H817" s="139">
        <v>641691</v>
      </c>
      <c r="I817" s="139"/>
      <c r="J817" s="269" t="str">
        <f>HYPERLINK("#"&amp;"Insumos"&amp;"!A"&amp;MATCH($B817,[2]Insumos!$A:$A,0),"Ins "&amp;$B817)</f>
        <v>Ins I1630</v>
      </c>
      <c r="K817" s="133"/>
      <c r="L817" s="133"/>
      <c r="M817" s="133"/>
      <c r="N817" s="133"/>
      <c r="O817" s="133"/>
      <c r="P817" s="133"/>
      <c r="Q817" s="133"/>
      <c r="R817" s="133"/>
      <c r="S817" s="133"/>
      <c r="T817" s="133"/>
      <c r="U817" s="133"/>
      <c r="V817" s="133"/>
      <c r="W817" s="133"/>
      <c r="X817" s="133"/>
      <c r="Y817" s="133"/>
      <c r="Z817" s="133"/>
      <c r="AA817" s="133"/>
      <c r="AB817" s="133"/>
      <c r="AC817" s="133"/>
      <c r="AD817" s="133"/>
      <c r="AE817" s="133"/>
      <c r="AF817" s="133"/>
      <c r="AG817" s="133"/>
      <c r="AH817" s="133"/>
      <c r="AI817" s="133"/>
      <c r="AJ817" s="133"/>
      <c r="AK817" s="133"/>
      <c r="AL817" s="133"/>
      <c r="AM817" s="133"/>
      <c r="AN817" s="133"/>
      <c r="AO817" s="133"/>
      <c r="AP817" s="133"/>
      <c r="AQ817" s="133"/>
      <c r="AR817" s="133"/>
      <c r="AS817" s="133"/>
      <c r="AT817" s="133"/>
      <c r="AU817" s="133"/>
      <c r="AV817" s="133"/>
      <c r="AW817" s="133"/>
      <c r="AX817" s="133"/>
      <c r="AY817" s="133"/>
      <c r="AZ817" s="133"/>
      <c r="BA817" s="133"/>
      <c r="BB817" s="133"/>
      <c r="BC817" s="133"/>
      <c r="BD817" s="133"/>
      <c r="BE817" s="133"/>
      <c r="BF817" s="133"/>
      <c r="BG817" s="133"/>
      <c r="BH817" s="133"/>
      <c r="BI817" s="133"/>
      <c r="BJ817" s="133"/>
      <c r="BK817" s="133"/>
      <c r="BL817" s="133"/>
      <c r="BM817" s="133"/>
      <c r="BN817" s="133"/>
      <c r="BO817" s="133"/>
      <c r="BP817" s="133"/>
      <c r="BQ817" s="133"/>
      <c r="BR817" s="133"/>
      <c r="BS817" s="133"/>
      <c r="BT817" s="133"/>
      <c r="BU817" s="133"/>
      <c r="BV817" s="133"/>
      <c r="BW817" s="133"/>
      <c r="BX817" s="133"/>
      <c r="BY817" s="133"/>
      <c r="BZ817" s="133"/>
      <c r="CA817" s="133"/>
      <c r="CB817" s="133"/>
      <c r="CC817" s="133"/>
      <c r="CD817" s="133"/>
      <c r="CE817" s="133"/>
      <c r="CF817" s="133"/>
      <c r="CG817" s="133"/>
      <c r="CH817" s="133"/>
      <c r="CI817" s="133"/>
      <c r="CJ817" s="133"/>
      <c r="CK817" s="133"/>
      <c r="CL817" s="133"/>
      <c r="CM817" s="133"/>
      <c r="CN817" s="133"/>
      <c r="CO817" s="133"/>
      <c r="CP817" s="133"/>
      <c r="CQ817" s="133"/>
      <c r="CR817" s="133"/>
      <c r="CS817" s="133"/>
      <c r="CT817" s="133"/>
      <c r="CU817" s="133"/>
      <c r="CV817" s="133"/>
      <c r="CW817" s="133"/>
      <c r="CX817" s="133"/>
      <c r="CY817" s="133"/>
      <c r="CZ817" s="133"/>
      <c r="DA817" s="133"/>
      <c r="DB817" s="133"/>
      <c r="DC817" s="133"/>
      <c r="DD817" s="133"/>
      <c r="DE817" s="133"/>
      <c r="DF817" s="133"/>
      <c r="DG817" s="133"/>
      <c r="DH817" s="133"/>
      <c r="DI817" s="133"/>
      <c r="DJ817" s="133"/>
      <c r="DK817" s="133"/>
      <c r="DL817" s="133"/>
      <c r="DM817" s="133"/>
      <c r="DN817" s="133"/>
      <c r="DO817" s="133"/>
      <c r="DP817" s="133"/>
      <c r="DQ817" s="133"/>
      <c r="DR817" s="133"/>
      <c r="DS817" s="133"/>
      <c r="DT817" s="133"/>
      <c r="DU817" s="133"/>
      <c r="DV817" s="133"/>
      <c r="DW817" s="133"/>
      <c r="DX817" s="133"/>
      <c r="DY817" s="133"/>
      <c r="DZ817" s="133"/>
      <c r="EA817" s="133"/>
      <c r="EB817" s="133"/>
      <c r="EC817" s="133"/>
      <c r="ED817" s="133"/>
      <c r="EE817" s="133"/>
      <c r="EF817" s="133"/>
      <c r="EG817" s="133"/>
      <c r="EH817" s="133"/>
      <c r="EI817" s="133"/>
      <c r="EJ817" s="133"/>
      <c r="EK817" s="133"/>
      <c r="EL817" s="133"/>
      <c r="EM817" s="133"/>
      <c r="EN817" s="133"/>
      <c r="EO817" s="133"/>
      <c r="EP817" s="133"/>
      <c r="EQ817" s="133"/>
      <c r="ER817" s="133"/>
      <c r="ES817" s="133"/>
      <c r="ET817" s="133"/>
      <c r="EU817" s="133"/>
      <c r="EV817" s="133"/>
      <c r="EW817" s="133"/>
      <c r="EX817" s="133"/>
      <c r="EY817" s="133"/>
      <c r="EZ817" s="133"/>
      <c r="FA817" s="133"/>
      <c r="FB817" s="133"/>
      <c r="FC817" s="133"/>
      <c r="FD817" s="133"/>
      <c r="FE817" s="133"/>
      <c r="FF817" s="133"/>
      <c r="FG817" s="133"/>
      <c r="FH817" s="133"/>
      <c r="FI817" s="133"/>
      <c r="FJ817" s="133"/>
      <c r="FK817" s="133"/>
      <c r="FL817" s="133"/>
      <c r="FM817" s="133"/>
      <c r="FN817" s="133"/>
      <c r="FO817" s="133"/>
      <c r="FP817" s="133"/>
      <c r="FQ817" s="133"/>
      <c r="FR817" s="133"/>
      <c r="FS817" s="133"/>
      <c r="FT817" s="133"/>
      <c r="FU817" s="133"/>
      <c r="FV817" s="133"/>
      <c r="FW817" s="133"/>
      <c r="FX817" s="133"/>
      <c r="FY817" s="133"/>
      <c r="FZ817" s="133"/>
      <c r="GA817" s="133"/>
      <c r="GB817" s="133"/>
      <c r="GC817" s="133"/>
      <c r="GD817" s="133"/>
      <c r="GE817" s="133"/>
      <c r="GF817" s="133"/>
      <c r="GG817" s="133"/>
      <c r="GH817" s="133"/>
      <c r="GI817" s="133"/>
      <c r="GJ817" s="133"/>
      <c r="GK817" s="133"/>
      <c r="GL817" s="133"/>
      <c r="GM817" s="133"/>
      <c r="GN817" s="133"/>
      <c r="GO817" s="133"/>
      <c r="GP817" s="133"/>
      <c r="GQ817" s="133"/>
      <c r="GR817" s="133"/>
      <c r="GS817" s="133"/>
      <c r="GT817" s="133"/>
      <c r="GU817" s="133"/>
      <c r="GV817" s="133"/>
      <c r="GW817" s="133"/>
      <c r="GX817" s="133"/>
      <c r="GY817" s="133"/>
      <c r="GZ817" s="133"/>
      <c r="HA817" s="133"/>
      <c r="HB817" s="133"/>
      <c r="HC817" s="133"/>
      <c r="HD817" s="133"/>
      <c r="HE817" s="133"/>
      <c r="HF817" s="133"/>
      <c r="HG817" s="133"/>
      <c r="HH817" s="133"/>
      <c r="HI817" s="133"/>
      <c r="HJ817" s="133"/>
      <c r="HK817" s="133"/>
      <c r="HL817" s="133"/>
      <c r="HM817" s="133"/>
      <c r="HN817" s="133"/>
      <c r="HO817" s="133"/>
      <c r="HP817" s="133"/>
      <c r="HQ817" s="133"/>
      <c r="HR817" s="133"/>
      <c r="HS817" s="133"/>
      <c r="HT817" s="133"/>
      <c r="HU817" s="133"/>
      <c r="HV817" s="133"/>
      <c r="HW817" s="133"/>
      <c r="HX817" s="133"/>
      <c r="HY817" s="133"/>
      <c r="HZ817" s="133"/>
      <c r="IA817" s="133"/>
      <c r="IB817" s="133"/>
      <c r="IC817" s="133"/>
      <c r="ID817" s="133"/>
      <c r="IE817" s="133"/>
      <c r="IF817" s="133"/>
      <c r="IG817" s="133"/>
      <c r="IH817" s="133"/>
      <c r="II817" s="133"/>
      <c r="IJ817" s="133"/>
      <c r="IK817" s="133"/>
      <c r="IL817" s="133"/>
      <c r="IM817" s="133"/>
      <c r="IN817" s="133"/>
      <c r="IO817" s="133"/>
      <c r="IP817" s="133"/>
      <c r="IQ817" s="133"/>
      <c r="IR817" s="133"/>
      <c r="IS817" s="133"/>
      <c r="IT817" s="133"/>
      <c r="IU817" s="133"/>
      <c r="IV817" s="133"/>
    </row>
    <row r="818" spans="1:256">
      <c r="A818" s="127" t="s">
        <v>888</v>
      </c>
      <c r="B818" s="128" t="s">
        <v>185</v>
      </c>
      <c r="C818" s="129" t="s">
        <v>889</v>
      </c>
      <c r="D818" s="130" t="s">
        <v>186</v>
      </c>
      <c r="E818" s="130" t="s">
        <v>146</v>
      </c>
      <c r="F818" s="131"/>
      <c r="G818" s="132"/>
      <c r="H818" s="132"/>
      <c r="I818" s="132">
        <v>217584</v>
      </c>
      <c r="J818" s="133"/>
      <c r="K818" s="133"/>
      <c r="L818" s="133"/>
      <c r="M818" s="133"/>
      <c r="N818" s="133"/>
      <c r="O818" s="133"/>
      <c r="P818" s="133"/>
      <c r="Q818" s="133"/>
      <c r="R818" s="133"/>
      <c r="S818" s="133"/>
      <c r="T818" s="133"/>
      <c r="U818" s="133"/>
      <c r="V818" s="133"/>
      <c r="W818" s="133"/>
      <c r="X818" s="133"/>
      <c r="Y818" s="133"/>
      <c r="Z818" s="133"/>
      <c r="AA818" s="133"/>
      <c r="AB818" s="133"/>
      <c r="AC818" s="133"/>
      <c r="AD818" s="133"/>
      <c r="AE818" s="133"/>
      <c r="AF818" s="133"/>
      <c r="AG818" s="133"/>
      <c r="AH818" s="133"/>
      <c r="AI818" s="133"/>
      <c r="AJ818" s="133"/>
      <c r="AK818" s="133"/>
      <c r="AL818" s="133"/>
      <c r="AM818" s="133"/>
      <c r="AN818" s="133"/>
      <c r="AO818" s="133"/>
      <c r="AP818" s="133"/>
      <c r="AQ818" s="133"/>
      <c r="AR818" s="133"/>
      <c r="AS818" s="133"/>
      <c r="AT818" s="133"/>
      <c r="AU818" s="133"/>
      <c r="AV818" s="133"/>
      <c r="AW818" s="133"/>
      <c r="AX818" s="133"/>
      <c r="AY818" s="133"/>
      <c r="AZ818" s="133"/>
      <c r="BA818" s="133"/>
      <c r="BB818" s="133"/>
      <c r="BC818" s="133"/>
      <c r="BD818" s="133"/>
      <c r="BE818" s="133"/>
      <c r="BF818" s="133"/>
      <c r="BG818" s="133"/>
      <c r="BH818" s="133"/>
      <c r="BI818" s="133"/>
      <c r="BJ818" s="133"/>
      <c r="BK818" s="133"/>
      <c r="BL818" s="133"/>
      <c r="BM818" s="133"/>
      <c r="BN818" s="133"/>
      <c r="BO818" s="133"/>
      <c r="BP818" s="133"/>
      <c r="BQ818" s="133"/>
      <c r="BR818" s="133"/>
      <c r="BS818" s="133"/>
      <c r="BT818" s="133"/>
      <c r="BU818" s="133"/>
      <c r="BV818" s="133"/>
      <c r="BW818" s="133"/>
      <c r="BX818" s="133"/>
      <c r="BY818" s="133"/>
      <c r="BZ818" s="133"/>
      <c r="CA818" s="133"/>
      <c r="CB818" s="133"/>
      <c r="CC818" s="133"/>
      <c r="CD818" s="133"/>
      <c r="CE818" s="133"/>
      <c r="CF818" s="133"/>
      <c r="CG818" s="133"/>
      <c r="CH818" s="133"/>
      <c r="CI818" s="133"/>
      <c r="CJ818" s="133"/>
      <c r="CK818" s="133"/>
      <c r="CL818" s="133"/>
      <c r="CM818" s="133"/>
      <c r="CN818" s="133"/>
      <c r="CO818" s="133"/>
      <c r="CP818" s="133"/>
      <c r="CQ818" s="133"/>
      <c r="CR818" s="133"/>
      <c r="CS818" s="133"/>
      <c r="CT818" s="133"/>
      <c r="CU818" s="133"/>
      <c r="CV818" s="133"/>
      <c r="CW818" s="133"/>
      <c r="CX818" s="133"/>
      <c r="CY818" s="133"/>
      <c r="CZ818" s="133"/>
      <c r="DA818" s="133"/>
      <c r="DB818" s="133"/>
      <c r="DC818" s="133"/>
      <c r="DD818" s="133"/>
      <c r="DE818" s="133"/>
      <c r="DF818" s="133"/>
      <c r="DG818" s="133"/>
      <c r="DH818" s="133"/>
      <c r="DI818" s="133"/>
      <c r="DJ818" s="133"/>
      <c r="DK818" s="133"/>
      <c r="DL818" s="133"/>
      <c r="DM818" s="133"/>
      <c r="DN818" s="133"/>
      <c r="DO818" s="133"/>
      <c r="DP818" s="133"/>
      <c r="DQ818" s="133"/>
      <c r="DR818" s="133"/>
      <c r="DS818" s="133"/>
      <c r="DT818" s="133"/>
      <c r="DU818" s="133"/>
      <c r="DV818" s="133"/>
      <c r="DW818" s="133"/>
      <c r="DX818" s="133"/>
      <c r="DY818" s="133"/>
      <c r="DZ818" s="133"/>
      <c r="EA818" s="133"/>
      <c r="EB818" s="133"/>
      <c r="EC818" s="133"/>
      <c r="ED818" s="133"/>
      <c r="EE818" s="133"/>
      <c r="EF818" s="133"/>
      <c r="EG818" s="133"/>
      <c r="EH818" s="133"/>
      <c r="EI818" s="133"/>
      <c r="EJ818" s="133"/>
      <c r="EK818" s="133"/>
      <c r="EL818" s="133"/>
      <c r="EM818" s="133"/>
      <c r="EN818" s="133"/>
      <c r="EO818" s="133"/>
      <c r="EP818" s="133"/>
      <c r="EQ818" s="133"/>
      <c r="ER818" s="133"/>
      <c r="ES818" s="133"/>
      <c r="ET818" s="133"/>
      <c r="EU818" s="133"/>
      <c r="EV818" s="133"/>
      <c r="EW818" s="133"/>
      <c r="EX818" s="133"/>
      <c r="EY818" s="133"/>
      <c r="EZ818" s="133"/>
      <c r="FA818" s="133"/>
      <c r="FB818" s="133"/>
      <c r="FC818" s="133"/>
      <c r="FD818" s="133"/>
      <c r="FE818" s="133"/>
      <c r="FF818" s="133"/>
      <c r="FG818" s="133"/>
      <c r="FH818" s="133"/>
      <c r="FI818" s="133"/>
      <c r="FJ818" s="133"/>
      <c r="FK818" s="133"/>
      <c r="FL818" s="133"/>
      <c r="FM818" s="133"/>
      <c r="FN818" s="133"/>
      <c r="FO818" s="133"/>
      <c r="FP818" s="133"/>
      <c r="FQ818" s="133"/>
      <c r="FR818" s="133"/>
      <c r="FS818" s="133"/>
      <c r="FT818" s="133"/>
      <c r="FU818" s="133"/>
      <c r="FV818" s="133"/>
      <c r="FW818" s="133"/>
      <c r="FX818" s="133"/>
      <c r="FY818" s="133"/>
      <c r="FZ818" s="133"/>
      <c r="GA818" s="133"/>
      <c r="GB818" s="133"/>
      <c r="GC818" s="133"/>
      <c r="GD818" s="133"/>
      <c r="GE818" s="133"/>
      <c r="GF818" s="133"/>
      <c r="GG818" s="133"/>
      <c r="GH818" s="133"/>
      <c r="GI818" s="133"/>
      <c r="GJ818" s="133"/>
      <c r="GK818" s="133"/>
      <c r="GL818" s="133"/>
      <c r="GM818" s="133"/>
      <c r="GN818" s="133"/>
      <c r="GO818" s="133"/>
      <c r="GP818" s="133"/>
      <c r="GQ818" s="133"/>
      <c r="GR818" s="133"/>
      <c r="GS818" s="133"/>
      <c r="GT818" s="133"/>
      <c r="GU818" s="133"/>
      <c r="GV818" s="133"/>
      <c r="GW818" s="133"/>
      <c r="GX818" s="133"/>
      <c r="GY818" s="133"/>
      <c r="GZ818" s="133"/>
      <c r="HA818" s="133"/>
      <c r="HB818" s="133"/>
      <c r="HC818" s="133"/>
      <c r="HD818" s="133"/>
      <c r="HE818" s="133"/>
      <c r="HF818" s="133"/>
      <c r="HG818" s="133"/>
      <c r="HH818" s="133"/>
      <c r="HI818" s="133"/>
      <c r="HJ818" s="133"/>
      <c r="HK818" s="133"/>
      <c r="HL818" s="133"/>
      <c r="HM818" s="133"/>
      <c r="HN818" s="133"/>
      <c r="HO818" s="133"/>
      <c r="HP818" s="133"/>
      <c r="HQ818" s="133"/>
      <c r="HR818" s="133"/>
      <c r="HS818" s="133"/>
      <c r="HT818" s="133"/>
      <c r="HU818" s="133"/>
      <c r="HV818" s="133"/>
      <c r="HW818" s="133"/>
      <c r="HX818" s="133"/>
      <c r="HY818" s="133"/>
      <c r="HZ818" s="133"/>
      <c r="IA818" s="133"/>
      <c r="IB818" s="133"/>
      <c r="IC818" s="133"/>
      <c r="ID818" s="133"/>
      <c r="IE818" s="133"/>
      <c r="IF818" s="133"/>
      <c r="IG818" s="133"/>
      <c r="IH818" s="133"/>
      <c r="II818" s="133"/>
      <c r="IJ818" s="133"/>
      <c r="IK818" s="133"/>
      <c r="IL818" s="133"/>
      <c r="IM818" s="133"/>
      <c r="IN818" s="133"/>
      <c r="IO818" s="133"/>
      <c r="IP818" s="133"/>
      <c r="IQ818" s="133"/>
      <c r="IR818" s="133"/>
      <c r="IS818" s="133"/>
      <c r="IT818" s="133"/>
      <c r="IU818" s="133"/>
      <c r="IV818" s="133"/>
    </row>
    <row r="819" spans="1:256">
      <c r="A819" s="134" t="s">
        <v>888</v>
      </c>
      <c r="B819" s="135" t="s">
        <v>890</v>
      </c>
      <c r="C819" s="136" t="s">
        <v>891</v>
      </c>
      <c r="D819" s="137" t="s">
        <v>192</v>
      </c>
      <c r="E819" s="137" t="s">
        <v>193</v>
      </c>
      <c r="F819" s="138">
        <v>0.75</v>
      </c>
      <c r="G819" s="139">
        <v>81549</v>
      </c>
      <c r="H819" s="139">
        <v>61162</v>
      </c>
      <c r="I819" s="139"/>
      <c r="J819" s="269" t="str">
        <f>HYPERLINK("#"&amp;"Insumos"&amp;"!A"&amp;MATCH($B819,[2]Insumos!$A:$A,0),"Ins "&amp;$B819)</f>
        <v>Ins C22</v>
      </c>
      <c r="K819" s="133"/>
      <c r="L819" s="133"/>
      <c r="M819" s="133"/>
      <c r="N819" s="133"/>
      <c r="O819" s="133"/>
      <c r="P819" s="133"/>
      <c r="Q819" s="133"/>
      <c r="R819" s="133"/>
      <c r="S819" s="133"/>
      <c r="T819" s="133"/>
      <c r="U819" s="133"/>
      <c r="V819" s="133"/>
      <c r="W819" s="133"/>
      <c r="X819" s="133"/>
      <c r="Y819" s="133"/>
      <c r="Z819" s="133"/>
      <c r="AA819" s="133"/>
      <c r="AB819" s="133"/>
      <c r="AC819" s="133"/>
      <c r="AD819" s="133"/>
      <c r="AE819" s="133"/>
      <c r="AF819" s="133"/>
      <c r="AG819" s="133"/>
      <c r="AH819" s="133"/>
      <c r="AI819" s="133"/>
      <c r="AJ819" s="133"/>
      <c r="AK819" s="133"/>
      <c r="AL819" s="133"/>
      <c r="AM819" s="133"/>
      <c r="AN819" s="133"/>
      <c r="AO819" s="133"/>
      <c r="AP819" s="133"/>
      <c r="AQ819" s="133"/>
      <c r="AR819" s="133"/>
      <c r="AS819" s="133"/>
      <c r="AT819" s="133"/>
      <c r="AU819" s="133"/>
      <c r="AV819" s="133"/>
      <c r="AW819" s="133"/>
      <c r="AX819" s="133"/>
      <c r="AY819" s="133"/>
      <c r="AZ819" s="133"/>
      <c r="BA819" s="133"/>
      <c r="BB819" s="133"/>
      <c r="BC819" s="133"/>
      <c r="BD819" s="133"/>
      <c r="BE819" s="133"/>
      <c r="BF819" s="133"/>
      <c r="BG819" s="133"/>
      <c r="BH819" s="133"/>
      <c r="BI819" s="133"/>
      <c r="BJ819" s="133"/>
      <c r="BK819" s="133"/>
      <c r="BL819" s="133"/>
      <c r="BM819" s="133"/>
      <c r="BN819" s="133"/>
      <c r="BO819" s="133"/>
      <c r="BP819" s="133"/>
      <c r="BQ819" s="133"/>
      <c r="BR819" s="133"/>
      <c r="BS819" s="133"/>
      <c r="BT819" s="133"/>
      <c r="BU819" s="133"/>
      <c r="BV819" s="133"/>
      <c r="BW819" s="133"/>
      <c r="BX819" s="133"/>
      <c r="BY819" s="133"/>
      <c r="BZ819" s="133"/>
      <c r="CA819" s="133"/>
      <c r="CB819" s="133"/>
      <c r="CC819" s="133"/>
      <c r="CD819" s="133"/>
      <c r="CE819" s="133"/>
      <c r="CF819" s="133"/>
      <c r="CG819" s="133"/>
      <c r="CH819" s="133"/>
      <c r="CI819" s="133"/>
      <c r="CJ819" s="133"/>
      <c r="CK819" s="133"/>
      <c r="CL819" s="133"/>
      <c r="CM819" s="133"/>
      <c r="CN819" s="133"/>
      <c r="CO819" s="133"/>
      <c r="CP819" s="133"/>
      <c r="CQ819" s="133"/>
      <c r="CR819" s="133"/>
      <c r="CS819" s="133"/>
      <c r="CT819" s="133"/>
      <c r="CU819" s="133"/>
      <c r="CV819" s="133"/>
      <c r="CW819" s="133"/>
      <c r="CX819" s="133"/>
      <c r="CY819" s="133"/>
      <c r="CZ819" s="133"/>
      <c r="DA819" s="133"/>
      <c r="DB819" s="133"/>
      <c r="DC819" s="133"/>
      <c r="DD819" s="133"/>
      <c r="DE819" s="133"/>
      <c r="DF819" s="133"/>
      <c r="DG819" s="133"/>
      <c r="DH819" s="133"/>
      <c r="DI819" s="133"/>
      <c r="DJ819" s="133"/>
      <c r="DK819" s="133"/>
      <c r="DL819" s="133"/>
      <c r="DM819" s="133"/>
      <c r="DN819" s="133"/>
      <c r="DO819" s="133"/>
      <c r="DP819" s="133"/>
      <c r="DQ819" s="133"/>
      <c r="DR819" s="133"/>
      <c r="DS819" s="133"/>
      <c r="DT819" s="133"/>
      <c r="DU819" s="133"/>
      <c r="DV819" s="133"/>
      <c r="DW819" s="133"/>
      <c r="DX819" s="133"/>
      <c r="DY819" s="133"/>
      <c r="DZ819" s="133"/>
      <c r="EA819" s="133"/>
      <c r="EB819" s="133"/>
      <c r="EC819" s="133"/>
      <c r="ED819" s="133"/>
      <c r="EE819" s="133"/>
      <c r="EF819" s="133"/>
      <c r="EG819" s="133"/>
      <c r="EH819" s="133"/>
      <c r="EI819" s="133"/>
      <c r="EJ819" s="133"/>
      <c r="EK819" s="133"/>
      <c r="EL819" s="133"/>
      <c r="EM819" s="133"/>
      <c r="EN819" s="133"/>
      <c r="EO819" s="133"/>
      <c r="EP819" s="133"/>
      <c r="EQ819" s="133"/>
      <c r="ER819" s="133"/>
      <c r="ES819" s="133"/>
      <c r="ET819" s="133"/>
      <c r="EU819" s="133"/>
      <c r="EV819" s="133"/>
      <c r="EW819" s="133"/>
      <c r="EX819" s="133"/>
      <c r="EY819" s="133"/>
      <c r="EZ819" s="133"/>
      <c r="FA819" s="133"/>
      <c r="FB819" s="133"/>
      <c r="FC819" s="133"/>
      <c r="FD819" s="133"/>
      <c r="FE819" s="133"/>
      <c r="FF819" s="133"/>
      <c r="FG819" s="133"/>
      <c r="FH819" s="133"/>
      <c r="FI819" s="133"/>
      <c r="FJ819" s="133"/>
      <c r="FK819" s="133"/>
      <c r="FL819" s="133"/>
      <c r="FM819" s="133"/>
      <c r="FN819" s="133"/>
      <c r="FO819" s="133"/>
      <c r="FP819" s="133"/>
      <c r="FQ819" s="133"/>
      <c r="FR819" s="133"/>
      <c r="FS819" s="133"/>
      <c r="FT819" s="133"/>
      <c r="FU819" s="133"/>
      <c r="FV819" s="133"/>
      <c r="FW819" s="133"/>
      <c r="FX819" s="133"/>
      <c r="FY819" s="133"/>
      <c r="FZ819" s="133"/>
      <c r="GA819" s="133"/>
      <c r="GB819" s="133"/>
      <c r="GC819" s="133"/>
      <c r="GD819" s="133"/>
      <c r="GE819" s="133"/>
      <c r="GF819" s="133"/>
      <c r="GG819" s="133"/>
      <c r="GH819" s="133"/>
      <c r="GI819" s="133"/>
      <c r="GJ819" s="133"/>
      <c r="GK819" s="133"/>
      <c r="GL819" s="133"/>
      <c r="GM819" s="133"/>
      <c r="GN819" s="133"/>
      <c r="GO819" s="133"/>
      <c r="GP819" s="133"/>
      <c r="GQ819" s="133"/>
      <c r="GR819" s="133"/>
      <c r="GS819" s="133"/>
      <c r="GT819" s="133"/>
      <c r="GU819" s="133"/>
      <c r="GV819" s="133"/>
      <c r="GW819" s="133"/>
      <c r="GX819" s="133"/>
      <c r="GY819" s="133"/>
      <c r="GZ819" s="133"/>
      <c r="HA819" s="133"/>
      <c r="HB819" s="133"/>
      <c r="HC819" s="133"/>
      <c r="HD819" s="133"/>
      <c r="HE819" s="133"/>
      <c r="HF819" s="133"/>
      <c r="HG819" s="133"/>
      <c r="HH819" s="133"/>
      <c r="HI819" s="133"/>
      <c r="HJ819" s="133"/>
      <c r="HK819" s="133"/>
      <c r="HL819" s="133"/>
      <c r="HM819" s="133"/>
      <c r="HN819" s="133"/>
      <c r="HO819" s="133"/>
      <c r="HP819" s="133"/>
      <c r="HQ819" s="133"/>
      <c r="HR819" s="133"/>
      <c r="HS819" s="133"/>
      <c r="HT819" s="133"/>
      <c r="HU819" s="133"/>
      <c r="HV819" s="133"/>
      <c r="HW819" s="133"/>
      <c r="HX819" s="133"/>
      <c r="HY819" s="133"/>
      <c r="HZ819" s="133"/>
      <c r="IA819" s="133"/>
      <c r="IB819" s="133"/>
      <c r="IC819" s="133"/>
      <c r="ID819" s="133"/>
      <c r="IE819" s="133"/>
      <c r="IF819" s="133"/>
      <c r="IG819" s="133"/>
      <c r="IH819" s="133"/>
      <c r="II819" s="133"/>
      <c r="IJ819" s="133"/>
      <c r="IK819" s="133"/>
      <c r="IL819" s="133"/>
      <c r="IM819" s="133"/>
      <c r="IN819" s="133"/>
      <c r="IO819" s="133"/>
      <c r="IP819" s="133"/>
      <c r="IQ819" s="133"/>
      <c r="IR819" s="133"/>
      <c r="IS819" s="133"/>
      <c r="IT819" s="133"/>
      <c r="IU819" s="133"/>
      <c r="IV819" s="133"/>
    </row>
    <row r="820" spans="1:256">
      <c r="A820" s="134" t="s">
        <v>888</v>
      </c>
      <c r="B820" s="135" t="s">
        <v>310</v>
      </c>
      <c r="C820" s="136" t="s">
        <v>311</v>
      </c>
      <c r="D820" s="137" t="s">
        <v>196</v>
      </c>
      <c r="E820" s="137" t="s">
        <v>312</v>
      </c>
      <c r="F820" s="138">
        <v>0.25</v>
      </c>
      <c r="G820" s="139">
        <v>322400</v>
      </c>
      <c r="H820" s="139">
        <v>80600</v>
      </c>
      <c r="I820" s="139"/>
      <c r="J820" s="269" t="str">
        <f>HYPERLINK("#"&amp;"Insumos"&amp;"!A"&amp;MATCH($B820,[2]Insumos!$A:$A,0),"Ins "&amp;$B820)</f>
        <v>Ins E24</v>
      </c>
      <c r="K820" s="133"/>
      <c r="L820" s="133"/>
      <c r="M820" s="133"/>
      <c r="N820" s="133"/>
      <c r="O820" s="133"/>
      <c r="P820" s="133"/>
      <c r="Q820" s="133"/>
      <c r="R820" s="133"/>
      <c r="S820" s="133"/>
      <c r="T820" s="133"/>
      <c r="U820" s="133"/>
      <c r="V820" s="133"/>
      <c r="W820" s="133"/>
      <c r="X820" s="133"/>
      <c r="Y820" s="133"/>
      <c r="Z820" s="133"/>
      <c r="AA820" s="133"/>
      <c r="AB820" s="133"/>
      <c r="AC820" s="133"/>
      <c r="AD820" s="133"/>
      <c r="AE820" s="133"/>
      <c r="AF820" s="133"/>
      <c r="AG820" s="133"/>
      <c r="AH820" s="133"/>
      <c r="AI820" s="133"/>
      <c r="AJ820" s="133"/>
      <c r="AK820" s="133"/>
      <c r="AL820" s="133"/>
      <c r="AM820" s="133"/>
      <c r="AN820" s="133"/>
      <c r="AO820" s="133"/>
      <c r="AP820" s="133"/>
      <c r="AQ820" s="133"/>
      <c r="AR820" s="133"/>
      <c r="AS820" s="133"/>
      <c r="AT820" s="133"/>
      <c r="AU820" s="133"/>
      <c r="AV820" s="133"/>
      <c r="AW820" s="133"/>
      <c r="AX820" s="133"/>
      <c r="AY820" s="133"/>
      <c r="AZ820" s="133"/>
      <c r="BA820" s="133"/>
      <c r="BB820" s="133"/>
      <c r="BC820" s="133"/>
      <c r="BD820" s="133"/>
      <c r="BE820" s="133"/>
      <c r="BF820" s="133"/>
      <c r="BG820" s="133"/>
      <c r="BH820" s="133"/>
      <c r="BI820" s="133"/>
      <c r="BJ820" s="133"/>
      <c r="BK820" s="133"/>
      <c r="BL820" s="133"/>
      <c r="BM820" s="133"/>
      <c r="BN820" s="133"/>
      <c r="BO820" s="133"/>
      <c r="BP820" s="133"/>
      <c r="BQ820" s="133"/>
      <c r="BR820" s="133"/>
      <c r="BS820" s="133"/>
      <c r="BT820" s="133"/>
      <c r="BU820" s="133"/>
      <c r="BV820" s="133"/>
      <c r="BW820" s="133"/>
      <c r="BX820" s="133"/>
      <c r="BY820" s="133"/>
      <c r="BZ820" s="133"/>
      <c r="CA820" s="133"/>
      <c r="CB820" s="133"/>
      <c r="CC820" s="133"/>
      <c r="CD820" s="133"/>
      <c r="CE820" s="133"/>
      <c r="CF820" s="133"/>
      <c r="CG820" s="133"/>
      <c r="CH820" s="133"/>
      <c r="CI820" s="133"/>
      <c r="CJ820" s="133"/>
      <c r="CK820" s="133"/>
      <c r="CL820" s="133"/>
      <c r="CM820" s="133"/>
      <c r="CN820" s="133"/>
      <c r="CO820" s="133"/>
      <c r="CP820" s="133"/>
      <c r="CQ820" s="133"/>
      <c r="CR820" s="133"/>
      <c r="CS820" s="133"/>
      <c r="CT820" s="133"/>
      <c r="CU820" s="133"/>
      <c r="CV820" s="133"/>
      <c r="CW820" s="133"/>
      <c r="CX820" s="133"/>
      <c r="CY820" s="133"/>
      <c r="CZ820" s="133"/>
      <c r="DA820" s="133"/>
      <c r="DB820" s="133"/>
      <c r="DC820" s="133"/>
      <c r="DD820" s="133"/>
      <c r="DE820" s="133"/>
      <c r="DF820" s="133"/>
      <c r="DG820" s="133"/>
      <c r="DH820" s="133"/>
      <c r="DI820" s="133"/>
      <c r="DJ820" s="133"/>
      <c r="DK820" s="133"/>
      <c r="DL820" s="133"/>
      <c r="DM820" s="133"/>
      <c r="DN820" s="133"/>
      <c r="DO820" s="133"/>
      <c r="DP820" s="133"/>
      <c r="DQ820" s="133"/>
      <c r="DR820" s="133"/>
      <c r="DS820" s="133"/>
      <c r="DT820" s="133"/>
      <c r="DU820" s="133"/>
      <c r="DV820" s="133"/>
      <c r="DW820" s="133"/>
      <c r="DX820" s="133"/>
      <c r="DY820" s="133"/>
      <c r="DZ820" s="133"/>
      <c r="EA820" s="133"/>
      <c r="EB820" s="133"/>
      <c r="EC820" s="133"/>
      <c r="ED820" s="133"/>
      <c r="EE820" s="133"/>
      <c r="EF820" s="133"/>
      <c r="EG820" s="133"/>
      <c r="EH820" s="133"/>
      <c r="EI820" s="133"/>
      <c r="EJ820" s="133"/>
      <c r="EK820" s="133"/>
      <c r="EL820" s="133"/>
      <c r="EM820" s="133"/>
      <c r="EN820" s="133"/>
      <c r="EO820" s="133"/>
      <c r="EP820" s="133"/>
      <c r="EQ820" s="133"/>
      <c r="ER820" s="133"/>
      <c r="ES820" s="133"/>
      <c r="ET820" s="133"/>
      <c r="EU820" s="133"/>
      <c r="EV820" s="133"/>
      <c r="EW820" s="133"/>
      <c r="EX820" s="133"/>
      <c r="EY820" s="133"/>
      <c r="EZ820" s="133"/>
      <c r="FA820" s="133"/>
      <c r="FB820" s="133"/>
      <c r="FC820" s="133"/>
      <c r="FD820" s="133"/>
      <c r="FE820" s="133"/>
      <c r="FF820" s="133"/>
      <c r="FG820" s="133"/>
      <c r="FH820" s="133"/>
      <c r="FI820" s="133"/>
      <c r="FJ820" s="133"/>
      <c r="FK820" s="133"/>
      <c r="FL820" s="133"/>
      <c r="FM820" s="133"/>
      <c r="FN820" s="133"/>
      <c r="FO820" s="133"/>
      <c r="FP820" s="133"/>
      <c r="FQ820" s="133"/>
      <c r="FR820" s="133"/>
      <c r="FS820" s="133"/>
      <c r="FT820" s="133"/>
      <c r="FU820" s="133"/>
      <c r="FV820" s="133"/>
      <c r="FW820" s="133"/>
      <c r="FX820" s="133"/>
      <c r="FY820" s="133"/>
      <c r="FZ820" s="133"/>
      <c r="GA820" s="133"/>
      <c r="GB820" s="133"/>
      <c r="GC820" s="133"/>
      <c r="GD820" s="133"/>
      <c r="GE820" s="133"/>
      <c r="GF820" s="133"/>
      <c r="GG820" s="133"/>
      <c r="GH820" s="133"/>
      <c r="GI820" s="133"/>
      <c r="GJ820" s="133"/>
      <c r="GK820" s="133"/>
      <c r="GL820" s="133"/>
      <c r="GM820" s="133"/>
      <c r="GN820" s="133"/>
      <c r="GO820" s="133"/>
      <c r="GP820" s="133"/>
      <c r="GQ820" s="133"/>
      <c r="GR820" s="133"/>
      <c r="GS820" s="133"/>
      <c r="GT820" s="133"/>
      <c r="GU820" s="133"/>
      <c r="GV820" s="133"/>
      <c r="GW820" s="133"/>
      <c r="GX820" s="133"/>
      <c r="GY820" s="133"/>
      <c r="GZ820" s="133"/>
      <c r="HA820" s="133"/>
      <c r="HB820" s="133"/>
      <c r="HC820" s="133"/>
      <c r="HD820" s="133"/>
      <c r="HE820" s="133"/>
      <c r="HF820" s="133"/>
      <c r="HG820" s="133"/>
      <c r="HH820" s="133"/>
      <c r="HI820" s="133"/>
      <c r="HJ820" s="133"/>
      <c r="HK820" s="133"/>
      <c r="HL820" s="133"/>
      <c r="HM820" s="133"/>
      <c r="HN820" s="133"/>
      <c r="HO820" s="133"/>
      <c r="HP820" s="133"/>
      <c r="HQ820" s="133"/>
      <c r="HR820" s="133"/>
      <c r="HS820" s="133"/>
      <c r="HT820" s="133"/>
      <c r="HU820" s="133"/>
      <c r="HV820" s="133"/>
      <c r="HW820" s="133"/>
      <c r="HX820" s="133"/>
      <c r="HY820" s="133"/>
      <c r="HZ820" s="133"/>
      <c r="IA820" s="133"/>
      <c r="IB820" s="133"/>
      <c r="IC820" s="133"/>
      <c r="ID820" s="133"/>
      <c r="IE820" s="133"/>
      <c r="IF820" s="133"/>
      <c r="IG820" s="133"/>
      <c r="IH820" s="133"/>
      <c r="II820" s="133"/>
      <c r="IJ820" s="133"/>
      <c r="IK820" s="133"/>
      <c r="IL820" s="133"/>
      <c r="IM820" s="133"/>
      <c r="IN820" s="133"/>
      <c r="IO820" s="133"/>
      <c r="IP820" s="133"/>
      <c r="IQ820" s="133"/>
      <c r="IR820" s="133"/>
      <c r="IS820" s="133"/>
      <c r="IT820" s="133"/>
      <c r="IU820" s="133"/>
      <c r="IV820" s="133"/>
    </row>
    <row r="821" spans="1:256">
      <c r="A821" s="134" t="s">
        <v>888</v>
      </c>
      <c r="B821" s="135" t="s">
        <v>892</v>
      </c>
      <c r="C821" s="136" t="s">
        <v>893</v>
      </c>
      <c r="D821" s="137" t="s">
        <v>196</v>
      </c>
      <c r="E821" s="137" t="s">
        <v>193</v>
      </c>
      <c r="F821" s="138">
        <v>0.9</v>
      </c>
      <c r="G821" s="139">
        <v>79206</v>
      </c>
      <c r="H821" s="139">
        <v>71285</v>
      </c>
      <c r="I821" s="139"/>
      <c r="J821" s="269" t="str">
        <f>HYPERLINK("#"&amp;"Insumos"&amp;"!A"&amp;MATCH($B821,[2]Insumos!$A:$A,0),"Ins "&amp;$B821)</f>
        <v>Ins E7</v>
      </c>
      <c r="K821" s="133"/>
      <c r="L821" s="133"/>
      <c r="M821" s="133"/>
      <c r="N821" s="133"/>
      <c r="O821" s="133"/>
      <c r="P821" s="133"/>
      <c r="Q821" s="133"/>
      <c r="R821" s="133"/>
      <c r="S821" s="133"/>
      <c r="T821" s="133"/>
      <c r="U821" s="133"/>
      <c r="V821" s="133"/>
      <c r="W821" s="133"/>
      <c r="X821" s="133"/>
      <c r="Y821" s="133"/>
      <c r="Z821" s="133"/>
      <c r="AA821" s="133"/>
      <c r="AB821" s="133"/>
      <c r="AC821" s="133"/>
      <c r="AD821" s="133"/>
      <c r="AE821" s="133"/>
      <c r="AF821" s="133"/>
      <c r="AG821" s="133"/>
      <c r="AH821" s="133"/>
      <c r="AI821" s="133"/>
      <c r="AJ821" s="133"/>
      <c r="AK821" s="133"/>
      <c r="AL821" s="133"/>
      <c r="AM821" s="133"/>
      <c r="AN821" s="133"/>
      <c r="AO821" s="133"/>
      <c r="AP821" s="133"/>
      <c r="AQ821" s="133"/>
      <c r="AR821" s="133"/>
      <c r="AS821" s="133"/>
      <c r="AT821" s="133"/>
      <c r="AU821" s="133"/>
      <c r="AV821" s="133"/>
      <c r="AW821" s="133"/>
      <c r="AX821" s="133"/>
      <c r="AY821" s="133"/>
      <c r="AZ821" s="133"/>
      <c r="BA821" s="133"/>
      <c r="BB821" s="133"/>
      <c r="BC821" s="133"/>
      <c r="BD821" s="133"/>
      <c r="BE821" s="133"/>
      <c r="BF821" s="133"/>
      <c r="BG821" s="133"/>
      <c r="BH821" s="133"/>
      <c r="BI821" s="133"/>
      <c r="BJ821" s="133"/>
      <c r="BK821" s="133"/>
      <c r="BL821" s="133"/>
      <c r="BM821" s="133"/>
      <c r="BN821" s="133"/>
      <c r="BO821" s="133"/>
      <c r="BP821" s="133"/>
      <c r="BQ821" s="133"/>
      <c r="BR821" s="133"/>
      <c r="BS821" s="133"/>
      <c r="BT821" s="133"/>
      <c r="BU821" s="133"/>
      <c r="BV821" s="133"/>
      <c r="BW821" s="133"/>
      <c r="BX821" s="133"/>
      <c r="BY821" s="133"/>
      <c r="BZ821" s="133"/>
      <c r="CA821" s="133"/>
      <c r="CB821" s="133"/>
      <c r="CC821" s="133"/>
      <c r="CD821" s="133"/>
      <c r="CE821" s="133"/>
      <c r="CF821" s="133"/>
      <c r="CG821" s="133"/>
      <c r="CH821" s="133"/>
      <c r="CI821" s="133"/>
      <c r="CJ821" s="133"/>
      <c r="CK821" s="133"/>
      <c r="CL821" s="133"/>
      <c r="CM821" s="133"/>
      <c r="CN821" s="133"/>
      <c r="CO821" s="133"/>
      <c r="CP821" s="133"/>
      <c r="CQ821" s="133"/>
      <c r="CR821" s="133"/>
      <c r="CS821" s="133"/>
      <c r="CT821" s="133"/>
      <c r="CU821" s="133"/>
      <c r="CV821" s="133"/>
      <c r="CW821" s="133"/>
      <c r="CX821" s="133"/>
      <c r="CY821" s="133"/>
      <c r="CZ821" s="133"/>
      <c r="DA821" s="133"/>
      <c r="DB821" s="133"/>
      <c r="DC821" s="133"/>
      <c r="DD821" s="133"/>
      <c r="DE821" s="133"/>
      <c r="DF821" s="133"/>
      <c r="DG821" s="133"/>
      <c r="DH821" s="133"/>
      <c r="DI821" s="133"/>
      <c r="DJ821" s="133"/>
      <c r="DK821" s="133"/>
      <c r="DL821" s="133"/>
      <c r="DM821" s="133"/>
      <c r="DN821" s="133"/>
      <c r="DO821" s="133"/>
      <c r="DP821" s="133"/>
      <c r="DQ821" s="133"/>
      <c r="DR821" s="133"/>
      <c r="DS821" s="133"/>
      <c r="DT821" s="133"/>
      <c r="DU821" s="133"/>
      <c r="DV821" s="133"/>
      <c r="DW821" s="133"/>
      <c r="DX821" s="133"/>
      <c r="DY821" s="133"/>
      <c r="DZ821" s="133"/>
      <c r="EA821" s="133"/>
      <c r="EB821" s="133"/>
      <c r="EC821" s="133"/>
      <c r="ED821" s="133"/>
      <c r="EE821" s="133"/>
      <c r="EF821" s="133"/>
      <c r="EG821" s="133"/>
      <c r="EH821" s="133"/>
      <c r="EI821" s="133"/>
      <c r="EJ821" s="133"/>
      <c r="EK821" s="133"/>
      <c r="EL821" s="133"/>
      <c r="EM821" s="133"/>
      <c r="EN821" s="133"/>
      <c r="EO821" s="133"/>
      <c r="EP821" s="133"/>
      <c r="EQ821" s="133"/>
      <c r="ER821" s="133"/>
      <c r="ES821" s="133"/>
      <c r="ET821" s="133"/>
      <c r="EU821" s="133"/>
      <c r="EV821" s="133"/>
      <c r="EW821" s="133"/>
      <c r="EX821" s="133"/>
      <c r="EY821" s="133"/>
      <c r="EZ821" s="133"/>
      <c r="FA821" s="133"/>
      <c r="FB821" s="133"/>
      <c r="FC821" s="133"/>
      <c r="FD821" s="133"/>
      <c r="FE821" s="133"/>
      <c r="FF821" s="133"/>
      <c r="FG821" s="133"/>
      <c r="FH821" s="133"/>
      <c r="FI821" s="133"/>
      <c r="FJ821" s="133"/>
      <c r="FK821" s="133"/>
      <c r="FL821" s="133"/>
      <c r="FM821" s="133"/>
      <c r="FN821" s="133"/>
      <c r="FO821" s="133"/>
      <c r="FP821" s="133"/>
      <c r="FQ821" s="133"/>
      <c r="FR821" s="133"/>
      <c r="FS821" s="133"/>
      <c r="FT821" s="133"/>
      <c r="FU821" s="133"/>
      <c r="FV821" s="133"/>
      <c r="FW821" s="133"/>
      <c r="FX821" s="133"/>
      <c r="FY821" s="133"/>
      <c r="FZ821" s="133"/>
      <c r="GA821" s="133"/>
      <c r="GB821" s="133"/>
      <c r="GC821" s="133"/>
      <c r="GD821" s="133"/>
      <c r="GE821" s="133"/>
      <c r="GF821" s="133"/>
      <c r="GG821" s="133"/>
      <c r="GH821" s="133"/>
      <c r="GI821" s="133"/>
      <c r="GJ821" s="133"/>
      <c r="GK821" s="133"/>
      <c r="GL821" s="133"/>
      <c r="GM821" s="133"/>
      <c r="GN821" s="133"/>
      <c r="GO821" s="133"/>
      <c r="GP821" s="133"/>
      <c r="GQ821" s="133"/>
      <c r="GR821" s="133"/>
      <c r="GS821" s="133"/>
      <c r="GT821" s="133"/>
      <c r="GU821" s="133"/>
      <c r="GV821" s="133"/>
      <c r="GW821" s="133"/>
      <c r="GX821" s="133"/>
      <c r="GY821" s="133"/>
      <c r="GZ821" s="133"/>
      <c r="HA821" s="133"/>
      <c r="HB821" s="133"/>
      <c r="HC821" s="133"/>
      <c r="HD821" s="133"/>
      <c r="HE821" s="133"/>
      <c r="HF821" s="133"/>
      <c r="HG821" s="133"/>
      <c r="HH821" s="133"/>
      <c r="HI821" s="133"/>
      <c r="HJ821" s="133"/>
      <c r="HK821" s="133"/>
      <c r="HL821" s="133"/>
      <c r="HM821" s="133"/>
      <c r="HN821" s="133"/>
      <c r="HO821" s="133"/>
      <c r="HP821" s="133"/>
      <c r="HQ821" s="133"/>
      <c r="HR821" s="133"/>
      <c r="HS821" s="133"/>
      <c r="HT821" s="133"/>
      <c r="HU821" s="133"/>
      <c r="HV821" s="133"/>
      <c r="HW821" s="133"/>
      <c r="HX821" s="133"/>
      <c r="HY821" s="133"/>
      <c r="HZ821" s="133"/>
      <c r="IA821" s="133"/>
      <c r="IB821" s="133"/>
      <c r="IC821" s="133"/>
      <c r="ID821" s="133"/>
      <c r="IE821" s="133"/>
      <c r="IF821" s="133"/>
      <c r="IG821" s="133"/>
      <c r="IH821" s="133"/>
      <c r="II821" s="133"/>
      <c r="IJ821" s="133"/>
      <c r="IK821" s="133"/>
      <c r="IL821" s="133"/>
      <c r="IM821" s="133"/>
      <c r="IN821" s="133"/>
      <c r="IO821" s="133"/>
      <c r="IP821" s="133"/>
      <c r="IQ821" s="133"/>
      <c r="IR821" s="133"/>
      <c r="IS821" s="133"/>
      <c r="IT821" s="133"/>
      <c r="IU821" s="133"/>
      <c r="IV821" s="133"/>
    </row>
    <row r="822" spans="1:256">
      <c r="A822" s="134" t="s">
        <v>888</v>
      </c>
      <c r="B822" s="135" t="s">
        <v>200</v>
      </c>
      <c r="C822" s="136" t="s">
        <v>201</v>
      </c>
      <c r="D822" s="137" t="s">
        <v>202</v>
      </c>
      <c r="E822" s="137" t="s">
        <v>124</v>
      </c>
      <c r="F822" s="138">
        <v>0.75</v>
      </c>
      <c r="G822" s="139">
        <v>3623</v>
      </c>
      <c r="H822" s="139">
        <v>2717</v>
      </c>
      <c r="I822" s="139"/>
      <c r="J822" s="269" t="str">
        <f>HYPERLINK("#"&amp;"Insumos"&amp;"!A"&amp;MATCH($B822,[2]Insumos!$A:$A,0),"Ins "&amp;$B822)</f>
        <v>Ins H2</v>
      </c>
      <c r="K822" s="133"/>
      <c r="L822" s="133"/>
      <c r="M822" s="133"/>
      <c r="N822" s="133"/>
      <c r="O822" s="133"/>
      <c r="P822" s="133"/>
      <c r="Q822" s="133"/>
      <c r="R822" s="133"/>
      <c r="S822" s="133"/>
      <c r="T822" s="133"/>
      <c r="U822" s="133"/>
      <c r="V822" s="133"/>
      <c r="W822" s="133"/>
      <c r="X822" s="133"/>
      <c r="Y822" s="133"/>
      <c r="Z822" s="133"/>
      <c r="AA822" s="133"/>
      <c r="AB822" s="133"/>
      <c r="AC822" s="133"/>
      <c r="AD822" s="133"/>
      <c r="AE822" s="133"/>
      <c r="AF822" s="133"/>
      <c r="AG822" s="133"/>
      <c r="AH822" s="133"/>
      <c r="AI822" s="133"/>
      <c r="AJ822" s="133"/>
      <c r="AK822" s="133"/>
      <c r="AL822" s="133"/>
      <c r="AM822" s="133"/>
      <c r="AN822" s="133"/>
      <c r="AO822" s="133"/>
      <c r="AP822" s="133"/>
      <c r="AQ822" s="133"/>
      <c r="AR822" s="133"/>
      <c r="AS822" s="133"/>
      <c r="AT822" s="133"/>
      <c r="AU822" s="133"/>
      <c r="AV822" s="133"/>
      <c r="AW822" s="133"/>
      <c r="AX822" s="133"/>
      <c r="AY822" s="133"/>
      <c r="AZ822" s="133"/>
      <c r="BA822" s="133"/>
      <c r="BB822" s="133"/>
      <c r="BC822" s="133"/>
      <c r="BD822" s="133"/>
      <c r="BE822" s="133"/>
      <c r="BF822" s="133"/>
      <c r="BG822" s="133"/>
      <c r="BH822" s="133"/>
      <c r="BI822" s="133"/>
      <c r="BJ822" s="133"/>
      <c r="BK822" s="133"/>
      <c r="BL822" s="133"/>
      <c r="BM822" s="133"/>
      <c r="BN822" s="133"/>
      <c r="BO822" s="133"/>
      <c r="BP822" s="133"/>
      <c r="BQ822" s="133"/>
      <c r="BR822" s="133"/>
      <c r="BS822" s="133"/>
      <c r="BT822" s="133"/>
      <c r="BU822" s="133"/>
      <c r="BV822" s="133"/>
      <c r="BW822" s="133"/>
      <c r="BX822" s="133"/>
      <c r="BY822" s="133"/>
      <c r="BZ822" s="133"/>
      <c r="CA822" s="133"/>
      <c r="CB822" s="133"/>
      <c r="CC822" s="133"/>
      <c r="CD822" s="133"/>
      <c r="CE822" s="133"/>
      <c r="CF822" s="133"/>
      <c r="CG822" s="133"/>
      <c r="CH822" s="133"/>
      <c r="CI822" s="133"/>
      <c r="CJ822" s="133"/>
      <c r="CK822" s="133"/>
      <c r="CL822" s="133"/>
      <c r="CM822" s="133"/>
      <c r="CN822" s="133"/>
      <c r="CO822" s="133"/>
      <c r="CP822" s="133"/>
      <c r="CQ822" s="133"/>
      <c r="CR822" s="133"/>
      <c r="CS822" s="133"/>
      <c r="CT822" s="133"/>
      <c r="CU822" s="133"/>
      <c r="CV822" s="133"/>
      <c r="CW822" s="133"/>
      <c r="CX822" s="133"/>
      <c r="CY822" s="133"/>
      <c r="CZ822" s="133"/>
      <c r="DA822" s="133"/>
      <c r="DB822" s="133"/>
      <c r="DC822" s="133"/>
      <c r="DD822" s="133"/>
      <c r="DE822" s="133"/>
      <c r="DF822" s="133"/>
      <c r="DG822" s="133"/>
      <c r="DH822" s="133"/>
      <c r="DI822" s="133"/>
      <c r="DJ822" s="133"/>
      <c r="DK822" s="133"/>
      <c r="DL822" s="133"/>
      <c r="DM822" s="133"/>
      <c r="DN822" s="133"/>
      <c r="DO822" s="133"/>
      <c r="DP822" s="133"/>
      <c r="DQ822" s="133"/>
      <c r="DR822" s="133"/>
      <c r="DS822" s="133"/>
      <c r="DT822" s="133"/>
      <c r="DU822" s="133"/>
      <c r="DV822" s="133"/>
      <c r="DW822" s="133"/>
      <c r="DX822" s="133"/>
      <c r="DY822" s="133"/>
      <c r="DZ822" s="133"/>
      <c r="EA822" s="133"/>
      <c r="EB822" s="133"/>
      <c r="EC822" s="133"/>
      <c r="ED822" s="133"/>
      <c r="EE822" s="133"/>
      <c r="EF822" s="133"/>
      <c r="EG822" s="133"/>
      <c r="EH822" s="133"/>
      <c r="EI822" s="133"/>
      <c r="EJ822" s="133"/>
      <c r="EK822" s="133"/>
      <c r="EL822" s="133"/>
      <c r="EM822" s="133"/>
      <c r="EN822" s="133"/>
      <c r="EO822" s="133"/>
      <c r="EP822" s="133"/>
      <c r="EQ822" s="133"/>
      <c r="ER822" s="133"/>
      <c r="ES822" s="133"/>
      <c r="ET822" s="133"/>
      <c r="EU822" s="133"/>
      <c r="EV822" s="133"/>
      <c r="EW822" s="133"/>
      <c r="EX822" s="133"/>
      <c r="EY822" s="133"/>
      <c r="EZ822" s="133"/>
      <c r="FA822" s="133"/>
      <c r="FB822" s="133"/>
      <c r="FC822" s="133"/>
      <c r="FD822" s="133"/>
      <c r="FE822" s="133"/>
      <c r="FF822" s="133"/>
      <c r="FG822" s="133"/>
      <c r="FH822" s="133"/>
      <c r="FI822" s="133"/>
      <c r="FJ822" s="133"/>
      <c r="FK822" s="133"/>
      <c r="FL822" s="133"/>
      <c r="FM822" s="133"/>
      <c r="FN822" s="133"/>
      <c r="FO822" s="133"/>
      <c r="FP822" s="133"/>
      <c r="FQ822" s="133"/>
      <c r="FR822" s="133"/>
      <c r="FS822" s="133"/>
      <c r="FT822" s="133"/>
      <c r="FU822" s="133"/>
      <c r="FV822" s="133"/>
      <c r="FW822" s="133"/>
      <c r="FX822" s="133"/>
      <c r="FY822" s="133"/>
      <c r="FZ822" s="133"/>
      <c r="GA822" s="133"/>
      <c r="GB822" s="133"/>
      <c r="GC822" s="133"/>
      <c r="GD822" s="133"/>
      <c r="GE822" s="133"/>
      <c r="GF822" s="133"/>
      <c r="GG822" s="133"/>
      <c r="GH822" s="133"/>
      <c r="GI822" s="133"/>
      <c r="GJ822" s="133"/>
      <c r="GK822" s="133"/>
      <c r="GL822" s="133"/>
      <c r="GM822" s="133"/>
      <c r="GN822" s="133"/>
      <c r="GO822" s="133"/>
      <c r="GP822" s="133"/>
      <c r="GQ822" s="133"/>
      <c r="GR822" s="133"/>
      <c r="GS822" s="133"/>
      <c r="GT822" s="133"/>
      <c r="GU822" s="133"/>
      <c r="GV822" s="133"/>
      <c r="GW822" s="133"/>
      <c r="GX822" s="133"/>
      <c r="GY822" s="133"/>
      <c r="GZ822" s="133"/>
      <c r="HA822" s="133"/>
      <c r="HB822" s="133"/>
      <c r="HC822" s="133"/>
      <c r="HD822" s="133"/>
      <c r="HE822" s="133"/>
      <c r="HF822" s="133"/>
      <c r="HG822" s="133"/>
      <c r="HH822" s="133"/>
      <c r="HI822" s="133"/>
      <c r="HJ822" s="133"/>
      <c r="HK822" s="133"/>
      <c r="HL822" s="133"/>
      <c r="HM822" s="133"/>
      <c r="HN822" s="133"/>
      <c r="HO822" s="133"/>
      <c r="HP822" s="133"/>
      <c r="HQ822" s="133"/>
      <c r="HR822" s="133"/>
      <c r="HS822" s="133"/>
      <c r="HT822" s="133"/>
      <c r="HU822" s="133"/>
      <c r="HV822" s="133"/>
      <c r="HW822" s="133"/>
      <c r="HX822" s="133"/>
      <c r="HY822" s="133"/>
      <c r="HZ822" s="133"/>
      <c r="IA822" s="133"/>
      <c r="IB822" s="133"/>
      <c r="IC822" s="133"/>
      <c r="ID822" s="133"/>
      <c r="IE822" s="133"/>
      <c r="IF822" s="133"/>
      <c r="IG822" s="133"/>
      <c r="IH822" s="133"/>
      <c r="II822" s="133"/>
      <c r="IJ822" s="133"/>
      <c r="IK822" s="133"/>
      <c r="IL822" s="133"/>
      <c r="IM822" s="133"/>
      <c r="IN822" s="133"/>
      <c r="IO822" s="133"/>
      <c r="IP822" s="133"/>
      <c r="IQ822" s="133"/>
      <c r="IR822" s="133"/>
      <c r="IS822" s="133"/>
      <c r="IT822" s="133"/>
      <c r="IU822" s="133"/>
      <c r="IV822" s="133"/>
    </row>
    <row r="823" spans="1:256">
      <c r="A823" s="134" t="s">
        <v>888</v>
      </c>
      <c r="B823" s="135" t="s">
        <v>203</v>
      </c>
      <c r="C823" s="136" t="s">
        <v>204</v>
      </c>
      <c r="D823" s="137" t="s">
        <v>205</v>
      </c>
      <c r="E823" s="137" t="s">
        <v>124</v>
      </c>
      <c r="F823" s="138">
        <v>0.95960000000000001</v>
      </c>
      <c r="G823" s="139">
        <v>1897</v>
      </c>
      <c r="H823" s="139">
        <v>1820</v>
      </c>
      <c r="I823" s="139"/>
      <c r="J823" s="269" t="str">
        <f>HYPERLINK("#"&amp;"Insumos"&amp;"!A"&amp;MATCH($B823,[2]Insumos!$A:$A,0),"Ins "&amp;$B823)</f>
        <v>Ins I1565</v>
      </c>
      <c r="K823" s="133"/>
      <c r="L823" s="133"/>
      <c r="M823" s="133"/>
      <c r="N823" s="133"/>
      <c r="O823" s="133"/>
      <c r="P823" s="133"/>
      <c r="Q823" s="133"/>
      <c r="R823" s="133"/>
      <c r="S823" s="133"/>
      <c r="T823" s="133"/>
      <c r="U823" s="133"/>
      <c r="V823" s="133"/>
      <c r="W823" s="133"/>
      <c r="X823" s="133"/>
      <c r="Y823" s="133"/>
      <c r="Z823" s="133"/>
      <c r="AA823" s="133"/>
      <c r="AB823" s="133"/>
      <c r="AC823" s="133"/>
      <c r="AD823" s="133"/>
      <c r="AE823" s="133"/>
      <c r="AF823" s="133"/>
      <c r="AG823" s="133"/>
      <c r="AH823" s="133"/>
      <c r="AI823" s="133"/>
      <c r="AJ823" s="133"/>
      <c r="AK823" s="133"/>
      <c r="AL823" s="133"/>
      <c r="AM823" s="133"/>
      <c r="AN823" s="133"/>
      <c r="AO823" s="133"/>
      <c r="AP823" s="133"/>
      <c r="AQ823" s="133"/>
      <c r="AR823" s="133"/>
      <c r="AS823" s="133"/>
      <c r="AT823" s="133"/>
      <c r="AU823" s="133"/>
      <c r="AV823" s="133"/>
      <c r="AW823" s="133"/>
      <c r="AX823" s="133"/>
      <c r="AY823" s="133"/>
      <c r="AZ823" s="133"/>
      <c r="BA823" s="133"/>
      <c r="BB823" s="133"/>
      <c r="BC823" s="133"/>
      <c r="BD823" s="133"/>
      <c r="BE823" s="133"/>
      <c r="BF823" s="133"/>
      <c r="BG823" s="133"/>
      <c r="BH823" s="133"/>
      <c r="BI823" s="133"/>
      <c r="BJ823" s="133"/>
      <c r="BK823" s="133"/>
      <c r="BL823" s="133"/>
      <c r="BM823" s="133"/>
      <c r="BN823" s="133"/>
      <c r="BO823" s="133"/>
      <c r="BP823" s="133"/>
      <c r="BQ823" s="133"/>
      <c r="BR823" s="133"/>
      <c r="BS823" s="133"/>
      <c r="BT823" s="133"/>
      <c r="BU823" s="133"/>
      <c r="BV823" s="133"/>
      <c r="BW823" s="133"/>
      <c r="BX823" s="133"/>
      <c r="BY823" s="133"/>
      <c r="BZ823" s="133"/>
      <c r="CA823" s="133"/>
      <c r="CB823" s="133"/>
      <c r="CC823" s="133"/>
      <c r="CD823" s="133"/>
      <c r="CE823" s="133"/>
      <c r="CF823" s="133"/>
      <c r="CG823" s="133"/>
      <c r="CH823" s="133"/>
      <c r="CI823" s="133"/>
      <c r="CJ823" s="133"/>
      <c r="CK823" s="133"/>
      <c r="CL823" s="133"/>
      <c r="CM823" s="133"/>
      <c r="CN823" s="133"/>
      <c r="CO823" s="133"/>
      <c r="CP823" s="133"/>
      <c r="CQ823" s="133"/>
      <c r="CR823" s="133"/>
      <c r="CS823" s="133"/>
      <c r="CT823" s="133"/>
      <c r="CU823" s="133"/>
      <c r="CV823" s="133"/>
      <c r="CW823" s="133"/>
      <c r="CX823" s="133"/>
      <c r="CY823" s="133"/>
      <c r="CZ823" s="133"/>
      <c r="DA823" s="133"/>
      <c r="DB823" s="133"/>
      <c r="DC823" s="133"/>
      <c r="DD823" s="133"/>
      <c r="DE823" s="133"/>
      <c r="DF823" s="133"/>
      <c r="DG823" s="133"/>
      <c r="DH823" s="133"/>
      <c r="DI823" s="133"/>
      <c r="DJ823" s="133"/>
      <c r="DK823" s="133"/>
      <c r="DL823" s="133"/>
      <c r="DM823" s="133"/>
      <c r="DN823" s="133"/>
      <c r="DO823" s="133"/>
      <c r="DP823" s="133"/>
      <c r="DQ823" s="133"/>
      <c r="DR823" s="133"/>
      <c r="DS823" s="133"/>
      <c r="DT823" s="133"/>
      <c r="DU823" s="133"/>
      <c r="DV823" s="133"/>
      <c r="DW823" s="133"/>
      <c r="DX823" s="133"/>
      <c r="DY823" s="133"/>
      <c r="DZ823" s="133"/>
      <c r="EA823" s="133"/>
      <c r="EB823" s="133"/>
      <c r="EC823" s="133"/>
      <c r="ED823" s="133"/>
      <c r="EE823" s="133"/>
      <c r="EF823" s="133"/>
      <c r="EG823" s="133"/>
      <c r="EH823" s="133"/>
      <c r="EI823" s="133"/>
      <c r="EJ823" s="133"/>
      <c r="EK823" s="133"/>
      <c r="EL823" s="133"/>
      <c r="EM823" s="133"/>
      <c r="EN823" s="133"/>
      <c r="EO823" s="133"/>
      <c r="EP823" s="133"/>
      <c r="EQ823" s="133"/>
      <c r="ER823" s="133"/>
      <c r="ES823" s="133"/>
      <c r="ET823" s="133"/>
      <c r="EU823" s="133"/>
      <c r="EV823" s="133"/>
      <c r="EW823" s="133"/>
      <c r="EX823" s="133"/>
      <c r="EY823" s="133"/>
      <c r="EZ823" s="133"/>
      <c r="FA823" s="133"/>
      <c r="FB823" s="133"/>
      <c r="FC823" s="133"/>
      <c r="FD823" s="133"/>
      <c r="FE823" s="133"/>
      <c r="FF823" s="133"/>
      <c r="FG823" s="133"/>
      <c r="FH823" s="133"/>
      <c r="FI823" s="133"/>
      <c r="FJ823" s="133"/>
      <c r="FK823" s="133"/>
      <c r="FL823" s="133"/>
      <c r="FM823" s="133"/>
      <c r="FN823" s="133"/>
      <c r="FO823" s="133"/>
      <c r="FP823" s="133"/>
      <c r="FQ823" s="133"/>
      <c r="FR823" s="133"/>
      <c r="FS823" s="133"/>
      <c r="FT823" s="133"/>
      <c r="FU823" s="133"/>
      <c r="FV823" s="133"/>
      <c r="FW823" s="133"/>
      <c r="FX823" s="133"/>
      <c r="FY823" s="133"/>
      <c r="FZ823" s="133"/>
      <c r="GA823" s="133"/>
      <c r="GB823" s="133"/>
      <c r="GC823" s="133"/>
      <c r="GD823" s="133"/>
      <c r="GE823" s="133"/>
      <c r="GF823" s="133"/>
      <c r="GG823" s="133"/>
      <c r="GH823" s="133"/>
      <c r="GI823" s="133"/>
      <c r="GJ823" s="133"/>
      <c r="GK823" s="133"/>
      <c r="GL823" s="133"/>
      <c r="GM823" s="133"/>
      <c r="GN823" s="133"/>
      <c r="GO823" s="133"/>
      <c r="GP823" s="133"/>
      <c r="GQ823" s="133"/>
      <c r="GR823" s="133"/>
      <c r="GS823" s="133"/>
      <c r="GT823" s="133"/>
      <c r="GU823" s="133"/>
      <c r="GV823" s="133"/>
      <c r="GW823" s="133"/>
      <c r="GX823" s="133"/>
      <c r="GY823" s="133"/>
      <c r="GZ823" s="133"/>
      <c r="HA823" s="133"/>
      <c r="HB823" s="133"/>
      <c r="HC823" s="133"/>
      <c r="HD823" s="133"/>
      <c r="HE823" s="133"/>
      <c r="HF823" s="133"/>
      <c r="HG823" s="133"/>
      <c r="HH823" s="133"/>
      <c r="HI823" s="133"/>
      <c r="HJ823" s="133"/>
      <c r="HK823" s="133"/>
      <c r="HL823" s="133"/>
      <c r="HM823" s="133"/>
      <c r="HN823" s="133"/>
      <c r="HO823" s="133"/>
      <c r="HP823" s="133"/>
      <c r="HQ823" s="133"/>
      <c r="HR823" s="133"/>
      <c r="HS823" s="133"/>
      <c r="HT823" s="133"/>
      <c r="HU823" s="133"/>
      <c r="HV823" s="133"/>
      <c r="HW823" s="133"/>
      <c r="HX823" s="133"/>
      <c r="HY823" s="133"/>
      <c r="HZ823" s="133"/>
      <c r="IA823" s="133"/>
      <c r="IB823" s="133"/>
      <c r="IC823" s="133"/>
      <c r="ID823" s="133"/>
      <c r="IE823" s="133"/>
      <c r="IF823" s="133"/>
      <c r="IG823" s="133"/>
      <c r="IH823" s="133"/>
      <c r="II823" s="133"/>
      <c r="IJ823" s="133"/>
      <c r="IK823" s="133"/>
      <c r="IL823" s="133"/>
      <c r="IM823" s="133"/>
      <c r="IN823" s="133"/>
      <c r="IO823" s="133"/>
      <c r="IP823" s="133"/>
      <c r="IQ823" s="133"/>
      <c r="IR823" s="133"/>
      <c r="IS823" s="133"/>
      <c r="IT823" s="133"/>
      <c r="IU823" s="133"/>
      <c r="IV823" s="133"/>
    </row>
    <row r="824" spans="1:256" ht="39.6">
      <c r="A824" s="264" t="s">
        <v>709</v>
      </c>
      <c r="B824" s="261" t="s">
        <v>185</v>
      </c>
      <c r="C824" s="270" t="s">
        <v>710</v>
      </c>
      <c r="D824" s="265" t="s">
        <v>186</v>
      </c>
      <c r="E824" s="265" t="s">
        <v>143</v>
      </c>
      <c r="F824" s="267"/>
      <c r="G824" s="262"/>
      <c r="H824" s="262"/>
      <c r="I824" s="262">
        <v>11383</v>
      </c>
      <c r="J824" s="257"/>
    </row>
    <row r="825" spans="1:256">
      <c r="A825" s="263" t="s">
        <v>709</v>
      </c>
      <c r="B825" s="258" t="s">
        <v>349</v>
      </c>
      <c r="C825" s="268" t="s">
        <v>350</v>
      </c>
      <c r="D825" s="259" t="s">
        <v>192</v>
      </c>
      <c r="E825" s="259" t="s">
        <v>193</v>
      </c>
      <c r="F825" s="266">
        <v>0.05</v>
      </c>
      <c r="G825" s="260">
        <v>52425</v>
      </c>
      <c r="H825" s="260">
        <v>2621</v>
      </c>
      <c r="I825" s="260"/>
      <c r="J825" s="269" t="s">
        <v>622</v>
      </c>
    </row>
    <row r="826" spans="1:256">
      <c r="A826" s="263" t="s">
        <v>709</v>
      </c>
      <c r="B826" s="258" t="s">
        <v>197</v>
      </c>
      <c r="C826" s="268" t="s">
        <v>198</v>
      </c>
      <c r="D826" s="259" t="s">
        <v>196</v>
      </c>
      <c r="E826" s="259" t="s">
        <v>199</v>
      </c>
      <c r="F826" s="266">
        <v>8.0000000000000004E-4</v>
      </c>
      <c r="G826" s="260">
        <v>187426</v>
      </c>
      <c r="H826" s="260">
        <v>150</v>
      </c>
      <c r="I826" s="260"/>
      <c r="J826" s="269" t="s">
        <v>469</v>
      </c>
    </row>
    <row r="827" spans="1:256">
      <c r="A827" s="263" t="s">
        <v>709</v>
      </c>
      <c r="B827" s="258" t="s">
        <v>203</v>
      </c>
      <c r="C827" s="268" t="s">
        <v>204</v>
      </c>
      <c r="D827" s="259" t="s">
        <v>205</v>
      </c>
      <c r="E827" s="259" t="s">
        <v>124</v>
      </c>
      <c r="F827" s="266">
        <v>5.2999999999999999E-2</v>
      </c>
      <c r="G827" s="260">
        <v>1897</v>
      </c>
      <c r="H827" s="260">
        <v>101</v>
      </c>
      <c r="I827" s="260"/>
      <c r="J827" s="269" t="s">
        <v>470</v>
      </c>
    </row>
    <row r="828" spans="1:256">
      <c r="A828" s="263" t="s">
        <v>709</v>
      </c>
      <c r="B828" s="258" t="s">
        <v>711</v>
      </c>
      <c r="C828" s="268" t="s">
        <v>712</v>
      </c>
      <c r="D828" s="259" t="s">
        <v>205</v>
      </c>
      <c r="E828" s="259" t="s">
        <v>218</v>
      </c>
      <c r="F828" s="266">
        <v>3.1E-2</v>
      </c>
      <c r="G828" s="260">
        <v>6176</v>
      </c>
      <c r="H828" s="260">
        <v>191</v>
      </c>
      <c r="I828" s="260"/>
      <c r="J828" s="269" t="s">
        <v>713</v>
      </c>
    </row>
    <row r="829" spans="1:256">
      <c r="A829" s="263" t="s">
        <v>709</v>
      </c>
      <c r="B829" s="258" t="s">
        <v>714</v>
      </c>
      <c r="C829" s="268" t="s">
        <v>715</v>
      </c>
      <c r="D829" s="259" t="s">
        <v>205</v>
      </c>
      <c r="E829" s="259" t="s">
        <v>218</v>
      </c>
      <c r="F829" s="266">
        <v>1.6</v>
      </c>
      <c r="G829" s="260">
        <v>5200</v>
      </c>
      <c r="H829" s="260">
        <v>8320</v>
      </c>
      <c r="I829" s="260"/>
      <c r="J829" s="269" t="s">
        <v>716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BCDB1-0C0C-42D4-A143-4E4417AA5A72}">
  <dimension ref="A1:K50"/>
  <sheetViews>
    <sheetView workbookViewId="0">
      <selection activeCell="G17" sqref="G17"/>
    </sheetView>
  </sheetViews>
  <sheetFormatPr baseColWidth="10" defaultColWidth="11.44140625" defaultRowHeight="13.2"/>
  <cols>
    <col min="1" max="1" width="11.33203125" style="160" customWidth="1"/>
    <col min="2" max="2" width="57.88671875" style="159" customWidth="1"/>
    <col min="3" max="3" width="5.33203125" style="161" customWidth="1"/>
    <col min="4" max="4" width="12.33203125" style="162" bestFit="1" customWidth="1"/>
    <col min="5" max="5" width="23" style="162" customWidth="1"/>
    <col min="6" max="6" width="16.88671875" style="163" bestFit="1" customWidth="1"/>
    <col min="7" max="7" width="18.44140625" style="159" bestFit="1" customWidth="1"/>
    <col min="8" max="8" width="14.33203125" style="164" bestFit="1" customWidth="1"/>
    <col min="9" max="9" width="14.5546875" style="164" customWidth="1"/>
    <col min="10" max="10" width="13.33203125" style="172" bestFit="1" customWidth="1"/>
    <col min="11" max="11" width="2.88671875" style="158" customWidth="1"/>
    <col min="12" max="16384" width="11.44140625" style="159"/>
  </cols>
  <sheetData>
    <row r="1" spans="1:11" ht="28.2" customHeight="1">
      <c r="A1" s="462" t="s">
        <v>451</v>
      </c>
      <c r="B1" s="462"/>
      <c r="C1" s="462"/>
      <c r="D1" s="462"/>
      <c r="E1" s="462"/>
      <c r="F1" s="462"/>
      <c r="G1" s="462"/>
      <c r="H1" s="462"/>
      <c r="I1" s="462"/>
      <c r="J1" s="462"/>
    </row>
    <row r="2" spans="1:11" ht="13.8" thickBot="1">
      <c r="J2" s="165"/>
    </row>
    <row r="3" spans="1:11" ht="21.6" customHeight="1">
      <c r="A3" s="166" t="s">
        <v>104</v>
      </c>
      <c r="B3" s="167"/>
      <c r="C3" s="168"/>
      <c r="D3" s="169" t="s">
        <v>5</v>
      </c>
      <c r="E3" s="170">
        <v>697456398</v>
      </c>
      <c r="F3" s="171"/>
      <c r="G3" s="172"/>
    </row>
    <row r="4" spans="1:11" ht="21.6" customHeight="1" thickBot="1">
      <c r="A4" s="173" t="s">
        <v>105</v>
      </c>
      <c r="B4" s="174"/>
      <c r="C4" s="175"/>
      <c r="D4" s="176" t="s">
        <v>6</v>
      </c>
      <c r="E4" s="177">
        <v>4</v>
      </c>
    </row>
    <row r="5" spans="1:11" ht="13.8" thickBot="1"/>
    <row r="6" spans="1:11" s="184" customFormat="1" ht="66.599999999999994" customHeight="1" thickBot="1">
      <c r="A6" s="178" t="s">
        <v>0</v>
      </c>
      <c r="B6" s="179" t="s">
        <v>7</v>
      </c>
      <c r="C6" s="179" t="s">
        <v>8</v>
      </c>
      <c r="D6" s="178" t="s">
        <v>9</v>
      </c>
      <c r="E6" s="178" t="s">
        <v>106</v>
      </c>
      <c r="F6" s="180" t="s">
        <v>10</v>
      </c>
      <c r="G6" s="179" t="s">
        <v>452</v>
      </c>
      <c r="H6" s="181" t="s">
        <v>4</v>
      </c>
      <c r="I6" s="181" t="s">
        <v>11</v>
      </c>
      <c r="J6" s="182" t="s">
        <v>12</v>
      </c>
      <c r="K6" s="183"/>
    </row>
    <row r="7" spans="1:11">
      <c r="A7" s="185">
        <v>1</v>
      </c>
      <c r="B7" s="186" t="s">
        <v>13</v>
      </c>
      <c r="C7" s="187"/>
      <c r="D7" s="188"/>
      <c r="E7" s="188"/>
      <c r="F7" s="189"/>
      <c r="G7" s="190"/>
      <c r="H7" s="191"/>
      <c r="I7" s="191"/>
      <c r="J7" s="192">
        <f>+J8</f>
        <v>0.11146514710156837</v>
      </c>
    </row>
    <row r="8" spans="1:11">
      <c r="A8" s="193">
        <v>1.1000000000000001</v>
      </c>
      <c r="B8" s="194" t="s">
        <v>14</v>
      </c>
      <c r="C8" s="195"/>
      <c r="D8" s="196"/>
      <c r="E8" s="196"/>
      <c r="F8" s="197"/>
      <c r="G8" s="198"/>
      <c r="H8" s="199"/>
      <c r="I8" s="200">
        <f>SUM(H9:H13)</f>
        <v>77742080.000000015</v>
      </c>
      <c r="J8" s="201">
        <f>+I8/$E$3</f>
        <v>0.11146514710156837</v>
      </c>
      <c r="K8" s="202"/>
    </row>
    <row r="9" spans="1:11">
      <c r="A9" s="193"/>
      <c r="B9" s="198" t="s">
        <v>107</v>
      </c>
      <c r="C9" s="195" t="s">
        <v>15</v>
      </c>
      <c r="D9" s="196">
        <v>1</v>
      </c>
      <c r="E9" s="203">
        <v>1</v>
      </c>
      <c r="F9" s="199">
        <v>4500000</v>
      </c>
      <c r="G9" s="204">
        <v>0.65560000000000007</v>
      </c>
      <c r="H9" s="199">
        <f>+D9*E9*$E$4*F9*(1+G9)</f>
        <v>29800800.000000004</v>
      </c>
      <c r="I9" s="199"/>
      <c r="J9" s="205">
        <f>+H9/$E$3</f>
        <v>4.2727832285223373E-2</v>
      </c>
    </row>
    <row r="10" spans="1:11">
      <c r="A10" s="193"/>
      <c r="B10" s="198" t="s">
        <v>108</v>
      </c>
      <c r="C10" s="195" t="s">
        <v>15</v>
      </c>
      <c r="D10" s="196">
        <v>1</v>
      </c>
      <c r="E10" s="203">
        <v>1</v>
      </c>
      <c r="F10" s="199">
        <v>3600000</v>
      </c>
      <c r="G10" s="204">
        <v>0.65560000000000007</v>
      </c>
      <c r="H10" s="199">
        <f>+D10*E10*$E$4*F10*(1+G10)</f>
        <v>23840640.000000004</v>
      </c>
      <c r="I10" s="199"/>
      <c r="J10" s="205">
        <f>+H10/$E$3</f>
        <v>3.4182265828178703E-2</v>
      </c>
    </row>
    <row r="11" spans="1:11">
      <c r="A11" s="193"/>
      <c r="B11" s="198" t="s">
        <v>113</v>
      </c>
      <c r="C11" s="195" t="s">
        <v>15</v>
      </c>
      <c r="D11" s="196">
        <v>1</v>
      </c>
      <c r="E11" s="203">
        <v>1</v>
      </c>
      <c r="F11" s="199">
        <v>3600000</v>
      </c>
      <c r="G11" s="204">
        <v>0.65560000000000007</v>
      </c>
      <c r="H11" s="199">
        <f>+D11*E11*$E$4*F11*(1+G11)</f>
        <v>23840640.000000004</v>
      </c>
      <c r="I11" s="199"/>
      <c r="J11" s="205">
        <f t="shared" ref="J11:J13" si="0">+H11/$E$3</f>
        <v>3.4182265828178703E-2</v>
      </c>
    </row>
    <row r="12" spans="1:11">
      <c r="A12" s="193"/>
      <c r="B12" s="198" t="s">
        <v>453</v>
      </c>
      <c r="C12" s="195" t="s">
        <v>129</v>
      </c>
      <c r="D12" s="196">
        <f>+$E$4</f>
        <v>4</v>
      </c>
      <c r="E12" s="203">
        <v>1</v>
      </c>
      <c r="F12" s="199">
        <v>65000</v>
      </c>
      <c r="G12" s="204"/>
      <c r="H12" s="199">
        <f>+D12*E12*F12*(1+G12)</f>
        <v>260000</v>
      </c>
      <c r="I12" s="199"/>
      <c r="J12" s="205">
        <f t="shared" si="0"/>
        <v>3.7278315998758678E-4</v>
      </c>
      <c r="K12" s="202"/>
    </row>
    <row r="13" spans="1:11">
      <c r="A13" s="193"/>
      <c r="B13" s="198"/>
      <c r="C13" s="195"/>
      <c r="D13" s="196"/>
      <c r="E13" s="206"/>
      <c r="F13" s="199"/>
      <c r="G13" s="204"/>
      <c r="H13" s="199"/>
      <c r="I13" s="199"/>
      <c r="J13" s="205">
        <f t="shared" si="0"/>
        <v>0</v>
      </c>
      <c r="K13" s="202"/>
    </row>
    <row r="14" spans="1:11">
      <c r="A14" s="193">
        <v>2</v>
      </c>
      <c r="B14" s="207" t="s">
        <v>16</v>
      </c>
      <c r="C14" s="195"/>
      <c r="D14" s="196"/>
      <c r="E14" s="196"/>
      <c r="F14" s="199"/>
      <c r="G14" s="198"/>
      <c r="H14" s="199"/>
      <c r="I14" s="199"/>
      <c r="J14" s="208">
        <f>+J15+J17+J28+J24</f>
        <v>0.21156669817327589</v>
      </c>
    </row>
    <row r="15" spans="1:11">
      <c r="A15" s="193">
        <v>2.1</v>
      </c>
      <c r="B15" s="194" t="s">
        <v>17</v>
      </c>
      <c r="C15" s="195"/>
      <c r="D15" s="196"/>
      <c r="E15" s="196"/>
      <c r="F15" s="199"/>
      <c r="G15" s="198"/>
      <c r="H15" s="199"/>
      <c r="I15" s="200">
        <f>SUM(H16:H16)</f>
        <v>0</v>
      </c>
      <c r="J15" s="201">
        <f>+I15/$E$3</f>
        <v>0</v>
      </c>
      <c r="K15" s="202"/>
    </row>
    <row r="16" spans="1:11">
      <c r="A16" s="193"/>
      <c r="B16" s="198" t="s">
        <v>454</v>
      </c>
      <c r="C16" s="195"/>
      <c r="D16" s="204"/>
      <c r="E16" s="196"/>
      <c r="F16" s="199"/>
      <c r="G16" s="209">
        <v>1.383</v>
      </c>
      <c r="H16" s="199">
        <f>+F16*D16*G16</f>
        <v>0</v>
      </c>
      <c r="I16" s="199"/>
      <c r="J16" s="205"/>
    </row>
    <row r="17" spans="1:11">
      <c r="A17" s="193">
        <v>2.2000000000000002</v>
      </c>
      <c r="B17" s="194" t="s">
        <v>18</v>
      </c>
      <c r="C17" s="195"/>
      <c r="D17" s="196"/>
      <c r="E17" s="196"/>
      <c r="F17" s="199"/>
      <c r="G17" s="210"/>
      <c r="H17" s="199"/>
      <c r="I17" s="200">
        <f>SUM(H18:H22)</f>
        <v>8562667.5281543918</v>
      </c>
      <c r="J17" s="201">
        <f>+I17/$E$3</f>
        <v>1.2276993304109588E-2</v>
      </c>
    </row>
    <row r="18" spans="1:11" ht="13.8">
      <c r="A18" s="193"/>
      <c r="B18" s="198" t="s">
        <v>109</v>
      </c>
      <c r="C18" s="195" t="s">
        <v>20</v>
      </c>
      <c r="D18" s="204">
        <v>5.9999999999999995E-4</v>
      </c>
      <c r="E18" s="203">
        <v>0.2</v>
      </c>
      <c r="F18" s="199">
        <f>+$E$3*E18</f>
        <v>139491279.59999999</v>
      </c>
      <c r="G18" s="210">
        <f t="shared" ref="G18" si="1">+$G$16</f>
        <v>1.383</v>
      </c>
      <c r="H18" s="211">
        <f>+(((F18*G18*D18)/365)*($E$4*30+120))*1.19</f>
        <v>90570.304396520674</v>
      </c>
      <c r="I18" s="212"/>
      <c r="J18" s="205">
        <f t="shared" ref="J18:J22" si="2">+H18/$E$3</f>
        <v>1.2985801643835616E-4</v>
      </c>
      <c r="K18" s="202"/>
    </row>
    <row r="19" spans="1:11" ht="13.8">
      <c r="A19" s="193"/>
      <c r="B19" s="213" t="s">
        <v>19</v>
      </c>
      <c r="C19" s="214" t="s">
        <v>20</v>
      </c>
      <c r="D19" s="215">
        <v>5.9999999999999995E-4</v>
      </c>
      <c r="E19" s="216"/>
      <c r="F19" s="212">
        <f t="shared" ref="F19:F21" si="3">+$E$3</f>
        <v>697456398</v>
      </c>
      <c r="G19" s="217">
        <f>+$G$16</f>
        <v>1.383</v>
      </c>
      <c r="H19" s="211">
        <f>+(((F19*G19*D19)/365)*($E$4*30+120))*1.19</f>
        <v>452851.52198260336</v>
      </c>
      <c r="I19" s="212"/>
      <c r="J19" s="205">
        <f t="shared" si="2"/>
        <v>6.4929008219178079E-4</v>
      </c>
    </row>
    <row r="20" spans="1:11" ht="13.8">
      <c r="A20" s="193"/>
      <c r="B20" s="213" t="s">
        <v>21</v>
      </c>
      <c r="C20" s="214" t="s">
        <v>20</v>
      </c>
      <c r="D20" s="215">
        <v>8.9999999999999998E-4</v>
      </c>
      <c r="E20" s="216"/>
      <c r="F20" s="212">
        <f t="shared" si="3"/>
        <v>697456398</v>
      </c>
      <c r="G20" s="217">
        <f t="shared" ref="G20:G22" si="4">+$G$16</f>
        <v>1.383</v>
      </c>
      <c r="H20" s="211">
        <f>+(((F20*G20*D20)/365)*(1825))*1.19</f>
        <v>5165337.6726140697</v>
      </c>
      <c r="I20" s="212"/>
      <c r="J20" s="205">
        <f t="shared" si="2"/>
        <v>7.4059649999999996E-3</v>
      </c>
    </row>
    <row r="21" spans="1:11" ht="13.8">
      <c r="A21" s="193"/>
      <c r="B21" s="213" t="s">
        <v>22</v>
      </c>
      <c r="C21" s="214" t="s">
        <v>20</v>
      </c>
      <c r="D21" s="215">
        <v>5.0000000000000001E-4</v>
      </c>
      <c r="E21" s="216"/>
      <c r="F21" s="212">
        <f t="shared" si="3"/>
        <v>697456398</v>
      </c>
      <c r="G21" s="217">
        <f t="shared" si="4"/>
        <v>1.383</v>
      </c>
      <c r="H21" s="211">
        <f>+(((F21*G21*D21)/365)*($E$4*30+1095))*1.19</f>
        <v>1910467.358364108</v>
      </c>
      <c r="I21" s="212"/>
      <c r="J21" s="205">
        <f t="shared" si="2"/>
        <v>2.7391925342465755E-3</v>
      </c>
    </row>
    <row r="22" spans="1:11" ht="13.8">
      <c r="A22" s="193"/>
      <c r="B22" s="213" t="s">
        <v>455</v>
      </c>
      <c r="C22" s="214" t="s">
        <v>20</v>
      </c>
      <c r="D22" s="215">
        <v>2.5000000000000001E-3</v>
      </c>
      <c r="E22" s="216"/>
      <c r="F22" s="212">
        <f>+$E$3</f>
        <v>697456398</v>
      </c>
      <c r="G22" s="217">
        <f t="shared" si="4"/>
        <v>1.383</v>
      </c>
      <c r="H22" s="211">
        <f>+(((F22*G22*D22)/365)*($E$4*30+0))*1.19</f>
        <v>943440.6707970904</v>
      </c>
      <c r="I22" s="212"/>
      <c r="J22" s="205">
        <f t="shared" si="2"/>
        <v>1.3526876712328768E-3</v>
      </c>
    </row>
    <row r="23" spans="1:11">
      <c r="A23" s="193"/>
      <c r="B23" s="213"/>
      <c r="C23" s="214"/>
      <c r="D23" s="218"/>
      <c r="E23" s="219"/>
      <c r="F23" s="212"/>
      <c r="G23" s="220"/>
      <c r="H23" s="212"/>
      <c r="I23" s="212"/>
      <c r="J23" s="205"/>
    </row>
    <row r="24" spans="1:11">
      <c r="A24" s="193">
        <v>2.2999999999999998</v>
      </c>
      <c r="B24" s="221" t="s">
        <v>110</v>
      </c>
      <c r="C24" s="214"/>
      <c r="D24" s="218"/>
      <c r="E24" s="219"/>
      <c r="F24" s="212"/>
      <c r="G24" s="220"/>
      <c r="H24" s="212"/>
      <c r="I24" s="222">
        <f>SUM(H25:H27)</f>
        <v>1350000</v>
      </c>
      <c r="J24" s="201">
        <f>+I24/$E$3</f>
        <v>1.935604869166316E-3</v>
      </c>
    </row>
    <row r="25" spans="1:11">
      <c r="A25" s="193"/>
      <c r="B25" s="213" t="s">
        <v>456</v>
      </c>
      <c r="C25" s="214" t="s">
        <v>143</v>
      </c>
      <c r="D25" s="223">
        <v>3</v>
      </c>
      <c r="E25" s="224">
        <v>450000</v>
      </c>
      <c r="F25" s="212">
        <f>E25*D25</f>
        <v>1350000</v>
      </c>
      <c r="G25" s="220"/>
      <c r="H25" s="212">
        <f>+F25</f>
        <v>1350000</v>
      </c>
      <c r="I25" s="212"/>
      <c r="J25" s="205">
        <f t="shared" ref="J25:J26" si="5">+H25/$E$3</f>
        <v>1.935604869166316E-3</v>
      </c>
    </row>
    <row r="26" spans="1:11">
      <c r="A26" s="193"/>
      <c r="B26" s="213"/>
      <c r="C26" s="214"/>
      <c r="D26" s="225"/>
      <c r="E26" s="219"/>
      <c r="F26" s="212"/>
      <c r="G26" s="220"/>
      <c r="H26" s="212">
        <f>+F26*D26</f>
        <v>0</v>
      </c>
      <c r="I26" s="212"/>
      <c r="J26" s="205">
        <f t="shared" si="5"/>
        <v>0</v>
      </c>
    </row>
    <row r="27" spans="1:11">
      <c r="A27" s="193"/>
      <c r="B27" s="213"/>
      <c r="C27" s="214"/>
      <c r="D27" s="218"/>
      <c r="E27" s="219"/>
      <c r="F27" s="212"/>
      <c r="G27" s="220"/>
      <c r="H27" s="212"/>
      <c r="I27" s="212"/>
      <c r="J27" s="205"/>
    </row>
    <row r="28" spans="1:11" ht="12" customHeight="1">
      <c r="A28" s="193">
        <v>2.4</v>
      </c>
      <c r="B28" s="221" t="s">
        <v>111</v>
      </c>
      <c r="C28" s="214"/>
      <c r="D28" s="219"/>
      <c r="E28" s="219"/>
      <c r="F28" s="212"/>
      <c r="G28" s="220"/>
      <c r="H28" s="212"/>
      <c r="I28" s="222">
        <f>SUM(H29:H36)</f>
        <v>137645879.71653178</v>
      </c>
      <c r="J28" s="201">
        <f>+I28/$E$3</f>
        <v>0.19735409999999998</v>
      </c>
      <c r="K28" s="202"/>
    </row>
    <row r="29" spans="1:11">
      <c r="A29" s="193"/>
      <c r="B29" s="213" t="s">
        <v>97</v>
      </c>
      <c r="C29" s="214" t="s">
        <v>20</v>
      </c>
      <c r="D29" s="218">
        <v>0.05</v>
      </c>
      <c r="E29" s="219"/>
      <c r="F29" s="212">
        <f t="shared" ref="F29:F36" si="6">+$E$3</f>
        <v>697456398</v>
      </c>
      <c r="G29" s="220">
        <f t="shared" ref="G29:G36" si="7">+$G$16</f>
        <v>1.383</v>
      </c>
      <c r="H29" s="212">
        <f t="shared" ref="H29:H36" si="8">+F29*D29*G29</f>
        <v>48229109.921700001</v>
      </c>
      <c r="I29" s="212"/>
      <c r="J29" s="205">
        <f t="shared" ref="J29:J35" si="9">+H29/$E$3</f>
        <v>6.9150000000000003E-2</v>
      </c>
    </row>
    <row r="30" spans="1:11">
      <c r="A30" s="193"/>
      <c r="B30" s="213" t="s">
        <v>98</v>
      </c>
      <c r="C30" s="214" t="s">
        <v>20</v>
      </c>
      <c r="D30" s="218">
        <v>0.02</v>
      </c>
      <c r="E30" s="219"/>
      <c r="F30" s="212">
        <f t="shared" si="6"/>
        <v>697456398</v>
      </c>
      <c r="G30" s="220">
        <f t="shared" si="7"/>
        <v>1.383</v>
      </c>
      <c r="H30" s="212">
        <f t="shared" si="8"/>
        <v>19291643.968680002</v>
      </c>
      <c r="I30" s="212"/>
      <c r="J30" s="205">
        <f>+H30/$E$3</f>
        <v>2.7660000000000004E-2</v>
      </c>
    </row>
    <row r="31" spans="1:11">
      <c r="A31" s="193"/>
      <c r="B31" s="213" t="s">
        <v>99</v>
      </c>
      <c r="C31" s="214" t="s">
        <v>20</v>
      </c>
      <c r="D31" s="218">
        <v>0.02</v>
      </c>
      <c r="E31" s="219"/>
      <c r="F31" s="212">
        <f t="shared" si="6"/>
        <v>697456398</v>
      </c>
      <c r="G31" s="220">
        <f t="shared" si="7"/>
        <v>1.383</v>
      </c>
      <c r="H31" s="212">
        <f t="shared" si="8"/>
        <v>19291643.968680002</v>
      </c>
      <c r="I31" s="212"/>
      <c r="J31" s="205">
        <f t="shared" si="9"/>
        <v>2.7660000000000004E-2</v>
      </c>
    </row>
    <row r="32" spans="1:11">
      <c r="A32" s="193"/>
      <c r="B32" s="213" t="s">
        <v>100</v>
      </c>
      <c r="C32" s="214" t="s">
        <v>20</v>
      </c>
      <c r="D32" s="218">
        <v>0.02</v>
      </c>
      <c r="E32" s="219"/>
      <c r="F32" s="212">
        <f t="shared" si="6"/>
        <v>697456398</v>
      </c>
      <c r="G32" s="220">
        <f t="shared" si="7"/>
        <v>1.383</v>
      </c>
      <c r="H32" s="212">
        <f t="shared" si="8"/>
        <v>19291643.968680002</v>
      </c>
      <c r="I32" s="212"/>
      <c r="J32" s="205">
        <f t="shared" si="9"/>
        <v>2.7660000000000004E-2</v>
      </c>
    </row>
    <row r="33" spans="1:11">
      <c r="A33" s="193"/>
      <c r="B33" s="213" t="s">
        <v>101</v>
      </c>
      <c r="C33" s="214" t="s">
        <v>20</v>
      </c>
      <c r="D33" s="218">
        <v>0.02</v>
      </c>
      <c r="E33" s="219"/>
      <c r="F33" s="212">
        <f t="shared" si="6"/>
        <v>697456398</v>
      </c>
      <c r="G33" s="220">
        <f t="shared" si="7"/>
        <v>1.383</v>
      </c>
      <c r="H33" s="212">
        <f t="shared" si="8"/>
        <v>19291643.968680002</v>
      </c>
      <c r="I33" s="212"/>
      <c r="J33" s="205">
        <f t="shared" si="9"/>
        <v>2.7660000000000004E-2</v>
      </c>
    </row>
    <row r="34" spans="1:11">
      <c r="A34" s="193"/>
      <c r="B34" s="213" t="s">
        <v>93</v>
      </c>
      <c r="C34" s="214" t="s">
        <v>20</v>
      </c>
      <c r="D34" s="218">
        <v>4.0000000000000001E-3</v>
      </c>
      <c r="E34" s="219"/>
      <c r="F34" s="212">
        <f t="shared" si="6"/>
        <v>697456398</v>
      </c>
      <c r="G34" s="220">
        <f t="shared" si="7"/>
        <v>1.383</v>
      </c>
      <c r="H34" s="212">
        <f t="shared" si="8"/>
        <v>3858328.7937360001</v>
      </c>
      <c r="I34" s="212"/>
      <c r="J34" s="205">
        <f t="shared" si="9"/>
        <v>5.5320000000000005E-3</v>
      </c>
    </row>
    <row r="35" spans="1:11">
      <c r="A35" s="193"/>
      <c r="B35" s="213" t="s">
        <v>102</v>
      </c>
      <c r="C35" s="214" t="s">
        <v>20</v>
      </c>
      <c r="D35" s="218">
        <v>3.7000000000000002E-3</v>
      </c>
      <c r="E35" s="219"/>
      <c r="F35" s="212">
        <f t="shared" si="6"/>
        <v>697456398</v>
      </c>
      <c r="G35" s="220">
        <f t="shared" si="7"/>
        <v>1.383</v>
      </c>
      <c r="H35" s="212">
        <f t="shared" si="8"/>
        <v>3568954.1342058</v>
      </c>
      <c r="I35" s="212"/>
      <c r="J35" s="205">
        <f t="shared" si="9"/>
        <v>5.1171000000000003E-3</v>
      </c>
    </row>
    <row r="36" spans="1:11" ht="13.8" thickBot="1">
      <c r="A36" s="193"/>
      <c r="B36" s="213" t="s">
        <v>103</v>
      </c>
      <c r="C36" s="214" t="s">
        <v>20</v>
      </c>
      <c r="D36" s="218">
        <v>5.0000000000000001E-3</v>
      </c>
      <c r="E36" s="219"/>
      <c r="F36" s="212">
        <f t="shared" si="6"/>
        <v>697456398</v>
      </c>
      <c r="G36" s="220">
        <f t="shared" si="7"/>
        <v>1.383</v>
      </c>
      <c r="H36" s="212">
        <f t="shared" si="8"/>
        <v>4822910.9921700004</v>
      </c>
      <c r="I36" s="212"/>
      <c r="J36" s="205">
        <f>+H36/$E$3</f>
        <v>6.915000000000001E-3</v>
      </c>
    </row>
    <row r="37" spans="1:11" ht="13.8" thickBot="1">
      <c r="A37" s="226"/>
      <c r="B37" s="227" t="s">
        <v>23</v>
      </c>
      <c r="C37" s="228"/>
      <c r="D37" s="229"/>
      <c r="E37" s="229"/>
      <c r="F37" s="230"/>
      <c r="G37" s="231"/>
      <c r="H37" s="232"/>
      <c r="I37" s="233">
        <f>SUM(I8:I36)</f>
        <v>225300627.24468619</v>
      </c>
      <c r="J37" s="234">
        <f>SUM(J7:J36)/3</f>
        <v>0.32303184527484435</v>
      </c>
      <c r="K37" s="202"/>
    </row>
    <row r="38" spans="1:11" ht="21.6" customHeight="1" thickBot="1">
      <c r="A38" s="235"/>
      <c r="B38" s="236" t="s">
        <v>112</v>
      </c>
      <c r="C38" s="214"/>
      <c r="D38" s="219"/>
      <c r="E38" s="219"/>
      <c r="F38" s="237"/>
      <c r="G38" s="213"/>
      <c r="H38" s="212"/>
      <c r="I38" s="212"/>
      <c r="J38" s="205">
        <v>0.06</v>
      </c>
    </row>
    <row r="39" spans="1:11" ht="24" customHeight="1" thickBot="1">
      <c r="A39" s="238"/>
      <c r="B39" s="239" t="s">
        <v>114</v>
      </c>
      <c r="C39" s="240"/>
      <c r="D39" s="241"/>
      <c r="E39" s="241"/>
      <c r="F39" s="242"/>
      <c r="G39" s="243"/>
      <c r="H39" s="244"/>
      <c r="I39" s="245"/>
      <c r="J39" s="246">
        <f>SUM(J37:J38)</f>
        <v>0.38303184527484435</v>
      </c>
      <c r="K39" s="202"/>
    </row>
    <row r="41" spans="1:11">
      <c r="A41" s="247"/>
      <c r="B41" s="247"/>
      <c r="C41" s="247"/>
      <c r="I41" s="248" t="s">
        <v>457</v>
      </c>
      <c r="J41" s="248">
        <f>1+J39</f>
        <v>1.3830318452748442</v>
      </c>
    </row>
    <row r="43" spans="1:11" s="184" customFormat="1">
      <c r="A43" s="249"/>
      <c r="H43" s="250"/>
      <c r="I43" s="251"/>
      <c r="J43" s="252"/>
      <c r="K43" s="183"/>
    </row>
    <row r="44" spans="1:11">
      <c r="C44" s="159"/>
      <c r="D44" s="159"/>
      <c r="E44" s="159"/>
      <c r="F44" s="159"/>
    </row>
    <row r="45" spans="1:11">
      <c r="C45" s="159"/>
      <c r="D45" s="159"/>
      <c r="E45" s="159"/>
      <c r="F45" s="159"/>
    </row>
    <row r="46" spans="1:11">
      <c r="C46" s="159"/>
      <c r="D46" s="159"/>
      <c r="E46" s="159"/>
      <c r="F46" s="159"/>
    </row>
    <row r="47" spans="1:11">
      <c r="C47" s="159"/>
      <c r="D47" s="159"/>
      <c r="E47" s="159"/>
      <c r="F47" s="159"/>
    </row>
    <row r="48" spans="1:11">
      <c r="C48" s="159"/>
      <c r="D48" s="159"/>
      <c r="E48" s="159"/>
      <c r="F48" s="159"/>
    </row>
    <row r="49" spans="3:6">
      <c r="C49" s="159"/>
      <c r="D49" s="159"/>
      <c r="E49" s="159"/>
      <c r="F49" s="159"/>
    </row>
    <row r="50" spans="3:6">
      <c r="C50" s="159"/>
      <c r="D50" s="159"/>
      <c r="E50" s="159"/>
      <c r="F50" s="159"/>
    </row>
  </sheetData>
  <mergeCells count="1">
    <mergeCell ref="A1:J1"/>
  </mergeCells>
  <pageMargins left="0.70866141732283472" right="0.70866141732283472" top="0.74803149606299213" bottom="0.74803149606299213" header="0.31496062992125984" footer="0.31496062992125984"/>
  <pageSetup paperSize="119" scale="53"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1E883-D8BD-4851-B08E-E4FBC2C5188F}">
  <sheetPr>
    <pageSetUpPr fitToPage="1"/>
  </sheetPr>
  <dimension ref="A1:O266"/>
  <sheetViews>
    <sheetView view="pageBreakPreview" topLeftCell="A244" zoomScale="115" zoomScaleNormal="115" zoomScaleSheetLayoutView="115" workbookViewId="0">
      <selection activeCell="H248" sqref="H15:H248"/>
    </sheetView>
  </sheetViews>
  <sheetFormatPr baseColWidth="10" defaultColWidth="11.44140625" defaultRowHeight="15.6"/>
  <cols>
    <col min="1" max="2" width="3.44140625" style="2" customWidth="1"/>
    <col min="3" max="3" width="5.33203125" style="155" customWidth="1"/>
    <col min="4" max="4" width="9.5546875" style="2" customWidth="1"/>
    <col min="5" max="5" width="74.109375" style="1" customWidth="1"/>
    <col min="6" max="6" width="6.6640625" style="155" customWidth="1"/>
    <col min="7" max="7" width="10.33203125" style="156" customWidth="1"/>
    <col min="8" max="8" width="15" style="2" customWidth="1"/>
    <col min="9" max="9" width="22" style="2" customWidth="1"/>
    <col min="10" max="11" width="3.33203125" style="2" customWidth="1"/>
    <col min="12" max="12" width="29.109375" style="2" customWidth="1"/>
    <col min="13" max="13" width="30.6640625" style="2" customWidth="1"/>
    <col min="14" max="14" width="11.44140625" style="2"/>
    <col min="15" max="15" width="23.33203125" style="2" customWidth="1"/>
    <col min="16" max="16384" width="11.44140625" style="2"/>
  </cols>
  <sheetData>
    <row r="1" spans="1:11" thickBot="1">
      <c r="A1" s="272"/>
      <c r="B1" s="272"/>
      <c r="C1" s="273"/>
      <c r="D1" s="272"/>
      <c r="E1" s="272"/>
      <c r="F1" s="273"/>
      <c r="G1" s="274"/>
      <c r="H1" s="272"/>
      <c r="I1" s="272"/>
      <c r="J1" s="272"/>
      <c r="K1" s="272"/>
    </row>
    <row r="2" spans="1:11" thickTop="1">
      <c r="A2" s="272"/>
      <c r="B2" s="275"/>
      <c r="C2" s="276"/>
      <c r="D2" s="277"/>
      <c r="E2" s="277"/>
      <c r="F2" s="276"/>
      <c r="G2" s="278"/>
      <c r="H2" s="277"/>
      <c r="I2" s="277"/>
      <c r="J2" s="279"/>
      <c r="K2" s="272"/>
    </row>
    <row r="3" spans="1:11" ht="55.95" customHeight="1">
      <c r="A3" s="272"/>
      <c r="B3" s="280"/>
      <c r="C3" s="449" t="s">
        <v>115</v>
      </c>
      <c r="D3" s="450"/>
      <c r="E3" s="272"/>
      <c r="F3" s="273"/>
      <c r="G3" s="274"/>
      <c r="H3" s="272"/>
      <c r="I3" s="272"/>
      <c r="J3" s="281"/>
      <c r="K3" s="272"/>
    </row>
    <row r="4" spans="1:11" ht="15">
      <c r="A4" s="272"/>
      <c r="B4" s="280"/>
      <c r="C4" s="282" t="s">
        <v>24</v>
      </c>
      <c r="D4" s="283" t="s">
        <v>25</v>
      </c>
      <c r="E4" s="272"/>
      <c r="F4" s="273"/>
      <c r="G4" s="274"/>
      <c r="H4" s="272"/>
      <c r="I4" s="272"/>
      <c r="J4" s="281"/>
      <c r="K4" s="272"/>
    </row>
    <row r="5" spans="1:11" ht="15">
      <c r="A5" s="272"/>
      <c r="B5" s="280"/>
      <c r="C5" s="451" t="s">
        <v>27</v>
      </c>
      <c r="D5" s="451"/>
      <c r="E5" s="451"/>
      <c r="F5" s="451"/>
      <c r="G5" s="451"/>
      <c r="H5" s="451"/>
      <c r="I5" s="451"/>
      <c r="J5" s="281"/>
      <c r="K5" s="272"/>
    </row>
    <row r="6" spans="1:11" thickBot="1">
      <c r="A6" s="272"/>
      <c r="B6" s="280"/>
      <c r="C6" s="452" t="s">
        <v>116</v>
      </c>
      <c r="D6" s="452"/>
      <c r="E6" s="452"/>
      <c r="F6" s="452"/>
      <c r="G6" s="452"/>
      <c r="H6" s="452"/>
      <c r="I6" s="452"/>
      <c r="J6" s="281"/>
      <c r="K6" s="272"/>
    </row>
    <row r="7" spans="1:11" s="5" customFormat="1" ht="16.5" customHeight="1">
      <c r="A7" s="272"/>
      <c r="B7" s="284"/>
      <c r="C7" s="453" t="s">
        <v>117</v>
      </c>
      <c r="D7" s="454"/>
      <c r="E7" s="454"/>
      <c r="F7" s="454"/>
      <c r="G7" s="454"/>
      <c r="H7" s="454"/>
      <c r="I7" s="455"/>
      <c r="J7" s="285"/>
      <c r="K7" s="286"/>
    </row>
    <row r="8" spans="1:11" ht="43.5" customHeight="1">
      <c r="A8" s="272"/>
      <c r="B8" s="287"/>
      <c r="C8" s="456"/>
      <c r="D8" s="457"/>
      <c r="E8" s="457"/>
      <c r="F8" s="457"/>
      <c r="G8" s="457"/>
      <c r="H8" s="457"/>
      <c r="I8" s="458"/>
      <c r="J8" s="281"/>
      <c r="K8" s="272"/>
    </row>
    <row r="9" spans="1:11" ht="43.5" customHeight="1">
      <c r="A9" s="272"/>
      <c r="B9" s="287"/>
      <c r="C9" s="459" t="s">
        <v>461</v>
      </c>
      <c r="D9" s="460"/>
      <c r="E9" s="460"/>
      <c r="F9" s="460"/>
      <c r="G9" s="460"/>
      <c r="H9" s="460"/>
      <c r="I9" s="461"/>
      <c r="J9" s="281"/>
      <c r="K9" s="272"/>
    </row>
    <row r="10" spans="1:11" s="3" customFormat="1" ht="5.25" customHeight="1" thickBot="1">
      <c r="A10" s="288"/>
      <c r="B10" s="289"/>
      <c r="C10" s="290"/>
      <c r="D10" s="291"/>
      <c r="E10" s="291"/>
      <c r="F10" s="290"/>
      <c r="G10" s="292"/>
      <c r="H10" s="291"/>
      <c r="I10" s="293"/>
      <c r="J10" s="294"/>
      <c r="K10" s="288"/>
    </row>
    <row r="11" spans="1:11" ht="30" customHeight="1" thickBot="1">
      <c r="A11" s="272"/>
      <c r="B11" s="280"/>
      <c r="C11" s="446" t="s">
        <v>894</v>
      </c>
      <c r="D11" s="447"/>
      <c r="E11" s="447"/>
      <c r="F11" s="447"/>
      <c r="G11" s="447"/>
      <c r="H11" s="447"/>
      <c r="I11" s="448"/>
      <c r="J11" s="281"/>
      <c r="K11" s="272"/>
    </row>
    <row r="12" spans="1:11" ht="21" customHeight="1">
      <c r="A12" s="272"/>
      <c r="B12" s="280"/>
      <c r="C12" s="436" t="s">
        <v>38</v>
      </c>
      <c r="D12" s="438" t="s">
        <v>118</v>
      </c>
      <c r="E12" s="440" t="s">
        <v>119</v>
      </c>
      <c r="F12" s="442" t="s">
        <v>28</v>
      </c>
      <c r="G12" s="444" t="s">
        <v>3</v>
      </c>
      <c r="H12" s="434" t="s">
        <v>2</v>
      </c>
      <c r="I12" s="424" t="s">
        <v>29</v>
      </c>
      <c r="J12" s="281"/>
      <c r="K12" s="272"/>
    </row>
    <row r="13" spans="1:11" ht="22.2" customHeight="1" thickBot="1">
      <c r="A13" s="272"/>
      <c r="B13" s="280"/>
      <c r="C13" s="437"/>
      <c r="D13" s="439"/>
      <c r="E13" s="441"/>
      <c r="F13" s="443"/>
      <c r="G13" s="445"/>
      <c r="H13" s="435"/>
      <c r="I13" s="425"/>
      <c r="J13" s="281"/>
      <c r="K13" s="272"/>
    </row>
    <row r="14" spans="1:11" ht="21.75" customHeight="1" thickBot="1">
      <c r="A14" s="272"/>
      <c r="B14" s="280"/>
      <c r="C14" s="295"/>
      <c r="D14" s="296"/>
      <c r="E14" s="295" t="s">
        <v>120</v>
      </c>
      <c r="F14" s="297"/>
      <c r="G14" s="298"/>
      <c r="H14" s="296"/>
      <c r="I14" s="299"/>
      <c r="J14" s="281"/>
      <c r="K14" s="272"/>
    </row>
    <row r="15" spans="1:11" ht="36.6" customHeight="1">
      <c r="A15" s="272"/>
      <c r="B15" s="280"/>
      <c r="C15" s="300">
        <v>1</v>
      </c>
      <c r="D15" s="301" t="s">
        <v>94</v>
      </c>
      <c r="E15" s="302" t="str">
        <f>VLOOKUP(D15,[1]Actividades!$A$36:$E$3249,2,FALSE)</f>
        <v>SUMINISTRO, TRANSPORTE E INSTALACIÓN CERRAMIENTO EN YUTE H= 2 M</v>
      </c>
      <c r="F15" s="303" t="str">
        <f>VLOOKUP(D15,[1]Actividades!$A$36:$E$3256,4,FALSE)</f>
        <v>ML</v>
      </c>
      <c r="G15" s="304">
        <v>80</v>
      </c>
      <c r="H15" s="305"/>
      <c r="I15" s="306">
        <f t="shared" ref="I15:I16" si="0">ROUND(H15*G15,0)</f>
        <v>0</v>
      </c>
      <c r="J15" s="281"/>
      <c r="K15" s="272"/>
    </row>
    <row r="16" spans="1:11" ht="36.6" customHeight="1">
      <c r="A16" s="272"/>
      <c r="B16" s="280"/>
      <c r="C16" s="300">
        <v>2</v>
      </c>
      <c r="D16" s="301" t="s">
        <v>95</v>
      </c>
      <c r="E16" s="302" t="str">
        <f>VLOOKUP(D16,[1]Actividades!$A$36:$E$3249,2,FALSE)</f>
        <v>SUMINISTRO, TRANSPORTE E INSTALACION SEÑAL PREVENTIVA, REGLAMENTARIA E INFORMATIVA</v>
      </c>
      <c r="F16" s="303" t="str">
        <f>VLOOKUP(D16,[1]Actividades!$A$36:$E$3256,4,FALSE)</f>
        <v>UND</v>
      </c>
      <c r="G16" s="304">
        <v>3</v>
      </c>
      <c r="H16" s="305"/>
      <c r="I16" s="306">
        <f t="shared" si="0"/>
        <v>0</v>
      </c>
      <c r="J16" s="281"/>
      <c r="K16" s="272"/>
    </row>
    <row r="17" spans="1:11" ht="18.75" customHeight="1" thickBot="1">
      <c r="A17" s="272"/>
      <c r="B17" s="280"/>
      <c r="C17" s="307" t="s">
        <v>30</v>
      </c>
      <c r="D17" s="308"/>
      <c r="E17" s="308"/>
      <c r="F17" s="309"/>
      <c r="G17" s="310"/>
      <c r="H17" s="308"/>
      <c r="I17" s="311">
        <f>SUM(I15:I16)</f>
        <v>0</v>
      </c>
      <c r="J17" s="281"/>
      <c r="K17" s="272"/>
    </row>
    <row r="18" spans="1:11" ht="21.75" customHeight="1" thickBot="1">
      <c r="A18" s="272"/>
      <c r="B18" s="280"/>
      <c r="C18" s="295"/>
      <c r="D18" s="296"/>
      <c r="E18" s="295" t="s">
        <v>643</v>
      </c>
      <c r="F18" s="297"/>
      <c r="G18" s="296"/>
      <c r="H18" s="296"/>
      <c r="I18" s="299"/>
      <c r="J18" s="281"/>
      <c r="K18" s="272"/>
    </row>
    <row r="19" spans="1:11" ht="48.6" customHeight="1">
      <c r="A19" s="272"/>
      <c r="B19" s="280"/>
      <c r="C19" s="300">
        <v>3</v>
      </c>
      <c r="D19" s="312" t="s">
        <v>676</v>
      </c>
      <c r="E19" s="302" t="str">
        <f>VLOOKUP(D19,[1]Actividades!$A$36:$E$3249,2,FALSE)</f>
        <v>EXCAVACIÓN PARA ESTRUCTURAS - MATERIAL COMÚN - 0.0 A 2.0 M</v>
      </c>
      <c r="F19" s="313" t="str">
        <f>VLOOKUP(D19,[1]Actividades!$A$36:$E$3256,4,FALSE)</f>
        <v>M3</v>
      </c>
      <c r="G19" s="304">
        <v>48</v>
      </c>
      <c r="H19" s="305"/>
      <c r="I19" s="314">
        <f>G19*H19</f>
        <v>0</v>
      </c>
      <c r="J19" s="281"/>
      <c r="K19" s="272"/>
    </row>
    <row r="20" spans="1:11" ht="49.8" customHeight="1">
      <c r="A20" s="272"/>
      <c r="B20" s="280"/>
      <c r="C20" s="300">
        <v>4</v>
      </c>
      <c r="D20" s="312" t="s">
        <v>471</v>
      </c>
      <c r="E20" s="302" t="str">
        <f>VLOOKUP(D20,[1]Actividades!$A$36:$E$3249,2,FALSE)</f>
        <v>RETIRO DE MATERIAL SOBRANTE EN VOLQUETA, CARGUE MANUAL, DISPOSICIÓN EN BOTADERO (HASTA 25 KM)</v>
      </c>
      <c r="F20" s="315" t="str">
        <f>VLOOKUP(D20,[1]Actividades!$A$36:$E$3256,4,FALSE)</f>
        <v>M3-Suelto</v>
      </c>
      <c r="G20" s="304">
        <v>80</v>
      </c>
      <c r="H20" s="305"/>
      <c r="I20" s="314">
        <f>G20*H20</f>
        <v>0</v>
      </c>
      <c r="J20" s="281"/>
      <c r="K20" s="272"/>
    </row>
    <row r="21" spans="1:11" ht="18.75" customHeight="1" thickBot="1">
      <c r="A21" s="272"/>
      <c r="B21" s="280"/>
      <c r="C21" s="307" t="s">
        <v>30</v>
      </c>
      <c r="D21" s="308"/>
      <c r="E21" s="308"/>
      <c r="F21" s="309"/>
      <c r="G21" s="310"/>
      <c r="H21" s="308"/>
      <c r="I21" s="311">
        <f>SUM(I18:I20)</f>
        <v>0</v>
      </c>
      <c r="J21" s="281"/>
      <c r="K21" s="272"/>
    </row>
    <row r="22" spans="1:11" ht="21.75" customHeight="1" thickBot="1">
      <c r="A22" s="272"/>
      <c r="B22" s="280"/>
      <c r="C22" s="295"/>
      <c r="D22" s="296"/>
      <c r="E22" s="295" t="s">
        <v>797</v>
      </c>
      <c r="F22" s="297"/>
      <c r="G22" s="296"/>
      <c r="H22" s="296"/>
      <c r="I22" s="299"/>
      <c r="J22" s="281"/>
      <c r="K22" s="272"/>
    </row>
    <row r="23" spans="1:11" ht="48" customHeight="1">
      <c r="A23" s="272"/>
      <c r="B23" s="280"/>
      <c r="C23" s="300">
        <v>5</v>
      </c>
      <c r="D23" s="312" t="s">
        <v>798</v>
      </c>
      <c r="E23" s="302" t="str">
        <f>VLOOKUP(D23,[1]Actividades!$A$36:$E$3249,2,FALSE)</f>
        <v>SUMINISTRO, TRANSPORTE E INSTALACION PEDESTALES EN CONCRETO 3000 PSI</v>
      </c>
      <c r="F23" s="313" t="str">
        <f>VLOOKUP(D23,[1]Actividades!$A$36:$E$3256,4,FALSE)</f>
        <v>M3</v>
      </c>
      <c r="G23" s="304">
        <v>2</v>
      </c>
      <c r="H23" s="305"/>
      <c r="I23" s="314">
        <f>G23*H23</f>
        <v>0</v>
      </c>
      <c r="J23" s="281"/>
      <c r="K23" s="272"/>
    </row>
    <row r="24" spans="1:11" ht="18.75" customHeight="1" thickBot="1">
      <c r="A24" s="272"/>
      <c r="B24" s="280"/>
      <c r="C24" s="307" t="s">
        <v>30</v>
      </c>
      <c r="D24" s="308"/>
      <c r="E24" s="308"/>
      <c r="F24" s="309"/>
      <c r="G24" s="310"/>
      <c r="H24" s="308"/>
      <c r="I24" s="311">
        <f>SUM(I22:I23)</f>
        <v>0</v>
      </c>
      <c r="J24" s="281"/>
      <c r="K24" s="272"/>
    </row>
    <row r="25" spans="1:11" ht="21.75" customHeight="1" thickBot="1">
      <c r="A25" s="272"/>
      <c r="B25" s="280"/>
      <c r="C25" s="295"/>
      <c r="D25" s="296"/>
      <c r="E25" s="295" t="s">
        <v>802</v>
      </c>
      <c r="F25" s="297"/>
      <c r="G25" s="296"/>
      <c r="H25" s="296"/>
      <c r="I25" s="299"/>
      <c r="J25" s="281"/>
      <c r="K25" s="272"/>
    </row>
    <row r="26" spans="1:11" ht="57" customHeight="1">
      <c r="A26" s="272"/>
      <c r="B26" s="280"/>
      <c r="C26" s="300">
        <v>6</v>
      </c>
      <c r="D26" s="312" t="s">
        <v>479</v>
      </c>
      <c r="E26" s="302" t="str">
        <f>VLOOKUP(D26,[1]Actividades!$A$36:$E$3249,2,FALSE)</f>
        <v>SUMINISTRO, TRANSPORTE E INSTALACION BAJANTE AGUAS LLUVIAS  PVC   4"   (INCLUYE CODO, UNION Y ACCESORIOS DE FIJACION)</v>
      </c>
      <c r="F26" s="313" t="str">
        <f>VLOOKUP(D26,[1]Actividades!$A$36:$E$3256,4,FALSE)</f>
        <v>ML</v>
      </c>
      <c r="G26" s="304">
        <v>100</v>
      </c>
      <c r="H26" s="305"/>
      <c r="I26" s="314">
        <f>G26*H26</f>
        <v>0</v>
      </c>
      <c r="J26" s="281"/>
      <c r="K26" s="272"/>
    </row>
    <row r="27" spans="1:11" ht="18.75" customHeight="1" thickBot="1">
      <c r="A27" s="272"/>
      <c r="B27" s="280"/>
      <c r="C27" s="307" t="s">
        <v>30</v>
      </c>
      <c r="D27" s="308"/>
      <c r="E27" s="308"/>
      <c r="F27" s="309"/>
      <c r="G27" s="310"/>
      <c r="H27" s="308"/>
      <c r="I27" s="311">
        <f>SUM(I25:I26)</f>
        <v>0</v>
      </c>
      <c r="J27" s="281"/>
      <c r="K27" s="272"/>
    </row>
    <row r="28" spans="1:11" ht="21.75" customHeight="1" thickBot="1">
      <c r="A28" s="272"/>
      <c r="B28" s="280"/>
      <c r="C28" s="295"/>
      <c r="D28" s="296"/>
      <c r="E28" s="295" t="s">
        <v>692</v>
      </c>
      <c r="F28" s="297"/>
      <c r="G28" s="296"/>
      <c r="H28" s="296"/>
      <c r="I28" s="299"/>
      <c r="J28" s="281"/>
      <c r="K28" s="272"/>
    </row>
    <row r="29" spans="1:11" ht="48.6" customHeight="1">
      <c r="A29" s="272"/>
      <c r="B29" s="280"/>
      <c r="C29" s="300">
        <v>7</v>
      </c>
      <c r="D29" s="312" t="s">
        <v>681</v>
      </c>
      <c r="E29" s="302" t="str">
        <f>VLOOKUP(D29,[1]Actividades!$A$36:$E$3249,2,FALSE)</f>
        <v>SUMINISTRO, TRANSPORTE E INSTALACION AFIRMADO COMPACTADO PARA ESTRUCTURAS</v>
      </c>
      <c r="F29" s="313" t="str">
        <f>VLOOKUP(D29,[1]Actividades!$A$36:$E$3256,4,FALSE)</f>
        <v>M3</v>
      </c>
      <c r="G29" s="304">
        <v>47</v>
      </c>
      <c r="H29" s="305"/>
      <c r="I29" s="314">
        <f>G29*H29</f>
        <v>0</v>
      </c>
      <c r="J29" s="281"/>
      <c r="K29" s="272"/>
    </row>
    <row r="30" spans="1:11" ht="18.75" customHeight="1" thickBot="1">
      <c r="A30" s="272"/>
      <c r="B30" s="280"/>
      <c r="C30" s="307" t="s">
        <v>30</v>
      </c>
      <c r="D30" s="308"/>
      <c r="E30" s="308"/>
      <c r="F30" s="309"/>
      <c r="G30" s="310"/>
      <c r="H30" s="308"/>
      <c r="I30" s="311">
        <f>SUM(I28:I29)</f>
        <v>0</v>
      </c>
      <c r="J30" s="281"/>
      <c r="K30" s="272"/>
    </row>
    <row r="31" spans="1:11" ht="21.75" customHeight="1" thickBot="1">
      <c r="A31" s="272"/>
      <c r="B31" s="280"/>
      <c r="C31" s="295"/>
      <c r="D31" s="296"/>
      <c r="E31" s="295" t="s">
        <v>726</v>
      </c>
      <c r="F31" s="297"/>
      <c r="G31" s="296"/>
      <c r="H31" s="296"/>
      <c r="I31" s="299"/>
      <c r="J31" s="281"/>
      <c r="K31" s="272"/>
    </row>
    <row r="32" spans="1:11" ht="49.8" customHeight="1">
      <c r="A32" s="272"/>
      <c r="B32" s="280"/>
      <c r="C32" s="300">
        <v>8</v>
      </c>
      <c r="D32" s="312" t="s">
        <v>693</v>
      </c>
      <c r="E32" s="302" t="str">
        <f>VLOOKUP(D32,[1]Actividades!$A$36:$E$3249,2,FALSE)</f>
        <v xml:space="preserve">SUMINISTRO, TRANSPORTE E INSTALACION PLACA CONTRAPISO CONCRETO 3000 PSI  E=0.10 M </v>
      </c>
      <c r="F32" s="313" t="str">
        <f>VLOOKUP(D32,[1]Actividades!$A$36:$E$3256,4,FALSE)</f>
        <v>M2</v>
      </c>
      <c r="G32" s="304">
        <v>166</v>
      </c>
      <c r="H32" s="305"/>
      <c r="I32" s="314">
        <f>G32*H32</f>
        <v>0</v>
      </c>
      <c r="J32" s="281"/>
      <c r="K32" s="272"/>
    </row>
    <row r="33" spans="1:11" ht="66" customHeight="1">
      <c r="A33" s="272"/>
      <c r="B33" s="280"/>
      <c r="C33" s="300">
        <v>9</v>
      </c>
      <c r="D33" s="312" t="s">
        <v>825</v>
      </c>
      <c r="E33" s="302" t="str">
        <f>VLOOKUP(D33,[1]Actividades!$A$36:$E$3249,2,FALSE)</f>
        <v>SUMINISTRO, TRANSPORTE E INSTALACION MESON EN CONCRETO 3000 PSI E=0,07 M ANCHO=0,60M( INCLUYE REFUERZO, ACERO NO. 3 EN AMBAS DIRECCIONES @ 0,15M, MURO EN LADRILLO Y REVOQUE)</v>
      </c>
      <c r="F33" s="313" t="str">
        <f>VLOOKUP(D33,[1]Actividades!$A$36:$E$3256,4,FALSE)</f>
        <v>ML</v>
      </c>
      <c r="G33" s="304">
        <v>2</v>
      </c>
      <c r="H33" s="305"/>
      <c r="I33" s="314">
        <f>G33*H33</f>
        <v>0</v>
      </c>
      <c r="J33" s="281"/>
      <c r="K33" s="272"/>
    </row>
    <row r="34" spans="1:11" ht="66" customHeight="1">
      <c r="A34" s="272"/>
      <c r="B34" s="280"/>
      <c r="C34" s="300">
        <v>10</v>
      </c>
      <c r="D34" s="312" t="s">
        <v>826</v>
      </c>
      <c r="E34" s="302" t="str">
        <f>VLOOKUP(D34,[1]Actividades!$A$36:$E$3249,2,FALSE)</f>
        <v>SUMINISTRO, TRANSPORTE E INSTALACION ESTRUCTURA METÁLICA EN PERFIL LÁMINA DELGADA PHR ASTM A500 GRADO 50. CALIBRE SEGÚN DISEÑO (INCLUYE VIGAS, CERCHAS, CORREAS, ANTICORROSIVO Y ESMALTE)</v>
      </c>
      <c r="F34" s="313" t="str">
        <f>VLOOKUP(D34,[1]Actividades!$A$36:$E$3256,4,FALSE)</f>
        <v>KG</v>
      </c>
      <c r="G34" s="304">
        <v>580</v>
      </c>
      <c r="H34" s="305"/>
      <c r="I34" s="314">
        <f>G34*H34</f>
        <v>0</v>
      </c>
      <c r="J34" s="281"/>
      <c r="K34" s="272"/>
    </row>
    <row r="35" spans="1:11" ht="18.75" customHeight="1" thickBot="1">
      <c r="A35" s="272"/>
      <c r="B35" s="280"/>
      <c r="C35" s="307" t="s">
        <v>30</v>
      </c>
      <c r="D35" s="308"/>
      <c r="E35" s="308"/>
      <c r="F35" s="309"/>
      <c r="G35" s="310"/>
      <c r="H35" s="308"/>
      <c r="I35" s="311">
        <f>SUM(I32:I34)</f>
        <v>0</v>
      </c>
      <c r="J35" s="281"/>
      <c r="K35" s="272"/>
    </row>
    <row r="36" spans="1:11" ht="21.75" customHeight="1" thickBot="1">
      <c r="A36" s="272"/>
      <c r="B36" s="280"/>
      <c r="C36" s="295"/>
      <c r="D36" s="296"/>
      <c r="E36" s="295" t="s">
        <v>130</v>
      </c>
      <c r="F36" s="297"/>
      <c r="G36" s="298"/>
      <c r="H36" s="296"/>
      <c r="I36" s="299"/>
      <c r="J36" s="281"/>
      <c r="K36" s="272"/>
    </row>
    <row r="37" spans="1:11" ht="67.5" customHeight="1">
      <c r="A37" s="272"/>
      <c r="B37" s="280"/>
      <c r="C37" s="300">
        <v>12</v>
      </c>
      <c r="D37" s="312" t="s">
        <v>174</v>
      </c>
      <c r="E37" s="302" t="str">
        <f>VLOOKUP(D37,[1]Actividades!$A$36:$E$3249,2,FALSE)</f>
        <v>SUMINISTRO E INSTALACION DE TABLERO DE 8 CIRCUITOS 2F4H, CON PUERTA. BARRAJE PARA 200A BARRA NEUTRO Y BARRA TIERRA  CALIDAD LEGRAND, SIEMENS, SQARED O SUPERIOR DE MARCA RECONOCIDA Y HOMOLOGADA POR EL CIDET</v>
      </c>
      <c r="F37" s="313" t="str">
        <f>VLOOKUP(D37,[1]Actividades!$A$36:$E$3256,4,FALSE)</f>
        <v>UND</v>
      </c>
      <c r="G37" s="304">
        <v>1</v>
      </c>
      <c r="H37" s="305"/>
      <c r="I37" s="314">
        <f>G37*H37</f>
        <v>0</v>
      </c>
      <c r="J37" s="281"/>
      <c r="K37" s="272"/>
    </row>
    <row r="38" spans="1:11" ht="49.5" customHeight="1">
      <c r="A38" s="272"/>
      <c r="B38" s="280"/>
      <c r="C38" s="300">
        <v>13</v>
      </c>
      <c r="D38" s="312" t="s">
        <v>166</v>
      </c>
      <c r="E38" s="302" t="str">
        <f>VLOOKUP(D38,[1]Actividades!$A$36:$E$3249,2,FALSE)</f>
        <v>SUMINISTRO, TRANSPORTE E INSTALACION SALIDA ILUMINACION EN TUBERIA CONDUIT PVC SCH40 3/4", CABLE N° 12 AWG</v>
      </c>
      <c r="F38" s="316" t="str">
        <f>VLOOKUP(D38,[1]Actividades!$A$36:$E$3256,4,FALSE)</f>
        <v>UND</v>
      </c>
      <c r="G38" s="304">
        <v>75</v>
      </c>
      <c r="H38" s="306"/>
      <c r="I38" s="314">
        <f t="shared" ref="I38:I49" si="1">G38*H38</f>
        <v>0</v>
      </c>
      <c r="J38" s="281"/>
      <c r="K38" s="272"/>
    </row>
    <row r="39" spans="1:11" ht="58.95" customHeight="1">
      <c r="A39" s="272"/>
      <c r="B39" s="280"/>
      <c r="C39" s="300">
        <v>14</v>
      </c>
      <c r="D39" s="312" t="s">
        <v>730</v>
      </c>
      <c r="E39" s="302" t="str">
        <f>VLOOKUP(D39,[1]Actividades!$A$36:$E$3249,2,FALSE)</f>
        <v xml:space="preserve">SUMINISTRO, TRANSPORTE E INSTALACION SALIDA TOMACORRIENTE NORMAL DOBLE PT  EN TUBERIA CONDUIT EMT 3/4", ALAMBRE NO 12 AWG </v>
      </c>
      <c r="F39" s="316" t="str">
        <f>VLOOKUP(D39,[1]Actividades!$A$36:$E$3256,4,FALSE)</f>
        <v>UND</v>
      </c>
      <c r="G39" s="304">
        <v>45</v>
      </c>
      <c r="H39" s="306"/>
      <c r="I39" s="314">
        <f t="shared" si="1"/>
        <v>0</v>
      </c>
      <c r="J39" s="281"/>
      <c r="K39" s="272"/>
    </row>
    <row r="40" spans="1:11" ht="50.25" customHeight="1">
      <c r="A40" s="272"/>
      <c r="B40" s="280"/>
      <c r="C40" s="300">
        <v>15</v>
      </c>
      <c r="D40" s="312" t="s">
        <v>138</v>
      </c>
      <c r="E40" s="302" t="str">
        <f>VLOOKUP(D40,[1]Actividades!$A$36:$E$3249,2,FALSE)</f>
        <v xml:space="preserve">SUMINISTRO, TRANSPORTE E INSTALACION SALIDA TOMACORRIENTE GFCI DOBLE EN TUBERIA CONDUIT EMT 3/4", ALAMBRE NO 12 AWG </v>
      </c>
      <c r="F40" s="316" t="str">
        <f>VLOOKUP(D40,[1]Actividades!$A$36:$E$3256,4,FALSE)</f>
        <v>UND</v>
      </c>
      <c r="G40" s="304">
        <v>6</v>
      </c>
      <c r="H40" s="306"/>
      <c r="I40" s="314">
        <f t="shared" si="1"/>
        <v>0</v>
      </c>
      <c r="J40" s="281"/>
      <c r="K40" s="272"/>
    </row>
    <row r="41" spans="1:11" ht="55.5" customHeight="1">
      <c r="A41" s="272"/>
      <c r="B41" s="280"/>
      <c r="C41" s="300">
        <v>16</v>
      </c>
      <c r="D41" s="312" t="s">
        <v>731</v>
      </c>
      <c r="E41" s="302" t="str">
        <f>VLOOKUP(D41,[1]Actividades!$A$36:$E$3249,2,FALSE)</f>
        <v xml:space="preserve">SUMINISTRO, TRANSPORTE E INSTALACION SALIDA INTERRUPTOR SENCILLO EN TUBERIA CONDUIT EMT 3/4", ALAMBRE NO 12 AWG. </v>
      </c>
      <c r="F41" s="316" t="str">
        <f>VLOOKUP(D41,[1]Actividades!$A$36:$E$3256,4,FALSE)</f>
        <v>UND</v>
      </c>
      <c r="G41" s="304">
        <v>35</v>
      </c>
      <c r="H41" s="306"/>
      <c r="I41" s="314">
        <f t="shared" si="1"/>
        <v>0</v>
      </c>
      <c r="J41" s="281"/>
      <c r="K41" s="272"/>
    </row>
    <row r="42" spans="1:11" ht="39.75" customHeight="1">
      <c r="A42" s="272"/>
      <c r="B42" s="280"/>
      <c r="C42" s="300">
        <v>17</v>
      </c>
      <c r="D42" s="317" t="s">
        <v>728</v>
      </c>
      <c r="E42" s="318" t="str">
        <f>VLOOKUP(D42,[1]Actividades!$A$36:$E$3249,2,FALSE)</f>
        <v>SUMINISTRO, TRANSPORTE E INSTALACION LUMINARIA PANEL LED DE INCRUSTAR-REF. 9PULG-24W TIPO PALNETA O SIMILAR</v>
      </c>
      <c r="F42" s="319" t="str">
        <f>VLOOKUP(D42,[1]Actividades!$A$36:$E$3256,4,FALSE)</f>
        <v>UND</v>
      </c>
      <c r="G42" s="320">
        <v>8</v>
      </c>
      <c r="H42" s="321"/>
      <c r="I42" s="314">
        <f t="shared" si="1"/>
        <v>0</v>
      </c>
      <c r="J42" s="281"/>
      <c r="K42" s="272"/>
    </row>
    <row r="43" spans="1:11" ht="39.75" customHeight="1">
      <c r="A43" s="272"/>
      <c r="B43" s="280"/>
      <c r="C43" s="300">
        <v>18</v>
      </c>
      <c r="D43" s="317" t="s">
        <v>133</v>
      </c>
      <c r="E43" s="318" t="str">
        <f>VLOOKUP(D43,[1]Actividades!$A$36:$E$3249,2,FALSE)</f>
        <v>SUMINISTRO E INSTALACION DE BREAKER 1X20 A</v>
      </c>
      <c r="F43" s="319" t="str">
        <f>VLOOKUP(D43,[1]Actividades!$A$36:$E$3256,4,FALSE)</f>
        <v>UND</v>
      </c>
      <c r="G43" s="320">
        <v>8</v>
      </c>
      <c r="H43" s="321"/>
      <c r="I43" s="314">
        <f t="shared" si="1"/>
        <v>0</v>
      </c>
      <c r="J43" s="281"/>
      <c r="K43" s="272"/>
    </row>
    <row r="44" spans="1:11" ht="43.5" customHeight="1">
      <c r="A44" s="272"/>
      <c r="B44" s="280"/>
      <c r="C44" s="300">
        <v>19</v>
      </c>
      <c r="D44" s="317" t="s">
        <v>137</v>
      </c>
      <c r="E44" s="318" t="str">
        <f>VLOOKUP(D44,[1]Actividades!$A$36:$E$3249,2,FALSE)</f>
        <v>SUMINISTRO, TRANSPORTE E INSTALACIÓN LUMINARIA HERMETICA 36W - SYLVANIA O SIMILAR</v>
      </c>
      <c r="F44" s="319" t="str">
        <f>VLOOKUP(D44,[1]Actividades!$A$36:$E$3256,4,FALSE)</f>
        <v>UND</v>
      </c>
      <c r="G44" s="320">
        <v>6</v>
      </c>
      <c r="H44" s="321"/>
      <c r="I44" s="314">
        <f t="shared" si="1"/>
        <v>0</v>
      </c>
      <c r="J44" s="281"/>
      <c r="K44" s="272"/>
    </row>
    <row r="45" spans="1:11" ht="43.5" customHeight="1">
      <c r="A45" s="272"/>
      <c r="B45" s="280"/>
      <c r="C45" s="300">
        <v>20</v>
      </c>
      <c r="D45" s="317" t="s">
        <v>131</v>
      </c>
      <c r="E45" s="318" t="str">
        <f>VLOOKUP(D45,[1]Actividades!$A$36:$E$3249,2,FALSE)</f>
        <v>SUMINISTRO, TRANSPORTE E INSTALACION DE RED ELECTRICA EN 3 # 12 THHN (NO INCLUYE DUCTO)</v>
      </c>
      <c r="F45" s="319" t="str">
        <f>VLOOKUP(D45,[1]Actividades!$A$36:$E$3256,4,FALSE)</f>
        <v>ML</v>
      </c>
      <c r="G45" s="320">
        <v>90</v>
      </c>
      <c r="H45" s="321"/>
      <c r="I45" s="314">
        <f t="shared" si="1"/>
        <v>0</v>
      </c>
      <c r="J45" s="281"/>
      <c r="K45" s="272"/>
    </row>
    <row r="46" spans="1:11" ht="120">
      <c r="A46" s="272"/>
      <c r="B46" s="280"/>
      <c r="C46" s="300">
        <v>21</v>
      </c>
      <c r="D46" s="317" t="s">
        <v>139</v>
      </c>
      <c r="E46" s="318" t="str">
        <f>VLOOKUP(D46,[1]Actividades!$A$36:$E$3249,2,FALSE)</f>
        <v>DESMONTE DE LA RED ELÉCTRICA EXISTENTE, INCLUYENDO RETIRO DE TUBERÍAS, LUMINARIAS, TOMACORRIENTES, INTERRUPTORES Y TABLEROS DE DISTRIBUCIÓN Y DISPOSICIÓN FINAL SEGÚN NORMATIVAS VIGENTES. IDENTIFICACIÓN Y SEPARACIÓN DE ELEMENTOS REUTILIZABLES O DESECHABLES. MANEJO Y DISPOSICIÓN DE RESIDUOS ELÉCTRICOS CONFORME A NORMATIVAS AMBIENTALES. (MEDIDO EN M2 EN PLANTA DE EDIFICACIÓN)</v>
      </c>
      <c r="F46" s="319" t="str">
        <f>VLOOKUP(D46,[1]Actividades!$A$36:$E$3256,4,FALSE)</f>
        <v>M2</v>
      </c>
      <c r="G46" s="320">
        <v>500</v>
      </c>
      <c r="H46" s="321"/>
      <c r="I46" s="314">
        <f t="shared" si="1"/>
        <v>0</v>
      </c>
      <c r="J46" s="281"/>
      <c r="K46" s="272"/>
    </row>
    <row r="47" spans="1:11" ht="43.5" customHeight="1">
      <c r="A47" s="272"/>
      <c r="B47" s="280"/>
      <c r="C47" s="300">
        <v>22</v>
      </c>
      <c r="D47" s="317" t="s">
        <v>729</v>
      </c>
      <c r="E47" s="318" t="str">
        <f>VLOOKUP(D47,[1]Actividades!$A$36:$E$3249,2,FALSE)</f>
        <v>SUMINISTRO, TRANSPORTE E INSTALACION DE LUMINARIA PANEL LED RECTANGULAR DE 40W DE INCRUSTAR</v>
      </c>
      <c r="F47" s="319" t="str">
        <f>VLOOKUP(D47,[1]Actividades!$A$36:$E$3256,4,FALSE)</f>
        <v>UND</v>
      </c>
      <c r="G47" s="320">
        <v>12</v>
      </c>
      <c r="H47" s="321"/>
      <c r="I47" s="314">
        <f t="shared" si="1"/>
        <v>0</v>
      </c>
      <c r="J47" s="281"/>
      <c r="K47" s="272"/>
    </row>
    <row r="48" spans="1:11" ht="51" customHeight="1">
      <c r="A48" s="272"/>
      <c r="B48" s="280"/>
      <c r="C48" s="300">
        <v>23</v>
      </c>
      <c r="D48" s="317" t="s">
        <v>724</v>
      </c>
      <c r="E48" s="318" t="str">
        <f>VLOOKUP(D48,[1]Actividades!$A$36:$E$3249,2,FALSE)</f>
        <v>SUMINISTRO E INSTALACIÓN PANEL LED 60X60 CMS, 40W DE INCRUSTAR, 4000K, TIPO P27930 Ó SIMILAR</v>
      </c>
      <c r="F48" s="319" t="str">
        <f>VLOOKUP(D48,[1]Actividades!$A$36:$E$3256,4,FALSE)</f>
        <v>UND</v>
      </c>
      <c r="G48" s="320">
        <v>55</v>
      </c>
      <c r="H48" s="321"/>
      <c r="I48" s="314">
        <f t="shared" si="1"/>
        <v>0</v>
      </c>
      <c r="J48" s="281"/>
      <c r="K48" s="272"/>
    </row>
    <row r="49" spans="1:11" ht="34.799999999999997" customHeight="1">
      <c r="A49" s="272"/>
      <c r="B49" s="280"/>
      <c r="C49" s="300">
        <v>24</v>
      </c>
      <c r="D49" s="317" t="s">
        <v>732</v>
      </c>
      <c r="E49" s="318" t="str">
        <f>VLOOKUP(D49,[1]Actividades!$A$36:$E$3249,2,FALSE)</f>
        <v>SUMINISTRO E INSTALACIÓN CAJA DE PASO RAWELT 4X4"</v>
      </c>
      <c r="F49" s="319" t="str">
        <f>VLOOKUP(D49,[1]Actividades!$A$36:$E$3256,4,FALSE)</f>
        <v>UND</v>
      </c>
      <c r="G49" s="322">
        <v>27</v>
      </c>
      <c r="H49" s="321"/>
      <c r="I49" s="314">
        <f t="shared" si="1"/>
        <v>0</v>
      </c>
      <c r="J49" s="281"/>
      <c r="K49" s="272"/>
    </row>
    <row r="50" spans="1:11" ht="23.25" customHeight="1" thickBot="1">
      <c r="A50" s="272"/>
      <c r="B50" s="280"/>
      <c r="C50" s="307" t="s">
        <v>30</v>
      </c>
      <c r="D50" s="323"/>
      <c r="E50" s="324"/>
      <c r="F50" s="325"/>
      <c r="G50" s="326"/>
      <c r="H50" s="327"/>
      <c r="I50" s="311">
        <f>SUM(I37:I49)</f>
        <v>0</v>
      </c>
      <c r="J50" s="281"/>
      <c r="K50" s="272"/>
    </row>
    <row r="51" spans="1:11" ht="21.75" customHeight="1" thickBot="1">
      <c r="A51" s="272"/>
      <c r="B51" s="280"/>
      <c r="C51" s="295"/>
      <c r="D51" s="296"/>
      <c r="E51" s="295" t="s">
        <v>162</v>
      </c>
      <c r="F51" s="297"/>
      <c r="G51" s="296"/>
      <c r="H51" s="296"/>
      <c r="I51" s="299"/>
      <c r="J51" s="281"/>
      <c r="K51" s="272"/>
    </row>
    <row r="52" spans="1:11" ht="43.95" customHeight="1">
      <c r="A52" s="272"/>
      <c r="B52" s="280"/>
      <c r="C52" s="300">
        <v>25</v>
      </c>
      <c r="D52" s="312" t="s">
        <v>845</v>
      </c>
      <c r="E52" s="302" t="str">
        <f>VLOOKUP(D52,[1]Actividades!$A$36:$E$3249,2,FALSE)</f>
        <v>SUMINISTRO,TRANSPORTE E INSTALACION REVOQUE LISO MUROS   1:3  INTERIOR  ( INCLUYE FILOS Y DILATACIONES )</v>
      </c>
      <c r="F52" s="313" t="str">
        <f>VLOOKUP(D52,[1]Actividades!$A$36:$E$3256,4,FALSE)</f>
        <v>M2</v>
      </c>
      <c r="G52" s="304">
        <v>23</v>
      </c>
      <c r="H52" s="305"/>
      <c r="I52" s="314">
        <f>G52*H52</f>
        <v>0</v>
      </c>
      <c r="J52" s="281"/>
      <c r="K52" s="272"/>
    </row>
    <row r="53" spans="1:11" ht="18.75" customHeight="1" thickBot="1">
      <c r="A53" s="272"/>
      <c r="B53" s="280"/>
      <c r="C53" s="307" t="s">
        <v>30</v>
      </c>
      <c r="D53" s="308"/>
      <c r="E53" s="308"/>
      <c r="F53" s="309"/>
      <c r="G53" s="310"/>
      <c r="H53" s="308"/>
      <c r="I53" s="311">
        <f>SUM(I52:I52)</f>
        <v>0</v>
      </c>
      <c r="J53" s="281"/>
      <c r="K53" s="272"/>
    </row>
    <row r="54" spans="1:11" ht="21.75" customHeight="1" thickBot="1">
      <c r="A54" s="272"/>
      <c r="B54" s="280"/>
      <c r="C54" s="295"/>
      <c r="D54" s="296"/>
      <c r="E54" s="295" t="s">
        <v>357</v>
      </c>
      <c r="F54" s="297"/>
      <c r="G54" s="296"/>
      <c r="H54" s="296"/>
      <c r="I54" s="299"/>
      <c r="J54" s="281"/>
      <c r="K54" s="272"/>
    </row>
    <row r="55" spans="1:11" ht="43.95" customHeight="1">
      <c r="A55" s="272"/>
      <c r="B55" s="280"/>
      <c r="C55" s="300">
        <v>26</v>
      </c>
      <c r="D55" s="312" t="s">
        <v>360</v>
      </c>
      <c r="E55" s="302" t="str">
        <f>VLOOKUP(D55,[1]Actividades!$A$36:$E$3249,2,FALSE)</f>
        <v>SUMINISTRO, TRANSPORTE E INSTALACION CANAL EN LAMINA GALVANIZADA CAL .22 D/ 0.60 M. (SUMINISTRO E INSTALACIÓN CON WASH PRIMER + ESMALTE + ANCLAJE A MURO + SILICONA)</v>
      </c>
      <c r="F55" s="313" t="str">
        <f>VLOOKUP(D55,[1]Actividades!$A$36:$E$3256,4,FALSE)</f>
        <v>ML</v>
      </c>
      <c r="G55" s="304">
        <v>45</v>
      </c>
      <c r="H55" s="305"/>
      <c r="I55" s="314">
        <f>G55*H55</f>
        <v>0</v>
      </c>
      <c r="J55" s="281"/>
      <c r="K55" s="272"/>
    </row>
    <row r="56" spans="1:11" ht="43.95" customHeight="1">
      <c r="A56" s="272"/>
      <c r="B56" s="280"/>
      <c r="C56" s="300">
        <v>27</v>
      </c>
      <c r="D56" s="312" t="s">
        <v>358</v>
      </c>
      <c r="E56" s="302" t="str">
        <f>VLOOKUP(D56,[1]Actividades!$A$36:$E$3249,2,FALSE)</f>
        <v>RECORRIDO DE CUBIERTA (INC. GANCHOS, AMARRAS Y SIKAFLEX)</v>
      </c>
      <c r="F56" s="313" t="str">
        <f>VLOOKUP(D56,[1]Actividades!$A$36:$E$3256,4,FALSE)</f>
        <v>M2</v>
      </c>
      <c r="G56" s="304">
        <v>306</v>
      </c>
      <c r="H56" s="305"/>
      <c r="I56" s="314">
        <f>G56*H56</f>
        <v>0</v>
      </c>
      <c r="J56" s="281"/>
      <c r="K56" s="272"/>
    </row>
    <row r="57" spans="1:11" ht="18.75" customHeight="1" thickBot="1">
      <c r="A57" s="272"/>
      <c r="B57" s="280"/>
      <c r="C57" s="307" t="s">
        <v>30</v>
      </c>
      <c r="D57" s="308"/>
      <c r="E57" s="308"/>
      <c r="F57" s="309"/>
      <c r="G57" s="310"/>
      <c r="H57" s="308"/>
      <c r="I57" s="311">
        <f>SUM(I55:I56)</f>
        <v>0</v>
      </c>
      <c r="J57" s="281"/>
      <c r="K57" s="272"/>
    </row>
    <row r="58" spans="1:11" ht="21.75" customHeight="1" thickBot="1">
      <c r="A58" s="272"/>
      <c r="B58" s="280"/>
      <c r="C58" s="295"/>
      <c r="D58" s="296"/>
      <c r="E58" s="295" t="s">
        <v>141</v>
      </c>
      <c r="F58" s="297"/>
      <c r="G58" s="296"/>
      <c r="H58" s="296"/>
      <c r="I58" s="299"/>
      <c r="J58" s="281"/>
      <c r="K58" s="272"/>
    </row>
    <row r="59" spans="1:11" ht="75">
      <c r="A59" s="272"/>
      <c r="B59" s="280"/>
      <c r="C59" s="300">
        <v>28</v>
      </c>
      <c r="D59" s="312" t="s">
        <v>142</v>
      </c>
      <c r="E59" s="302" t="str">
        <f>VLOOKUP(D59,[1]Actividades!$A$36:$E$3249,2,FALSE)</f>
        <v>SUMINISTRO, TRANSPORTE E INSTALACIÓN A TODO COSTO DE CIELO RASO EN SUPERBOARD 4 MM TEXTURIZADO MODULADO 0,60 X 0,60 PINTADO Y TERMINADO. INCLUYE PERFILERÍA, ANCLAJES Y TODO LO NECESARIO PARA SU CORRECTA INSTALACIÓN</v>
      </c>
      <c r="F59" s="313" t="str">
        <f>VLOOKUP(D59,[1]Actividades!$A$36:$E$3256,4,FALSE)</f>
        <v>M2</v>
      </c>
      <c r="G59" s="304">
        <v>470</v>
      </c>
      <c r="H59" s="305"/>
      <c r="I59" s="314">
        <f>G59*H59</f>
        <v>0</v>
      </c>
      <c r="J59" s="281"/>
      <c r="K59" s="272"/>
    </row>
    <row r="60" spans="1:11" ht="18.75" customHeight="1" thickBot="1">
      <c r="A60" s="272"/>
      <c r="B60" s="280"/>
      <c r="C60" s="307" t="s">
        <v>30</v>
      </c>
      <c r="D60" s="308"/>
      <c r="E60" s="308"/>
      <c r="F60" s="309"/>
      <c r="G60" s="310"/>
      <c r="H60" s="308"/>
      <c r="I60" s="311">
        <f>SUM(I59:I59)</f>
        <v>0</v>
      </c>
      <c r="J60" s="281"/>
      <c r="K60" s="272"/>
    </row>
    <row r="61" spans="1:11" ht="21.75" customHeight="1" thickBot="1">
      <c r="A61" s="272"/>
      <c r="B61" s="280"/>
      <c r="C61" s="295"/>
      <c r="D61" s="296"/>
      <c r="E61" s="295" t="s">
        <v>169</v>
      </c>
      <c r="F61" s="297"/>
      <c r="G61" s="296"/>
      <c r="H61" s="296"/>
      <c r="I61" s="299"/>
      <c r="J61" s="281"/>
      <c r="K61" s="272"/>
    </row>
    <row r="62" spans="1:11" ht="66.75" customHeight="1">
      <c r="A62" s="272"/>
      <c r="B62" s="280"/>
      <c r="C62" s="300">
        <v>29</v>
      </c>
      <c r="D62" s="312" t="s">
        <v>847</v>
      </c>
      <c r="E62" s="302" t="str">
        <f>VLOOKUP(D62,[1]Actividades!$A$36:$E$3249,2,FALSE)</f>
        <v>SUMINISTRO, TRANSPORTE E INSTALACION CERAMICA PISO POMPEI TIPO ALFA O SIMILAR. COLOR CORAL O SHELL SEGÚN DISEÑO. INCLUYE MORTERO DE PEGA Y/O NIVELACIÓN</v>
      </c>
      <c r="F62" s="313" t="str">
        <f>VLOOKUP(D62,[1]Actividades!$A$36:$E$3256,4,FALSE)</f>
        <v>M2</v>
      </c>
      <c r="G62" s="304">
        <v>32</v>
      </c>
      <c r="H62" s="305"/>
      <c r="I62" s="314">
        <f>G62*H62</f>
        <v>0</v>
      </c>
      <c r="J62" s="281"/>
      <c r="K62" s="272"/>
    </row>
    <row r="63" spans="1:11" ht="66.75" customHeight="1">
      <c r="A63" s="272"/>
      <c r="B63" s="280"/>
      <c r="C63" s="300">
        <v>30</v>
      </c>
      <c r="D63" s="312" t="s">
        <v>717</v>
      </c>
      <c r="E63" s="302" t="str">
        <f>VLOOKUP(D63,[1]Actividades!$A$36:$E$3249,2,FALSE)</f>
        <v>SUMINISTRO, TRANSPORTE E INSTALACION GUARDAESCOBA RECTO BALDOSA GRANO DE MARMOL P5  PAYANDE  30 X 7.2 CM. TIPO ALFA O SIMILAR. FONDO BLANCO (INCLUYE BOQUILLA.)</v>
      </c>
      <c r="F63" s="313" t="str">
        <f>VLOOKUP(D63,[1]Actividades!$A$36:$E$3256,4,FALSE)</f>
        <v>ML</v>
      </c>
      <c r="G63" s="304">
        <v>150</v>
      </c>
      <c r="H63" s="305"/>
      <c r="I63" s="314">
        <f>G63*H63</f>
        <v>0</v>
      </c>
      <c r="J63" s="281"/>
      <c r="K63" s="272"/>
    </row>
    <row r="64" spans="1:11" ht="66.75" customHeight="1">
      <c r="A64" s="272"/>
      <c r="B64" s="280"/>
      <c r="C64" s="300">
        <v>31</v>
      </c>
      <c r="D64" s="312" t="s">
        <v>853</v>
      </c>
      <c r="E64" s="302" t="str">
        <f>VLOOKUP(D64,[1]Actividades!$A$36:$E$3249,2,FALSE)</f>
        <v>SUMINISTRO, TRANSPORTE E INSTALACION PISOS EN TABLILLA DE ZAPAN Y  VIGUETA DE CHANUL</v>
      </c>
      <c r="F64" s="313" t="str">
        <f>VLOOKUP(D64,[1]Actividades!$A$36:$E$3256,4,FALSE)</f>
        <v>M2</v>
      </c>
      <c r="G64" s="304">
        <v>280</v>
      </c>
      <c r="H64" s="305"/>
      <c r="I64" s="314">
        <f>G64*H64</f>
        <v>0</v>
      </c>
      <c r="J64" s="281"/>
      <c r="K64" s="272"/>
    </row>
    <row r="65" spans="1:11" ht="66.75" customHeight="1">
      <c r="A65" s="272"/>
      <c r="B65" s="280"/>
      <c r="C65" s="300">
        <v>32</v>
      </c>
      <c r="D65" s="312" t="s">
        <v>163</v>
      </c>
      <c r="E65" s="302" t="str">
        <f>VLOOKUP(D65,[1]Actividades!$A$36:$E$3249,2,FALSE)</f>
        <v>SUMINISTRO, TRANSPORTE E INSTALACION BALDOSA GRANO TRADICIONAL PAYANDE TERRAZO. TIPO ALFA O SIMILAR. FONDO BLANCO (INCLUYE DESTRONCADA, PULIDA, BRILLADA, MORTERO DE NIVELACIÓN Y DILATACIÓN EN PVC.)</v>
      </c>
      <c r="F65" s="313" t="str">
        <f>VLOOKUP(D65,[1]Actividades!$A$36:$E$3256,4,FALSE)</f>
        <v>M2</v>
      </c>
      <c r="G65" s="304">
        <v>180</v>
      </c>
      <c r="H65" s="305"/>
      <c r="I65" s="314">
        <f>G65*H65</f>
        <v>0</v>
      </c>
      <c r="J65" s="281"/>
      <c r="K65" s="272"/>
    </row>
    <row r="66" spans="1:11" ht="18.75" customHeight="1" thickBot="1">
      <c r="A66" s="272"/>
      <c r="B66" s="280"/>
      <c r="C66" s="307" t="s">
        <v>30</v>
      </c>
      <c r="D66" s="308"/>
      <c r="E66" s="308"/>
      <c r="F66" s="309"/>
      <c r="G66" s="310"/>
      <c r="H66" s="308"/>
      <c r="I66" s="311">
        <f>SUM(I62:I65)</f>
        <v>0</v>
      </c>
      <c r="J66" s="281"/>
      <c r="K66" s="272"/>
    </row>
    <row r="67" spans="1:11" ht="21.75" customHeight="1" thickBot="1">
      <c r="A67" s="272"/>
      <c r="B67" s="280"/>
      <c r="C67" s="295"/>
      <c r="D67" s="296"/>
      <c r="E67" s="295" t="s">
        <v>956</v>
      </c>
      <c r="F67" s="297"/>
      <c r="G67" s="296"/>
      <c r="H67" s="296"/>
      <c r="I67" s="299"/>
      <c r="J67" s="281"/>
      <c r="K67" s="272"/>
    </row>
    <row r="68" spans="1:11" ht="51.6" customHeight="1">
      <c r="A68" s="272"/>
      <c r="B68" s="280"/>
      <c r="C68" s="300">
        <v>33</v>
      </c>
      <c r="D68" s="312" t="s">
        <v>859</v>
      </c>
      <c r="E68" s="302" t="str">
        <f>VLOOKUP(D68,[1]Actividades!$A$36:$E$3249,2,FALSE)</f>
        <v>SUMINISTRO, TRANSPORTE E INSTALACION CERAMICA PARED STONE TIPO ALFA O SIMILAR. COLOR BLANCO O CAFÉ SEGÚN DISEÑO (INCLUYE BOQUILLA COLOR Y WIN.)</v>
      </c>
      <c r="F68" s="313" t="str">
        <f>VLOOKUP(D68,[1]Actividades!$A$36:$E$3256,4,FALSE)</f>
        <v>M2</v>
      </c>
      <c r="G68" s="304">
        <v>55</v>
      </c>
      <c r="H68" s="305"/>
      <c r="I68" s="314">
        <f>G68*H68</f>
        <v>0</v>
      </c>
      <c r="J68" s="281"/>
      <c r="K68" s="272"/>
    </row>
    <row r="69" spans="1:11" ht="18.75" customHeight="1" thickBot="1">
      <c r="A69" s="272"/>
      <c r="B69" s="280"/>
      <c r="C69" s="307" t="s">
        <v>30</v>
      </c>
      <c r="D69" s="308"/>
      <c r="E69" s="308"/>
      <c r="F69" s="309"/>
      <c r="G69" s="310"/>
      <c r="H69" s="308"/>
      <c r="I69" s="311">
        <f>SUM(I68:I68)</f>
        <v>0</v>
      </c>
      <c r="J69" s="281"/>
      <c r="K69" s="272"/>
    </row>
    <row r="70" spans="1:11" ht="20.25" customHeight="1" thickBot="1">
      <c r="A70" s="272"/>
      <c r="B70" s="280"/>
      <c r="C70" s="295"/>
      <c r="D70" s="296"/>
      <c r="E70" s="297" t="s">
        <v>863</v>
      </c>
      <c r="F70" s="297"/>
      <c r="G70" s="296"/>
      <c r="H70" s="296"/>
      <c r="I70" s="299"/>
      <c r="J70" s="281"/>
      <c r="K70" s="272"/>
    </row>
    <row r="71" spans="1:11" ht="60">
      <c r="A71" s="272"/>
      <c r="B71" s="280"/>
      <c r="C71" s="319">
        <v>34</v>
      </c>
      <c r="D71" s="312" t="s">
        <v>865</v>
      </c>
      <c r="E71" s="318" t="str">
        <f>VLOOKUP(D71,[1]Actividades!$A$36:$E$3249,2,FALSE)</f>
        <v>SUMINISTRO, TRANSPORTE E INSTALACION SANITARIO INSTITUCIONAL BAJO CONSUMO ENTRADA POSTERIOR GRIFERIA ANTIVANDALICA. TAZA BÁLTICA CORONA O SIMILAR. CUMPLE MOVILIDAD REDUCIDA</v>
      </c>
      <c r="F71" s="328" t="str">
        <f>VLOOKUP(D71,[1]Actividades!$A$36:$E$3256,4,FALSE)</f>
        <v>UND</v>
      </c>
      <c r="G71" s="320">
        <v>3</v>
      </c>
      <c r="H71" s="321"/>
      <c r="I71" s="314">
        <f>G71*H71</f>
        <v>0</v>
      </c>
      <c r="J71" s="281"/>
      <c r="K71" s="272"/>
    </row>
    <row r="72" spans="1:11" ht="70.5" customHeight="1">
      <c r="A72" s="272"/>
      <c r="B72" s="280"/>
      <c r="C72" s="316">
        <v>35</v>
      </c>
      <c r="D72" s="312" t="s">
        <v>866</v>
      </c>
      <c r="E72" s="302" t="str">
        <f>VLOOKUP(D72,[1]Actividades!$A$36:$E$3249,2,FALSE)</f>
        <v>SUMINISTRO, TRANSPORTE E INSTALACION LAVAMANOS SOBREPONER LINEA MARSELLA COLOR BLANCO CORONA O SIMILAR. (INCLUYE GRIFERIA, DESAGÜE AUTOMATICO, SIFÓN BOTELLA, ACOPLE).</v>
      </c>
      <c r="F72" s="313" t="str">
        <f>VLOOKUP(D72,[1]Actividades!$A$36:$E$3256,4,FALSE)</f>
        <v>UND</v>
      </c>
      <c r="G72" s="304">
        <v>2</v>
      </c>
      <c r="H72" s="306"/>
      <c r="I72" s="314">
        <f>G72*H72</f>
        <v>0</v>
      </c>
      <c r="J72" s="281"/>
      <c r="K72" s="272"/>
    </row>
    <row r="73" spans="1:11" ht="23.25" customHeight="1" thickBot="1">
      <c r="A73" s="272"/>
      <c r="B73" s="280"/>
      <c r="C73" s="329" t="s">
        <v>30</v>
      </c>
      <c r="D73" s="330"/>
      <c r="E73" s="331"/>
      <c r="F73" s="332"/>
      <c r="G73" s="333"/>
      <c r="H73" s="334"/>
      <c r="I73" s="335">
        <f>SUM(I71:I72)</f>
        <v>0</v>
      </c>
      <c r="J73" s="281"/>
      <c r="K73" s="272"/>
    </row>
    <row r="74" spans="1:11" ht="20.25" customHeight="1" thickBot="1">
      <c r="A74" s="272"/>
      <c r="B74" s="280"/>
      <c r="C74" s="295"/>
      <c r="D74" s="296"/>
      <c r="E74" s="297" t="s">
        <v>959</v>
      </c>
      <c r="F74" s="297"/>
      <c r="G74" s="296"/>
      <c r="H74" s="296"/>
      <c r="I74" s="299"/>
      <c r="J74" s="281"/>
      <c r="K74" s="272"/>
    </row>
    <row r="75" spans="1:11" ht="60">
      <c r="A75" s="272"/>
      <c r="B75" s="280"/>
      <c r="C75" s="319">
        <v>36</v>
      </c>
      <c r="D75" s="312" t="s">
        <v>957</v>
      </c>
      <c r="E75" s="318" t="s">
        <v>958</v>
      </c>
      <c r="F75" s="328" t="s">
        <v>124</v>
      </c>
      <c r="G75" s="320">
        <v>12</v>
      </c>
      <c r="H75" s="321"/>
      <c r="I75" s="314">
        <f>G75*H75</f>
        <v>0</v>
      </c>
      <c r="J75" s="281"/>
      <c r="K75" s="272"/>
    </row>
    <row r="76" spans="1:11" ht="23.25" customHeight="1" thickBot="1">
      <c r="A76" s="272"/>
      <c r="B76" s="280"/>
      <c r="C76" s="329" t="s">
        <v>30</v>
      </c>
      <c r="D76" s="330"/>
      <c r="E76" s="331"/>
      <c r="F76" s="332"/>
      <c r="G76" s="333"/>
      <c r="H76" s="334"/>
      <c r="I76" s="335">
        <f>SUM(I75:I75)</f>
        <v>0</v>
      </c>
      <c r="J76" s="281"/>
      <c r="K76" s="272"/>
    </row>
    <row r="77" spans="1:11" ht="20.25" customHeight="1" thickBot="1">
      <c r="A77" s="272"/>
      <c r="B77" s="280"/>
      <c r="C77" s="295"/>
      <c r="D77" s="296"/>
      <c r="E77" s="297" t="s">
        <v>121</v>
      </c>
      <c r="F77" s="297"/>
      <c r="G77" s="296"/>
      <c r="H77" s="296"/>
      <c r="I77" s="299"/>
      <c r="J77" s="281"/>
      <c r="K77" s="272"/>
    </row>
    <row r="78" spans="1:11" ht="49.5" customHeight="1">
      <c r="A78" s="272"/>
      <c r="B78" s="280"/>
      <c r="C78" s="319">
        <v>37</v>
      </c>
      <c r="D78" s="312" t="s">
        <v>170</v>
      </c>
      <c r="E78" s="318" t="str">
        <f>VLOOKUP(D78,[1]Actividades!$A$36:$E$3249,2,FALSE)</f>
        <v>SUMINISTRO, TRANSPORTE E INSTALACIÓN DE RETOQUE DE PINTURA EXISTENTE (INCLUYE RESANE, LIJADA Y PINTURA 3 MANOS DE PINTURA)</v>
      </c>
      <c r="F78" s="328" t="str">
        <f>VLOOKUP(D78,[1]Actividades!$A$36:$E$3256,4,FALSE)</f>
        <v>M2</v>
      </c>
      <c r="G78" s="320">
        <v>180</v>
      </c>
      <c r="H78" s="321"/>
      <c r="I78" s="314">
        <f>G78*H78</f>
        <v>0</v>
      </c>
      <c r="J78" s="281"/>
      <c r="K78" s="272"/>
    </row>
    <row r="79" spans="1:11" ht="70.5" customHeight="1">
      <c r="A79" s="272"/>
      <c r="B79" s="280"/>
      <c r="C79" s="316">
        <v>38</v>
      </c>
      <c r="D79" s="312" t="s">
        <v>613</v>
      </c>
      <c r="E79" s="302" t="str">
        <f>VLOOKUP(D79,[1]Actividades!$A$36:$E$3249,2,FALSE)</f>
        <v>SUMINISTRO, TRANSPORTE E INSTALACION ESTUCO Y VINILO 3 MANOS SOBRE MURO INTERIOR (INCLUYE ESTUCO, 1 MANO EN PINTURA TIPO 2  Y DOS MANOS EN PINTURA TIPO 1, FILOS Y DILATACIONES). COLOR SEGÚN DISEÑO POR M2</v>
      </c>
      <c r="F79" s="313" t="str">
        <f>VLOOKUP(D79,[1]Actividades!$A$36:$E$3256,4,FALSE)</f>
        <v>M2</v>
      </c>
      <c r="G79" s="304">
        <v>150</v>
      </c>
      <c r="H79" s="306"/>
      <c r="I79" s="314">
        <f>G79*H79</f>
        <v>0</v>
      </c>
      <c r="J79" s="281"/>
      <c r="K79" s="272"/>
    </row>
    <row r="80" spans="1:11" ht="23.25" customHeight="1" thickBot="1">
      <c r="A80" s="272"/>
      <c r="B80" s="280"/>
      <c r="C80" s="329" t="s">
        <v>30</v>
      </c>
      <c r="D80" s="330"/>
      <c r="E80" s="331"/>
      <c r="F80" s="332"/>
      <c r="G80" s="333"/>
      <c r="H80" s="334"/>
      <c r="I80" s="335">
        <f>SUM(I78:I79)</f>
        <v>0</v>
      </c>
      <c r="J80" s="281"/>
      <c r="K80" s="272"/>
    </row>
    <row r="81" spans="1:11" ht="23.25" customHeight="1" thickBot="1">
      <c r="A81" s="272"/>
      <c r="B81" s="280"/>
      <c r="C81" s="295"/>
      <c r="D81" s="296"/>
      <c r="E81" s="297" t="s">
        <v>368</v>
      </c>
      <c r="F81" s="297"/>
      <c r="G81" s="336"/>
      <c r="H81" s="296"/>
      <c r="I81" s="299"/>
      <c r="J81" s="281"/>
      <c r="K81" s="272"/>
    </row>
    <row r="82" spans="1:11" ht="36" customHeight="1">
      <c r="A82" s="272"/>
      <c r="B82" s="280"/>
      <c r="C82" s="300">
        <v>39</v>
      </c>
      <c r="D82" s="312" t="s">
        <v>96</v>
      </c>
      <c r="E82" s="302" t="str">
        <f>VLOOKUP(D82,[1]Actividades!$A$36:$E$3249,2,FALSE)</f>
        <v>ASEO GENERAL</v>
      </c>
      <c r="F82" s="316" t="str">
        <f>VLOOKUP(D82,[1]Actividades!$A$36:$E$3256,4,FALSE)</f>
        <v>M2</v>
      </c>
      <c r="G82" s="304">
        <v>800</v>
      </c>
      <c r="H82" s="306"/>
      <c r="I82" s="314">
        <f t="shared" ref="I82" si="2">G82*H82</f>
        <v>0</v>
      </c>
      <c r="J82" s="281"/>
      <c r="K82" s="272"/>
    </row>
    <row r="83" spans="1:11" ht="22.5" customHeight="1" thickBot="1">
      <c r="A83" s="272"/>
      <c r="B83" s="280"/>
      <c r="C83" s="307" t="s">
        <v>30</v>
      </c>
      <c r="D83" s="323"/>
      <c r="E83" s="324"/>
      <c r="F83" s="325"/>
      <c r="G83" s="337"/>
      <c r="H83" s="327"/>
      <c r="I83" s="311">
        <f>SUM(I82:I82)</f>
        <v>0</v>
      </c>
      <c r="J83" s="281"/>
      <c r="K83" s="272"/>
    </row>
    <row r="84" spans="1:11" ht="23.25" customHeight="1" thickBot="1">
      <c r="A84" s="272"/>
      <c r="B84" s="280"/>
      <c r="C84" s="295"/>
      <c r="D84" s="296"/>
      <c r="E84" s="297" t="s">
        <v>883</v>
      </c>
      <c r="F84" s="297"/>
      <c r="G84" s="336"/>
      <c r="H84" s="296"/>
      <c r="I84" s="299"/>
      <c r="J84" s="281"/>
      <c r="K84" s="272"/>
    </row>
    <row r="85" spans="1:11" ht="60">
      <c r="A85" s="272"/>
      <c r="B85" s="280"/>
      <c r="C85" s="300">
        <v>40</v>
      </c>
      <c r="D85" s="312" t="s">
        <v>803</v>
      </c>
      <c r="E85" s="302" t="str">
        <f>VLOOKUP(D85,[1]Actividades!$A$36:$E$3249,2,FALSE)</f>
        <v>SUMINISTRO, TRANSPORTE E INSTALACIÓN DE CUERPO PARA CÁMARA DE INSPECCIÓN DE 60X60 EN CONCRETO REFORZADO DE 3000 PSI. E=15CM. (INC REFUERZO EN MALLA ELECTROSOLDADA) - NORMA AGUAS DE MANIZALES</v>
      </c>
      <c r="F85" s="316" t="str">
        <f>VLOOKUP(D85,[1]Actividades!$A$36:$E$3256,4,FALSE)</f>
        <v>ML</v>
      </c>
      <c r="G85" s="304">
        <v>2</v>
      </c>
      <c r="H85" s="306"/>
      <c r="I85" s="314">
        <f t="shared" ref="I85:I87" si="3">G85*H85</f>
        <v>0</v>
      </c>
      <c r="J85" s="281"/>
      <c r="K85" s="272"/>
    </row>
    <row r="86" spans="1:11" ht="58.2" customHeight="1">
      <c r="A86" s="272"/>
      <c r="B86" s="280"/>
      <c r="C86" s="300">
        <v>41</v>
      </c>
      <c r="D86" s="312" t="s">
        <v>813</v>
      </c>
      <c r="E86" s="302" t="str">
        <f>VLOOKUP(D86,[1]Actividades!$A$36:$E$3249,2,FALSE)</f>
        <v>SUMINISTRO, TRANSPORTE E INSTALACIÓN DE BASE Y CAÑUELA EN CONCRETO PARA CÁRAMA DE INSPECCIÓN DE 60X60CM. INCLUYE EXCAVACIÓN, AFIRMADO COMPACTADO.</v>
      </c>
      <c r="F86" s="316" t="str">
        <f>VLOOKUP(D86,[1]Actividades!$A$36:$E$3256,4,FALSE)</f>
        <v>UND</v>
      </c>
      <c r="G86" s="304">
        <v>2</v>
      </c>
      <c r="H86" s="306"/>
      <c r="I86" s="314">
        <f t="shared" si="3"/>
        <v>0</v>
      </c>
      <c r="J86" s="281"/>
      <c r="K86" s="272"/>
    </row>
    <row r="87" spans="1:11" ht="58.2" customHeight="1">
      <c r="A87" s="272"/>
      <c r="B87" s="280"/>
      <c r="C87" s="300">
        <v>42</v>
      </c>
      <c r="D87" s="312" t="s">
        <v>815</v>
      </c>
      <c r="E87" s="302" t="str">
        <f>VLOOKUP(D87,[1]Actividades!$A$36:$E$3249,2,FALSE)</f>
        <v>SUMINISTRO, TRANSPORTE E INSTALACIÓN DE TAPA EN CONCRETO PARA CÁMARA DE INSPECCIÓN DE 60X60CM. INCLUYE MARCO Y CONTRAMARCO EN ÁNGULO DE 2"X2"X3/16", ACERO DE REFUERZO Y AGARRADERA EN VARILLA.</v>
      </c>
      <c r="F87" s="316" t="str">
        <f>VLOOKUP(D87,[1]Actividades!$A$36:$E$3256,4,FALSE)</f>
        <v>UND</v>
      </c>
      <c r="G87" s="304">
        <v>2</v>
      </c>
      <c r="H87" s="306"/>
      <c r="I87" s="314">
        <f t="shared" si="3"/>
        <v>0</v>
      </c>
      <c r="J87" s="281"/>
      <c r="K87" s="272"/>
    </row>
    <row r="88" spans="1:11" ht="22.5" customHeight="1" thickBot="1">
      <c r="A88" s="272"/>
      <c r="B88" s="280"/>
      <c r="C88" s="307" t="s">
        <v>30</v>
      </c>
      <c r="D88" s="323"/>
      <c r="E88" s="324"/>
      <c r="F88" s="325"/>
      <c r="G88" s="337"/>
      <c r="H88" s="327"/>
      <c r="I88" s="311">
        <f>SUM(I85:I87)</f>
        <v>0</v>
      </c>
      <c r="J88" s="281"/>
      <c r="K88" s="272"/>
    </row>
    <row r="89" spans="1:11" ht="23.25" customHeight="1" thickBot="1">
      <c r="A89" s="272"/>
      <c r="B89" s="280"/>
      <c r="C89" s="295"/>
      <c r="D89" s="296"/>
      <c r="E89" s="297" t="s">
        <v>122</v>
      </c>
      <c r="F89" s="297"/>
      <c r="G89" s="336"/>
      <c r="H89" s="296"/>
      <c r="I89" s="299"/>
      <c r="J89" s="281"/>
      <c r="K89" s="272"/>
    </row>
    <row r="90" spans="1:11" ht="30" customHeight="1">
      <c r="A90" s="272"/>
      <c r="B90" s="280"/>
      <c r="C90" s="300">
        <v>43</v>
      </c>
      <c r="D90" s="312" t="s">
        <v>879</v>
      </c>
      <c r="E90" s="302" t="str">
        <f>VLOOKUP(D90,[1]Actividades!$A$36:$E$3249,2,FALSE)</f>
        <v xml:space="preserve">DESMONTE APARATOS SANITARIOS </v>
      </c>
      <c r="F90" s="316" t="str">
        <f>VLOOKUP(D90,[1]Actividades!$A$36:$E$3256,4,FALSE)</f>
        <v>UND</v>
      </c>
      <c r="G90" s="304">
        <v>5</v>
      </c>
      <c r="H90" s="306"/>
      <c r="I90" s="314">
        <f t="shared" ref="I90:I93" si="4">G90*H90</f>
        <v>0</v>
      </c>
      <c r="J90" s="281"/>
      <c r="K90" s="272"/>
    </row>
    <row r="91" spans="1:11" ht="32.4" customHeight="1">
      <c r="A91" s="272"/>
      <c r="B91" s="280"/>
      <c r="C91" s="300">
        <v>44</v>
      </c>
      <c r="D91" s="312" t="s">
        <v>620</v>
      </c>
      <c r="E91" s="302" t="str">
        <f>VLOOKUP(D91,[1]Actividades!$A$36:$E$3249,2,FALSE)</f>
        <v>DESMONTE CUBIERTA (INC. RETIRO YDISPOSICIÓN EN BOTADERO)</v>
      </c>
      <c r="F91" s="316" t="str">
        <f>VLOOKUP(D91,[1]Actividades!$A$36:$E$3256,4,FALSE)</f>
        <v>M2</v>
      </c>
      <c r="G91" s="304">
        <v>98</v>
      </c>
      <c r="H91" s="306"/>
      <c r="I91" s="314">
        <f t="shared" si="4"/>
        <v>0</v>
      </c>
      <c r="J91" s="281"/>
      <c r="K91" s="272"/>
    </row>
    <row r="92" spans="1:11" ht="29.4" customHeight="1">
      <c r="A92" s="272"/>
      <c r="B92" s="280"/>
      <c r="C92" s="300">
        <v>45</v>
      </c>
      <c r="D92" s="312" t="s">
        <v>164</v>
      </c>
      <c r="E92" s="302" t="str">
        <f>VLOOKUP(D92,[1]Actividades!$A$36:$E$3249,2,FALSE)</f>
        <v>DESMONTE CIELO RASO (INCLUYE RETIRO)</v>
      </c>
      <c r="F92" s="316" t="str">
        <f>VLOOKUP(D92,[1]Actividades!$A$36:$E$3256,4,FALSE)</f>
        <v>M2</v>
      </c>
      <c r="G92" s="304">
        <v>450</v>
      </c>
      <c r="H92" s="306"/>
      <c r="I92" s="314">
        <f t="shared" si="4"/>
        <v>0</v>
      </c>
      <c r="J92" s="281"/>
      <c r="K92" s="272"/>
    </row>
    <row r="93" spans="1:11" ht="28.8" customHeight="1">
      <c r="A93" s="272"/>
      <c r="B93" s="280"/>
      <c r="C93" s="300">
        <v>46</v>
      </c>
      <c r="D93" s="312" t="s">
        <v>880</v>
      </c>
      <c r="E93" s="302" t="str">
        <f>VLOOKUP(D93,[1]Actividades!$A$36:$E$3249,2,FALSE)</f>
        <v xml:space="preserve">DESMONTE PISOS EN MADERA </v>
      </c>
      <c r="F93" s="316" t="str">
        <f>VLOOKUP(D93,[1]Actividades!$A$36:$E$3256,4,FALSE)</f>
        <v>M2</v>
      </c>
      <c r="G93" s="304">
        <v>280</v>
      </c>
      <c r="H93" s="306"/>
      <c r="I93" s="314">
        <f t="shared" si="4"/>
        <v>0</v>
      </c>
      <c r="J93" s="281"/>
      <c r="K93" s="272"/>
    </row>
    <row r="94" spans="1:11" ht="22.5" customHeight="1" thickBot="1">
      <c r="A94" s="272"/>
      <c r="B94" s="280"/>
      <c r="C94" s="307" t="s">
        <v>30</v>
      </c>
      <c r="D94" s="323"/>
      <c r="E94" s="324"/>
      <c r="F94" s="325"/>
      <c r="G94" s="326"/>
      <c r="H94" s="327"/>
      <c r="I94" s="311">
        <f>SUM(I90:I93)</f>
        <v>0</v>
      </c>
      <c r="J94" s="281"/>
      <c r="K94" s="272"/>
    </row>
    <row r="95" spans="1:11" ht="23.25" customHeight="1" thickBot="1">
      <c r="A95" s="272"/>
      <c r="B95" s="280"/>
      <c r="C95" s="295"/>
      <c r="D95" s="296"/>
      <c r="E95" s="297" t="s">
        <v>123</v>
      </c>
      <c r="F95" s="297"/>
      <c r="G95" s="336"/>
      <c r="H95" s="296"/>
      <c r="I95" s="299"/>
      <c r="J95" s="281"/>
      <c r="K95" s="272"/>
    </row>
    <row r="96" spans="1:11" ht="33.75" customHeight="1">
      <c r="A96" s="272"/>
      <c r="B96" s="280"/>
      <c r="C96" s="300">
        <v>47</v>
      </c>
      <c r="D96" s="312" t="s">
        <v>183</v>
      </c>
      <c r="E96" s="302" t="str">
        <f>VLOOKUP(D96,[1]Actividades!$A$36:$E$3249,2,FALSE)</f>
        <v>DEMOLICION ENCHAPE DE PISOS (INCLUYE RETIRO)</v>
      </c>
      <c r="F96" s="316" t="str">
        <f>VLOOKUP(D96,[1]Actividades!$A$36:$E$3256,4,FALSE)</f>
        <v>M2</v>
      </c>
      <c r="G96" s="304">
        <v>400</v>
      </c>
      <c r="H96" s="306"/>
      <c r="I96" s="314">
        <f t="shared" ref="I96" si="5">G96*H96</f>
        <v>0</v>
      </c>
      <c r="J96" s="281"/>
      <c r="K96" s="272"/>
    </row>
    <row r="97" spans="1:15" ht="22.5" customHeight="1" thickBot="1">
      <c r="A97" s="272"/>
      <c r="B97" s="280"/>
      <c r="C97" s="307" t="s">
        <v>30</v>
      </c>
      <c r="D97" s="323"/>
      <c r="E97" s="324"/>
      <c r="F97" s="325"/>
      <c r="G97" s="326"/>
      <c r="H97" s="327"/>
      <c r="I97" s="311">
        <f>SUM(I96:I96)</f>
        <v>0</v>
      </c>
      <c r="J97" s="281"/>
      <c r="K97" s="272"/>
    </row>
    <row r="98" spans="1:15" ht="16.2" thickBot="1">
      <c r="A98" s="272"/>
      <c r="B98" s="280"/>
      <c r="C98" s="338"/>
      <c r="D98" s="339"/>
      <c r="E98" s="338" t="s">
        <v>144</v>
      </c>
      <c r="F98" s="340"/>
      <c r="G98" s="341"/>
      <c r="H98" s="339"/>
      <c r="I98" s="342"/>
      <c r="J98" s="281"/>
      <c r="K98" s="272"/>
    </row>
    <row r="99" spans="1:15" ht="40.200000000000003" customHeight="1">
      <c r="A99" s="272"/>
      <c r="B99" s="280"/>
      <c r="C99" s="300">
        <v>48</v>
      </c>
      <c r="D99" s="312" t="s">
        <v>373</v>
      </c>
      <c r="E99" s="302" t="str">
        <f>VLOOKUP(D99,[1]Actividades!$A$36:$E$3249,2,FALSE)</f>
        <v>SUMINISTRO, TRANSPORTE E INSTALACION TEJA ONDULADA FIBROCEMENTO PERFIL 7</v>
      </c>
      <c r="F99" s="316" t="str">
        <f>VLOOKUP(D99,[1]Actividades!$A$36:$E$3256,4,FALSE)</f>
        <v>M2</v>
      </c>
      <c r="G99" s="304">
        <v>80</v>
      </c>
      <c r="H99" s="306"/>
      <c r="I99" s="314">
        <f t="shared" ref="I99:I101" si="6">G99*H99</f>
        <v>0</v>
      </c>
      <c r="J99" s="281"/>
      <c r="K99" s="272"/>
    </row>
    <row r="100" spans="1:15" ht="55.8" customHeight="1">
      <c r="A100" s="272" t="s">
        <v>778</v>
      </c>
      <c r="B100" s="280"/>
      <c r="C100" s="300">
        <v>49</v>
      </c>
      <c r="D100" s="312" t="s">
        <v>779</v>
      </c>
      <c r="E100" s="302" t="str">
        <f>VLOOKUP(D100,[1]Actividades!$A$36:$E$3249,2,FALSE)</f>
        <v>SUMINISTRO, TRANSPORTE E INSTALACION PINTURA ESMALTE PARA PUERTAS, REJAS, VENTANAS, PASAMANOS Y ZÓCALOS. INCLUYE FILOS Y DILATACIONES</v>
      </c>
      <c r="F100" s="316" t="str">
        <f>VLOOKUP(D100,[1]Actividades!$A$36:$E$3256,4,FALSE)</f>
        <v>M2</v>
      </c>
      <c r="G100" s="304">
        <v>35</v>
      </c>
      <c r="H100" s="306"/>
      <c r="I100" s="314">
        <f t="shared" si="6"/>
        <v>0</v>
      </c>
      <c r="J100" s="281"/>
      <c r="K100" s="272"/>
    </row>
    <row r="101" spans="1:15" ht="55.8" customHeight="1">
      <c r="A101" s="272"/>
      <c r="B101" s="280"/>
      <c r="C101" s="300">
        <v>50</v>
      </c>
      <c r="D101" s="312" t="s">
        <v>884</v>
      </c>
      <c r="E101" s="302" t="str">
        <f>VLOOKUP(D101,[1]Actividades!$A$36:$E$3249,2,FALSE)</f>
        <v>SUMINISTRO TRANSPORTE E INSTALACION MESON EN GRANITO NATURAL CRISTAL PULIDO Y BRILLADO, PARA INCRUSTAR LAVAMANOS A=0.60M</v>
      </c>
      <c r="F101" s="316" t="str">
        <f>VLOOKUP(D101,[1]Actividades!$A$36:$E$3256,4,FALSE)</f>
        <v>ML</v>
      </c>
      <c r="G101" s="304">
        <v>2</v>
      </c>
      <c r="H101" s="306"/>
      <c r="I101" s="314">
        <f t="shared" si="6"/>
        <v>0</v>
      </c>
      <c r="J101" s="281"/>
      <c r="K101" s="272"/>
    </row>
    <row r="102" spans="1:15" s="3" customFormat="1" ht="21.75" customHeight="1" thickBot="1">
      <c r="A102" s="288"/>
      <c r="B102" s="280"/>
      <c r="C102" s="307"/>
      <c r="D102" s="323"/>
      <c r="E102" s="324"/>
      <c r="F102" s="325"/>
      <c r="G102" s="337"/>
      <c r="H102" s="327"/>
      <c r="I102" s="311">
        <f>SUM(I99:I101)</f>
        <v>0</v>
      </c>
      <c r="J102" s="294"/>
      <c r="K102" s="343"/>
      <c r="L102" s="2"/>
      <c r="M102" s="2"/>
      <c r="N102" s="2"/>
      <c r="O102" s="2"/>
    </row>
    <row r="103" spans="1:15" ht="23.25" customHeight="1" thickBot="1">
      <c r="A103" s="272"/>
      <c r="B103" s="280"/>
      <c r="C103" s="295"/>
      <c r="D103" s="296"/>
      <c r="E103" s="297" t="s">
        <v>725</v>
      </c>
      <c r="F103" s="297"/>
      <c r="G103" s="336"/>
      <c r="H103" s="296"/>
      <c r="I103" s="299"/>
      <c r="J103" s="281"/>
      <c r="K103" s="272"/>
    </row>
    <row r="104" spans="1:15" ht="43.8" customHeight="1">
      <c r="A104" s="272"/>
      <c r="B104" s="280"/>
      <c r="C104" s="300">
        <v>51</v>
      </c>
      <c r="D104" s="312" t="s">
        <v>888</v>
      </c>
      <c r="E104" s="302" t="str">
        <f>VLOOKUP(D104,[1]Actividades!$A$36:$E$3249,2,FALSE)</f>
        <v>DEMOLICION DE ESTRUCTURAS DE CONCRETO REFORZADO</v>
      </c>
      <c r="F104" s="316" t="str">
        <f>VLOOKUP(D104,[1]Actividades!$A$36:$E$3256,4,FALSE)</f>
        <v>M3</v>
      </c>
      <c r="G104" s="304">
        <v>2</v>
      </c>
      <c r="H104" s="306"/>
      <c r="I104" s="314">
        <f t="shared" ref="I104:I105" si="7">G104*H104</f>
        <v>0</v>
      </c>
      <c r="J104" s="281"/>
      <c r="K104" s="272"/>
    </row>
    <row r="105" spans="1:15" ht="63" customHeight="1">
      <c r="A105" s="272"/>
      <c r="B105" s="280"/>
      <c r="C105" s="300">
        <v>52</v>
      </c>
      <c r="D105" s="312" t="s">
        <v>709</v>
      </c>
      <c r="E105" s="302" t="str">
        <f>VLOOKUP(D105,[1]Actividades!$A$36:$E$3249,2,FALSE)</f>
        <v>SUMINISTRO, TRANSPORTE E INSTALACION MALLA ELECTROSOLDADA M-084 Q-2 F  4 MM C/.15M EN AMBOS SENTIDOS (INCLUYE ALAMBRE NEGRO, COLOCACIÓN Y TRASLAPO).</v>
      </c>
      <c r="F105" s="316" t="str">
        <f>VLOOKUP(D105,[1]Actividades!$A$36:$E$3256,4,FALSE)</f>
        <v>M2</v>
      </c>
      <c r="G105" s="304">
        <v>166</v>
      </c>
      <c r="H105" s="306"/>
      <c r="I105" s="314">
        <f t="shared" si="7"/>
        <v>0</v>
      </c>
      <c r="J105" s="281"/>
      <c r="K105" s="272"/>
    </row>
    <row r="106" spans="1:15" ht="22.5" customHeight="1" thickBot="1">
      <c r="A106" s="272"/>
      <c r="B106" s="280"/>
      <c r="C106" s="307" t="s">
        <v>30</v>
      </c>
      <c r="D106" s="323"/>
      <c r="E106" s="324"/>
      <c r="F106" s="325"/>
      <c r="G106" s="326"/>
      <c r="H106" s="327"/>
      <c r="I106" s="311">
        <f>SUM(I104:I105)</f>
        <v>0</v>
      </c>
      <c r="J106" s="281"/>
      <c r="K106" s="272"/>
    </row>
    <row r="107" spans="1:15" s="3" customFormat="1" ht="41.25" customHeight="1" thickBot="1">
      <c r="A107" s="288"/>
      <c r="B107" s="280"/>
      <c r="C107" s="344" t="s">
        <v>31</v>
      </c>
      <c r="D107" s="339"/>
      <c r="E107" s="339"/>
      <c r="F107" s="339"/>
      <c r="G107" s="344" t="s">
        <v>31</v>
      </c>
      <c r="H107" s="345"/>
      <c r="I107" s="346">
        <f>(SUM(I15:I106))/2</f>
        <v>0</v>
      </c>
      <c r="J107" s="347">
        <v>1</v>
      </c>
      <c r="K107" s="343"/>
      <c r="L107" s="2"/>
      <c r="M107" s="2"/>
      <c r="N107" s="2"/>
      <c r="O107" s="2"/>
    </row>
    <row r="108" spans="1:15" ht="79.8" customHeight="1" thickBot="1">
      <c r="A108" s="272"/>
      <c r="B108" s="280"/>
      <c r="C108" s="254"/>
      <c r="D108" s="255"/>
      <c r="E108" s="255" t="s">
        <v>895</v>
      </c>
      <c r="F108" s="255"/>
      <c r="G108" s="255"/>
      <c r="H108" s="255"/>
      <c r="I108" s="256"/>
      <c r="J108" s="281"/>
      <c r="K108" s="272"/>
    </row>
    <row r="109" spans="1:15" ht="21" customHeight="1">
      <c r="A109" s="272"/>
      <c r="B109" s="280"/>
      <c r="C109" s="436" t="s">
        <v>38</v>
      </c>
      <c r="D109" s="438" t="s">
        <v>118</v>
      </c>
      <c r="E109" s="440" t="s">
        <v>119</v>
      </c>
      <c r="F109" s="442" t="s">
        <v>28</v>
      </c>
      <c r="G109" s="444" t="s">
        <v>3</v>
      </c>
      <c r="H109" s="434"/>
      <c r="I109" s="424" t="s">
        <v>29</v>
      </c>
      <c r="J109" s="281"/>
      <c r="K109" s="272"/>
    </row>
    <row r="110" spans="1:15" ht="22.2" customHeight="1" thickBot="1">
      <c r="A110" s="272"/>
      <c r="B110" s="280"/>
      <c r="C110" s="437"/>
      <c r="D110" s="439"/>
      <c r="E110" s="441"/>
      <c r="F110" s="443"/>
      <c r="G110" s="445"/>
      <c r="H110" s="435"/>
      <c r="I110" s="425"/>
      <c r="J110" s="281"/>
      <c r="K110" s="272"/>
    </row>
    <row r="111" spans="1:15" ht="21.75" customHeight="1" thickBot="1">
      <c r="A111" s="272"/>
      <c r="B111" s="280"/>
      <c r="C111" s="338"/>
      <c r="D111" s="339"/>
      <c r="E111" s="338" t="s">
        <v>120</v>
      </c>
      <c r="F111" s="340"/>
      <c r="G111" s="341"/>
      <c r="H111" s="339"/>
      <c r="I111" s="342"/>
      <c r="J111" s="281"/>
      <c r="K111" s="272"/>
    </row>
    <row r="112" spans="1:15" ht="36.6" customHeight="1">
      <c r="A112" s="272"/>
      <c r="B112" s="280"/>
      <c r="C112" s="300">
        <v>1</v>
      </c>
      <c r="D112" s="301" t="s">
        <v>94</v>
      </c>
      <c r="E112" s="302" t="str">
        <f>VLOOKUP(D112,[1]Actividades!$A$36:$E$3249,2,FALSE)</f>
        <v>SUMINISTRO, TRANSPORTE E INSTALACIÓN CERRAMIENTO EN YUTE H= 2 M</v>
      </c>
      <c r="F112" s="303" t="str">
        <f>VLOOKUP(D112,[1]Actividades!$A$36:$E$3256,4,FALSE)</f>
        <v>ML</v>
      </c>
      <c r="G112" s="304">
        <v>90</v>
      </c>
      <c r="H112" s="305"/>
      <c r="I112" s="314">
        <f>G112*H112</f>
        <v>0</v>
      </c>
      <c r="J112" s="281"/>
      <c r="K112" s="272"/>
    </row>
    <row r="113" spans="1:11" ht="36.6" customHeight="1">
      <c r="A113" s="272"/>
      <c r="B113" s="280"/>
      <c r="C113" s="300">
        <v>2</v>
      </c>
      <c r="D113" s="301" t="s">
        <v>95</v>
      </c>
      <c r="E113" s="302" t="str">
        <f>VLOOKUP(D113,[1]Actividades!$A$36:$E$3249,2,FALSE)</f>
        <v>SUMINISTRO, TRANSPORTE E INSTALACION SEÑAL PREVENTIVA, REGLAMENTARIA E INFORMATIVA</v>
      </c>
      <c r="F113" s="303" t="str">
        <f>VLOOKUP(D113,[1]Actividades!$A$36:$E$3256,4,FALSE)</f>
        <v>UND</v>
      </c>
      <c r="G113" s="304">
        <v>4</v>
      </c>
      <c r="H113" s="305"/>
      <c r="I113" s="314">
        <f>G113*H113</f>
        <v>0</v>
      </c>
      <c r="J113" s="281"/>
      <c r="K113" s="272"/>
    </row>
    <row r="114" spans="1:11" ht="18.75" customHeight="1" thickBot="1">
      <c r="A114" s="272"/>
      <c r="B114" s="280"/>
      <c r="C114" s="307" t="s">
        <v>30</v>
      </c>
      <c r="D114" s="308"/>
      <c r="E114" s="308"/>
      <c r="F114" s="309"/>
      <c r="G114" s="310"/>
      <c r="H114" s="308"/>
      <c r="I114" s="311">
        <f>SUM(I112:I113)</f>
        <v>0</v>
      </c>
      <c r="J114" s="281"/>
      <c r="K114" s="272"/>
    </row>
    <row r="115" spans="1:11" ht="21.75" customHeight="1" thickBot="1">
      <c r="A115" s="272"/>
      <c r="B115" s="280"/>
      <c r="C115" s="295"/>
      <c r="D115" s="296"/>
      <c r="E115" s="295" t="s">
        <v>802</v>
      </c>
      <c r="F115" s="297"/>
      <c r="G115" s="296"/>
      <c r="H115" s="296"/>
      <c r="I115" s="299"/>
      <c r="J115" s="281"/>
      <c r="K115" s="272"/>
    </row>
    <row r="116" spans="1:11" ht="52.8" customHeight="1">
      <c r="A116" s="272"/>
      <c r="B116" s="280"/>
      <c r="C116" s="300">
        <v>3</v>
      </c>
      <c r="D116" s="312" t="s">
        <v>896</v>
      </c>
      <c r="E116" s="302" t="str">
        <f>VLOOKUP(D116,[1]Actividades!$A$36:$E$3249,2,FALSE)</f>
        <v>SUMINISTRO, TRANSPORTE E INSTALACION PUNTO DESAGUE PVC   2" APARATOS SANITARIOS Y DESAGUES  (INCLUYE CODO, YEE Y ACCESORIOS)</v>
      </c>
      <c r="F116" s="313" t="str">
        <f>VLOOKUP(D116,[1]Actividades!$A$36:$E$3256,4,FALSE)</f>
        <v>UND</v>
      </c>
      <c r="G116" s="304">
        <v>6</v>
      </c>
      <c r="H116" s="305"/>
      <c r="I116" s="314">
        <f>G116*H116</f>
        <v>0</v>
      </c>
      <c r="J116" s="281"/>
      <c r="K116" s="272"/>
    </row>
    <row r="117" spans="1:11" ht="50.4" customHeight="1">
      <c r="A117" s="272"/>
      <c r="B117" s="280"/>
      <c r="C117" s="300">
        <v>4</v>
      </c>
      <c r="D117" s="312" t="s">
        <v>904</v>
      </c>
      <c r="E117" s="302" t="str">
        <f>VLOOKUP(D117,[1]Actividades!$A$36:$E$3249,2,FALSE)</f>
        <v>SUMINISTRO, TRANSPORTE E INSTALACION PUNTO DESAGUE PVC   4" APARATOS SANITARIOS (INCLUYE CODO, YEE Y ACCESORIOS)</v>
      </c>
      <c r="F117" s="313" t="str">
        <f>VLOOKUP(D117,[1]Actividades!$A$36:$E$3256,4,FALSE)</f>
        <v>UND</v>
      </c>
      <c r="G117" s="348">
        <v>10</v>
      </c>
      <c r="H117" s="305"/>
      <c r="I117" s="314">
        <f>G117*H117</f>
        <v>0</v>
      </c>
      <c r="J117" s="281"/>
      <c r="K117" s="272"/>
    </row>
    <row r="118" spans="1:11" ht="18.75" customHeight="1" thickBot="1">
      <c r="A118" s="272"/>
      <c r="B118" s="280"/>
      <c r="C118" s="307" t="s">
        <v>30</v>
      </c>
      <c r="D118" s="308"/>
      <c r="E118" s="308"/>
      <c r="F118" s="309"/>
      <c r="G118" s="310"/>
      <c r="H118" s="308"/>
      <c r="I118" s="311">
        <f>SUM(I115:I117)</f>
        <v>0</v>
      </c>
      <c r="J118" s="281"/>
      <c r="K118" s="272"/>
    </row>
    <row r="119" spans="1:11" ht="21" customHeight="1" thickBot="1">
      <c r="A119" s="272"/>
      <c r="B119" s="280"/>
      <c r="C119" s="338"/>
      <c r="D119" s="339"/>
      <c r="E119" s="338" t="s">
        <v>910</v>
      </c>
      <c r="F119" s="340"/>
      <c r="G119" s="341"/>
      <c r="H119" s="339"/>
      <c r="I119" s="342"/>
      <c r="J119" s="281"/>
      <c r="K119" s="272"/>
    </row>
    <row r="120" spans="1:11" ht="60">
      <c r="A120" s="272"/>
      <c r="B120" s="280"/>
      <c r="C120" s="319">
        <v>5</v>
      </c>
      <c r="D120" s="317" t="s">
        <v>825</v>
      </c>
      <c r="E120" s="318" t="str">
        <f>VLOOKUP(D120,[1]Actividades!$A$36:$E$3249,2,FALSE)</f>
        <v>SUMINISTRO, TRANSPORTE E INSTALACION MESON EN CONCRETO 3000 PSI E=0,07 M ANCHO=0,60M( INCLUYE REFUERZO, ACERO NO. 3 EN AMBAS DIRECCIONES @ 0,15M, MURO EN LADRILLO Y REVOQUE)</v>
      </c>
      <c r="F120" s="328" t="str">
        <f>VLOOKUP(D120,[1]Actividades!$A$36:$E$3256,4,FALSE)</f>
        <v>ML</v>
      </c>
      <c r="G120" s="320">
        <v>12</v>
      </c>
      <c r="H120" s="321"/>
      <c r="I120" s="314">
        <f t="shared" ref="I120" si="8">G120*H120</f>
        <v>0</v>
      </c>
      <c r="J120" s="281"/>
      <c r="K120" s="272"/>
    </row>
    <row r="121" spans="1:11" ht="21" customHeight="1" thickBot="1">
      <c r="A121" s="272"/>
      <c r="B121" s="280"/>
      <c r="C121" s="307" t="s">
        <v>30</v>
      </c>
      <c r="D121" s="308"/>
      <c r="E121" s="308"/>
      <c r="F121" s="309"/>
      <c r="G121" s="310"/>
      <c r="H121" s="308"/>
      <c r="I121" s="311">
        <f>SUM(I120:I120)</f>
        <v>0</v>
      </c>
      <c r="J121" s="281"/>
      <c r="K121" s="272"/>
    </row>
    <row r="122" spans="1:11" ht="21" customHeight="1" thickBot="1">
      <c r="A122" s="272"/>
      <c r="B122" s="280"/>
      <c r="C122" s="338"/>
      <c r="D122" s="339"/>
      <c r="E122" s="338" t="s">
        <v>354</v>
      </c>
      <c r="F122" s="340"/>
      <c r="G122" s="341"/>
      <c r="H122" s="339"/>
      <c r="I122" s="342"/>
      <c r="J122" s="281"/>
      <c r="K122" s="272"/>
    </row>
    <row r="123" spans="1:11" ht="30">
      <c r="A123" s="272"/>
      <c r="B123" s="280"/>
      <c r="C123" s="319">
        <v>6</v>
      </c>
      <c r="D123" s="317" t="s">
        <v>911</v>
      </c>
      <c r="E123" s="318" t="str">
        <f>VLOOKUP(D123,[1]Actividades!$A$36:$E$3249,2,FALSE)</f>
        <v>SUMINISTRO, TRANSPORTE E INSTALACION PUNTO  AGUA FRIA  1/2" PVC -P ( INCLUYE ACCESORIOS DE INSTALACIÓN )</v>
      </c>
      <c r="F123" s="328" t="str">
        <f>VLOOKUP(D123,[1]Actividades!$A$36:$E$3256,4,FALSE)</f>
        <v>UND</v>
      </c>
      <c r="G123" s="320">
        <v>18</v>
      </c>
      <c r="H123" s="321"/>
      <c r="I123" s="314">
        <f t="shared" ref="I123" si="9">G123*H123</f>
        <v>0</v>
      </c>
      <c r="J123" s="281"/>
      <c r="K123" s="272"/>
    </row>
    <row r="124" spans="1:11" ht="21" customHeight="1" thickBot="1">
      <c r="A124" s="272"/>
      <c r="B124" s="280"/>
      <c r="C124" s="307" t="s">
        <v>30</v>
      </c>
      <c r="D124" s="308"/>
      <c r="E124" s="308"/>
      <c r="F124" s="309"/>
      <c r="G124" s="310"/>
      <c r="H124" s="308"/>
      <c r="I124" s="311">
        <f>SUM(I123:I123)</f>
        <v>0</v>
      </c>
      <c r="J124" s="281"/>
      <c r="K124" s="272"/>
    </row>
    <row r="125" spans="1:11" ht="21.75" customHeight="1" thickBot="1">
      <c r="A125" s="272"/>
      <c r="B125" s="280"/>
      <c r="C125" s="295"/>
      <c r="D125" s="296"/>
      <c r="E125" s="295" t="s">
        <v>130</v>
      </c>
      <c r="F125" s="297"/>
      <c r="G125" s="298"/>
      <c r="H125" s="296"/>
      <c r="I125" s="299"/>
      <c r="J125" s="281"/>
      <c r="K125" s="272"/>
    </row>
    <row r="126" spans="1:11" ht="67.5" customHeight="1">
      <c r="A126" s="272"/>
      <c r="B126" s="280"/>
      <c r="C126" s="300">
        <v>7</v>
      </c>
      <c r="D126" s="312" t="s">
        <v>919</v>
      </c>
      <c r="E126" s="302" t="str">
        <f>VLOOKUP(D126,[1]Actividades!$A$36:$E$3249,2,FALSE)</f>
        <v>SUMINISTRO E INSTALACION DE TABLERO DE 12 CIRCUITOS 1F3H. BARRAJE PARA 75A BARRA NEUTRO Y BARRA TIERRA  CALIDAD LEGRAND, SIEMENS, SQARED O SUPERIOR DE MARCA RECONOCIDA Y HOMOLOGADA POR EL CIDET</v>
      </c>
      <c r="F126" s="313" t="str">
        <f>VLOOKUP(D126,[1]Actividades!$A$36:$E$3256,4,FALSE)</f>
        <v>UND</v>
      </c>
      <c r="G126" s="304">
        <v>1</v>
      </c>
      <c r="H126" s="305"/>
      <c r="I126" s="314">
        <f>G126*H126</f>
        <v>0</v>
      </c>
      <c r="J126" s="281"/>
      <c r="K126" s="272"/>
    </row>
    <row r="127" spans="1:11" ht="49.5" customHeight="1">
      <c r="A127" s="272"/>
      <c r="B127" s="280"/>
      <c r="C127" s="300">
        <v>8</v>
      </c>
      <c r="D127" s="312" t="s">
        <v>166</v>
      </c>
      <c r="E127" s="302" t="str">
        <f>VLOOKUP(D127,[1]Actividades!$A$36:$E$3249,2,FALSE)</f>
        <v>SUMINISTRO, TRANSPORTE E INSTALACION SALIDA ILUMINACION EN TUBERIA CONDUIT PVC SCH40 3/4", CABLE N° 12 AWG</v>
      </c>
      <c r="F127" s="316" t="str">
        <f>VLOOKUP(D127,[1]Actividades!$A$36:$E$3256,4,FALSE)</f>
        <v>UND</v>
      </c>
      <c r="G127" s="304">
        <v>70</v>
      </c>
      <c r="H127" s="306"/>
      <c r="I127" s="314">
        <f t="shared" ref="I127:I138" si="10">G127*H127</f>
        <v>0</v>
      </c>
      <c r="J127" s="281"/>
      <c r="K127" s="272"/>
    </row>
    <row r="128" spans="1:11" ht="58.95" customHeight="1">
      <c r="A128" s="272"/>
      <c r="B128" s="280"/>
      <c r="C128" s="300">
        <v>9</v>
      </c>
      <c r="D128" s="312" t="s">
        <v>730</v>
      </c>
      <c r="E128" s="302" t="str">
        <f>VLOOKUP(D128,[1]Actividades!$A$36:$E$3249,2,FALSE)</f>
        <v xml:space="preserve">SUMINISTRO, TRANSPORTE E INSTALACION SALIDA TOMACORRIENTE NORMAL DOBLE PT  EN TUBERIA CONDUIT EMT 3/4", ALAMBRE NO 12 AWG </v>
      </c>
      <c r="F128" s="316" t="str">
        <f>VLOOKUP(D128,[1]Actividades!$A$36:$E$3256,4,FALSE)</f>
        <v>UND</v>
      </c>
      <c r="G128" s="304">
        <v>30</v>
      </c>
      <c r="H128" s="306"/>
      <c r="I128" s="314">
        <f t="shared" si="10"/>
        <v>0</v>
      </c>
      <c r="J128" s="281"/>
      <c r="K128" s="272"/>
    </row>
    <row r="129" spans="1:11" ht="50.25" customHeight="1">
      <c r="A129" s="272"/>
      <c r="B129" s="280"/>
      <c r="C129" s="300">
        <v>10</v>
      </c>
      <c r="D129" s="312" t="s">
        <v>138</v>
      </c>
      <c r="E129" s="302" t="str">
        <f>VLOOKUP(D129,[1]Actividades!$A$36:$E$3249,2,FALSE)</f>
        <v xml:space="preserve">SUMINISTRO, TRANSPORTE E INSTALACION SALIDA TOMACORRIENTE GFCI DOBLE EN TUBERIA CONDUIT EMT 3/4", ALAMBRE NO 12 AWG </v>
      </c>
      <c r="F129" s="316" t="str">
        <f>VLOOKUP(D129,[1]Actividades!$A$36:$E$3256,4,FALSE)</f>
        <v>UND</v>
      </c>
      <c r="G129" s="304">
        <v>6</v>
      </c>
      <c r="H129" s="306"/>
      <c r="I129" s="314">
        <f t="shared" si="10"/>
        <v>0</v>
      </c>
      <c r="J129" s="281"/>
      <c r="K129" s="272"/>
    </row>
    <row r="130" spans="1:11" ht="55.5" customHeight="1">
      <c r="A130" s="272"/>
      <c r="B130" s="280"/>
      <c r="C130" s="300">
        <v>11</v>
      </c>
      <c r="D130" s="312" t="s">
        <v>731</v>
      </c>
      <c r="E130" s="302" t="str">
        <f>VLOOKUP(D130,[1]Actividades!$A$36:$E$3249,2,FALSE)</f>
        <v xml:space="preserve">SUMINISTRO, TRANSPORTE E INSTALACION SALIDA INTERRUPTOR SENCILLO EN TUBERIA CONDUIT EMT 3/4", ALAMBRE NO 12 AWG. </v>
      </c>
      <c r="F130" s="316" t="str">
        <f>VLOOKUP(D130,[1]Actividades!$A$36:$E$3256,4,FALSE)</f>
        <v>UND</v>
      </c>
      <c r="G130" s="304">
        <v>25</v>
      </c>
      <c r="H130" s="306"/>
      <c r="I130" s="314">
        <f t="shared" si="10"/>
        <v>0</v>
      </c>
      <c r="J130" s="281"/>
      <c r="K130" s="272"/>
    </row>
    <row r="131" spans="1:11" ht="39.75" customHeight="1">
      <c r="A131" s="272"/>
      <c r="B131" s="280"/>
      <c r="C131" s="300">
        <v>12</v>
      </c>
      <c r="D131" s="317" t="s">
        <v>728</v>
      </c>
      <c r="E131" s="318" t="str">
        <f>VLOOKUP(D131,[1]Actividades!$A$36:$E$3249,2,FALSE)</f>
        <v>SUMINISTRO, TRANSPORTE E INSTALACION LUMINARIA PANEL LED DE INCRUSTAR-REF. 9PULG-24W TIPO PALNETA O SIMILAR</v>
      </c>
      <c r="F131" s="319" t="str">
        <f>VLOOKUP(D131,[1]Actividades!$A$36:$E$3256,4,FALSE)</f>
        <v>UND</v>
      </c>
      <c r="G131" s="320">
        <v>5</v>
      </c>
      <c r="H131" s="321"/>
      <c r="I131" s="314">
        <f t="shared" si="10"/>
        <v>0</v>
      </c>
      <c r="J131" s="281"/>
      <c r="K131" s="272"/>
    </row>
    <row r="132" spans="1:11" ht="28.8" customHeight="1">
      <c r="A132" s="272"/>
      <c r="B132" s="280"/>
      <c r="C132" s="300">
        <v>13</v>
      </c>
      <c r="D132" s="317" t="s">
        <v>133</v>
      </c>
      <c r="E132" s="318" t="str">
        <f>VLOOKUP(D132,[1]Actividades!$A$36:$E$3249,2,FALSE)</f>
        <v>SUMINISTRO E INSTALACION DE BREAKER 1X20 A</v>
      </c>
      <c r="F132" s="319" t="str">
        <f>VLOOKUP(D132,[1]Actividades!$A$36:$E$3256,4,FALSE)</f>
        <v>UND</v>
      </c>
      <c r="G132" s="320">
        <v>12</v>
      </c>
      <c r="H132" s="321"/>
      <c r="I132" s="314">
        <f t="shared" si="10"/>
        <v>0</v>
      </c>
      <c r="J132" s="281"/>
      <c r="K132" s="272"/>
    </row>
    <row r="133" spans="1:11" ht="43.5" customHeight="1">
      <c r="A133" s="272"/>
      <c r="B133" s="280"/>
      <c r="C133" s="300">
        <v>14</v>
      </c>
      <c r="D133" s="317" t="s">
        <v>137</v>
      </c>
      <c r="E133" s="318" t="str">
        <f>VLOOKUP(D133,[1]Actividades!$A$36:$E$3249,2,FALSE)</f>
        <v>SUMINISTRO, TRANSPORTE E INSTALACIÓN LUMINARIA HERMETICA 36W - SYLVANIA O SIMILAR</v>
      </c>
      <c r="F133" s="319" t="str">
        <f>VLOOKUP(D133,[1]Actividades!$A$36:$E$3256,4,FALSE)</f>
        <v>UND</v>
      </c>
      <c r="G133" s="320">
        <v>5</v>
      </c>
      <c r="H133" s="321"/>
      <c r="I133" s="314">
        <f t="shared" si="10"/>
        <v>0</v>
      </c>
      <c r="J133" s="281"/>
      <c r="K133" s="272"/>
    </row>
    <row r="134" spans="1:11" ht="43.5" customHeight="1">
      <c r="A134" s="272"/>
      <c r="B134" s="280"/>
      <c r="C134" s="300">
        <v>15</v>
      </c>
      <c r="D134" s="317" t="s">
        <v>131</v>
      </c>
      <c r="E134" s="318" t="str">
        <f>VLOOKUP(D134,[1]Actividades!$A$36:$E$3249,2,FALSE)</f>
        <v>SUMINISTRO, TRANSPORTE E INSTALACION DE RED ELECTRICA EN 3 # 12 THHN (NO INCLUYE DUCTO)</v>
      </c>
      <c r="F134" s="319" t="str">
        <f>VLOOKUP(D134,[1]Actividades!$A$36:$E$3256,4,FALSE)</f>
        <v>ML</v>
      </c>
      <c r="G134" s="320">
        <v>90</v>
      </c>
      <c r="H134" s="321"/>
      <c r="I134" s="314">
        <f t="shared" si="10"/>
        <v>0</v>
      </c>
      <c r="J134" s="281"/>
      <c r="K134" s="272"/>
    </row>
    <row r="135" spans="1:11" ht="120">
      <c r="A135" s="272"/>
      <c r="B135" s="280"/>
      <c r="C135" s="300">
        <v>16</v>
      </c>
      <c r="D135" s="317" t="s">
        <v>139</v>
      </c>
      <c r="E135" s="318" t="str">
        <f>VLOOKUP(D135,[1]Actividades!$A$36:$E$3249,2,FALSE)</f>
        <v>DESMONTE DE LA RED ELÉCTRICA EXISTENTE, INCLUYENDO RETIRO DE TUBERÍAS, LUMINARIAS, TOMACORRIENTES, INTERRUPTORES Y TABLEROS DE DISTRIBUCIÓN Y DISPOSICIÓN FINAL SEGÚN NORMATIVAS VIGENTES. IDENTIFICACIÓN Y SEPARACIÓN DE ELEMENTOS REUTILIZABLES O DESECHABLES. MANEJO Y DISPOSICIÓN DE RESIDUOS ELÉCTRICOS CONFORME A NORMATIVAS AMBIENTALES. (MEDIDO EN M2 EN PLANTA DE EDIFICACIÓN)</v>
      </c>
      <c r="F135" s="319" t="str">
        <f>VLOOKUP(D135,[1]Actividades!$A$36:$E$3256,4,FALSE)</f>
        <v>M2</v>
      </c>
      <c r="G135" s="320">
        <v>400</v>
      </c>
      <c r="H135" s="321"/>
      <c r="I135" s="314">
        <f t="shared" si="10"/>
        <v>0</v>
      </c>
      <c r="J135" s="281"/>
      <c r="K135" s="272"/>
    </row>
    <row r="136" spans="1:11" ht="43.5" customHeight="1">
      <c r="A136" s="272"/>
      <c r="B136" s="280"/>
      <c r="C136" s="300">
        <v>17</v>
      </c>
      <c r="D136" s="317" t="s">
        <v>729</v>
      </c>
      <c r="E136" s="318" t="str">
        <f>VLOOKUP(D136,[1]Actividades!$A$36:$E$3249,2,FALSE)</f>
        <v>SUMINISTRO, TRANSPORTE E INSTALACION DE LUMINARIA PANEL LED RECTANGULAR DE 40W DE INCRUSTAR</v>
      </c>
      <c r="F136" s="319" t="str">
        <f>VLOOKUP(D136,[1]Actividades!$A$36:$E$3256,4,FALSE)</f>
        <v>UND</v>
      </c>
      <c r="G136" s="320">
        <v>10</v>
      </c>
      <c r="H136" s="321"/>
      <c r="I136" s="314">
        <f t="shared" si="10"/>
        <v>0</v>
      </c>
      <c r="J136" s="281"/>
      <c r="K136" s="272"/>
    </row>
    <row r="137" spans="1:11" ht="51" customHeight="1">
      <c r="A137" s="272"/>
      <c r="B137" s="280"/>
      <c r="C137" s="300">
        <v>18</v>
      </c>
      <c r="D137" s="317" t="s">
        <v>724</v>
      </c>
      <c r="E137" s="318" t="str">
        <f>VLOOKUP(D137,[1]Actividades!$A$36:$E$3249,2,FALSE)</f>
        <v>SUMINISTRO E INSTALACIÓN PANEL LED 60X60 CMS, 40W DE INCRUSTAR, 4000K, TIPO P27930 Ó SIMILAR</v>
      </c>
      <c r="F137" s="319" t="str">
        <f>VLOOKUP(D137,[1]Actividades!$A$36:$E$3256,4,FALSE)</f>
        <v>UND</v>
      </c>
      <c r="G137" s="320">
        <v>50</v>
      </c>
      <c r="H137" s="321"/>
      <c r="I137" s="314">
        <f t="shared" si="10"/>
        <v>0</v>
      </c>
      <c r="J137" s="281"/>
      <c r="K137" s="272"/>
    </row>
    <row r="138" spans="1:11" ht="57" customHeight="1">
      <c r="A138" s="272"/>
      <c r="B138" s="280"/>
      <c r="C138" s="300">
        <v>19</v>
      </c>
      <c r="D138" s="317" t="s">
        <v>732</v>
      </c>
      <c r="E138" s="318" t="str">
        <f>VLOOKUP(D138,[1]Actividades!$A$36:$E$3249,2,FALSE)</f>
        <v>SUMINISTRO E INSTALACIÓN CAJA DE PASO RAWELT 4X4"</v>
      </c>
      <c r="F138" s="319" t="str">
        <f>VLOOKUP(D138,[1]Actividades!$A$36:$E$3256,4,FALSE)</f>
        <v>UND</v>
      </c>
      <c r="G138" s="322">
        <v>27</v>
      </c>
      <c r="H138" s="321"/>
      <c r="I138" s="314">
        <f t="shared" si="10"/>
        <v>0</v>
      </c>
      <c r="J138" s="281"/>
      <c r="K138" s="272"/>
    </row>
    <row r="139" spans="1:11" ht="23.25" customHeight="1" thickBot="1">
      <c r="A139" s="272"/>
      <c r="B139" s="280"/>
      <c r="C139" s="307" t="s">
        <v>30</v>
      </c>
      <c r="D139" s="323"/>
      <c r="E139" s="324"/>
      <c r="F139" s="325"/>
      <c r="G139" s="326"/>
      <c r="H139" s="327"/>
      <c r="I139" s="311">
        <f>SUM(I126:I138)</f>
        <v>0</v>
      </c>
      <c r="J139" s="281"/>
      <c r="K139" s="272"/>
    </row>
    <row r="140" spans="1:11" ht="21.75" customHeight="1" thickBot="1">
      <c r="A140" s="272"/>
      <c r="B140" s="280"/>
      <c r="C140" s="295"/>
      <c r="D140" s="296"/>
      <c r="E140" s="295" t="s">
        <v>141</v>
      </c>
      <c r="F140" s="297"/>
      <c r="G140" s="296"/>
      <c r="H140" s="296"/>
      <c r="I140" s="299"/>
      <c r="J140" s="281"/>
      <c r="K140" s="272"/>
    </row>
    <row r="141" spans="1:11" ht="43.95" customHeight="1">
      <c r="A141" s="272"/>
      <c r="B141" s="280"/>
      <c r="C141" s="300">
        <v>20</v>
      </c>
      <c r="D141" s="312" t="s">
        <v>142</v>
      </c>
      <c r="E141" s="302" t="str">
        <f>VLOOKUP(D141,[1]Actividades!$A$36:$E$3249,2,FALSE)</f>
        <v>SUMINISTRO, TRANSPORTE E INSTALACIÓN A TODO COSTO DE CIELO RASO EN SUPERBOARD 4 MM TEXTURIZADO MODULADO 0,60 X 0,60 PINTADO Y TERMINADO. INCLUYE PERFILERÍA, ANCLAJES Y TODO LO NECESARIO PARA SU CORRECTA INSTALACIÓN</v>
      </c>
      <c r="F141" s="313" t="str">
        <f>VLOOKUP(D141,[1]Actividades!$A$36:$E$3256,4,FALSE)</f>
        <v>M2</v>
      </c>
      <c r="G141" s="304">
        <v>300</v>
      </c>
      <c r="H141" s="305"/>
      <c r="I141" s="314">
        <f>G141*H141</f>
        <v>0</v>
      </c>
      <c r="J141" s="281"/>
      <c r="K141" s="272"/>
    </row>
    <row r="142" spans="1:11" ht="18.75" customHeight="1" thickBot="1">
      <c r="A142" s="272"/>
      <c r="B142" s="280"/>
      <c r="C142" s="307" t="s">
        <v>30</v>
      </c>
      <c r="D142" s="308"/>
      <c r="E142" s="308"/>
      <c r="F142" s="309"/>
      <c r="G142" s="310"/>
      <c r="H142" s="308"/>
      <c r="I142" s="311">
        <f>SUM(I141:I141)</f>
        <v>0</v>
      </c>
      <c r="J142" s="281"/>
      <c r="K142" s="272"/>
    </row>
    <row r="143" spans="1:11" ht="17.25" customHeight="1" thickBot="1">
      <c r="A143" s="272"/>
      <c r="B143" s="280"/>
      <c r="C143" s="338"/>
      <c r="D143" s="339"/>
      <c r="E143" s="338" t="s">
        <v>357</v>
      </c>
      <c r="F143" s="340"/>
      <c r="G143" s="341"/>
      <c r="H143" s="339"/>
      <c r="I143" s="342"/>
      <c r="J143" s="281"/>
      <c r="K143" s="272"/>
    </row>
    <row r="144" spans="1:11" ht="46.5" customHeight="1">
      <c r="A144" s="272"/>
      <c r="B144" s="280"/>
      <c r="C144" s="300">
        <v>21</v>
      </c>
      <c r="D144" s="317" t="s">
        <v>588</v>
      </c>
      <c r="E144" s="318" t="str">
        <f>VLOOKUP(D144,[1]Actividades!$A$36:$E$3249,2,FALSE)</f>
        <v>SUMINISTRO, TRANSPORTE E INSTALACION FLANCHE EN LAMINA GALVANIZADA CAL .22 D/ 0.30 M. (INCLUYE ESMALTE + ANCLAJE A MURO + SIKAFLEX)</v>
      </c>
      <c r="F144" s="319" t="str">
        <f>VLOOKUP(D144,[1]Actividades!$A$36:$E$3256,4,FALSE)</f>
        <v>ML</v>
      </c>
      <c r="G144" s="320">
        <v>60</v>
      </c>
      <c r="H144" s="321"/>
      <c r="I144" s="314">
        <f t="shared" ref="I144:I146" si="11">G144*H144</f>
        <v>0</v>
      </c>
      <c r="J144" s="281"/>
      <c r="K144" s="272"/>
    </row>
    <row r="145" spans="1:15" ht="49.2" customHeight="1">
      <c r="A145" s="272"/>
      <c r="B145" s="280"/>
      <c r="C145" s="300">
        <v>22</v>
      </c>
      <c r="D145" s="312" t="s">
        <v>360</v>
      </c>
      <c r="E145" s="302" t="str">
        <f>VLOOKUP(D145,[1]Actividades!$A$36:$E$3249,2,FALSE)</f>
        <v>SUMINISTRO, TRANSPORTE E INSTALACION CANAL EN LAMINA GALVANIZADA CAL .22 D/ 0.60 M. (SUMINISTRO E INSTALACIÓN CON WASH PRIMER + ESMALTE + ANCLAJE A MURO + SILICONA)</v>
      </c>
      <c r="F145" s="316" t="str">
        <f>VLOOKUP(D145,[1]Actividades!$A$36:$E$3256,4,FALSE)</f>
        <v>ML</v>
      </c>
      <c r="G145" s="304">
        <v>120</v>
      </c>
      <c r="H145" s="306"/>
      <c r="I145" s="314">
        <f t="shared" si="11"/>
        <v>0</v>
      </c>
      <c r="J145" s="281"/>
      <c r="K145" s="272"/>
    </row>
    <row r="146" spans="1:15" ht="21.75" customHeight="1">
      <c r="A146" s="272"/>
      <c r="B146" s="280"/>
      <c r="C146" s="300">
        <v>23</v>
      </c>
      <c r="D146" s="312" t="s">
        <v>358</v>
      </c>
      <c r="E146" s="302" t="str">
        <f>VLOOKUP(D146,[1]Actividades!$A$36:$E$3249,2,FALSE)</f>
        <v>RECORRIDO DE CUBIERTA (INC. GANCHOS, AMARRAS Y SIKAFLEX)</v>
      </c>
      <c r="F146" s="316" t="str">
        <f>VLOOKUP(D146,[1]Actividades!$A$36:$E$3256,4,FALSE)</f>
        <v>M2</v>
      </c>
      <c r="G146" s="304">
        <v>700</v>
      </c>
      <c r="H146" s="306"/>
      <c r="I146" s="314">
        <f t="shared" si="11"/>
        <v>0</v>
      </c>
      <c r="J146" s="281"/>
      <c r="K146" s="272"/>
    </row>
    <row r="147" spans="1:15" ht="21.75" customHeight="1" thickBot="1">
      <c r="A147" s="272"/>
      <c r="B147" s="280"/>
      <c r="C147" s="329" t="s">
        <v>30</v>
      </c>
      <c r="D147" s="349"/>
      <c r="E147" s="331"/>
      <c r="F147" s="350"/>
      <c r="G147" s="351"/>
      <c r="H147" s="352"/>
      <c r="I147" s="335">
        <f>SUM(I144:I146)</f>
        <v>0</v>
      </c>
      <c r="J147" s="281"/>
      <c r="K147" s="272"/>
    </row>
    <row r="148" spans="1:15" ht="20.25" customHeight="1" thickBot="1">
      <c r="A148" s="272"/>
      <c r="B148" s="280"/>
      <c r="C148" s="295"/>
      <c r="D148" s="296"/>
      <c r="E148" s="297" t="s">
        <v>863</v>
      </c>
      <c r="F148" s="297"/>
      <c r="G148" s="296"/>
      <c r="H148" s="296"/>
      <c r="I148" s="299"/>
      <c r="J148" s="281"/>
      <c r="K148" s="272"/>
    </row>
    <row r="149" spans="1:15" ht="60">
      <c r="A149" s="272"/>
      <c r="B149" s="280"/>
      <c r="C149" s="319">
        <v>24</v>
      </c>
      <c r="D149" s="312" t="s">
        <v>864</v>
      </c>
      <c r="E149" s="318" t="str">
        <f>VLOOKUP(D149,[1]Actividades!$A$36:$E$3249,2,FALSE)</f>
        <v>SUMINISTRO, TRANSPORTE E INSTALACION SANITARIO LAGUNA COLOR BLANCO CORONA O SIMILAR. CONJUNTO SANITARIO QUE INCLUYE SANITARIO, TAPA, TANQUE, ACCESORIOS DE CONEXIÓN E INSTALACIÓN.</v>
      </c>
      <c r="F149" s="328" t="str">
        <f>VLOOKUP(D149,[1]Actividades!$A$36:$E$3256,4,FALSE)</f>
        <v>UND</v>
      </c>
      <c r="G149" s="320">
        <v>6</v>
      </c>
      <c r="H149" s="321"/>
      <c r="I149" s="314">
        <f>G149*H149</f>
        <v>0</v>
      </c>
      <c r="J149" s="281"/>
      <c r="K149" s="272"/>
    </row>
    <row r="150" spans="1:15" ht="70.5" customHeight="1">
      <c r="A150" s="272"/>
      <c r="B150" s="280"/>
      <c r="C150" s="316">
        <v>25</v>
      </c>
      <c r="D150" s="312" t="s">
        <v>923</v>
      </c>
      <c r="E150" s="302" t="str">
        <f>VLOOKUP(D150,[1]Actividades!$A$36:$E$3249,2,FALSE)</f>
        <v>SUMINISTRO, TRANSPORTE E INSTALACION ORINAL MEDIANO DE COLGAR EN PORCELANA COLOR BLANCO TIPO CORONA O SIMILAR CON VÁLVULA ANTIVÁNDALICA DE EMPOTRAR</v>
      </c>
      <c r="F150" s="313" t="str">
        <f>VLOOKUP(D150,[1]Actividades!$A$36:$E$3256,4,FALSE)</f>
        <v>UND</v>
      </c>
      <c r="G150" s="304">
        <v>3</v>
      </c>
      <c r="H150" s="306"/>
      <c r="I150" s="314">
        <f>G150*H150</f>
        <v>0</v>
      </c>
      <c r="J150" s="281"/>
      <c r="K150" s="272"/>
    </row>
    <row r="151" spans="1:15" ht="60">
      <c r="A151" s="272"/>
      <c r="B151" s="280"/>
      <c r="C151" s="319">
        <v>26</v>
      </c>
      <c r="D151" s="312" t="s">
        <v>866</v>
      </c>
      <c r="E151" s="318" t="str">
        <f>VLOOKUP(D151,[1]Actividades!$A$36:$E$3249,2,FALSE)</f>
        <v>SUMINISTRO, TRANSPORTE E INSTALACION LAVAMANOS SOBREPONER LINEA MARSELLA COLOR BLANCO CORONA O SIMILAR. (INCLUYE GRIFERIA, DESAGÜE AUTOMATICO, SIFÓN BOTELLA, ACOPLE).</v>
      </c>
      <c r="F151" s="328" t="str">
        <f>VLOOKUP(D151,[1]Actividades!$A$36:$E$3256,4,FALSE)</f>
        <v>UND</v>
      </c>
      <c r="G151" s="320">
        <v>4</v>
      </c>
      <c r="H151" s="321"/>
      <c r="I151" s="314">
        <f>G151*H151</f>
        <v>0</v>
      </c>
      <c r="J151" s="281"/>
      <c r="K151" s="272"/>
    </row>
    <row r="152" spans="1:15" ht="70.5" customHeight="1">
      <c r="A152" s="272"/>
      <c r="B152" s="280"/>
      <c r="C152" s="316">
        <v>27</v>
      </c>
      <c r="D152" s="312" t="s">
        <v>607</v>
      </c>
      <c r="E152" s="302" t="str">
        <f>VLOOKUP(D152,[1]Actividades!$A$36:$E$3249,2,FALSE)</f>
        <v>SUMINISTRO, TRANSPORTE E INSTALACION GRIFERÍA LAVAMANOS ANTIVANDÁLICO CON PICO EXPUESTO REF:701310001 CORONA O SIMILAR</v>
      </c>
      <c r="F152" s="313" t="str">
        <f>VLOOKUP(D152,[1]Actividades!$A$36:$E$3256,4,FALSE)</f>
        <v>UND</v>
      </c>
      <c r="G152" s="304">
        <v>4</v>
      </c>
      <c r="H152" s="306"/>
      <c r="I152" s="314">
        <f>G152*H152</f>
        <v>0</v>
      </c>
      <c r="J152" s="281"/>
      <c r="K152" s="272"/>
    </row>
    <row r="153" spans="1:15" ht="23.25" customHeight="1" thickBot="1">
      <c r="A153" s="272"/>
      <c r="B153" s="280"/>
      <c r="C153" s="329" t="s">
        <v>30</v>
      </c>
      <c r="D153" s="330"/>
      <c r="E153" s="331"/>
      <c r="F153" s="332"/>
      <c r="G153" s="333"/>
      <c r="H153" s="334"/>
      <c r="I153" s="335">
        <f>SUM(I149:I152)</f>
        <v>0</v>
      </c>
      <c r="J153" s="281"/>
      <c r="K153" s="272"/>
    </row>
    <row r="154" spans="1:15" ht="16.2" thickBot="1">
      <c r="A154" s="272"/>
      <c r="B154" s="280"/>
      <c r="C154" s="338"/>
      <c r="D154" s="339"/>
      <c r="E154" s="338" t="s">
        <v>121</v>
      </c>
      <c r="F154" s="340"/>
      <c r="G154" s="341"/>
      <c r="H154" s="339"/>
      <c r="I154" s="342"/>
      <c r="J154" s="281"/>
      <c r="K154" s="272"/>
    </row>
    <row r="155" spans="1:15" ht="61.8" customHeight="1">
      <c r="A155" s="272"/>
      <c r="B155" s="280"/>
      <c r="C155" s="300">
        <v>28</v>
      </c>
      <c r="D155" s="312" t="s">
        <v>613</v>
      </c>
      <c r="E155" s="302" t="str">
        <f>VLOOKUP(D155,[1]Actividades!$A$36:$E$3249,2,FALSE)</f>
        <v>SUMINISTRO, TRANSPORTE E INSTALACION ESTUCO Y VINILO 3 MANOS SOBRE MURO INTERIOR (INCLUYE ESTUCO, 1 MANO EN PINTURA TIPO 2  Y DOS MANOS EN PINTURA TIPO 1, FILOS Y DILATACIONES). COLOR SEGÚN DISEÑO POR M2</v>
      </c>
      <c r="F155" s="316" t="str">
        <f>VLOOKUP(D155,[1]Actividades!$A$36:$E$3256,4,FALSE)</f>
        <v>M2</v>
      </c>
      <c r="G155" s="304">
        <v>355</v>
      </c>
      <c r="H155" s="306"/>
      <c r="I155" s="314">
        <f>G155*H155</f>
        <v>0</v>
      </c>
      <c r="J155" s="281"/>
      <c r="K155" s="272"/>
    </row>
    <row r="156" spans="1:15" s="3" customFormat="1" ht="46.5" customHeight="1">
      <c r="A156" s="288"/>
      <c r="B156" s="280"/>
      <c r="C156" s="300">
        <v>29</v>
      </c>
      <c r="D156" s="312" t="s">
        <v>761</v>
      </c>
      <c r="E156" s="302" t="str">
        <f>VLOOKUP(D156,[1]Actividades!$A$36:$E$3249,2,FALSE)</f>
        <v>SUMINISTRO, TRANSPORTE E INSTALACION GRANIPLAST (ESGRAFIADO) FACHADAS ( INCLUYE FILOS Y DILATACIONES)</v>
      </c>
      <c r="F156" s="316" t="str">
        <f>VLOOKUP(D156,[1]Actividades!$A$36:$E$3256,4,FALSE)</f>
        <v>M2</v>
      </c>
      <c r="G156" s="304">
        <v>120</v>
      </c>
      <c r="H156" s="306"/>
      <c r="I156" s="314">
        <f t="shared" ref="I156:I157" si="12">G156*H156</f>
        <v>0</v>
      </c>
      <c r="J156" s="294"/>
      <c r="K156" s="343"/>
      <c r="L156" s="2"/>
      <c r="M156" s="2"/>
      <c r="N156" s="2"/>
      <c r="O156" s="2"/>
    </row>
    <row r="157" spans="1:15" s="3" customFormat="1" ht="46.5" customHeight="1">
      <c r="A157" s="288"/>
      <c r="B157" s="280"/>
      <c r="C157" s="300">
        <v>30</v>
      </c>
      <c r="D157" s="312" t="s">
        <v>170</v>
      </c>
      <c r="E157" s="302" t="str">
        <f>VLOOKUP(D157,[1]Actividades!$A$36:$E$3249,2,FALSE)</f>
        <v>SUMINISTRO, TRANSPORTE E INSTALACIÓN DE RETOQUE DE PINTURA EXISTENTE (INCLUYE RESANE, LIJADA Y PINTURA 3 MANOS DE PINTURA)</v>
      </c>
      <c r="F157" s="316" t="str">
        <f>VLOOKUP(D157,[1]Actividades!$A$36:$E$3256,4,FALSE)</f>
        <v>M2</v>
      </c>
      <c r="G157" s="304">
        <v>180</v>
      </c>
      <c r="H157" s="306"/>
      <c r="I157" s="314">
        <f t="shared" si="12"/>
        <v>0</v>
      </c>
      <c r="J157" s="294"/>
      <c r="K157" s="343"/>
      <c r="L157" s="2"/>
      <c r="M157" s="2"/>
      <c r="N157" s="2"/>
      <c r="O157" s="2"/>
    </row>
    <row r="158" spans="1:15" s="3" customFormat="1" ht="21.75" customHeight="1" thickBot="1">
      <c r="A158" s="288"/>
      <c r="B158" s="280"/>
      <c r="C158" s="307" t="s">
        <v>30</v>
      </c>
      <c r="D158" s="323"/>
      <c r="E158" s="324"/>
      <c r="F158" s="325"/>
      <c r="G158" s="337"/>
      <c r="H158" s="327"/>
      <c r="I158" s="311">
        <f>SUM(I155:I157)</f>
        <v>0</v>
      </c>
      <c r="J158" s="294"/>
      <c r="K158" s="288"/>
      <c r="L158" s="2"/>
      <c r="M158" s="2"/>
      <c r="N158" s="2"/>
      <c r="O158" s="2"/>
    </row>
    <row r="159" spans="1:15" ht="16.2" thickBot="1">
      <c r="A159" s="272"/>
      <c r="B159" s="280"/>
      <c r="C159" s="338"/>
      <c r="D159" s="339"/>
      <c r="E159" s="338" t="s">
        <v>368</v>
      </c>
      <c r="F159" s="340"/>
      <c r="G159" s="341"/>
      <c r="H159" s="339"/>
      <c r="I159" s="342"/>
      <c r="J159" s="281"/>
      <c r="K159" s="272"/>
    </row>
    <row r="160" spans="1:15" ht="22.5" customHeight="1">
      <c r="A160" s="272"/>
      <c r="B160" s="280"/>
      <c r="C160" s="300">
        <v>31</v>
      </c>
      <c r="D160" s="312" t="s">
        <v>96</v>
      </c>
      <c r="E160" s="302" t="str">
        <f>VLOOKUP(D160,[1]Actividades!$A$36:$E$3249,2,FALSE)</f>
        <v>ASEO GENERAL</v>
      </c>
      <c r="F160" s="316" t="str">
        <f>VLOOKUP(D160,[1]Actividades!$A$36:$E$3256,4,FALSE)</f>
        <v>M2</v>
      </c>
      <c r="G160" s="304">
        <v>1400</v>
      </c>
      <c r="H160" s="306"/>
      <c r="I160" s="314">
        <f t="shared" ref="I160" si="13">G160*H160</f>
        <v>0</v>
      </c>
      <c r="J160" s="281"/>
      <c r="K160" s="272"/>
    </row>
    <row r="161" spans="1:15" s="3" customFormat="1" ht="21.75" customHeight="1" thickBot="1">
      <c r="A161" s="288"/>
      <c r="B161" s="280"/>
      <c r="C161" s="307" t="s">
        <v>30</v>
      </c>
      <c r="D161" s="323"/>
      <c r="E161" s="324"/>
      <c r="F161" s="325"/>
      <c r="G161" s="337"/>
      <c r="H161" s="327"/>
      <c r="I161" s="311">
        <f>I160</f>
        <v>0</v>
      </c>
      <c r="J161" s="294"/>
      <c r="K161" s="288"/>
      <c r="L161" s="2"/>
      <c r="M161" s="2"/>
      <c r="N161" s="2"/>
      <c r="O161" s="2"/>
    </row>
    <row r="162" spans="1:15" ht="16.2" thickBot="1">
      <c r="A162" s="272"/>
      <c r="B162" s="280"/>
      <c r="C162" s="338"/>
      <c r="D162" s="339"/>
      <c r="E162" s="338" t="s">
        <v>122</v>
      </c>
      <c r="F162" s="340"/>
      <c r="G162" s="341"/>
      <c r="H162" s="339"/>
      <c r="I162" s="342"/>
      <c r="J162" s="281"/>
      <c r="K162" s="272"/>
    </row>
    <row r="163" spans="1:15" ht="22.5" customHeight="1">
      <c r="A163" s="272"/>
      <c r="B163" s="280"/>
      <c r="C163" s="300">
        <v>32</v>
      </c>
      <c r="D163" s="312" t="s">
        <v>879</v>
      </c>
      <c r="E163" s="302" t="str">
        <f>VLOOKUP(D163,[1]Actividades!$A$36:$E$3249,2,FALSE)</f>
        <v xml:space="preserve">DESMONTE APARATOS SANITARIOS </v>
      </c>
      <c r="F163" s="316" t="str">
        <f>VLOOKUP(D163,[1]Actividades!$A$36:$E$3256,4,FALSE)</f>
        <v>UND</v>
      </c>
      <c r="G163" s="304">
        <v>7</v>
      </c>
      <c r="H163" s="306"/>
      <c r="I163" s="314">
        <f t="shared" ref="I163:I167" si="14">G163*H163</f>
        <v>0</v>
      </c>
      <c r="J163" s="281"/>
      <c r="K163" s="272"/>
    </row>
    <row r="164" spans="1:15" ht="22.5" customHeight="1">
      <c r="A164" s="272"/>
      <c r="B164" s="280"/>
      <c r="C164" s="300">
        <v>33</v>
      </c>
      <c r="D164" s="312" t="s">
        <v>620</v>
      </c>
      <c r="E164" s="302" t="str">
        <f>VLOOKUP(D164,[1]Actividades!$A$36:$E$3249,2,FALSE)</f>
        <v>DESMONTE CUBIERTA (INC. RETIRO YDISPOSICIÓN EN BOTADERO)</v>
      </c>
      <c r="F164" s="316" t="str">
        <f>VLOOKUP(D164,[1]Actividades!$A$36:$E$3256,4,FALSE)</f>
        <v>M2</v>
      </c>
      <c r="G164" s="304">
        <v>250</v>
      </c>
      <c r="H164" s="306"/>
      <c r="I164" s="314">
        <f t="shared" si="14"/>
        <v>0</v>
      </c>
      <c r="J164" s="281"/>
      <c r="K164" s="272"/>
    </row>
    <row r="165" spans="1:15" ht="22.5" customHeight="1">
      <c r="A165" s="272"/>
      <c r="B165" s="280"/>
      <c r="C165" s="300">
        <v>34</v>
      </c>
      <c r="D165" s="312" t="s">
        <v>164</v>
      </c>
      <c r="E165" s="302" t="str">
        <f>VLOOKUP(D165,[1]Actividades!$A$36:$E$3249,2,FALSE)</f>
        <v>DESMONTE CIELO RASO (INCLUYE RETIRO)</v>
      </c>
      <c r="F165" s="316" t="str">
        <f>VLOOKUP(D165,[1]Actividades!$A$36:$E$3256,4,FALSE)</f>
        <v>M2</v>
      </c>
      <c r="G165" s="304">
        <v>300</v>
      </c>
      <c r="H165" s="306"/>
      <c r="I165" s="314">
        <f t="shared" si="14"/>
        <v>0</v>
      </c>
      <c r="J165" s="281"/>
      <c r="K165" s="272"/>
    </row>
    <row r="166" spans="1:15" ht="22.5" customHeight="1">
      <c r="A166" s="272"/>
      <c r="B166" s="280"/>
      <c r="C166" s="300">
        <v>35</v>
      </c>
      <c r="D166" s="312" t="s">
        <v>369</v>
      </c>
      <c r="E166" s="302" t="str">
        <f>VLOOKUP(D166,[1]Actividades!$A$36:$E$3249,2,FALSE)</f>
        <v xml:space="preserve">DESMONTE DE CANALES Y BAJANTES </v>
      </c>
      <c r="F166" s="316" t="str">
        <f>VLOOKUP(D166,[1]Actividades!$A$36:$E$3256,4,FALSE)</f>
        <v>ML</v>
      </c>
      <c r="G166" s="304">
        <v>160</v>
      </c>
      <c r="H166" s="306"/>
      <c r="I166" s="314">
        <f t="shared" si="14"/>
        <v>0</v>
      </c>
      <c r="J166" s="281"/>
      <c r="K166" s="272"/>
    </row>
    <row r="167" spans="1:15" ht="22.5" customHeight="1">
      <c r="A167" s="272"/>
      <c r="B167" s="280"/>
      <c r="C167" s="300">
        <v>36</v>
      </c>
      <c r="D167" s="312" t="s">
        <v>938</v>
      </c>
      <c r="E167" s="302" t="str">
        <f>VLOOKUP(D167,[1]Actividades!$A$36:$E$3249,2,FALSE)</f>
        <v>DESMONTE LAMPARAS</v>
      </c>
      <c r="F167" s="316" t="str">
        <f>VLOOKUP(D167,[1]Actividades!$A$36:$E$3256,4,FALSE)</f>
        <v>UND</v>
      </c>
      <c r="G167" s="304">
        <v>70</v>
      </c>
      <c r="H167" s="306"/>
      <c r="I167" s="314">
        <f t="shared" si="14"/>
        <v>0</v>
      </c>
      <c r="J167" s="281"/>
      <c r="K167" s="272"/>
    </row>
    <row r="168" spans="1:15" s="3" customFormat="1" ht="21.75" customHeight="1" thickBot="1">
      <c r="A168" s="288"/>
      <c r="B168" s="280"/>
      <c r="C168" s="307" t="s">
        <v>30</v>
      </c>
      <c r="D168" s="323"/>
      <c r="E168" s="324"/>
      <c r="F168" s="325"/>
      <c r="G168" s="337"/>
      <c r="H168" s="327"/>
      <c r="I168" s="311">
        <f>SUM(I163:I167)</f>
        <v>0</v>
      </c>
      <c r="J168" s="294"/>
      <c r="K168" s="343"/>
      <c r="L168" s="2"/>
      <c r="M168" s="2"/>
      <c r="N168" s="2"/>
      <c r="O168" s="2"/>
    </row>
    <row r="169" spans="1:15" ht="23.25" customHeight="1" thickBot="1">
      <c r="A169" s="272"/>
      <c r="B169" s="280"/>
      <c r="C169" s="295"/>
      <c r="D169" s="296"/>
      <c r="E169" s="297" t="s">
        <v>123</v>
      </c>
      <c r="F169" s="297"/>
      <c r="G169" s="336"/>
      <c r="H169" s="296"/>
      <c r="I169" s="299"/>
      <c r="J169" s="281"/>
      <c r="K169" s="272"/>
    </row>
    <row r="170" spans="1:15" ht="28.2" customHeight="1">
      <c r="A170" s="272"/>
      <c r="B170" s="280"/>
      <c r="C170" s="300">
        <v>37</v>
      </c>
      <c r="D170" s="312" t="s">
        <v>371</v>
      </c>
      <c r="E170" s="302" t="str">
        <f>VLOOKUP(D170,[1]Actividades!$A$36:$E$3249,2,FALSE)</f>
        <v xml:space="preserve">DEMOLICION ENCHAPE DE MUROS </v>
      </c>
      <c r="F170" s="316" t="str">
        <f>VLOOKUP(D170,[1]Actividades!$A$36:$E$3256,4,FALSE)</f>
        <v>M2</v>
      </c>
      <c r="G170" s="304">
        <v>40</v>
      </c>
      <c r="H170" s="306"/>
      <c r="I170" s="314">
        <f t="shared" ref="I170:I172" si="15">G170*H170</f>
        <v>0</v>
      </c>
      <c r="J170" s="281"/>
      <c r="K170" s="272"/>
    </row>
    <row r="171" spans="1:15" ht="36" customHeight="1">
      <c r="A171" s="272"/>
      <c r="B171" s="280"/>
      <c r="C171" s="300">
        <v>38</v>
      </c>
      <c r="D171" s="312" t="s">
        <v>940</v>
      </c>
      <c r="E171" s="302" t="str">
        <f>VLOOKUP(D171,[1]Actividades!$A$36:$E$3249,2,FALSE)</f>
        <v xml:space="preserve">DEMOLICION MORTEROS Y REVOQUE </v>
      </c>
      <c r="F171" s="316" t="str">
        <f>VLOOKUP(D171,[1]Actividades!$A$36:$E$3256,4,FALSE)</f>
        <v>M2</v>
      </c>
      <c r="G171" s="348">
        <v>250</v>
      </c>
      <c r="H171" s="306"/>
      <c r="I171" s="314">
        <f t="shared" si="15"/>
        <v>0</v>
      </c>
      <c r="J171" s="281"/>
      <c r="K171" s="272"/>
    </row>
    <row r="172" spans="1:15" ht="36" customHeight="1">
      <c r="A172" s="272"/>
      <c r="B172" s="280"/>
      <c r="C172" s="300">
        <v>39</v>
      </c>
      <c r="D172" s="312" t="s">
        <v>941</v>
      </c>
      <c r="E172" s="302" t="str">
        <f>VLOOKUP(D172,[1]Actividades!$A$36:$E$3249,2,FALSE)</f>
        <v>DEMOLICION LAVAMANOS CORRIDO HASTA H=1.0 M. (INCLUYE RETIRO)</v>
      </c>
      <c r="F172" s="316" t="str">
        <f>VLOOKUP(D172,[1]Actividades!$A$36:$E$3256,4,FALSE)</f>
        <v>ML</v>
      </c>
      <c r="G172" s="304">
        <v>6</v>
      </c>
      <c r="H172" s="306"/>
      <c r="I172" s="314">
        <f t="shared" si="15"/>
        <v>0</v>
      </c>
      <c r="J172" s="281"/>
      <c r="K172" s="272"/>
    </row>
    <row r="173" spans="1:15" ht="22.5" customHeight="1" thickBot="1">
      <c r="A173" s="272"/>
      <c r="B173" s="280"/>
      <c r="C173" s="307" t="s">
        <v>30</v>
      </c>
      <c r="D173" s="323"/>
      <c r="E173" s="324"/>
      <c r="F173" s="325"/>
      <c r="G173" s="337"/>
      <c r="H173" s="327"/>
      <c r="I173" s="311">
        <f>SUM(I170:I172)</f>
        <v>0</v>
      </c>
      <c r="J173" s="281"/>
      <c r="K173" s="272"/>
    </row>
    <row r="174" spans="1:15" ht="16.2" thickBot="1">
      <c r="A174" s="272"/>
      <c r="B174" s="280"/>
      <c r="C174" s="338"/>
      <c r="D174" s="339"/>
      <c r="E174" s="338" t="s">
        <v>144</v>
      </c>
      <c r="F174" s="340"/>
      <c r="G174" s="341"/>
      <c r="H174" s="339"/>
      <c r="I174" s="342"/>
      <c r="J174" s="281"/>
      <c r="K174" s="272"/>
    </row>
    <row r="175" spans="1:15" ht="61.8" customHeight="1">
      <c r="A175" s="272"/>
      <c r="B175" s="280"/>
      <c r="C175" s="300">
        <v>40</v>
      </c>
      <c r="D175" s="312" t="s">
        <v>628</v>
      </c>
      <c r="E175" s="302" t="str">
        <f>VLOOKUP(D175,[1]Actividades!$A$36:$E$3249,2,FALSE)</f>
        <v>LIMPIEZA Y NIVELACION DE CANALES INCLUYE SOLDADURAS Y APLICACION DE WASH PREMIER</v>
      </c>
      <c r="F175" s="316" t="str">
        <f>VLOOKUP(D175,[1]Actividades!$A$36:$E$3256,4,FALSE)</f>
        <v>ML</v>
      </c>
      <c r="G175" s="304">
        <v>60</v>
      </c>
      <c r="H175" s="306"/>
      <c r="I175" s="314">
        <f t="shared" ref="I175:I179" si="16">G175*H175</f>
        <v>0</v>
      </c>
      <c r="J175" s="281"/>
      <c r="K175" s="272"/>
    </row>
    <row r="176" spans="1:15" ht="40.200000000000003" customHeight="1">
      <c r="A176" s="272"/>
      <c r="B176" s="280"/>
      <c r="C176" s="300">
        <v>41</v>
      </c>
      <c r="D176" s="312" t="s">
        <v>373</v>
      </c>
      <c r="E176" s="302" t="str">
        <f>VLOOKUP(D176,[1]Actividades!$A$36:$E$3249,2,FALSE)</f>
        <v>SUMINISTRO, TRANSPORTE E INSTALACION TEJA ONDULADA FIBROCEMENTO PERFIL 7</v>
      </c>
      <c r="F176" s="316" t="str">
        <f>VLOOKUP(D176,[1]Actividades!$A$36:$E$3256,4,FALSE)</f>
        <v>M2</v>
      </c>
      <c r="G176" s="304">
        <v>250</v>
      </c>
      <c r="H176" s="306"/>
      <c r="I176" s="314">
        <f t="shared" si="16"/>
        <v>0</v>
      </c>
      <c r="J176" s="281"/>
      <c r="K176" s="272"/>
    </row>
    <row r="177" spans="1:15" ht="55.8" customHeight="1">
      <c r="A177" s="272" t="s">
        <v>778</v>
      </c>
      <c r="B177" s="280"/>
      <c r="C177" s="300">
        <v>42</v>
      </c>
      <c r="D177" s="312" t="s">
        <v>944</v>
      </c>
      <c r="E177" s="302" t="str">
        <f>VLOOKUP(D177,[1]Actividades!$A$36:$E$3249,2,FALSE)</f>
        <v>SUMINISTRO, TRANSPORTE E INSTALACION CABALLETE FIBROCEMENTO UNIVERSAL PARA TEJAS PERFIL 7</v>
      </c>
      <c r="F177" s="316" t="str">
        <f>VLOOKUP(D177,[1]Actividades!$A$36:$E$3256,4,FALSE)</f>
        <v>ML</v>
      </c>
      <c r="G177" s="304">
        <v>50</v>
      </c>
      <c r="H177" s="306"/>
      <c r="I177" s="314">
        <f t="shared" si="16"/>
        <v>0</v>
      </c>
      <c r="J177" s="281"/>
      <c r="K177" s="272"/>
    </row>
    <row r="178" spans="1:15" ht="55.8" customHeight="1">
      <c r="A178" s="272"/>
      <c r="B178" s="280"/>
      <c r="C178" s="300">
        <v>43</v>
      </c>
      <c r="D178" s="312" t="s">
        <v>948</v>
      </c>
      <c r="E178" s="302" t="str">
        <f>VLOOKUP(D178,[1]Actividades!$A$36:$E$3249,2,FALSE)</f>
        <v>SUMINISTRO, TRANSPORTE E INSTALACION CLARABOYA FIBROCEMENTO # 6 INCLUYE VIDRIO</v>
      </c>
      <c r="F178" s="316" t="str">
        <f>VLOOKUP(D178,[1]Actividades!$A$36:$E$3256,4,FALSE)</f>
        <v>UND</v>
      </c>
      <c r="G178" s="304">
        <v>20</v>
      </c>
      <c r="H178" s="306"/>
      <c r="I178" s="314">
        <f t="shared" si="16"/>
        <v>0</v>
      </c>
      <c r="J178" s="281"/>
      <c r="K178" s="272"/>
    </row>
    <row r="179" spans="1:15" ht="55.8" customHeight="1">
      <c r="A179" s="272"/>
      <c r="B179" s="280"/>
      <c r="C179" s="300">
        <v>44</v>
      </c>
      <c r="D179" s="312" t="s">
        <v>884</v>
      </c>
      <c r="E179" s="302" t="str">
        <f>VLOOKUP(D179,[1]Actividades!$A$36:$E$3249,2,FALSE)</f>
        <v>SUMINISTRO TRANSPORTE E INSTALACION MESON EN GRANITO NATURAL CRISTAL PULIDO Y BRILLADO, PARA INCRUSTAR LAVAMANOS A=0.60M</v>
      </c>
      <c r="F179" s="316" t="str">
        <f>VLOOKUP(D179,[1]Actividades!$A$36:$E$3256,4,FALSE)</f>
        <v>ML</v>
      </c>
      <c r="G179" s="304">
        <v>6</v>
      </c>
      <c r="H179" s="306"/>
      <c r="I179" s="314">
        <f t="shared" si="16"/>
        <v>0</v>
      </c>
      <c r="J179" s="281"/>
      <c r="K179" s="272"/>
    </row>
    <row r="180" spans="1:15" s="3" customFormat="1" ht="21.75" customHeight="1" thickBot="1">
      <c r="A180" s="288"/>
      <c r="B180" s="280"/>
      <c r="C180" s="307"/>
      <c r="D180" s="323"/>
      <c r="E180" s="324"/>
      <c r="F180" s="325"/>
      <c r="G180" s="337"/>
      <c r="H180" s="327"/>
      <c r="I180" s="311">
        <f>SUM(I175:I179)</f>
        <v>0</v>
      </c>
      <c r="J180" s="294"/>
      <c r="K180" s="343"/>
      <c r="L180" s="2"/>
      <c r="M180" s="2"/>
      <c r="N180" s="2"/>
      <c r="O180" s="2"/>
    </row>
    <row r="181" spans="1:15" s="3" customFormat="1" ht="21.75" customHeight="1" thickBot="1">
      <c r="A181" s="288"/>
      <c r="B181" s="289"/>
      <c r="C181" s="353" t="s">
        <v>31</v>
      </c>
      <c r="D181" s="296"/>
      <c r="E181" s="296"/>
      <c r="F181" s="296"/>
      <c r="G181" s="296"/>
      <c r="H181" s="354"/>
      <c r="I181" s="355">
        <f>(SUM(I112:I180))/2</f>
        <v>0</v>
      </c>
      <c r="J181" s="347">
        <v>2</v>
      </c>
      <c r="K181" s="288"/>
      <c r="L181" s="2"/>
      <c r="M181" s="2"/>
      <c r="N181" s="2"/>
      <c r="O181" s="2"/>
    </row>
    <row r="182" spans="1:15" ht="79.8" customHeight="1" thickBot="1">
      <c r="A182" s="272"/>
      <c r="B182" s="280"/>
      <c r="C182" s="254"/>
      <c r="D182" s="255"/>
      <c r="E182" s="387" t="s">
        <v>954</v>
      </c>
      <c r="F182" s="255"/>
      <c r="G182" s="255"/>
      <c r="H182" s="255"/>
      <c r="I182" s="256"/>
      <c r="J182" s="281"/>
      <c r="K182" s="272"/>
    </row>
    <row r="183" spans="1:15" ht="21" customHeight="1">
      <c r="A183" s="272"/>
      <c r="B183" s="280"/>
      <c r="C183" s="436" t="s">
        <v>38</v>
      </c>
      <c r="D183" s="438" t="s">
        <v>118</v>
      </c>
      <c r="E183" s="440" t="s">
        <v>119</v>
      </c>
      <c r="F183" s="442" t="s">
        <v>28</v>
      </c>
      <c r="G183" s="444" t="s">
        <v>3</v>
      </c>
      <c r="H183" s="434"/>
      <c r="I183" s="424" t="s">
        <v>29</v>
      </c>
      <c r="J183" s="281"/>
      <c r="K183" s="272"/>
    </row>
    <row r="184" spans="1:15" ht="22.2" customHeight="1" thickBot="1">
      <c r="A184" s="272"/>
      <c r="B184" s="280"/>
      <c r="C184" s="437"/>
      <c r="D184" s="439"/>
      <c r="E184" s="441"/>
      <c r="F184" s="443"/>
      <c r="G184" s="445"/>
      <c r="H184" s="435"/>
      <c r="I184" s="425"/>
      <c r="J184" s="281"/>
      <c r="K184" s="272"/>
    </row>
    <row r="185" spans="1:15" ht="21.75" customHeight="1" thickBot="1">
      <c r="A185" s="272"/>
      <c r="B185" s="280"/>
      <c r="C185" s="338"/>
      <c r="D185" s="339"/>
      <c r="E185" s="338" t="s">
        <v>120</v>
      </c>
      <c r="F185" s="340"/>
      <c r="G185" s="341"/>
      <c r="H185" s="339"/>
      <c r="I185" s="342"/>
      <c r="J185" s="281"/>
      <c r="K185" s="272"/>
    </row>
    <row r="186" spans="1:15" ht="36.6" customHeight="1">
      <c r="A186" s="272"/>
      <c r="B186" s="280"/>
      <c r="C186" s="300">
        <v>1</v>
      </c>
      <c r="D186" s="301" t="s">
        <v>94</v>
      </c>
      <c r="E186" s="302" t="str">
        <f>VLOOKUP(D186,[1]Actividades!$A$36:$E$3249,2,FALSE)</f>
        <v>SUMINISTRO, TRANSPORTE E INSTALACIÓN CERRAMIENTO EN YUTE H= 2 M</v>
      </c>
      <c r="F186" s="303" t="str">
        <f>VLOOKUP(D186,[1]Actividades!$A$36:$E$3256,4,FALSE)</f>
        <v>ML</v>
      </c>
      <c r="G186" s="304">
        <v>90</v>
      </c>
      <c r="H186" s="305"/>
      <c r="I186" s="314">
        <f>G186*H186</f>
        <v>0</v>
      </c>
      <c r="J186" s="281"/>
      <c r="K186" s="272"/>
    </row>
    <row r="187" spans="1:15" ht="36.6" customHeight="1">
      <c r="A187" s="272"/>
      <c r="B187" s="280"/>
      <c r="C187" s="300">
        <v>2</v>
      </c>
      <c r="D187" s="301" t="s">
        <v>95</v>
      </c>
      <c r="E187" s="302" t="str">
        <f>VLOOKUP(D187,[1]Actividades!$A$36:$E$3249,2,FALSE)</f>
        <v>SUMINISTRO, TRANSPORTE E INSTALACION SEÑAL PREVENTIVA, REGLAMENTARIA E INFORMATIVA</v>
      </c>
      <c r="F187" s="303" t="str">
        <f>VLOOKUP(D187,[1]Actividades!$A$36:$E$3256,4,FALSE)</f>
        <v>UND</v>
      </c>
      <c r="G187" s="304">
        <v>4</v>
      </c>
      <c r="H187" s="305"/>
      <c r="I187" s="314">
        <f>G187*H187</f>
        <v>0</v>
      </c>
      <c r="J187" s="281"/>
      <c r="K187" s="272"/>
    </row>
    <row r="188" spans="1:15" ht="18.75" customHeight="1" thickBot="1">
      <c r="A188" s="272"/>
      <c r="B188" s="280"/>
      <c r="C188" s="307" t="s">
        <v>30</v>
      </c>
      <c r="D188" s="308"/>
      <c r="E188" s="308"/>
      <c r="F188" s="309"/>
      <c r="G188" s="310"/>
      <c r="H188" s="308"/>
      <c r="I188" s="311">
        <f>SUM(I186:I187)</f>
        <v>0</v>
      </c>
      <c r="J188" s="281"/>
      <c r="K188" s="272"/>
    </row>
    <row r="189" spans="1:15" ht="21.75" customHeight="1" thickBot="1">
      <c r="A189" s="272"/>
      <c r="B189" s="280"/>
      <c r="C189" s="295"/>
      <c r="D189" s="296"/>
      <c r="E189" s="295" t="s">
        <v>802</v>
      </c>
      <c r="F189" s="297"/>
      <c r="G189" s="296"/>
      <c r="H189" s="296"/>
      <c r="I189" s="299"/>
      <c r="J189" s="281"/>
      <c r="K189" s="272"/>
    </row>
    <row r="190" spans="1:15" ht="66" customHeight="1">
      <c r="A190" s="272"/>
      <c r="B190" s="280"/>
      <c r="C190" s="300">
        <v>3</v>
      </c>
      <c r="D190" s="312" t="s">
        <v>896</v>
      </c>
      <c r="E190" s="302" t="str">
        <f>VLOOKUP(D190,[1]Actividades!$A$36:$E$3249,2,FALSE)</f>
        <v>SUMINISTRO, TRANSPORTE E INSTALACION PUNTO DESAGUE PVC   2" APARATOS SANITARIOS Y DESAGUES  (INCLUYE CODO, YEE Y ACCESORIOS)</v>
      </c>
      <c r="F190" s="313" t="str">
        <f>VLOOKUP(D190,[1]Actividades!$A$36:$E$3256,4,FALSE)</f>
        <v>UND</v>
      </c>
      <c r="G190" s="304">
        <v>6</v>
      </c>
      <c r="H190" s="305"/>
      <c r="I190" s="314">
        <f>G190*H190</f>
        <v>0</v>
      </c>
      <c r="J190" s="281"/>
      <c r="K190" s="272"/>
    </row>
    <row r="191" spans="1:15" ht="66" customHeight="1">
      <c r="A191" s="272"/>
      <c r="B191" s="280"/>
      <c r="C191" s="300">
        <v>4</v>
      </c>
      <c r="D191" s="312" t="s">
        <v>904</v>
      </c>
      <c r="E191" s="302" t="str">
        <f>VLOOKUP(D191,[1]Actividades!$A$36:$E$3249,2,FALSE)</f>
        <v>SUMINISTRO, TRANSPORTE E INSTALACION PUNTO DESAGUE PVC   4" APARATOS SANITARIOS (INCLUYE CODO, YEE Y ACCESORIOS)</v>
      </c>
      <c r="F191" s="313" t="str">
        <f>VLOOKUP(D191,[1]Actividades!$A$36:$E$3256,4,FALSE)</f>
        <v>UND</v>
      </c>
      <c r="G191" s="348">
        <v>10</v>
      </c>
      <c r="H191" s="305"/>
      <c r="I191" s="314">
        <f>G191*H191</f>
        <v>0</v>
      </c>
      <c r="J191" s="281"/>
      <c r="K191" s="272"/>
    </row>
    <row r="192" spans="1:15" ht="18.75" customHeight="1" thickBot="1">
      <c r="A192" s="272"/>
      <c r="B192" s="280"/>
      <c r="C192" s="307" t="s">
        <v>30</v>
      </c>
      <c r="D192" s="308"/>
      <c r="E192" s="308"/>
      <c r="F192" s="309"/>
      <c r="G192" s="310"/>
      <c r="H192" s="308"/>
      <c r="I192" s="311">
        <f>SUM(I189:I191)</f>
        <v>0</v>
      </c>
      <c r="J192" s="281"/>
      <c r="K192" s="272"/>
    </row>
    <row r="193" spans="1:11" ht="21" customHeight="1" thickBot="1">
      <c r="A193" s="272"/>
      <c r="B193" s="280"/>
      <c r="C193" s="338"/>
      <c r="D193" s="339"/>
      <c r="E193" s="338" t="s">
        <v>354</v>
      </c>
      <c r="F193" s="340"/>
      <c r="G193" s="341"/>
      <c r="H193" s="339"/>
      <c r="I193" s="342"/>
      <c r="J193" s="281"/>
      <c r="K193" s="272"/>
    </row>
    <row r="194" spans="1:11" ht="49.5" customHeight="1">
      <c r="A194" s="272"/>
      <c r="B194" s="280"/>
      <c r="C194" s="319">
        <v>5</v>
      </c>
      <c r="D194" s="317" t="s">
        <v>911</v>
      </c>
      <c r="E194" s="318" t="str">
        <f>VLOOKUP(D194,[1]Actividades!$A$36:$E$3249,2,FALSE)</f>
        <v>SUMINISTRO, TRANSPORTE E INSTALACION PUNTO  AGUA FRIA  1/2" PVC -P ( INCLUYE ACCESORIOS DE INSTALACIÓN )</v>
      </c>
      <c r="F194" s="328" t="str">
        <f>VLOOKUP(D194,[1]Actividades!$A$36:$E$3256,4,FALSE)</f>
        <v>UND</v>
      </c>
      <c r="G194" s="320">
        <v>18</v>
      </c>
      <c r="H194" s="321"/>
      <c r="I194" s="314">
        <f t="shared" ref="I194" si="17">G194*H194</f>
        <v>0</v>
      </c>
      <c r="J194" s="281"/>
      <c r="K194" s="272"/>
    </row>
    <row r="195" spans="1:11" ht="21" customHeight="1" thickBot="1">
      <c r="A195" s="272"/>
      <c r="B195" s="280"/>
      <c r="C195" s="307" t="s">
        <v>30</v>
      </c>
      <c r="D195" s="308"/>
      <c r="E195" s="308"/>
      <c r="F195" s="309"/>
      <c r="G195" s="310"/>
      <c r="H195" s="308"/>
      <c r="I195" s="311">
        <f>SUM(I194:I194)</f>
        <v>0</v>
      </c>
      <c r="J195" s="281"/>
      <c r="K195" s="272"/>
    </row>
    <row r="196" spans="1:11" ht="21.75" customHeight="1" thickBot="1">
      <c r="A196" s="272"/>
      <c r="B196" s="280"/>
      <c r="C196" s="295"/>
      <c r="D196" s="296"/>
      <c r="E196" s="295" t="s">
        <v>130</v>
      </c>
      <c r="F196" s="297"/>
      <c r="G196" s="298"/>
      <c r="H196" s="296"/>
      <c r="I196" s="299"/>
      <c r="J196" s="281"/>
      <c r="K196" s="272"/>
    </row>
    <row r="197" spans="1:11" ht="67.5" customHeight="1">
      <c r="A197" s="272"/>
      <c r="B197" s="280"/>
      <c r="C197" s="300">
        <v>6</v>
      </c>
      <c r="D197" s="312" t="s">
        <v>919</v>
      </c>
      <c r="E197" s="302" t="str">
        <f>VLOOKUP(D197,[1]Actividades!$A$36:$E$3249,2,FALSE)</f>
        <v>SUMINISTRO E INSTALACION DE TABLERO DE 12 CIRCUITOS 1F3H. BARRAJE PARA 75A BARRA NEUTRO Y BARRA TIERRA  CALIDAD LEGRAND, SIEMENS, SQARED O SUPERIOR DE MARCA RECONOCIDA Y HOMOLOGADA POR EL CIDET</v>
      </c>
      <c r="F197" s="313" t="str">
        <f>VLOOKUP(D197,[1]Actividades!$A$36:$E$3256,4,FALSE)</f>
        <v>UND</v>
      </c>
      <c r="G197" s="304">
        <v>1</v>
      </c>
      <c r="H197" s="305"/>
      <c r="I197" s="314">
        <f>G197*H197</f>
        <v>0</v>
      </c>
      <c r="J197" s="281"/>
      <c r="K197" s="272"/>
    </row>
    <row r="198" spans="1:11" ht="49.5" customHeight="1">
      <c r="A198" s="272"/>
      <c r="B198" s="280"/>
      <c r="C198" s="300">
        <v>7</v>
      </c>
      <c r="D198" s="312" t="s">
        <v>166</v>
      </c>
      <c r="E198" s="302" t="str">
        <f>VLOOKUP(D198,[1]Actividades!$A$36:$E$3249,2,FALSE)</f>
        <v>SUMINISTRO, TRANSPORTE E INSTALACION SALIDA ILUMINACION EN TUBERIA CONDUIT PVC SCH40 3/4", CABLE N° 12 AWG</v>
      </c>
      <c r="F198" s="316" t="str">
        <f>VLOOKUP(D198,[1]Actividades!$A$36:$E$3256,4,FALSE)</f>
        <v>UND</v>
      </c>
      <c r="G198" s="304">
        <v>70</v>
      </c>
      <c r="H198" s="306"/>
      <c r="I198" s="314">
        <f t="shared" ref="I198:I209" si="18">G198*H198</f>
        <v>0</v>
      </c>
      <c r="J198" s="281"/>
      <c r="K198" s="272"/>
    </row>
    <row r="199" spans="1:11" ht="58.95" customHeight="1">
      <c r="A199" s="272"/>
      <c r="B199" s="280"/>
      <c r="C199" s="300">
        <v>8</v>
      </c>
      <c r="D199" s="312" t="s">
        <v>730</v>
      </c>
      <c r="E199" s="302" t="str">
        <f>VLOOKUP(D199,[1]Actividades!$A$36:$E$3249,2,FALSE)</f>
        <v xml:space="preserve">SUMINISTRO, TRANSPORTE E INSTALACION SALIDA TOMACORRIENTE NORMAL DOBLE PT  EN TUBERIA CONDUIT EMT 3/4", ALAMBRE NO 12 AWG </v>
      </c>
      <c r="F199" s="316" t="str">
        <f>VLOOKUP(D199,[1]Actividades!$A$36:$E$3256,4,FALSE)</f>
        <v>UND</v>
      </c>
      <c r="G199" s="304">
        <v>30</v>
      </c>
      <c r="H199" s="306"/>
      <c r="I199" s="314">
        <f t="shared" si="18"/>
        <v>0</v>
      </c>
      <c r="J199" s="281"/>
      <c r="K199" s="272"/>
    </row>
    <row r="200" spans="1:11" ht="50.25" customHeight="1">
      <c r="A200" s="272"/>
      <c r="B200" s="280"/>
      <c r="C200" s="300">
        <v>9</v>
      </c>
      <c r="D200" s="312" t="s">
        <v>138</v>
      </c>
      <c r="E200" s="302" t="str">
        <f>VLOOKUP(D200,[1]Actividades!$A$36:$E$3249,2,FALSE)</f>
        <v xml:space="preserve">SUMINISTRO, TRANSPORTE E INSTALACION SALIDA TOMACORRIENTE GFCI DOBLE EN TUBERIA CONDUIT EMT 3/4", ALAMBRE NO 12 AWG </v>
      </c>
      <c r="F200" s="316" t="str">
        <f>VLOOKUP(D200,[1]Actividades!$A$36:$E$3256,4,FALSE)</f>
        <v>UND</v>
      </c>
      <c r="G200" s="304">
        <v>6</v>
      </c>
      <c r="H200" s="306"/>
      <c r="I200" s="314">
        <f t="shared" si="18"/>
        <v>0</v>
      </c>
      <c r="J200" s="281"/>
      <c r="K200" s="272"/>
    </row>
    <row r="201" spans="1:11" ht="55.5" customHeight="1">
      <c r="A201" s="272"/>
      <c r="B201" s="280"/>
      <c r="C201" s="300">
        <v>10</v>
      </c>
      <c r="D201" s="312" t="s">
        <v>731</v>
      </c>
      <c r="E201" s="302" t="str">
        <f>VLOOKUP(D201,[1]Actividades!$A$36:$E$3249,2,FALSE)</f>
        <v xml:space="preserve">SUMINISTRO, TRANSPORTE E INSTALACION SALIDA INTERRUPTOR SENCILLO EN TUBERIA CONDUIT EMT 3/4", ALAMBRE NO 12 AWG. </v>
      </c>
      <c r="F201" s="316" t="str">
        <f>VLOOKUP(D201,[1]Actividades!$A$36:$E$3256,4,FALSE)</f>
        <v>UND</v>
      </c>
      <c r="G201" s="304">
        <v>25</v>
      </c>
      <c r="H201" s="306"/>
      <c r="I201" s="314">
        <f t="shared" si="18"/>
        <v>0</v>
      </c>
      <c r="J201" s="281"/>
      <c r="K201" s="272"/>
    </row>
    <row r="202" spans="1:11" ht="39.75" customHeight="1">
      <c r="A202" s="272"/>
      <c r="B202" s="280"/>
      <c r="C202" s="300">
        <v>11</v>
      </c>
      <c r="D202" s="317" t="s">
        <v>728</v>
      </c>
      <c r="E202" s="318" t="str">
        <f>VLOOKUP(D202,[1]Actividades!$A$36:$E$3249,2,FALSE)</f>
        <v>SUMINISTRO, TRANSPORTE E INSTALACION LUMINARIA PANEL LED DE INCRUSTAR-REF. 9PULG-24W TIPO PALNETA O SIMILAR</v>
      </c>
      <c r="F202" s="319" t="str">
        <f>VLOOKUP(D202,[1]Actividades!$A$36:$E$3256,4,FALSE)</f>
        <v>UND</v>
      </c>
      <c r="G202" s="320">
        <v>5</v>
      </c>
      <c r="H202" s="321"/>
      <c r="I202" s="314">
        <f t="shared" si="18"/>
        <v>0</v>
      </c>
      <c r="J202" s="281"/>
      <c r="K202" s="272"/>
    </row>
    <row r="203" spans="1:11" ht="39.75" customHeight="1">
      <c r="A203" s="272"/>
      <c r="B203" s="280"/>
      <c r="C203" s="300">
        <v>12</v>
      </c>
      <c r="D203" s="317" t="s">
        <v>133</v>
      </c>
      <c r="E203" s="318" t="str">
        <f>VLOOKUP(D203,[1]Actividades!$A$36:$E$3249,2,FALSE)</f>
        <v>SUMINISTRO E INSTALACION DE BREAKER 1X20 A</v>
      </c>
      <c r="F203" s="319" t="str">
        <f>VLOOKUP(D203,[1]Actividades!$A$36:$E$3256,4,FALSE)</f>
        <v>UND</v>
      </c>
      <c r="G203" s="320">
        <v>12</v>
      </c>
      <c r="H203" s="321"/>
      <c r="I203" s="314">
        <f t="shared" si="18"/>
        <v>0</v>
      </c>
      <c r="J203" s="281"/>
      <c r="K203" s="272"/>
    </row>
    <row r="204" spans="1:11" ht="43.5" customHeight="1">
      <c r="A204" s="272"/>
      <c r="B204" s="280"/>
      <c r="C204" s="300">
        <v>13</v>
      </c>
      <c r="D204" s="317" t="s">
        <v>137</v>
      </c>
      <c r="E204" s="318" t="str">
        <f>VLOOKUP(D204,[1]Actividades!$A$36:$E$3249,2,FALSE)</f>
        <v>SUMINISTRO, TRANSPORTE E INSTALACIÓN LUMINARIA HERMETICA 36W - SYLVANIA O SIMILAR</v>
      </c>
      <c r="F204" s="319" t="str">
        <f>VLOOKUP(D204,[1]Actividades!$A$36:$E$3256,4,FALSE)</f>
        <v>UND</v>
      </c>
      <c r="G204" s="320">
        <v>5</v>
      </c>
      <c r="H204" s="321"/>
      <c r="I204" s="314">
        <f t="shared" si="18"/>
        <v>0</v>
      </c>
      <c r="J204" s="281"/>
      <c r="K204" s="272"/>
    </row>
    <row r="205" spans="1:11" ht="43.5" customHeight="1">
      <c r="A205" s="272"/>
      <c r="B205" s="280"/>
      <c r="C205" s="300">
        <v>14</v>
      </c>
      <c r="D205" s="317" t="s">
        <v>131</v>
      </c>
      <c r="E205" s="318" t="str">
        <f>VLOOKUP(D205,[1]Actividades!$A$36:$E$3249,2,FALSE)</f>
        <v>SUMINISTRO, TRANSPORTE E INSTALACION DE RED ELECTRICA EN 3 # 12 THHN (NO INCLUYE DUCTO)</v>
      </c>
      <c r="F205" s="319" t="str">
        <f>VLOOKUP(D205,[1]Actividades!$A$36:$E$3256,4,FALSE)</f>
        <v>ML</v>
      </c>
      <c r="G205" s="320">
        <v>90</v>
      </c>
      <c r="H205" s="321"/>
      <c r="I205" s="314">
        <f t="shared" si="18"/>
        <v>0</v>
      </c>
      <c r="J205" s="281"/>
      <c r="K205" s="272"/>
    </row>
    <row r="206" spans="1:11" ht="120">
      <c r="A206" s="272"/>
      <c r="B206" s="280"/>
      <c r="C206" s="300">
        <v>15</v>
      </c>
      <c r="D206" s="317" t="s">
        <v>139</v>
      </c>
      <c r="E206" s="318" t="str">
        <f>VLOOKUP(D206,[1]Actividades!$A$36:$E$3249,2,FALSE)</f>
        <v>DESMONTE DE LA RED ELÉCTRICA EXISTENTE, INCLUYENDO RETIRO DE TUBERÍAS, LUMINARIAS, TOMACORRIENTES, INTERRUPTORES Y TABLEROS DE DISTRIBUCIÓN Y DISPOSICIÓN FINAL SEGÚN NORMATIVAS VIGENTES. IDENTIFICACIÓN Y SEPARACIÓN DE ELEMENTOS REUTILIZABLES O DESECHABLES. MANEJO Y DISPOSICIÓN DE RESIDUOS ELÉCTRICOS CONFORME A NORMATIVAS AMBIENTALES. (MEDIDO EN M2 EN PLANTA DE EDIFICACIÓN)</v>
      </c>
      <c r="F206" s="319" t="str">
        <f>VLOOKUP(D206,[1]Actividades!$A$36:$E$3256,4,FALSE)</f>
        <v>M2</v>
      </c>
      <c r="G206" s="320">
        <v>400</v>
      </c>
      <c r="H206" s="321"/>
      <c r="I206" s="314">
        <f t="shared" si="18"/>
        <v>0</v>
      </c>
      <c r="J206" s="281"/>
      <c r="K206" s="272"/>
    </row>
    <row r="207" spans="1:11" ht="43.5" customHeight="1">
      <c r="A207" s="272"/>
      <c r="B207" s="280"/>
      <c r="C207" s="300">
        <v>16</v>
      </c>
      <c r="D207" s="317" t="s">
        <v>729</v>
      </c>
      <c r="E207" s="318" t="str">
        <f>VLOOKUP(D207,[1]Actividades!$A$36:$E$3249,2,FALSE)</f>
        <v>SUMINISTRO, TRANSPORTE E INSTALACION DE LUMINARIA PANEL LED RECTANGULAR DE 40W DE INCRUSTAR</v>
      </c>
      <c r="F207" s="319" t="str">
        <f>VLOOKUP(D207,[1]Actividades!$A$36:$E$3256,4,FALSE)</f>
        <v>UND</v>
      </c>
      <c r="G207" s="320">
        <v>10</v>
      </c>
      <c r="H207" s="321"/>
      <c r="I207" s="314">
        <f t="shared" si="18"/>
        <v>0</v>
      </c>
      <c r="J207" s="281"/>
      <c r="K207" s="272"/>
    </row>
    <row r="208" spans="1:11" ht="51" customHeight="1">
      <c r="A208" s="272"/>
      <c r="B208" s="280"/>
      <c r="C208" s="300">
        <v>17</v>
      </c>
      <c r="D208" s="317" t="s">
        <v>724</v>
      </c>
      <c r="E208" s="318" t="str">
        <f>VLOOKUP(D208,[1]Actividades!$A$36:$E$3249,2,FALSE)</f>
        <v>SUMINISTRO E INSTALACIÓN PANEL LED 60X60 CMS, 40W DE INCRUSTAR, 4000K, TIPO P27930 Ó SIMILAR</v>
      </c>
      <c r="F208" s="319" t="str">
        <f>VLOOKUP(D208,[1]Actividades!$A$36:$E$3256,4,FALSE)</f>
        <v>UND</v>
      </c>
      <c r="G208" s="320">
        <v>50</v>
      </c>
      <c r="H208" s="321"/>
      <c r="I208" s="314">
        <f t="shared" si="18"/>
        <v>0</v>
      </c>
      <c r="J208" s="281"/>
      <c r="K208" s="272"/>
    </row>
    <row r="209" spans="1:11" ht="57" customHeight="1">
      <c r="A209" s="272"/>
      <c r="B209" s="280"/>
      <c r="C209" s="300">
        <v>18</v>
      </c>
      <c r="D209" s="317" t="s">
        <v>732</v>
      </c>
      <c r="E209" s="318" t="str">
        <f>VLOOKUP(D209,[1]Actividades!$A$36:$E$3249,2,FALSE)</f>
        <v>SUMINISTRO E INSTALACIÓN CAJA DE PASO RAWELT 4X4"</v>
      </c>
      <c r="F209" s="319" t="str">
        <f>VLOOKUP(D209,[1]Actividades!$A$36:$E$3256,4,FALSE)</f>
        <v>UND</v>
      </c>
      <c r="G209" s="322">
        <v>27</v>
      </c>
      <c r="H209" s="321"/>
      <c r="I209" s="314">
        <f t="shared" si="18"/>
        <v>0</v>
      </c>
      <c r="J209" s="281"/>
      <c r="K209" s="272"/>
    </row>
    <row r="210" spans="1:11" ht="23.25" customHeight="1" thickBot="1">
      <c r="A210" s="272"/>
      <c r="B210" s="280"/>
      <c r="C210" s="307" t="s">
        <v>30</v>
      </c>
      <c r="D210" s="323"/>
      <c r="E210" s="324"/>
      <c r="F210" s="325"/>
      <c r="G210" s="326"/>
      <c r="H210" s="327"/>
      <c r="I210" s="311">
        <f>SUM(I197:I209)</f>
        <v>0</v>
      </c>
      <c r="J210" s="281"/>
      <c r="K210" s="272"/>
    </row>
    <row r="211" spans="1:11" ht="21.75" customHeight="1" thickBot="1">
      <c r="A211" s="272"/>
      <c r="B211" s="280"/>
      <c r="C211" s="295"/>
      <c r="D211" s="296"/>
      <c r="E211" s="295" t="s">
        <v>141</v>
      </c>
      <c r="F211" s="297"/>
      <c r="G211" s="296"/>
      <c r="H211" s="296"/>
      <c r="I211" s="299"/>
      <c r="J211" s="281"/>
      <c r="K211" s="272"/>
    </row>
    <row r="212" spans="1:11" ht="75">
      <c r="A212" s="272"/>
      <c r="B212" s="280"/>
      <c r="C212" s="300">
        <v>19</v>
      </c>
      <c r="D212" s="312" t="s">
        <v>142</v>
      </c>
      <c r="E212" s="302" t="str">
        <f>VLOOKUP(D212,[1]Actividades!$A$36:$E$3249,2,FALSE)</f>
        <v>SUMINISTRO, TRANSPORTE E INSTALACIÓN A TODO COSTO DE CIELO RASO EN SUPERBOARD 4 MM TEXTURIZADO MODULADO 0,60 X 0,60 PINTADO Y TERMINADO. INCLUYE PERFILERÍA, ANCLAJES Y TODO LO NECESARIO PARA SU CORRECTA INSTALACIÓN</v>
      </c>
      <c r="F212" s="313" t="str">
        <f>VLOOKUP(D212,[1]Actividades!$A$36:$E$3256,4,FALSE)</f>
        <v>M2</v>
      </c>
      <c r="G212" s="304">
        <v>453</v>
      </c>
      <c r="H212" s="305"/>
      <c r="I212" s="314">
        <f>G212*H212</f>
        <v>0</v>
      </c>
      <c r="J212" s="281"/>
      <c r="K212" s="272"/>
    </row>
    <row r="213" spans="1:11" ht="18.75" customHeight="1" thickBot="1">
      <c r="A213" s="272"/>
      <c r="B213" s="280"/>
      <c r="C213" s="307" t="s">
        <v>30</v>
      </c>
      <c r="D213" s="308"/>
      <c r="E213" s="308"/>
      <c r="F213" s="309"/>
      <c r="G213" s="310"/>
      <c r="H213" s="308"/>
      <c r="I213" s="311">
        <f>SUM(I212:I212)</f>
        <v>0</v>
      </c>
      <c r="J213" s="281"/>
      <c r="K213" s="272"/>
    </row>
    <row r="214" spans="1:11" ht="17.25" customHeight="1" thickBot="1">
      <c r="A214" s="272"/>
      <c r="B214" s="280"/>
      <c r="C214" s="338"/>
      <c r="D214" s="339"/>
      <c r="E214" s="338" t="s">
        <v>357</v>
      </c>
      <c r="F214" s="340"/>
      <c r="G214" s="341"/>
      <c r="H214" s="339"/>
      <c r="I214" s="342"/>
      <c r="J214" s="281"/>
      <c r="K214" s="272"/>
    </row>
    <row r="215" spans="1:11" ht="45">
      <c r="A215" s="272"/>
      <c r="B215" s="280"/>
      <c r="C215" s="300">
        <v>20</v>
      </c>
      <c r="D215" s="317" t="s">
        <v>588</v>
      </c>
      <c r="E215" s="318" t="str">
        <f>VLOOKUP(D215,[1]Actividades!$A$36:$E$3249,2,FALSE)</f>
        <v>SUMINISTRO, TRANSPORTE E INSTALACION FLANCHE EN LAMINA GALVANIZADA CAL .22 D/ 0.30 M. (INCLUYE ESMALTE + ANCLAJE A MURO + SIKAFLEX)</v>
      </c>
      <c r="F215" s="319" t="str">
        <f>VLOOKUP(D215,[1]Actividades!$A$36:$E$3256,4,FALSE)</f>
        <v>ML</v>
      </c>
      <c r="G215" s="320">
        <v>60</v>
      </c>
      <c r="H215" s="321"/>
      <c r="I215" s="314">
        <f t="shared" ref="I215:I217" si="19">G215*H215</f>
        <v>0</v>
      </c>
      <c r="J215" s="281"/>
      <c r="K215" s="272"/>
    </row>
    <row r="216" spans="1:11" ht="49.2" customHeight="1">
      <c r="A216" s="272"/>
      <c r="B216" s="280"/>
      <c r="C216" s="300">
        <v>21</v>
      </c>
      <c r="D216" s="312" t="s">
        <v>360</v>
      </c>
      <c r="E216" s="302" t="str">
        <f>VLOOKUP(D216,[1]Actividades!$A$36:$E$3249,2,FALSE)</f>
        <v>SUMINISTRO, TRANSPORTE E INSTALACION CANAL EN LAMINA GALVANIZADA CAL .22 D/ 0.60 M. (SUMINISTRO E INSTALACIÓN CON WASH PRIMER + ESMALTE + ANCLAJE A MURO + SILICONA)</v>
      </c>
      <c r="F216" s="316" t="str">
        <f>VLOOKUP(D216,[1]Actividades!$A$36:$E$3256,4,FALSE)</f>
        <v>ML</v>
      </c>
      <c r="G216" s="304">
        <v>120</v>
      </c>
      <c r="H216" s="306"/>
      <c r="I216" s="314">
        <f t="shared" si="19"/>
        <v>0</v>
      </c>
      <c r="J216" s="281"/>
      <c r="K216" s="272"/>
    </row>
    <row r="217" spans="1:11" ht="21.75" customHeight="1">
      <c r="A217" s="272"/>
      <c r="B217" s="280"/>
      <c r="C217" s="300">
        <v>22</v>
      </c>
      <c r="D217" s="312" t="s">
        <v>358</v>
      </c>
      <c r="E217" s="302" t="str">
        <f>VLOOKUP(D217,[1]Actividades!$A$36:$E$3249,2,FALSE)</f>
        <v>RECORRIDO DE CUBIERTA (INC. GANCHOS, AMARRAS Y SIKAFLEX)</v>
      </c>
      <c r="F217" s="316" t="str">
        <f>VLOOKUP(D217,[1]Actividades!$A$36:$E$3256,4,FALSE)</f>
        <v>M2</v>
      </c>
      <c r="G217" s="304">
        <v>700</v>
      </c>
      <c r="H217" s="306"/>
      <c r="I217" s="314">
        <f t="shared" si="19"/>
        <v>0</v>
      </c>
      <c r="J217" s="281"/>
      <c r="K217" s="272"/>
    </row>
    <row r="218" spans="1:11" ht="21.75" customHeight="1" thickBot="1">
      <c r="A218" s="272"/>
      <c r="B218" s="280"/>
      <c r="C218" s="329" t="s">
        <v>30</v>
      </c>
      <c r="D218" s="349"/>
      <c r="E218" s="331"/>
      <c r="F218" s="350"/>
      <c r="G218" s="351"/>
      <c r="H218" s="352"/>
      <c r="I218" s="335">
        <f>SUM(I215:I217)</f>
        <v>0</v>
      </c>
      <c r="J218" s="281"/>
      <c r="K218" s="272"/>
    </row>
    <row r="219" spans="1:11" ht="20.25" customHeight="1" thickBot="1">
      <c r="A219" s="272"/>
      <c r="B219" s="280"/>
      <c r="C219" s="295"/>
      <c r="D219" s="296"/>
      <c r="E219" s="297" t="s">
        <v>863</v>
      </c>
      <c r="F219" s="297"/>
      <c r="G219" s="296"/>
      <c r="H219" s="296"/>
      <c r="I219" s="299"/>
      <c r="J219" s="281"/>
      <c r="K219" s="272"/>
    </row>
    <row r="220" spans="1:11" ht="60">
      <c r="A220" s="272"/>
      <c r="B220" s="280"/>
      <c r="C220" s="319">
        <v>23</v>
      </c>
      <c r="D220" s="312" t="s">
        <v>864</v>
      </c>
      <c r="E220" s="318" t="str">
        <f>VLOOKUP(D220,[1]Actividades!$A$36:$E$3249,2,FALSE)</f>
        <v>SUMINISTRO, TRANSPORTE E INSTALACION SANITARIO LAGUNA COLOR BLANCO CORONA O SIMILAR. CONJUNTO SANITARIO QUE INCLUYE SANITARIO, TAPA, TANQUE, ACCESORIOS DE CONEXIÓN E INSTALACIÓN.</v>
      </c>
      <c r="F220" s="328" t="str">
        <f>VLOOKUP(D220,[1]Actividades!$A$36:$E$3256,4,FALSE)</f>
        <v>UND</v>
      </c>
      <c r="G220" s="320">
        <v>6</v>
      </c>
      <c r="H220" s="321"/>
      <c r="I220" s="314">
        <f>G220*H220</f>
        <v>0</v>
      </c>
      <c r="J220" s="281"/>
      <c r="K220" s="272"/>
    </row>
    <row r="221" spans="1:11" ht="70.5" customHeight="1">
      <c r="A221" s="272"/>
      <c r="B221" s="280"/>
      <c r="C221" s="316">
        <v>24</v>
      </c>
      <c r="D221" s="312" t="s">
        <v>923</v>
      </c>
      <c r="E221" s="302" t="str">
        <f>VLOOKUP(D221,[1]Actividades!$A$36:$E$3249,2,FALSE)</f>
        <v>SUMINISTRO, TRANSPORTE E INSTALACION ORINAL MEDIANO DE COLGAR EN PORCELANA COLOR BLANCO TIPO CORONA O SIMILAR CON VÁLVULA ANTIVÁNDALICA DE EMPOTRAR</v>
      </c>
      <c r="F221" s="313" t="str">
        <f>VLOOKUP(D221,[1]Actividades!$A$36:$E$3256,4,FALSE)</f>
        <v>UND</v>
      </c>
      <c r="G221" s="304">
        <v>3</v>
      </c>
      <c r="H221" s="306"/>
      <c r="I221" s="314">
        <f>G221*H221</f>
        <v>0</v>
      </c>
      <c r="J221" s="281"/>
      <c r="K221" s="272"/>
    </row>
    <row r="222" spans="1:11" ht="60">
      <c r="A222" s="272"/>
      <c r="B222" s="280"/>
      <c r="C222" s="319">
        <v>25</v>
      </c>
      <c r="D222" s="312" t="s">
        <v>866</v>
      </c>
      <c r="E222" s="318" t="str">
        <f>VLOOKUP(D222,[1]Actividades!$A$36:$E$3249,2,FALSE)</f>
        <v>SUMINISTRO, TRANSPORTE E INSTALACION LAVAMANOS SOBREPONER LINEA MARSELLA COLOR BLANCO CORONA O SIMILAR. (INCLUYE GRIFERIA, DESAGÜE AUTOMATICO, SIFÓN BOTELLA, ACOPLE).</v>
      </c>
      <c r="F222" s="328" t="str">
        <f>VLOOKUP(D222,[1]Actividades!$A$36:$E$3256,4,FALSE)</f>
        <v>UND</v>
      </c>
      <c r="G222" s="320">
        <v>4</v>
      </c>
      <c r="H222" s="321"/>
      <c r="I222" s="314">
        <f>G222*H222</f>
        <v>0</v>
      </c>
      <c r="J222" s="281"/>
      <c r="K222" s="272"/>
    </row>
    <row r="223" spans="1:11" ht="70.5" customHeight="1">
      <c r="A223" s="272"/>
      <c r="B223" s="280"/>
      <c r="C223" s="316">
        <v>26</v>
      </c>
      <c r="D223" s="312" t="s">
        <v>607</v>
      </c>
      <c r="E223" s="302" t="str">
        <f>VLOOKUP(D223,[1]Actividades!$A$36:$E$3249,2,FALSE)</f>
        <v>SUMINISTRO, TRANSPORTE E INSTALACION GRIFERÍA LAVAMANOS ANTIVANDÁLICO CON PICO EXPUESTO REF:701310001 CORONA O SIMILAR</v>
      </c>
      <c r="F223" s="313" t="str">
        <f>VLOOKUP(D223,[1]Actividades!$A$36:$E$3256,4,FALSE)</f>
        <v>UND</v>
      </c>
      <c r="G223" s="304">
        <v>4</v>
      </c>
      <c r="H223" s="306"/>
      <c r="I223" s="314">
        <f>G223*H223</f>
        <v>0</v>
      </c>
      <c r="J223" s="281"/>
      <c r="K223" s="272"/>
    </row>
    <row r="224" spans="1:11" ht="23.25" customHeight="1" thickBot="1">
      <c r="A224" s="272"/>
      <c r="B224" s="280"/>
      <c r="C224" s="329" t="s">
        <v>30</v>
      </c>
      <c r="D224" s="330"/>
      <c r="E224" s="331"/>
      <c r="F224" s="332"/>
      <c r="G224" s="333"/>
      <c r="H224" s="334"/>
      <c r="I224" s="335">
        <f>SUM(I220:I223)</f>
        <v>0</v>
      </c>
      <c r="J224" s="281"/>
      <c r="K224" s="272"/>
    </row>
    <row r="225" spans="1:15" ht="16.2" thickBot="1">
      <c r="A225" s="272"/>
      <c r="B225" s="280"/>
      <c r="C225" s="338"/>
      <c r="D225" s="339"/>
      <c r="E225" s="338" t="s">
        <v>121</v>
      </c>
      <c r="F225" s="340"/>
      <c r="G225" s="341"/>
      <c r="H225" s="339"/>
      <c r="I225" s="342"/>
      <c r="J225" s="281"/>
      <c r="K225" s="272"/>
    </row>
    <row r="226" spans="1:15" ht="61.8" customHeight="1">
      <c r="A226" s="272"/>
      <c r="B226" s="280"/>
      <c r="C226" s="300">
        <v>27</v>
      </c>
      <c r="D226" s="312" t="s">
        <v>613</v>
      </c>
      <c r="E226" s="302" t="str">
        <f>VLOOKUP(D226,[1]Actividades!$A$36:$E$3249,2,FALSE)</f>
        <v>SUMINISTRO, TRANSPORTE E INSTALACION ESTUCO Y VINILO 3 MANOS SOBRE MURO INTERIOR (INCLUYE ESTUCO, 1 MANO EN PINTURA TIPO 2  Y DOS MANOS EN PINTURA TIPO 1, FILOS Y DILATACIONES). COLOR SEGÚN DISEÑO POR M2</v>
      </c>
      <c r="F226" s="316" t="str">
        <f>VLOOKUP(D226,[1]Actividades!$A$36:$E$3256,4,FALSE)</f>
        <v>M2</v>
      </c>
      <c r="G226" s="304">
        <v>580</v>
      </c>
      <c r="H226" s="306"/>
      <c r="I226" s="314">
        <f>G226*H226</f>
        <v>0</v>
      </c>
      <c r="J226" s="281"/>
      <c r="K226" s="272"/>
    </row>
    <row r="227" spans="1:15" s="3" customFormat="1" ht="46.5" customHeight="1">
      <c r="A227" s="288"/>
      <c r="B227" s="280"/>
      <c r="C227" s="300">
        <v>28</v>
      </c>
      <c r="D227" s="312" t="s">
        <v>761</v>
      </c>
      <c r="E227" s="302" t="str">
        <f>VLOOKUP(D227,[1]Actividades!$A$36:$E$3249,2,FALSE)</f>
        <v>SUMINISTRO, TRANSPORTE E INSTALACION GRANIPLAST (ESGRAFIADO) FACHADAS ( INCLUYE FILOS Y DILATACIONES)</v>
      </c>
      <c r="F227" s="316" t="str">
        <f>VLOOKUP(D227,[1]Actividades!$A$36:$E$3256,4,FALSE)</f>
        <v>M2</v>
      </c>
      <c r="G227" s="304">
        <v>270</v>
      </c>
      <c r="H227" s="306"/>
      <c r="I227" s="314">
        <f t="shared" ref="I227:I228" si="20">G227*H227</f>
        <v>0</v>
      </c>
      <c r="J227" s="294"/>
      <c r="K227" s="343"/>
      <c r="L227" s="2"/>
      <c r="M227" s="2"/>
      <c r="N227" s="2"/>
      <c r="O227" s="2"/>
    </row>
    <row r="228" spans="1:15" s="3" customFormat="1" ht="46.5" customHeight="1">
      <c r="A228" s="288"/>
      <c r="B228" s="280"/>
      <c r="C228" s="300">
        <v>29</v>
      </c>
      <c r="D228" s="312" t="s">
        <v>170</v>
      </c>
      <c r="E228" s="302" t="str">
        <f>VLOOKUP(D228,[1]Actividades!$A$36:$E$3249,2,FALSE)</f>
        <v>SUMINISTRO, TRANSPORTE E INSTALACIÓN DE RETOQUE DE PINTURA EXISTENTE (INCLUYE RESANE, LIJADA Y PINTURA 3 MANOS DE PINTURA)</v>
      </c>
      <c r="F228" s="316" t="str">
        <f>VLOOKUP(D228,[1]Actividades!$A$36:$E$3256,4,FALSE)</f>
        <v>M2</v>
      </c>
      <c r="G228" s="304">
        <v>220</v>
      </c>
      <c r="H228" s="306"/>
      <c r="I228" s="314">
        <f t="shared" si="20"/>
        <v>0</v>
      </c>
      <c r="J228" s="294"/>
      <c r="K228" s="343"/>
      <c r="L228" s="2"/>
      <c r="M228" s="2"/>
      <c r="N228" s="2"/>
      <c r="O228" s="2"/>
    </row>
    <row r="229" spans="1:15" s="3" customFormat="1" ht="21.75" customHeight="1" thickBot="1">
      <c r="A229" s="288"/>
      <c r="B229" s="280"/>
      <c r="C229" s="307" t="s">
        <v>30</v>
      </c>
      <c r="D229" s="323"/>
      <c r="E229" s="324"/>
      <c r="F229" s="325"/>
      <c r="G229" s="337"/>
      <c r="H229" s="327"/>
      <c r="I229" s="311">
        <f>SUM(I226:I228)</f>
        <v>0</v>
      </c>
      <c r="J229" s="294"/>
      <c r="K229" s="288"/>
      <c r="L229" s="2"/>
      <c r="M229" s="2"/>
      <c r="N229" s="2"/>
      <c r="O229" s="2"/>
    </row>
    <row r="230" spans="1:15" ht="16.2" thickBot="1">
      <c r="A230" s="272"/>
      <c r="B230" s="280"/>
      <c r="C230" s="338"/>
      <c r="D230" s="339"/>
      <c r="E230" s="338" t="s">
        <v>368</v>
      </c>
      <c r="F230" s="340"/>
      <c r="G230" s="341"/>
      <c r="H230" s="339"/>
      <c r="I230" s="342"/>
      <c r="J230" s="281"/>
      <c r="K230" s="272"/>
    </row>
    <row r="231" spans="1:15" ht="22.5" customHeight="1">
      <c r="A231" s="272"/>
      <c r="B231" s="280"/>
      <c r="C231" s="300">
        <v>30</v>
      </c>
      <c r="D231" s="312" t="s">
        <v>96</v>
      </c>
      <c r="E231" s="302" t="str">
        <f>VLOOKUP(D231,[1]Actividades!$A$36:$E$3249,2,FALSE)</f>
        <v>ASEO GENERAL</v>
      </c>
      <c r="F231" s="316" t="str">
        <f>VLOOKUP(D231,[1]Actividades!$A$36:$E$3256,4,FALSE)</f>
        <v>M2</v>
      </c>
      <c r="G231" s="304">
        <v>800</v>
      </c>
      <c r="H231" s="306"/>
      <c r="I231" s="314">
        <f t="shared" ref="I231" si="21">G231*H231</f>
        <v>0</v>
      </c>
      <c r="J231" s="281"/>
      <c r="K231" s="272"/>
    </row>
    <row r="232" spans="1:15" s="3" customFormat="1" ht="21.75" customHeight="1" thickBot="1">
      <c r="A232" s="288"/>
      <c r="B232" s="280"/>
      <c r="C232" s="307" t="s">
        <v>30</v>
      </c>
      <c r="D232" s="323"/>
      <c r="E232" s="324"/>
      <c r="F232" s="325"/>
      <c r="G232" s="337"/>
      <c r="H232" s="327"/>
      <c r="I232" s="311">
        <f>I231</f>
        <v>0</v>
      </c>
      <c r="J232" s="294"/>
      <c r="K232" s="288"/>
      <c r="L232" s="2"/>
      <c r="M232" s="2"/>
      <c r="N232" s="2"/>
      <c r="O232" s="2"/>
    </row>
    <row r="233" spans="1:15" ht="16.2" thickBot="1">
      <c r="A233" s="272"/>
      <c r="B233" s="280"/>
      <c r="C233" s="338"/>
      <c r="D233" s="339"/>
      <c r="E233" s="338" t="s">
        <v>122</v>
      </c>
      <c r="F233" s="340"/>
      <c r="G233" s="341"/>
      <c r="H233" s="339"/>
      <c r="I233" s="342"/>
      <c r="J233" s="281"/>
      <c r="K233" s="272"/>
    </row>
    <row r="234" spans="1:15" ht="22.5" customHeight="1">
      <c r="A234" s="272"/>
      <c r="B234" s="280"/>
      <c r="C234" s="300">
        <v>31</v>
      </c>
      <c r="D234" s="312" t="s">
        <v>879</v>
      </c>
      <c r="E234" s="302" t="str">
        <f>VLOOKUP(D234,[1]Actividades!$A$36:$E$3249,2,FALSE)</f>
        <v xml:space="preserve">DESMONTE APARATOS SANITARIOS </v>
      </c>
      <c r="F234" s="316" t="str">
        <f>VLOOKUP(D234,[1]Actividades!$A$36:$E$3256,4,FALSE)</f>
        <v>UND</v>
      </c>
      <c r="G234" s="304">
        <v>7</v>
      </c>
      <c r="H234" s="306"/>
      <c r="I234" s="314">
        <f t="shared" ref="I234:I238" si="22">G234*H234</f>
        <v>0</v>
      </c>
      <c r="J234" s="281"/>
      <c r="K234" s="272"/>
    </row>
    <row r="235" spans="1:15" ht="22.5" customHeight="1">
      <c r="A235" s="272"/>
      <c r="B235" s="280"/>
      <c r="C235" s="300">
        <v>32</v>
      </c>
      <c r="D235" s="312" t="s">
        <v>620</v>
      </c>
      <c r="E235" s="302" t="str">
        <f>VLOOKUP(D235,[1]Actividades!$A$36:$E$3249,2,FALSE)</f>
        <v>DESMONTE CUBIERTA (INC. RETIRO YDISPOSICIÓN EN BOTADERO)</v>
      </c>
      <c r="F235" s="316" t="str">
        <f>VLOOKUP(D235,[1]Actividades!$A$36:$E$3256,4,FALSE)</f>
        <v>M2</v>
      </c>
      <c r="G235" s="304">
        <v>300</v>
      </c>
      <c r="H235" s="306"/>
      <c r="I235" s="314">
        <f t="shared" si="22"/>
        <v>0</v>
      </c>
      <c r="J235" s="281"/>
      <c r="K235" s="272"/>
    </row>
    <row r="236" spans="1:15" ht="22.5" customHeight="1">
      <c r="A236" s="272"/>
      <c r="B236" s="280"/>
      <c r="C236" s="300">
        <v>33</v>
      </c>
      <c r="D236" s="312" t="s">
        <v>164</v>
      </c>
      <c r="E236" s="302" t="str">
        <f>VLOOKUP(D236,[1]Actividades!$A$36:$E$3249,2,FALSE)</f>
        <v>DESMONTE CIELO RASO (INCLUYE RETIRO)</v>
      </c>
      <c r="F236" s="316" t="str">
        <f>VLOOKUP(D236,[1]Actividades!$A$36:$E$3256,4,FALSE)</f>
        <v>M2</v>
      </c>
      <c r="G236" s="304">
        <v>450</v>
      </c>
      <c r="H236" s="306"/>
      <c r="I236" s="314">
        <f t="shared" si="22"/>
        <v>0</v>
      </c>
      <c r="J236" s="281"/>
      <c r="K236" s="272"/>
    </row>
    <row r="237" spans="1:15" ht="22.5" customHeight="1">
      <c r="A237" s="272"/>
      <c r="B237" s="280"/>
      <c r="C237" s="300">
        <v>34</v>
      </c>
      <c r="D237" s="312" t="s">
        <v>369</v>
      </c>
      <c r="E237" s="302" t="str">
        <f>VLOOKUP(D237,[1]Actividades!$A$36:$E$3249,2,FALSE)</f>
        <v xml:space="preserve">DESMONTE DE CANALES Y BAJANTES </v>
      </c>
      <c r="F237" s="316" t="str">
        <f>VLOOKUP(D237,[1]Actividades!$A$36:$E$3256,4,FALSE)</f>
        <v>ML</v>
      </c>
      <c r="G237" s="304">
        <v>160</v>
      </c>
      <c r="H237" s="306"/>
      <c r="I237" s="314">
        <f t="shared" si="22"/>
        <v>0</v>
      </c>
      <c r="J237" s="281"/>
      <c r="K237" s="272"/>
    </row>
    <row r="238" spans="1:15" ht="22.5" customHeight="1">
      <c r="A238" s="272"/>
      <c r="B238" s="280"/>
      <c r="C238" s="300">
        <v>35</v>
      </c>
      <c r="D238" s="312" t="s">
        <v>938</v>
      </c>
      <c r="E238" s="302" t="str">
        <f>VLOOKUP(D238,[1]Actividades!$A$36:$E$3249,2,FALSE)</f>
        <v>DESMONTE LAMPARAS</v>
      </c>
      <c r="F238" s="316" t="str">
        <f>VLOOKUP(D238,[1]Actividades!$A$36:$E$3256,4,FALSE)</f>
        <v>UND</v>
      </c>
      <c r="G238" s="304">
        <v>70</v>
      </c>
      <c r="H238" s="306"/>
      <c r="I238" s="314">
        <f t="shared" si="22"/>
        <v>0</v>
      </c>
      <c r="J238" s="281"/>
      <c r="K238" s="272"/>
    </row>
    <row r="239" spans="1:15" s="3" customFormat="1" ht="21.75" customHeight="1" thickBot="1">
      <c r="A239" s="288"/>
      <c r="B239" s="280"/>
      <c r="C239" s="307" t="s">
        <v>30</v>
      </c>
      <c r="D239" s="323"/>
      <c r="E239" s="324"/>
      <c r="F239" s="325"/>
      <c r="G239" s="337"/>
      <c r="H239" s="327"/>
      <c r="I239" s="311">
        <f>SUM(I234:I238)</f>
        <v>0</v>
      </c>
      <c r="J239" s="294"/>
      <c r="K239" s="343"/>
      <c r="L239" s="2"/>
      <c r="M239" s="2"/>
      <c r="N239" s="2"/>
      <c r="O239" s="2"/>
    </row>
    <row r="240" spans="1:15" ht="23.25" customHeight="1" thickBot="1">
      <c r="A240" s="272"/>
      <c r="B240" s="280"/>
      <c r="C240" s="295"/>
      <c r="D240" s="296"/>
      <c r="E240" s="297" t="s">
        <v>123</v>
      </c>
      <c r="F240" s="297"/>
      <c r="G240" s="336"/>
      <c r="H240" s="296"/>
      <c r="I240" s="299"/>
      <c r="J240" s="281"/>
      <c r="K240" s="272"/>
    </row>
    <row r="241" spans="1:15" ht="25.8" customHeight="1">
      <c r="A241" s="272"/>
      <c r="B241" s="280"/>
      <c r="C241" s="300">
        <v>36</v>
      </c>
      <c r="D241" s="312" t="s">
        <v>371</v>
      </c>
      <c r="E241" s="302" t="str">
        <f>VLOOKUP(D241,[1]Actividades!$A$36:$E$3249,2,FALSE)</f>
        <v xml:space="preserve">DEMOLICION ENCHAPE DE MUROS </v>
      </c>
      <c r="F241" s="316" t="str">
        <f>VLOOKUP(D241,[1]Actividades!$A$36:$E$3256,4,FALSE)</f>
        <v>M2</v>
      </c>
      <c r="G241" s="304">
        <v>40</v>
      </c>
      <c r="H241" s="306"/>
      <c r="I241" s="314">
        <f t="shared" ref="I241:I242" si="23">G241*H241</f>
        <v>0</v>
      </c>
      <c r="J241" s="281"/>
      <c r="K241" s="272"/>
    </row>
    <row r="242" spans="1:15" ht="25.2" customHeight="1">
      <c r="A242" s="272"/>
      <c r="B242" s="280"/>
      <c r="C242" s="300">
        <v>37</v>
      </c>
      <c r="D242" s="312" t="s">
        <v>940</v>
      </c>
      <c r="E242" s="302" t="str">
        <f>VLOOKUP(D242,[1]Actividades!$A$36:$E$3249,2,FALSE)</f>
        <v xml:space="preserve">DEMOLICION MORTEROS Y REVOQUE </v>
      </c>
      <c r="F242" s="316" t="str">
        <f>VLOOKUP(D242,[1]Actividades!$A$36:$E$3256,4,FALSE)</f>
        <v>M2</v>
      </c>
      <c r="G242" s="348">
        <v>250</v>
      </c>
      <c r="H242" s="306"/>
      <c r="I242" s="314">
        <f t="shared" si="23"/>
        <v>0</v>
      </c>
      <c r="J242" s="281"/>
      <c r="K242" s="272"/>
    </row>
    <row r="243" spans="1:15" ht="22.5" customHeight="1" thickBot="1">
      <c r="A243" s="272"/>
      <c r="B243" s="280"/>
      <c r="C243" s="307" t="s">
        <v>30</v>
      </c>
      <c r="D243" s="323"/>
      <c r="E243" s="324"/>
      <c r="F243" s="325"/>
      <c r="G243" s="337"/>
      <c r="H243" s="327"/>
      <c r="I243" s="311">
        <f>SUM(I241:I242)</f>
        <v>0</v>
      </c>
      <c r="J243" s="281"/>
      <c r="K243" s="272"/>
    </row>
    <row r="244" spans="1:15" ht="16.2" thickBot="1">
      <c r="A244" s="272"/>
      <c r="B244" s="280"/>
      <c r="C244" s="338"/>
      <c r="D244" s="339"/>
      <c r="E244" s="338" t="s">
        <v>144</v>
      </c>
      <c r="F244" s="340"/>
      <c r="G244" s="341"/>
      <c r="H244" s="339"/>
      <c r="I244" s="342"/>
      <c r="J244" s="281"/>
      <c r="K244" s="272"/>
    </row>
    <row r="245" spans="1:15" ht="49.8" customHeight="1">
      <c r="A245" s="272"/>
      <c r="B245" s="280"/>
      <c r="C245" s="300">
        <v>38</v>
      </c>
      <c r="D245" s="312" t="s">
        <v>628</v>
      </c>
      <c r="E245" s="302" t="str">
        <f>VLOOKUP(D245,[1]Actividades!$A$36:$E$3249,2,FALSE)</f>
        <v>LIMPIEZA Y NIVELACION DE CANALES INCLUYE SOLDADURAS Y APLICACION DE WASH PREMIER</v>
      </c>
      <c r="F245" s="316" t="str">
        <f>VLOOKUP(D245,[1]Actividades!$A$36:$E$3256,4,FALSE)</f>
        <v>ML</v>
      </c>
      <c r="G245" s="304">
        <v>60</v>
      </c>
      <c r="H245" s="306"/>
      <c r="I245" s="314">
        <f t="shared" ref="I245:I248" si="24">G245*H245</f>
        <v>0</v>
      </c>
      <c r="J245" s="281"/>
      <c r="K245" s="272"/>
    </row>
    <row r="246" spans="1:15" ht="40.200000000000003" customHeight="1">
      <c r="A246" s="272"/>
      <c r="B246" s="280"/>
      <c r="C246" s="300">
        <v>39</v>
      </c>
      <c r="D246" s="312" t="s">
        <v>373</v>
      </c>
      <c r="E246" s="302" t="str">
        <f>VLOOKUP(D246,[1]Actividades!$A$36:$E$3249,2,FALSE)</f>
        <v>SUMINISTRO, TRANSPORTE E INSTALACION TEJA ONDULADA FIBROCEMENTO PERFIL 7</v>
      </c>
      <c r="F246" s="316" t="str">
        <f>VLOOKUP(D246,[1]Actividades!$A$36:$E$3256,4,FALSE)</f>
        <v>M2</v>
      </c>
      <c r="G246" s="304">
        <v>300</v>
      </c>
      <c r="H246" s="306"/>
      <c r="I246" s="314">
        <f t="shared" si="24"/>
        <v>0</v>
      </c>
      <c r="J246" s="281"/>
      <c r="K246" s="272"/>
    </row>
    <row r="247" spans="1:15" ht="46.2" customHeight="1">
      <c r="A247" s="272" t="s">
        <v>778</v>
      </c>
      <c r="B247" s="280"/>
      <c r="C247" s="300">
        <v>40</v>
      </c>
      <c r="D247" s="312" t="s">
        <v>944</v>
      </c>
      <c r="E247" s="302" t="str">
        <f>VLOOKUP(D247,[1]Actividades!$A$36:$E$3249,2,FALSE)</f>
        <v>SUMINISTRO, TRANSPORTE E INSTALACION CABALLETE FIBROCEMENTO UNIVERSAL PARA TEJAS PERFIL 7</v>
      </c>
      <c r="F247" s="316" t="str">
        <f>VLOOKUP(D247,[1]Actividades!$A$36:$E$3256,4,FALSE)</f>
        <v>ML</v>
      </c>
      <c r="G247" s="304">
        <v>50</v>
      </c>
      <c r="H247" s="306"/>
      <c r="I247" s="314">
        <f t="shared" si="24"/>
        <v>0</v>
      </c>
      <c r="J247" s="281"/>
      <c r="K247" s="272"/>
    </row>
    <row r="248" spans="1:15" ht="45.6" customHeight="1">
      <c r="A248" s="272"/>
      <c r="B248" s="280"/>
      <c r="C248" s="300">
        <v>41</v>
      </c>
      <c r="D248" s="312" t="s">
        <v>948</v>
      </c>
      <c r="E248" s="302" t="str">
        <f>VLOOKUP(D248,[1]Actividades!$A$36:$E$3249,2,FALSE)</f>
        <v>SUMINISTRO, TRANSPORTE E INSTALACION CLARABOYA FIBROCEMENTO # 6 INCLUYE VIDRIO</v>
      </c>
      <c r="F248" s="316" t="str">
        <f>VLOOKUP(D248,[1]Actividades!$A$36:$E$3256,4,FALSE)</f>
        <v>UND</v>
      </c>
      <c r="G248" s="304">
        <v>20</v>
      </c>
      <c r="H248" s="306"/>
      <c r="I248" s="314">
        <f t="shared" si="24"/>
        <v>0</v>
      </c>
      <c r="J248" s="281"/>
      <c r="K248" s="272"/>
    </row>
    <row r="249" spans="1:15" s="3" customFormat="1" ht="21.75" customHeight="1" thickBot="1">
      <c r="A249" s="288"/>
      <c r="B249" s="280"/>
      <c r="C249" s="307"/>
      <c r="D249" s="323"/>
      <c r="E249" s="324"/>
      <c r="F249" s="325"/>
      <c r="G249" s="337"/>
      <c r="H249" s="327"/>
      <c r="I249" s="311">
        <f>SUM(I245:I248)</f>
        <v>0</v>
      </c>
      <c r="J249" s="294"/>
      <c r="K249" s="343"/>
      <c r="L249" s="2"/>
      <c r="M249" s="2"/>
      <c r="N249" s="2"/>
      <c r="O249" s="2"/>
    </row>
    <row r="250" spans="1:15" s="3" customFormat="1" ht="21.75" customHeight="1" thickBot="1">
      <c r="A250" s="288"/>
      <c r="B250" s="289"/>
      <c r="C250" s="426" t="s">
        <v>31</v>
      </c>
      <c r="D250" s="427"/>
      <c r="E250" s="427"/>
      <c r="F250" s="427"/>
      <c r="G250" s="427"/>
      <c r="H250" s="428"/>
      <c r="I250" s="389">
        <f>(SUM(I186:I249))/2</f>
        <v>0</v>
      </c>
      <c r="J250" s="347">
        <v>3</v>
      </c>
      <c r="K250" s="288"/>
      <c r="L250" s="2"/>
      <c r="M250" s="2"/>
      <c r="N250" s="2"/>
      <c r="O250" s="2"/>
    </row>
    <row r="251" spans="1:15" s="3" customFormat="1" ht="19.2">
      <c r="A251" s="288"/>
      <c r="B251" s="289"/>
      <c r="C251" s="356"/>
      <c r="D251" s="332"/>
      <c r="E251" s="357" t="s">
        <v>125</v>
      </c>
      <c r="F251" s="358"/>
      <c r="G251" s="359"/>
      <c r="H251" s="360"/>
      <c r="I251" s="390">
        <f>I250+I181+I107</f>
        <v>0</v>
      </c>
      <c r="J251" s="294"/>
      <c r="K251" s="288"/>
      <c r="L251" s="2"/>
      <c r="M251" s="2"/>
      <c r="N251" s="2"/>
      <c r="O251" s="2"/>
    </row>
    <row r="252" spans="1:15" s="122" customFormat="1" ht="19.8" thickBot="1">
      <c r="A252" s="361"/>
      <c r="B252" s="289"/>
      <c r="C252" s="356"/>
      <c r="D252" s="362"/>
      <c r="E252" s="363" t="s">
        <v>126</v>
      </c>
      <c r="F252" s="364"/>
      <c r="G252" s="365"/>
      <c r="H252" s="366"/>
      <c r="I252" s="391">
        <f>SUM(I251:I251)</f>
        <v>0</v>
      </c>
      <c r="J252" s="367"/>
      <c r="K252" s="361"/>
      <c r="L252" s="2"/>
      <c r="M252" s="2"/>
      <c r="N252" s="2"/>
      <c r="O252" s="2"/>
    </row>
    <row r="253" spans="1:15" s="3" customFormat="1" ht="18.75" customHeight="1">
      <c r="A253" s="288"/>
      <c r="B253" s="289"/>
      <c r="C253" s="356"/>
      <c r="D253" s="362"/>
      <c r="E253" s="368"/>
      <c r="F253" s="356"/>
      <c r="G253" s="369"/>
      <c r="H253" s="370"/>
      <c r="I253" s="371"/>
      <c r="J253" s="372"/>
      <c r="K253" s="288"/>
      <c r="L253" s="2"/>
      <c r="M253" s="2"/>
      <c r="N253" s="2"/>
      <c r="O253" s="2"/>
    </row>
    <row r="254" spans="1:15" s="3" customFormat="1" ht="16.5" customHeight="1">
      <c r="A254" s="288"/>
      <c r="B254" s="373"/>
      <c r="C254" s="429" t="s">
        <v>127</v>
      </c>
      <c r="D254" s="429"/>
      <c r="E254" s="429"/>
      <c r="F254" s="429"/>
      <c r="G254" s="429"/>
      <c r="H254" s="429"/>
      <c r="I254" s="429"/>
      <c r="J254" s="372"/>
      <c r="K254" s="288"/>
      <c r="L254" s="2"/>
      <c r="M254" s="2"/>
      <c r="N254" s="2"/>
      <c r="O254" s="2"/>
    </row>
    <row r="255" spans="1:15" s="4" customFormat="1" ht="33" customHeight="1">
      <c r="A255" s="288"/>
      <c r="B255" s="289"/>
      <c r="C255" s="430" t="s">
        <v>458</v>
      </c>
      <c r="D255" s="414"/>
      <c r="E255" s="415"/>
      <c r="F255" s="431" t="s">
        <v>119</v>
      </c>
      <c r="G255" s="432"/>
      <c r="H255" s="433"/>
      <c r="I255" s="374" t="s">
        <v>12</v>
      </c>
      <c r="J255" s="294"/>
      <c r="K255" s="288"/>
      <c r="L255" s="123"/>
      <c r="O255" s="124"/>
    </row>
    <row r="256" spans="1:15" ht="53.25" customHeight="1">
      <c r="A256" s="272"/>
      <c r="B256" s="289"/>
      <c r="C256" s="430" t="s">
        <v>459</v>
      </c>
      <c r="D256" s="414"/>
      <c r="E256" s="415"/>
      <c r="F256" s="416" t="s">
        <v>32</v>
      </c>
      <c r="G256" s="417"/>
      <c r="H256" s="374" t="s">
        <v>33</v>
      </c>
      <c r="I256" s="375"/>
      <c r="J256" s="281"/>
      <c r="K256" s="272"/>
      <c r="L256" s="125"/>
      <c r="O256" s="126"/>
    </row>
    <row r="257" spans="1:11" s="3" customFormat="1" ht="39" customHeight="1">
      <c r="A257" s="288"/>
      <c r="B257" s="289"/>
      <c r="C257" s="408" t="s">
        <v>460</v>
      </c>
      <c r="D257" s="409"/>
      <c r="E257" s="410"/>
      <c r="F257" s="411" t="s">
        <v>34</v>
      </c>
      <c r="G257" s="412"/>
      <c r="H257" s="374" t="s">
        <v>35</v>
      </c>
      <c r="I257" s="375"/>
      <c r="J257" s="294"/>
      <c r="K257" s="288"/>
    </row>
    <row r="258" spans="1:11" ht="47.25" customHeight="1">
      <c r="A258" s="272"/>
      <c r="B258" s="280"/>
      <c r="C258" s="413" t="s">
        <v>796</v>
      </c>
      <c r="D258" s="414"/>
      <c r="E258" s="415"/>
      <c r="F258" s="416" t="s">
        <v>36</v>
      </c>
      <c r="G258" s="417"/>
      <c r="H258" s="374" t="s">
        <v>128</v>
      </c>
      <c r="I258" s="375">
        <f>SUM(I256:I257)</f>
        <v>0</v>
      </c>
      <c r="J258" s="281"/>
      <c r="K258" s="272"/>
    </row>
    <row r="259" spans="1:11" ht="16.2" thickBot="1">
      <c r="A259" s="272"/>
      <c r="B259" s="376"/>
      <c r="C259" s="377"/>
      <c r="D259" s="378"/>
      <c r="E259" s="379"/>
      <c r="F259" s="377"/>
      <c r="G259" s="380"/>
      <c r="H259" s="381"/>
      <c r="I259" s="382"/>
      <c r="J259" s="383"/>
      <c r="K259" s="272"/>
    </row>
    <row r="260" spans="1:11" ht="16.2" thickTop="1" thickBot="1">
      <c r="A260" s="384"/>
      <c r="B260" s="288"/>
      <c r="C260" s="273"/>
      <c r="D260" s="272"/>
      <c r="E260" s="385"/>
      <c r="F260" s="273"/>
      <c r="G260" s="274"/>
      <c r="H260" s="272"/>
      <c r="I260" s="272"/>
      <c r="J260" s="384"/>
      <c r="K260" s="384"/>
    </row>
    <row r="261" spans="1:11" ht="14.4" customHeight="1" thickTop="1">
      <c r="A261" s="384"/>
      <c r="B261" s="384"/>
      <c r="C261" s="386"/>
      <c r="D261" s="384"/>
      <c r="E261" s="272"/>
      <c r="F261" s="418" t="s">
        <v>955</v>
      </c>
      <c r="G261" s="419"/>
      <c r="H261" s="419"/>
      <c r="I261" s="420"/>
      <c r="J261" s="384"/>
      <c r="K261" s="384"/>
    </row>
    <row r="262" spans="1:11" ht="14.4" customHeight="1">
      <c r="A262" s="384"/>
      <c r="B262" s="384"/>
      <c r="C262" s="386"/>
      <c r="D262" s="384"/>
      <c r="E262" s="272"/>
      <c r="F262" s="421"/>
      <c r="G262" s="422"/>
      <c r="H262" s="422"/>
      <c r="I262" s="423"/>
      <c r="J262" s="384"/>
      <c r="K262" s="384"/>
    </row>
    <row r="263" spans="1:11" ht="14.4" customHeight="1">
      <c r="A263" s="384"/>
      <c r="B263" s="384"/>
      <c r="C263" s="386"/>
      <c r="D263" s="384"/>
      <c r="E263" s="272"/>
      <c r="F263" s="421"/>
      <c r="G263" s="422"/>
      <c r="H263" s="422"/>
      <c r="I263" s="423"/>
      <c r="J263" s="384"/>
      <c r="K263" s="384"/>
    </row>
    <row r="264" spans="1:11" ht="15">
      <c r="A264" s="384"/>
      <c r="B264" s="384"/>
      <c r="C264" s="386"/>
      <c r="D264" s="384"/>
      <c r="E264" s="272"/>
      <c r="F264" s="421"/>
      <c r="G264" s="422"/>
      <c r="H264" s="422"/>
      <c r="I264" s="423"/>
      <c r="J264" s="384"/>
      <c r="K264" s="384"/>
    </row>
    <row r="266" spans="1:11">
      <c r="G266" s="388"/>
    </row>
  </sheetData>
  <mergeCells count="38">
    <mergeCell ref="C11:I11"/>
    <mergeCell ref="C3:D3"/>
    <mergeCell ref="C5:I5"/>
    <mergeCell ref="C6:I6"/>
    <mergeCell ref="C7:I8"/>
    <mergeCell ref="C9:I9"/>
    <mergeCell ref="I12:I13"/>
    <mergeCell ref="C109:C110"/>
    <mergeCell ref="D109:D110"/>
    <mergeCell ref="E109:E110"/>
    <mergeCell ref="F109:F110"/>
    <mergeCell ref="G109:G110"/>
    <mergeCell ref="H109:H110"/>
    <mergeCell ref="I109:I110"/>
    <mergeCell ref="C12:C13"/>
    <mergeCell ref="D12:D13"/>
    <mergeCell ref="E12:E13"/>
    <mergeCell ref="F12:F13"/>
    <mergeCell ref="G12:G13"/>
    <mergeCell ref="H12:H13"/>
    <mergeCell ref="C256:E256"/>
    <mergeCell ref="F256:G256"/>
    <mergeCell ref="C183:C184"/>
    <mergeCell ref="D183:D184"/>
    <mergeCell ref="E183:E184"/>
    <mergeCell ref="F183:F184"/>
    <mergeCell ref="G183:G184"/>
    <mergeCell ref="I183:I184"/>
    <mergeCell ref="C250:H250"/>
    <mergeCell ref="C254:I254"/>
    <mergeCell ref="C255:E255"/>
    <mergeCell ref="F255:H255"/>
    <mergeCell ref="H183:H184"/>
    <mergeCell ref="C257:E257"/>
    <mergeCell ref="F257:G257"/>
    <mergeCell ref="C258:E258"/>
    <mergeCell ref="F258:G258"/>
    <mergeCell ref="F261:I264"/>
  </mergeCells>
  <pageMargins left="0.7" right="0.7" top="0.75" bottom="0.75" header="0.3" footer="0.3"/>
  <pageSetup paperSize="9" scale="58" fitToHeight="0" orientation="portrait" r:id="rId1"/>
  <rowBreaks count="2" manualBreakCount="2">
    <brk id="60" min="1" max="9" man="1"/>
    <brk id="94" min="1" max="9"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P94"/>
  <sheetViews>
    <sheetView topLeftCell="A11" workbookViewId="0"/>
  </sheetViews>
  <sheetFormatPr baseColWidth="10" defaultColWidth="11.44140625" defaultRowHeight="13.8"/>
  <cols>
    <col min="1" max="2" width="3.44140625" style="6" customWidth="1"/>
    <col min="3" max="3" width="12.5546875" style="6" customWidth="1"/>
    <col min="4" max="4" width="18" style="6" customWidth="1"/>
    <col min="5" max="11" width="11.44140625" style="6"/>
    <col min="12" max="12" width="17.5546875" style="6" customWidth="1"/>
    <col min="13" max="14" width="11.44140625" style="6"/>
    <col min="15" max="15" width="20" style="6" customWidth="1"/>
    <col min="16" max="17" width="3.44140625" style="6" customWidth="1"/>
    <col min="18" max="16384" width="11.44140625" style="6"/>
  </cols>
  <sheetData>
    <row r="1" spans="2:16" ht="14.4" thickBot="1"/>
    <row r="2" spans="2:16" ht="14.4" thickTop="1">
      <c r="B2" s="7"/>
      <c r="C2" s="8"/>
      <c r="D2" s="8"/>
      <c r="E2" s="8"/>
      <c r="F2" s="8"/>
      <c r="G2" s="8"/>
      <c r="H2" s="8"/>
      <c r="I2" s="8"/>
      <c r="J2" s="8"/>
      <c r="K2" s="8"/>
      <c r="L2" s="8"/>
      <c r="M2" s="8"/>
      <c r="N2" s="8"/>
      <c r="O2" s="8"/>
      <c r="P2" s="9"/>
    </row>
    <row r="3" spans="2:16" ht="36.75" customHeight="1">
      <c r="B3" s="10"/>
      <c r="C3" s="537" t="s">
        <v>39</v>
      </c>
      <c r="D3" s="537"/>
      <c r="E3" s="537"/>
      <c r="F3" s="537"/>
      <c r="P3" s="11"/>
    </row>
    <row r="4" spans="2:16">
      <c r="B4" s="10"/>
      <c r="C4" s="12" t="s">
        <v>24</v>
      </c>
      <c r="D4" s="13" t="s">
        <v>25</v>
      </c>
      <c r="E4" s="12" t="s">
        <v>26</v>
      </c>
      <c r="F4" s="13">
        <v>3</v>
      </c>
      <c r="P4" s="11"/>
    </row>
    <row r="5" spans="2:16">
      <c r="B5" s="10"/>
      <c r="C5" s="14"/>
      <c r="D5" s="15"/>
      <c r="E5" s="14"/>
      <c r="F5" s="15"/>
      <c r="P5" s="11"/>
    </row>
    <row r="6" spans="2:16" ht="48" customHeight="1">
      <c r="B6" s="10"/>
      <c r="C6" s="538" t="s">
        <v>41</v>
      </c>
      <c r="D6" s="538"/>
      <c r="E6" s="538"/>
      <c r="F6" s="538"/>
      <c r="G6" s="538"/>
      <c r="H6" s="538"/>
      <c r="I6" s="538"/>
      <c r="J6" s="538"/>
      <c r="K6" s="538"/>
      <c r="L6" s="538"/>
      <c r="M6" s="538"/>
      <c r="N6" s="538"/>
      <c r="O6" s="538"/>
      <c r="P6" s="16"/>
    </row>
    <row r="7" spans="2:16" ht="15" thickBot="1">
      <c r="B7" s="10"/>
      <c r="C7" s="17"/>
      <c r="D7" s="17"/>
      <c r="E7" s="17"/>
      <c r="F7" s="17"/>
      <c r="G7" s="17"/>
      <c r="H7" s="17"/>
      <c r="I7" s="17"/>
      <c r="J7" s="17"/>
      <c r="K7" s="17"/>
      <c r="L7" s="17"/>
      <c r="M7" s="17"/>
      <c r="N7" s="17"/>
      <c r="O7" s="17"/>
      <c r="P7" s="11"/>
    </row>
    <row r="8" spans="2:16" ht="14.4">
      <c r="B8" s="10"/>
      <c r="C8" s="539"/>
      <c r="D8" s="541"/>
      <c r="E8" s="542"/>
      <c r="F8" s="542"/>
      <c r="G8" s="542"/>
      <c r="H8" s="542"/>
      <c r="I8" s="542"/>
      <c r="J8" s="542"/>
      <c r="K8" s="543"/>
      <c r="L8" s="544"/>
      <c r="M8" s="545"/>
      <c r="N8" s="545"/>
      <c r="O8" s="546"/>
      <c r="P8" s="18"/>
    </row>
    <row r="9" spans="2:16" ht="14.4">
      <c r="B9" s="10"/>
      <c r="C9" s="540"/>
      <c r="D9" s="550" t="s">
        <v>42</v>
      </c>
      <c r="E9" s="551"/>
      <c r="F9" s="551"/>
      <c r="G9" s="551"/>
      <c r="H9" s="551"/>
      <c r="I9" s="551"/>
      <c r="J9" s="551"/>
      <c r="K9" s="552"/>
      <c r="L9" s="547"/>
      <c r="M9" s="548"/>
      <c r="N9" s="548"/>
      <c r="O9" s="549"/>
      <c r="P9" s="18"/>
    </row>
    <row r="10" spans="2:16" ht="14.4">
      <c r="B10" s="10"/>
      <c r="C10" s="540"/>
      <c r="D10" s="550"/>
      <c r="E10" s="551"/>
      <c r="F10" s="551"/>
      <c r="G10" s="551"/>
      <c r="H10" s="551"/>
      <c r="I10" s="551"/>
      <c r="J10" s="551"/>
      <c r="K10" s="552"/>
      <c r="L10" s="553" t="s">
        <v>43</v>
      </c>
      <c r="M10" s="555"/>
      <c r="N10" s="556"/>
      <c r="O10" s="557"/>
      <c r="P10" s="18"/>
    </row>
    <row r="11" spans="2:16" ht="14.4">
      <c r="B11" s="10"/>
      <c r="C11" s="540"/>
      <c r="D11" s="550" t="s">
        <v>44</v>
      </c>
      <c r="E11" s="551"/>
      <c r="F11" s="551"/>
      <c r="G11" s="551"/>
      <c r="H11" s="551"/>
      <c r="I11" s="551"/>
      <c r="J11" s="551"/>
      <c r="K11" s="552"/>
      <c r="L11" s="554"/>
      <c r="M11" s="558"/>
      <c r="N11" s="559"/>
      <c r="O11" s="560"/>
      <c r="P11" s="19"/>
    </row>
    <row r="12" spans="2:16" ht="12.75" customHeight="1">
      <c r="B12" s="10"/>
      <c r="C12" s="540"/>
      <c r="D12" s="561"/>
      <c r="E12" s="562"/>
      <c r="F12" s="562"/>
      <c r="G12" s="562"/>
      <c r="H12" s="562"/>
      <c r="I12" s="562"/>
      <c r="J12" s="562"/>
      <c r="K12" s="563"/>
      <c r="L12" s="553" t="s">
        <v>45</v>
      </c>
      <c r="M12" s="553">
        <v>1</v>
      </c>
      <c r="N12" s="553" t="s">
        <v>46</v>
      </c>
      <c r="O12" s="565">
        <v>1</v>
      </c>
      <c r="P12" s="18"/>
    </row>
    <row r="13" spans="2:16">
      <c r="B13" s="10"/>
      <c r="C13" s="540"/>
      <c r="D13" s="561"/>
      <c r="E13" s="562"/>
      <c r="F13" s="562"/>
      <c r="G13" s="562"/>
      <c r="H13" s="562"/>
      <c r="I13" s="562"/>
      <c r="J13" s="562"/>
      <c r="K13" s="563"/>
      <c r="L13" s="564"/>
      <c r="M13" s="564"/>
      <c r="N13" s="564"/>
      <c r="O13" s="566"/>
      <c r="P13" s="18"/>
    </row>
    <row r="14" spans="2:16" ht="14.4">
      <c r="B14" s="10"/>
      <c r="C14" s="540"/>
      <c r="D14" s="550" t="s">
        <v>47</v>
      </c>
      <c r="E14" s="551"/>
      <c r="F14" s="551"/>
      <c r="G14" s="551"/>
      <c r="H14" s="551"/>
      <c r="I14" s="551"/>
      <c r="J14" s="551"/>
      <c r="K14" s="552"/>
      <c r="L14" s="564"/>
      <c r="M14" s="564"/>
      <c r="N14" s="564"/>
      <c r="O14" s="566"/>
      <c r="P14" s="18"/>
    </row>
    <row r="15" spans="2:16" ht="15" thickBot="1">
      <c r="B15" s="10"/>
      <c r="C15" s="20"/>
      <c r="D15" s="21"/>
      <c r="E15" s="21"/>
      <c r="F15" s="21"/>
      <c r="G15" s="21"/>
      <c r="H15" s="21"/>
      <c r="I15" s="21"/>
      <c r="J15" s="21"/>
      <c r="K15" s="21"/>
      <c r="L15" s="21"/>
      <c r="M15" s="22"/>
      <c r="N15" s="22"/>
      <c r="O15" s="23"/>
      <c r="P15" s="24"/>
    </row>
    <row r="16" spans="2:16" ht="14.4">
      <c r="B16" s="10"/>
      <c r="C16" s="25"/>
      <c r="D16" s="26"/>
      <c r="E16" s="26"/>
      <c r="F16" s="26"/>
      <c r="G16" s="26"/>
      <c r="H16" s="26"/>
      <c r="I16" s="26"/>
      <c r="J16" s="26"/>
      <c r="K16" s="26"/>
      <c r="L16" s="27" t="s">
        <v>48</v>
      </c>
      <c r="M16" s="28" t="s">
        <v>49</v>
      </c>
      <c r="N16" s="28" t="s">
        <v>50</v>
      </c>
      <c r="O16" s="29" t="s">
        <v>51</v>
      </c>
      <c r="P16" s="19"/>
    </row>
    <row r="17" spans="2:16" ht="14.4">
      <c r="B17" s="10"/>
      <c r="C17" s="30"/>
      <c r="D17" s="31"/>
      <c r="E17" s="31"/>
      <c r="F17" s="31"/>
      <c r="G17" s="31"/>
      <c r="H17" s="31"/>
      <c r="I17" s="31"/>
      <c r="J17" s="31"/>
      <c r="K17" s="31"/>
      <c r="L17" s="32"/>
      <c r="M17" s="33"/>
      <c r="N17" s="33"/>
      <c r="O17" s="34"/>
      <c r="P17" s="35"/>
    </row>
    <row r="18" spans="2:16" ht="18" customHeight="1">
      <c r="B18" s="10"/>
      <c r="C18" s="520" t="s">
        <v>52</v>
      </c>
      <c r="D18" s="521"/>
      <c r="E18" s="521"/>
      <c r="F18" s="521"/>
      <c r="G18" s="31"/>
      <c r="H18" s="31"/>
      <c r="I18" s="31" t="s">
        <v>53</v>
      </c>
      <c r="J18" s="17"/>
      <c r="K18" s="31"/>
      <c r="L18" s="32"/>
      <c r="M18" s="17"/>
      <c r="N18" s="17"/>
      <c r="O18" s="36"/>
      <c r="P18" s="35"/>
    </row>
    <row r="19" spans="2:16" ht="14.4">
      <c r="B19" s="10"/>
      <c r="C19" s="37"/>
      <c r="D19" s="38"/>
      <c r="E19" s="38"/>
      <c r="F19" s="38"/>
      <c r="G19" s="38"/>
      <c r="H19" s="38"/>
      <c r="I19" s="38"/>
      <c r="J19" s="38"/>
      <c r="K19" s="38"/>
      <c r="L19" s="38"/>
      <c r="M19" s="38"/>
      <c r="N19" s="38"/>
      <c r="O19" s="39"/>
      <c r="P19" s="40"/>
    </row>
    <row r="20" spans="2:16" ht="15" thickBot="1">
      <c r="B20" s="10"/>
      <c r="C20" s="41"/>
      <c r="D20" s="42"/>
      <c r="E20" s="42"/>
      <c r="F20" s="42"/>
      <c r="G20" s="42"/>
      <c r="H20" s="42"/>
      <c r="I20" s="42"/>
      <c r="J20" s="42"/>
      <c r="K20" s="42"/>
      <c r="L20" s="42"/>
      <c r="M20" s="42"/>
      <c r="N20" s="42"/>
      <c r="O20" s="43"/>
      <c r="P20" s="11"/>
    </row>
    <row r="21" spans="2:16" ht="15" thickBot="1">
      <c r="B21" s="10"/>
      <c r="C21" s="44"/>
      <c r="D21" s="45"/>
      <c r="E21" s="45"/>
      <c r="F21" s="45"/>
      <c r="G21" s="45"/>
      <c r="H21" s="45"/>
      <c r="I21" s="17"/>
      <c r="J21" s="17"/>
      <c r="K21" s="45"/>
      <c r="L21" s="45"/>
      <c r="M21" s="45"/>
      <c r="N21" s="45"/>
      <c r="O21" s="46"/>
      <c r="P21" s="11"/>
    </row>
    <row r="22" spans="2:16" ht="14.4">
      <c r="B22" s="10"/>
      <c r="C22" s="522" t="s">
        <v>54</v>
      </c>
      <c r="D22" s="523"/>
      <c r="E22" s="523"/>
      <c r="F22" s="523"/>
      <c r="G22" s="523"/>
      <c r="H22" s="523"/>
      <c r="I22" s="523"/>
      <c r="J22" s="523"/>
      <c r="K22" s="523"/>
      <c r="L22" s="523"/>
      <c r="M22" s="523"/>
      <c r="N22" s="523"/>
      <c r="O22" s="524"/>
      <c r="P22" s="47"/>
    </row>
    <row r="23" spans="2:16" ht="15" thickBot="1">
      <c r="B23" s="10"/>
      <c r="C23" s="48"/>
      <c r="D23" s="17"/>
      <c r="E23" s="17"/>
      <c r="F23" s="17"/>
      <c r="G23" s="17"/>
      <c r="H23" s="17"/>
      <c r="I23" s="17"/>
      <c r="J23" s="17"/>
      <c r="K23" s="17"/>
      <c r="L23" s="17"/>
      <c r="M23" s="17"/>
      <c r="N23" s="17"/>
      <c r="O23" s="49"/>
      <c r="P23" s="11"/>
    </row>
    <row r="24" spans="2:16">
      <c r="B24" s="10"/>
      <c r="C24" s="50" t="s">
        <v>55</v>
      </c>
      <c r="D24" s="525" t="s">
        <v>40</v>
      </c>
      <c r="E24" s="526"/>
      <c r="F24" s="526"/>
      <c r="G24" s="526"/>
      <c r="H24" s="526"/>
      <c r="I24" s="526"/>
      <c r="J24" s="526"/>
      <c r="K24" s="526"/>
      <c r="L24" s="527"/>
      <c r="M24" s="528" t="s">
        <v>1</v>
      </c>
      <c r="N24" s="529"/>
      <c r="O24" s="50" t="s">
        <v>3</v>
      </c>
      <c r="P24" s="51"/>
    </row>
    <row r="25" spans="2:16" ht="14.4" thickBot="1">
      <c r="B25" s="10"/>
      <c r="C25" s="52"/>
      <c r="D25" s="530"/>
      <c r="E25" s="531"/>
      <c r="F25" s="531"/>
      <c r="G25" s="531"/>
      <c r="H25" s="531"/>
      <c r="I25" s="531"/>
      <c r="J25" s="531"/>
      <c r="K25" s="531"/>
      <c r="L25" s="532"/>
      <c r="M25" s="530"/>
      <c r="N25" s="532"/>
      <c r="O25" s="53"/>
      <c r="P25" s="54"/>
    </row>
    <row r="26" spans="2:16">
      <c r="B26" s="10"/>
      <c r="C26" s="485" t="s">
        <v>56</v>
      </c>
      <c r="D26" s="486"/>
      <c r="E26" s="486"/>
      <c r="F26" s="486"/>
      <c r="G26" s="486"/>
      <c r="H26" s="486"/>
      <c r="I26" s="486"/>
      <c r="J26" s="486"/>
      <c r="K26" s="486"/>
      <c r="L26" s="486"/>
      <c r="M26" s="486"/>
      <c r="N26" s="486"/>
      <c r="O26" s="487"/>
      <c r="P26" s="55"/>
    </row>
    <row r="27" spans="2:16">
      <c r="B27" s="10"/>
      <c r="C27" s="488"/>
      <c r="D27" s="489"/>
      <c r="E27" s="489"/>
      <c r="F27" s="489"/>
      <c r="G27" s="489"/>
      <c r="H27" s="489"/>
      <c r="I27" s="489"/>
      <c r="J27" s="489"/>
      <c r="K27" s="489"/>
      <c r="L27" s="489"/>
      <c r="M27" s="489"/>
      <c r="N27" s="489"/>
      <c r="O27" s="490"/>
      <c r="P27" s="55"/>
    </row>
    <row r="28" spans="2:16" ht="14.4" thickBot="1">
      <c r="B28" s="10"/>
      <c r="C28" s="491"/>
      <c r="D28" s="492"/>
      <c r="E28" s="492"/>
      <c r="F28" s="492"/>
      <c r="G28" s="492"/>
      <c r="H28" s="492"/>
      <c r="I28" s="492"/>
      <c r="J28" s="492"/>
      <c r="K28" s="492"/>
      <c r="L28" s="492"/>
      <c r="M28" s="492"/>
      <c r="N28" s="492"/>
      <c r="O28" s="493"/>
      <c r="P28" s="55"/>
    </row>
    <row r="29" spans="2:16" ht="14.4">
      <c r="B29" s="10"/>
      <c r="C29" s="494" t="s">
        <v>40</v>
      </c>
      <c r="D29" s="533"/>
      <c r="E29" s="533"/>
      <c r="F29" s="533"/>
      <c r="G29" s="534"/>
      <c r="H29" s="508" t="s">
        <v>57</v>
      </c>
      <c r="I29" s="533"/>
      <c r="J29" s="535" t="s">
        <v>37</v>
      </c>
      <c r="K29" s="536"/>
      <c r="L29" s="56" t="s">
        <v>58</v>
      </c>
      <c r="M29" s="508" t="s">
        <v>59</v>
      </c>
      <c r="N29" s="509"/>
      <c r="O29" s="57" t="s">
        <v>60</v>
      </c>
      <c r="P29" s="58"/>
    </row>
    <row r="30" spans="2:16" ht="14.4">
      <c r="B30" s="10"/>
      <c r="C30" s="498"/>
      <c r="D30" s="499"/>
      <c r="E30" s="499"/>
      <c r="F30" s="499"/>
      <c r="G30" s="516"/>
      <c r="H30" s="519"/>
      <c r="I30" s="516"/>
      <c r="J30" s="519"/>
      <c r="K30" s="516"/>
      <c r="L30" s="59"/>
      <c r="M30" s="511"/>
      <c r="N30" s="512"/>
      <c r="O30" s="60"/>
      <c r="P30" s="61"/>
    </row>
    <row r="31" spans="2:16" ht="14.4">
      <c r="B31" s="10"/>
      <c r="C31" s="62"/>
      <c r="D31" s="63"/>
      <c r="E31" s="63"/>
      <c r="F31" s="63"/>
      <c r="G31" s="64"/>
      <c r="H31" s="65"/>
      <c r="I31" s="64"/>
      <c r="J31" s="65"/>
      <c r="K31" s="64"/>
      <c r="L31" s="59"/>
      <c r="M31" s="511"/>
      <c r="N31" s="512"/>
      <c r="O31" s="60"/>
      <c r="P31" s="61"/>
    </row>
    <row r="32" spans="2:16" ht="15" thickBot="1">
      <c r="B32" s="10"/>
      <c r="C32" s="500"/>
      <c r="D32" s="501"/>
      <c r="E32" s="501"/>
      <c r="F32" s="501"/>
      <c r="G32" s="510"/>
      <c r="H32" s="513"/>
      <c r="I32" s="510"/>
      <c r="J32" s="513"/>
      <c r="K32" s="510"/>
      <c r="L32" s="66"/>
      <c r="M32" s="514"/>
      <c r="N32" s="515"/>
      <c r="O32" s="60"/>
      <c r="P32" s="61"/>
    </row>
    <row r="33" spans="2:16" ht="15" thickBot="1">
      <c r="B33" s="10"/>
      <c r="C33" s="476" t="s">
        <v>61</v>
      </c>
      <c r="D33" s="477"/>
      <c r="E33" s="477"/>
      <c r="F33" s="477"/>
      <c r="G33" s="477"/>
      <c r="H33" s="477"/>
      <c r="I33" s="477"/>
      <c r="J33" s="477"/>
      <c r="K33" s="477"/>
      <c r="L33" s="477"/>
      <c r="M33" s="477"/>
      <c r="N33" s="478"/>
      <c r="O33" s="67"/>
      <c r="P33" s="68"/>
    </row>
    <row r="34" spans="2:16" ht="13.5" customHeight="1">
      <c r="B34" s="10"/>
      <c r="C34" s="485" t="s">
        <v>62</v>
      </c>
      <c r="D34" s="486"/>
      <c r="E34" s="486"/>
      <c r="F34" s="486"/>
      <c r="G34" s="486"/>
      <c r="H34" s="486"/>
      <c r="I34" s="486"/>
      <c r="J34" s="486"/>
      <c r="K34" s="486"/>
      <c r="L34" s="486"/>
      <c r="M34" s="486"/>
      <c r="N34" s="486"/>
      <c r="O34" s="487"/>
      <c r="P34" s="55"/>
    </row>
    <row r="35" spans="2:16">
      <c r="B35" s="10"/>
      <c r="C35" s="488"/>
      <c r="D35" s="489"/>
      <c r="E35" s="489"/>
      <c r="F35" s="489"/>
      <c r="G35" s="489"/>
      <c r="H35" s="489"/>
      <c r="I35" s="489"/>
      <c r="J35" s="489"/>
      <c r="K35" s="489"/>
      <c r="L35" s="489"/>
      <c r="M35" s="489"/>
      <c r="N35" s="489"/>
      <c r="O35" s="490"/>
      <c r="P35" s="55"/>
    </row>
    <row r="36" spans="2:16" ht="14.4" thickBot="1">
      <c r="B36" s="10"/>
      <c r="C36" s="491"/>
      <c r="D36" s="492"/>
      <c r="E36" s="492"/>
      <c r="F36" s="492"/>
      <c r="G36" s="492"/>
      <c r="H36" s="492"/>
      <c r="I36" s="492"/>
      <c r="J36" s="492"/>
      <c r="K36" s="492"/>
      <c r="L36" s="492"/>
      <c r="M36" s="492"/>
      <c r="N36" s="492"/>
      <c r="O36" s="493"/>
      <c r="P36" s="55"/>
    </row>
    <row r="37" spans="2:16" ht="14.4">
      <c r="B37" s="10"/>
      <c r="C37" s="494" t="s">
        <v>40</v>
      </c>
      <c r="D37" s="495"/>
      <c r="E37" s="495"/>
      <c r="F37" s="495"/>
      <c r="G37" s="495"/>
      <c r="H37" s="495"/>
      <c r="I37" s="495"/>
      <c r="J37" s="509"/>
      <c r="K37" s="69" t="s">
        <v>1</v>
      </c>
      <c r="L37" s="56" t="s">
        <v>3</v>
      </c>
      <c r="M37" s="508" t="s">
        <v>63</v>
      </c>
      <c r="N37" s="509"/>
      <c r="O37" s="57" t="s">
        <v>60</v>
      </c>
      <c r="P37" s="58"/>
    </row>
    <row r="38" spans="2:16" ht="14.4">
      <c r="B38" s="10"/>
      <c r="C38" s="498"/>
      <c r="D38" s="499"/>
      <c r="E38" s="499"/>
      <c r="F38" s="499"/>
      <c r="G38" s="499"/>
      <c r="H38" s="499"/>
      <c r="I38" s="499"/>
      <c r="J38" s="516"/>
      <c r="K38" s="70"/>
      <c r="L38" s="71"/>
      <c r="M38" s="517"/>
      <c r="N38" s="518"/>
      <c r="O38" s="60"/>
      <c r="P38" s="61"/>
    </row>
    <row r="39" spans="2:16" ht="15" thickBot="1">
      <c r="B39" s="10"/>
      <c r="C39" s="500"/>
      <c r="D39" s="501"/>
      <c r="E39" s="501"/>
      <c r="F39" s="501"/>
      <c r="G39" s="501"/>
      <c r="H39" s="501"/>
      <c r="I39" s="501"/>
      <c r="J39" s="510"/>
      <c r="K39" s="63"/>
      <c r="L39" s="72"/>
      <c r="M39" s="502"/>
      <c r="N39" s="503"/>
      <c r="O39" s="73"/>
      <c r="P39" s="61"/>
    </row>
    <row r="40" spans="2:16" ht="15" thickBot="1">
      <c r="B40" s="10"/>
      <c r="C40" s="476" t="s">
        <v>61</v>
      </c>
      <c r="D40" s="477"/>
      <c r="E40" s="477"/>
      <c r="F40" s="477"/>
      <c r="G40" s="477"/>
      <c r="H40" s="477"/>
      <c r="I40" s="477"/>
      <c r="J40" s="477"/>
      <c r="K40" s="477"/>
      <c r="L40" s="477"/>
      <c r="M40" s="477"/>
      <c r="N40" s="478"/>
      <c r="O40" s="74">
        <v>0</v>
      </c>
      <c r="P40" s="61"/>
    </row>
    <row r="41" spans="2:16">
      <c r="B41" s="10"/>
      <c r="C41" s="485" t="s">
        <v>64</v>
      </c>
      <c r="D41" s="486"/>
      <c r="E41" s="486"/>
      <c r="F41" s="486"/>
      <c r="G41" s="486"/>
      <c r="H41" s="486"/>
      <c r="I41" s="486"/>
      <c r="J41" s="486"/>
      <c r="K41" s="486"/>
      <c r="L41" s="486"/>
      <c r="M41" s="486"/>
      <c r="N41" s="486"/>
      <c r="O41" s="487"/>
      <c r="P41" s="55"/>
    </row>
    <row r="42" spans="2:16">
      <c r="B42" s="10"/>
      <c r="C42" s="488"/>
      <c r="D42" s="489"/>
      <c r="E42" s="489"/>
      <c r="F42" s="489"/>
      <c r="G42" s="489"/>
      <c r="H42" s="489"/>
      <c r="I42" s="489"/>
      <c r="J42" s="489"/>
      <c r="K42" s="489"/>
      <c r="L42" s="489"/>
      <c r="M42" s="489"/>
      <c r="N42" s="489"/>
      <c r="O42" s="490"/>
      <c r="P42" s="55"/>
    </row>
    <row r="43" spans="2:16" ht="14.4" thickBot="1">
      <c r="B43" s="10"/>
      <c r="C43" s="491"/>
      <c r="D43" s="492"/>
      <c r="E43" s="492"/>
      <c r="F43" s="492"/>
      <c r="G43" s="492"/>
      <c r="H43" s="492"/>
      <c r="I43" s="492"/>
      <c r="J43" s="492"/>
      <c r="K43" s="492"/>
      <c r="L43" s="492"/>
      <c r="M43" s="492"/>
      <c r="N43" s="492"/>
      <c r="O43" s="493"/>
      <c r="P43" s="55"/>
    </row>
    <row r="44" spans="2:16" ht="16.8">
      <c r="B44" s="10"/>
      <c r="C44" s="494" t="s">
        <v>65</v>
      </c>
      <c r="D44" s="495"/>
      <c r="E44" s="495"/>
      <c r="F44" s="495"/>
      <c r="G44" s="495"/>
      <c r="H44" s="495"/>
      <c r="I44" s="495"/>
      <c r="J44" s="56" t="s">
        <v>66</v>
      </c>
      <c r="K44" s="75" t="s">
        <v>67</v>
      </c>
      <c r="L44" s="76" t="s">
        <v>68</v>
      </c>
      <c r="M44" s="508" t="s">
        <v>69</v>
      </c>
      <c r="N44" s="509"/>
      <c r="O44" s="57" t="s">
        <v>60</v>
      </c>
      <c r="P44" s="58"/>
    </row>
    <row r="45" spans="2:16" ht="14.4">
      <c r="B45" s="10"/>
      <c r="C45" s="498"/>
      <c r="D45" s="499"/>
      <c r="E45" s="499"/>
      <c r="F45" s="499"/>
      <c r="G45" s="499"/>
      <c r="H45" s="499"/>
      <c r="I45" s="499"/>
      <c r="J45" s="77"/>
      <c r="K45" s="78"/>
      <c r="L45" s="77"/>
      <c r="M45" s="506"/>
      <c r="N45" s="507"/>
      <c r="O45" s="60"/>
      <c r="P45" s="61"/>
    </row>
    <row r="46" spans="2:16" ht="15" thickBot="1">
      <c r="B46" s="10"/>
      <c r="C46" s="500"/>
      <c r="D46" s="501"/>
      <c r="E46" s="501"/>
      <c r="F46" s="501"/>
      <c r="G46" s="501"/>
      <c r="H46" s="501"/>
      <c r="I46" s="501"/>
      <c r="J46" s="79"/>
      <c r="K46" s="80"/>
      <c r="L46" s="79"/>
      <c r="M46" s="502"/>
      <c r="N46" s="503"/>
      <c r="O46" s="81"/>
      <c r="P46" s="61"/>
    </row>
    <row r="47" spans="2:16" ht="15" thickBot="1">
      <c r="B47" s="10"/>
      <c r="C47" s="476" t="s">
        <v>61</v>
      </c>
      <c r="D47" s="477"/>
      <c r="E47" s="477"/>
      <c r="F47" s="477"/>
      <c r="G47" s="477"/>
      <c r="H47" s="477"/>
      <c r="I47" s="477"/>
      <c r="J47" s="477"/>
      <c r="K47" s="477"/>
      <c r="L47" s="477"/>
      <c r="M47" s="477"/>
      <c r="N47" s="478"/>
      <c r="O47" s="67"/>
      <c r="P47" s="68"/>
    </row>
    <row r="48" spans="2:16">
      <c r="B48" s="10"/>
      <c r="C48" s="485" t="s">
        <v>70</v>
      </c>
      <c r="D48" s="486"/>
      <c r="E48" s="486"/>
      <c r="F48" s="486"/>
      <c r="G48" s="486"/>
      <c r="H48" s="486"/>
      <c r="I48" s="486"/>
      <c r="J48" s="486"/>
      <c r="K48" s="486"/>
      <c r="L48" s="486"/>
      <c r="M48" s="486"/>
      <c r="N48" s="486"/>
      <c r="O48" s="487"/>
      <c r="P48" s="55"/>
    </row>
    <row r="49" spans="2:16">
      <c r="B49" s="10"/>
      <c r="C49" s="488"/>
      <c r="D49" s="489"/>
      <c r="E49" s="489"/>
      <c r="F49" s="489"/>
      <c r="G49" s="489"/>
      <c r="H49" s="489"/>
      <c r="I49" s="489"/>
      <c r="J49" s="489"/>
      <c r="K49" s="489"/>
      <c r="L49" s="489"/>
      <c r="M49" s="489"/>
      <c r="N49" s="489"/>
      <c r="O49" s="490"/>
      <c r="P49" s="55"/>
    </row>
    <row r="50" spans="2:16" ht="14.4" thickBot="1">
      <c r="B50" s="10"/>
      <c r="C50" s="491"/>
      <c r="D50" s="492"/>
      <c r="E50" s="492"/>
      <c r="F50" s="492"/>
      <c r="G50" s="492"/>
      <c r="H50" s="492"/>
      <c r="I50" s="492"/>
      <c r="J50" s="492"/>
      <c r="K50" s="492"/>
      <c r="L50" s="492"/>
      <c r="M50" s="492"/>
      <c r="N50" s="492"/>
      <c r="O50" s="493"/>
      <c r="P50" s="55"/>
    </row>
    <row r="51" spans="2:16" ht="28.2">
      <c r="B51" s="10"/>
      <c r="C51" s="494" t="s">
        <v>71</v>
      </c>
      <c r="D51" s="495"/>
      <c r="E51" s="495"/>
      <c r="F51" s="495"/>
      <c r="G51" s="495"/>
      <c r="H51" s="495"/>
      <c r="I51" s="495"/>
      <c r="J51" s="56" t="s">
        <v>72</v>
      </c>
      <c r="K51" s="82" t="s">
        <v>73</v>
      </c>
      <c r="L51" s="83" t="s">
        <v>74</v>
      </c>
      <c r="M51" s="496" t="s">
        <v>59</v>
      </c>
      <c r="N51" s="497"/>
      <c r="O51" s="84" t="s">
        <v>60</v>
      </c>
      <c r="P51" s="85"/>
    </row>
    <row r="52" spans="2:16" ht="14.4">
      <c r="B52" s="10"/>
      <c r="C52" s="86"/>
      <c r="D52" s="87"/>
      <c r="E52" s="87"/>
      <c r="F52" s="87"/>
      <c r="G52" s="87"/>
      <c r="H52" s="87"/>
      <c r="I52" s="87"/>
      <c r="J52" s="88"/>
      <c r="K52" s="89"/>
      <c r="L52" s="90"/>
      <c r="M52" s="504"/>
      <c r="N52" s="505"/>
      <c r="O52" s="91"/>
      <c r="P52" s="92"/>
    </row>
    <row r="53" spans="2:16" ht="14.4">
      <c r="B53" s="10"/>
      <c r="C53" s="86"/>
      <c r="D53" s="87"/>
      <c r="E53" s="87"/>
      <c r="F53" s="87"/>
      <c r="G53" s="87"/>
      <c r="H53" s="87"/>
      <c r="I53" s="87"/>
      <c r="J53" s="88"/>
      <c r="K53" s="89"/>
      <c r="L53" s="90"/>
      <c r="M53" s="504"/>
      <c r="N53" s="505"/>
      <c r="O53" s="91"/>
      <c r="P53" s="92"/>
    </row>
    <row r="54" spans="2:16" ht="14.4">
      <c r="B54" s="10"/>
      <c r="C54" s="86"/>
      <c r="D54" s="87"/>
      <c r="E54" s="87"/>
      <c r="F54" s="87"/>
      <c r="G54" s="87"/>
      <c r="H54" s="87"/>
      <c r="I54" s="87"/>
      <c r="J54" s="88"/>
      <c r="K54" s="89"/>
      <c r="L54" s="90"/>
      <c r="M54" s="506"/>
      <c r="N54" s="507"/>
      <c r="O54" s="91"/>
      <c r="P54" s="92"/>
    </row>
    <row r="55" spans="2:16" ht="15" thickBot="1">
      <c r="B55" s="10"/>
      <c r="C55" s="500"/>
      <c r="D55" s="501"/>
      <c r="E55" s="501"/>
      <c r="F55" s="501"/>
      <c r="G55" s="501"/>
      <c r="H55" s="501"/>
      <c r="I55" s="501"/>
      <c r="J55" s="79"/>
      <c r="K55" s="80"/>
      <c r="L55" s="79"/>
      <c r="M55" s="502"/>
      <c r="N55" s="503"/>
      <c r="O55" s="81"/>
      <c r="P55" s="61"/>
    </row>
    <row r="56" spans="2:16" ht="15" thickBot="1">
      <c r="B56" s="10"/>
      <c r="C56" s="476" t="s">
        <v>61</v>
      </c>
      <c r="D56" s="477"/>
      <c r="E56" s="477"/>
      <c r="F56" s="477"/>
      <c r="G56" s="477"/>
      <c r="H56" s="477"/>
      <c r="I56" s="477"/>
      <c r="J56" s="477"/>
      <c r="K56" s="477"/>
      <c r="L56" s="477"/>
      <c r="M56" s="477"/>
      <c r="N56" s="478"/>
      <c r="O56" s="74"/>
      <c r="P56" s="61"/>
    </row>
    <row r="57" spans="2:16" ht="15" thickBot="1">
      <c r="B57" s="10"/>
      <c r="C57" s="48"/>
      <c r="D57" s="17"/>
      <c r="E57" s="17"/>
      <c r="F57" s="17"/>
      <c r="G57" s="17"/>
      <c r="H57" s="17"/>
      <c r="I57" s="17"/>
      <c r="J57" s="17"/>
      <c r="K57" s="17"/>
      <c r="L57" s="17"/>
      <c r="M57" s="17"/>
      <c r="N57" s="17"/>
      <c r="O57" s="49"/>
      <c r="P57" s="11"/>
    </row>
    <row r="58" spans="2:16" ht="15" thickBot="1">
      <c r="B58" s="10"/>
      <c r="C58" s="479" t="s">
        <v>75</v>
      </c>
      <c r="D58" s="480"/>
      <c r="E58" s="480"/>
      <c r="F58" s="480"/>
      <c r="G58" s="480"/>
      <c r="H58" s="480"/>
      <c r="I58" s="480"/>
      <c r="J58" s="480"/>
      <c r="K58" s="480"/>
      <c r="L58" s="480"/>
      <c r="M58" s="480"/>
      <c r="N58" s="481"/>
      <c r="O58" s="93"/>
      <c r="P58" s="94"/>
    </row>
    <row r="59" spans="2:16">
      <c r="B59" s="10"/>
      <c r="C59" s="485" t="s">
        <v>76</v>
      </c>
      <c r="D59" s="486"/>
      <c r="E59" s="486"/>
      <c r="F59" s="486"/>
      <c r="G59" s="486"/>
      <c r="H59" s="486"/>
      <c r="I59" s="486"/>
      <c r="J59" s="486"/>
      <c r="K59" s="486"/>
      <c r="L59" s="486"/>
      <c r="M59" s="486"/>
      <c r="N59" s="486"/>
      <c r="O59" s="487"/>
      <c r="P59" s="55"/>
    </row>
    <row r="60" spans="2:16">
      <c r="B60" s="10"/>
      <c r="C60" s="488"/>
      <c r="D60" s="489"/>
      <c r="E60" s="489"/>
      <c r="F60" s="489"/>
      <c r="G60" s="489"/>
      <c r="H60" s="489"/>
      <c r="I60" s="489"/>
      <c r="J60" s="489"/>
      <c r="K60" s="489"/>
      <c r="L60" s="489"/>
      <c r="M60" s="489"/>
      <c r="N60" s="489"/>
      <c r="O60" s="490"/>
      <c r="P60" s="55"/>
    </row>
    <row r="61" spans="2:16" ht="14.4" thickBot="1">
      <c r="B61" s="10"/>
      <c r="C61" s="491"/>
      <c r="D61" s="492"/>
      <c r="E61" s="492"/>
      <c r="F61" s="492"/>
      <c r="G61" s="492"/>
      <c r="H61" s="492"/>
      <c r="I61" s="492"/>
      <c r="J61" s="492"/>
      <c r="K61" s="492"/>
      <c r="L61" s="492"/>
      <c r="M61" s="492"/>
      <c r="N61" s="492"/>
      <c r="O61" s="493"/>
      <c r="P61" s="55"/>
    </row>
    <row r="62" spans="2:16" ht="14.4">
      <c r="B62" s="10"/>
      <c r="C62" s="494" t="s">
        <v>77</v>
      </c>
      <c r="D62" s="495"/>
      <c r="E62" s="495"/>
      <c r="F62" s="495"/>
      <c r="G62" s="495"/>
      <c r="H62" s="495"/>
      <c r="I62" s="495"/>
      <c r="J62" s="75"/>
      <c r="K62" s="95"/>
      <c r="L62" s="83" t="s">
        <v>78</v>
      </c>
      <c r="M62" s="496" t="s">
        <v>79</v>
      </c>
      <c r="N62" s="497"/>
      <c r="O62" s="84"/>
      <c r="P62" s="85"/>
    </row>
    <row r="63" spans="2:16" ht="14.4">
      <c r="B63" s="10"/>
      <c r="C63" s="498" t="s">
        <v>32</v>
      </c>
      <c r="D63" s="499"/>
      <c r="E63" s="499"/>
      <c r="F63" s="499"/>
      <c r="G63" s="499"/>
      <c r="H63" s="499"/>
      <c r="I63" s="499"/>
      <c r="J63" s="96"/>
      <c r="K63" s="97"/>
      <c r="L63" s="98"/>
      <c r="M63" s="472"/>
      <c r="N63" s="473"/>
      <c r="O63" s="99"/>
      <c r="P63" s="100"/>
    </row>
    <row r="64" spans="2:16" ht="14.4">
      <c r="B64" s="10"/>
      <c r="C64" s="62" t="s">
        <v>80</v>
      </c>
      <c r="D64" s="63"/>
      <c r="E64" s="63"/>
      <c r="F64" s="63"/>
      <c r="G64" s="63"/>
      <c r="H64" s="63"/>
      <c r="I64" s="63"/>
      <c r="J64" s="96"/>
      <c r="K64" s="97"/>
      <c r="L64" s="98"/>
      <c r="M64" s="472"/>
      <c r="N64" s="473"/>
      <c r="O64" s="99"/>
      <c r="P64" s="100"/>
    </row>
    <row r="65" spans="2:16" ht="15" thickBot="1">
      <c r="B65" s="10"/>
      <c r="C65" s="41" t="s">
        <v>81</v>
      </c>
      <c r="D65" s="42"/>
      <c r="E65" s="42"/>
      <c r="F65" s="42"/>
      <c r="G65" s="42"/>
      <c r="H65" s="42"/>
      <c r="I65" s="42"/>
      <c r="J65" s="101"/>
      <c r="K65" s="102"/>
      <c r="L65" s="98"/>
      <c r="M65" s="474"/>
      <c r="N65" s="475"/>
      <c r="O65" s="99"/>
      <c r="P65" s="100"/>
    </row>
    <row r="66" spans="2:16" ht="15" thickBot="1">
      <c r="B66" s="10"/>
      <c r="C66" s="476" t="s">
        <v>61</v>
      </c>
      <c r="D66" s="477"/>
      <c r="E66" s="477"/>
      <c r="F66" s="477"/>
      <c r="G66" s="477"/>
      <c r="H66" s="477"/>
      <c r="I66" s="477"/>
      <c r="J66" s="477"/>
      <c r="K66" s="477"/>
      <c r="L66" s="477"/>
      <c r="M66" s="477"/>
      <c r="N66" s="478"/>
      <c r="O66" s="103"/>
      <c r="P66" s="104"/>
    </row>
    <row r="67" spans="2:16" ht="15" thickBot="1">
      <c r="B67" s="10"/>
      <c r="C67" s="48"/>
      <c r="D67" s="17"/>
      <c r="E67" s="17"/>
      <c r="F67" s="17"/>
      <c r="G67" s="17"/>
      <c r="H67" s="17"/>
      <c r="I67" s="17"/>
      <c r="J67" s="17"/>
      <c r="K67" s="17"/>
      <c r="L67" s="17"/>
      <c r="M67" s="17"/>
      <c r="N67" s="17"/>
      <c r="O67" s="49"/>
      <c r="P67" s="11"/>
    </row>
    <row r="68" spans="2:16" ht="15" thickBot="1">
      <c r="B68" s="10"/>
      <c r="C68" s="479" t="s">
        <v>82</v>
      </c>
      <c r="D68" s="480"/>
      <c r="E68" s="480"/>
      <c r="F68" s="480"/>
      <c r="G68" s="480"/>
      <c r="H68" s="480"/>
      <c r="I68" s="480"/>
      <c r="J68" s="480"/>
      <c r="K68" s="480"/>
      <c r="L68" s="480"/>
      <c r="M68" s="480"/>
      <c r="N68" s="481"/>
      <c r="O68" s="105"/>
      <c r="P68" s="104"/>
    </row>
    <row r="69" spans="2:16" ht="14.4">
      <c r="B69" s="10"/>
      <c r="C69" s="44"/>
      <c r="D69" s="45"/>
      <c r="E69" s="45"/>
      <c r="F69" s="45"/>
      <c r="G69" s="45"/>
      <c r="H69" s="45"/>
      <c r="I69" s="45"/>
      <c r="J69" s="45"/>
      <c r="K69" s="45"/>
      <c r="L69" s="45"/>
      <c r="M69" s="45"/>
      <c r="N69" s="45"/>
      <c r="O69" s="46"/>
      <c r="P69" s="11"/>
    </row>
    <row r="70" spans="2:16" ht="14.4">
      <c r="B70" s="10"/>
      <c r="C70" s="48"/>
      <c r="D70" s="17"/>
      <c r="E70" s="17"/>
      <c r="F70" s="17"/>
      <c r="G70" s="17"/>
      <c r="H70" s="17"/>
      <c r="I70" s="17"/>
      <c r="J70" s="17"/>
      <c r="K70" s="17"/>
      <c r="L70" s="17"/>
      <c r="M70" s="17"/>
      <c r="N70" s="17"/>
      <c r="O70" s="49"/>
      <c r="P70" s="11"/>
    </row>
    <row r="71" spans="2:16" ht="14.4">
      <c r="B71" s="10"/>
      <c r="C71" s="48"/>
      <c r="D71" s="17"/>
      <c r="E71" s="17"/>
      <c r="F71" s="17"/>
      <c r="G71" s="17"/>
      <c r="H71" s="17"/>
      <c r="I71" s="17"/>
      <c r="J71" s="17"/>
      <c r="K71" s="17"/>
      <c r="L71" s="17"/>
      <c r="M71" s="17"/>
      <c r="N71" s="17"/>
      <c r="O71" s="49"/>
      <c r="P71" s="11"/>
    </row>
    <row r="72" spans="2:16" ht="14.4">
      <c r="B72" s="10"/>
      <c r="C72" s="48"/>
      <c r="D72" s="17"/>
      <c r="E72" s="17"/>
      <c r="F72" s="17"/>
      <c r="G72" s="17"/>
      <c r="H72" s="106" t="s">
        <v>83</v>
      </c>
      <c r="I72" s="106"/>
      <c r="J72" s="106"/>
      <c r="K72" s="106"/>
      <c r="L72" s="17"/>
      <c r="M72" s="17"/>
      <c r="N72" s="17"/>
      <c r="O72" s="49"/>
      <c r="P72" s="11"/>
    </row>
    <row r="73" spans="2:16" ht="14.4">
      <c r="B73" s="10"/>
      <c r="C73" s="48"/>
      <c r="D73" s="17"/>
      <c r="E73" s="17"/>
      <c r="F73" s="17"/>
      <c r="G73" s="17"/>
      <c r="H73" s="106" t="s">
        <v>84</v>
      </c>
      <c r="I73" s="17"/>
      <c r="J73" s="17"/>
      <c r="K73" s="17"/>
      <c r="L73" s="17"/>
      <c r="M73" s="17"/>
      <c r="N73" s="17"/>
      <c r="O73" s="49"/>
      <c r="P73" s="107"/>
    </row>
    <row r="74" spans="2:16" ht="14.4">
      <c r="B74" s="10"/>
      <c r="C74" s="48"/>
      <c r="D74" s="17"/>
      <c r="E74" s="17"/>
      <c r="F74" s="17"/>
      <c r="G74" s="17"/>
      <c r="H74" s="106" t="s">
        <v>85</v>
      </c>
      <c r="I74" s="17"/>
      <c r="J74" s="17"/>
      <c r="K74" s="17"/>
      <c r="L74" s="17"/>
      <c r="M74" s="17"/>
      <c r="N74" s="17"/>
      <c r="O74" s="49"/>
      <c r="P74" s="107"/>
    </row>
    <row r="75" spans="2:16" ht="14.4">
      <c r="B75" s="10"/>
      <c r="C75" s="30"/>
      <c r="D75" s="108"/>
      <c r="E75" s="108"/>
      <c r="F75" s="108"/>
      <c r="G75" s="108"/>
      <c r="H75" s="106" t="s">
        <v>86</v>
      </c>
      <c r="I75" s="108"/>
      <c r="J75" s="108"/>
      <c r="K75" s="108"/>
      <c r="L75" s="108"/>
      <c r="M75" s="108"/>
      <c r="N75" s="108"/>
      <c r="O75" s="109"/>
      <c r="P75" s="110"/>
    </row>
    <row r="76" spans="2:16" ht="14.4">
      <c r="B76" s="10"/>
      <c r="C76" s="48"/>
      <c r="D76" s="17"/>
      <c r="E76" s="17"/>
      <c r="F76" s="17"/>
      <c r="G76" s="17"/>
      <c r="H76" s="17" t="s">
        <v>87</v>
      </c>
      <c r="I76" s="17"/>
      <c r="J76" s="17"/>
      <c r="K76" s="17"/>
      <c r="L76" s="17"/>
      <c r="M76" s="17"/>
      <c r="N76" s="17"/>
      <c r="O76" s="49"/>
      <c r="P76" s="11"/>
    </row>
    <row r="77" spans="2:16" ht="14.4">
      <c r="B77" s="10"/>
      <c r="C77" s="111" t="s">
        <v>88</v>
      </c>
      <c r="D77" s="112"/>
      <c r="E77" s="112"/>
      <c r="F77" s="112"/>
      <c r="G77" s="112"/>
      <c r="H77" s="112"/>
      <c r="I77" s="112"/>
      <c r="J77" s="112"/>
      <c r="K77" s="112"/>
      <c r="L77" s="112"/>
      <c r="M77" s="112"/>
      <c r="N77" s="112"/>
      <c r="O77" s="113"/>
      <c r="P77" s="11"/>
    </row>
    <row r="78" spans="2:16" ht="14.4">
      <c r="B78" s="10"/>
      <c r="C78" s="482"/>
      <c r="D78" s="483"/>
      <c r="E78" s="483"/>
      <c r="F78" s="483"/>
      <c r="G78" s="483"/>
      <c r="H78" s="483"/>
      <c r="I78" s="483"/>
      <c r="J78" s="483"/>
      <c r="K78" s="483"/>
      <c r="L78" s="483"/>
      <c r="M78" s="483"/>
      <c r="N78" s="483"/>
      <c r="O78" s="484"/>
      <c r="P78" s="110"/>
    </row>
    <row r="79" spans="2:16" ht="14.4">
      <c r="B79" s="10"/>
      <c r="C79" s="482"/>
      <c r="D79" s="483"/>
      <c r="E79" s="483"/>
      <c r="F79" s="483"/>
      <c r="G79" s="483"/>
      <c r="H79" s="483"/>
      <c r="I79" s="483"/>
      <c r="J79" s="483"/>
      <c r="K79" s="483"/>
      <c r="L79" s="483"/>
      <c r="M79" s="483"/>
      <c r="N79" s="483"/>
      <c r="O79" s="484"/>
      <c r="P79" s="110"/>
    </row>
    <row r="80" spans="2:16" ht="14.4">
      <c r="B80" s="10"/>
      <c r="C80" s="30"/>
      <c r="D80" s="108"/>
      <c r="E80" s="108"/>
      <c r="F80" s="108"/>
      <c r="G80" s="108"/>
      <c r="H80" s="108"/>
      <c r="I80" s="108"/>
      <c r="J80" s="108"/>
      <c r="K80" s="108"/>
      <c r="L80" s="108"/>
      <c r="M80" s="108"/>
      <c r="N80" s="108"/>
      <c r="O80" s="109"/>
      <c r="P80" s="110"/>
    </row>
    <row r="81" spans="2:16" ht="14.4">
      <c r="B81" s="10"/>
      <c r="C81" s="114" t="s">
        <v>89</v>
      </c>
      <c r="D81" s="108"/>
      <c r="E81" s="108"/>
      <c r="F81" s="108"/>
      <c r="G81" s="108"/>
      <c r="H81" s="108"/>
      <c r="I81" s="108"/>
      <c r="J81" s="108"/>
      <c r="K81" s="108"/>
      <c r="L81" s="108"/>
      <c r="M81" s="108"/>
      <c r="N81" s="108"/>
      <c r="O81" s="109"/>
      <c r="P81" s="110"/>
    </row>
    <row r="82" spans="2:16" ht="12.75" customHeight="1">
      <c r="B82" s="10"/>
      <c r="C82" s="463" t="s">
        <v>90</v>
      </c>
      <c r="D82" s="464"/>
      <c r="E82" s="464"/>
      <c r="F82" s="464"/>
      <c r="G82" s="464"/>
      <c r="H82" s="464"/>
      <c r="I82" s="464"/>
      <c r="J82" s="464"/>
      <c r="K82" s="464"/>
      <c r="L82" s="464"/>
      <c r="M82" s="464"/>
      <c r="N82" s="464"/>
      <c r="O82" s="465"/>
      <c r="P82" s="115"/>
    </row>
    <row r="83" spans="2:16">
      <c r="B83" s="10"/>
      <c r="C83" s="463"/>
      <c r="D83" s="464"/>
      <c r="E83" s="464"/>
      <c r="F83" s="464"/>
      <c r="G83" s="464"/>
      <c r="H83" s="464"/>
      <c r="I83" s="464"/>
      <c r="J83" s="464"/>
      <c r="K83" s="464"/>
      <c r="L83" s="464"/>
      <c r="M83" s="464"/>
      <c r="N83" s="464"/>
      <c r="O83" s="465"/>
      <c r="P83" s="115"/>
    </row>
    <row r="84" spans="2:16" ht="12.9" customHeight="1">
      <c r="B84" s="10"/>
      <c r="C84" s="463" t="s">
        <v>91</v>
      </c>
      <c r="D84" s="464"/>
      <c r="E84" s="464"/>
      <c r="F84" s="464"/>
      <c r="G84" s="464"/>
      <c r="H84" s="464"/>
      <c r="I84" s="464"/>
      <c r="J84" s="464"/>
      <c r="K84" s="464"/>
      <c r="L84" s="464"/>
      <c r="M84" s="464"/>
      <c r="N84" s="464"/>
      <c r="O84" s="465"/>
      <c r="P84" s="115"/>
    </row>
    <row r="85" spans="2:16">
      <c r="B85" s="10"/>
      <c r="C85" s="463"/>
      <c r="D85" s="464"/>
      <c r="E85" s="464"/>
      <c r="F85" s="464"/>
      <c r="G85" s="464"/>
      <c r="H85" s="464"/>
      <c r="I85" s="464"/>
      <c r="J85" s="464"/>
      <c r="K85" s="464"/>
      <c r="L85" s="464"/>
      <c r="M85" s="464"/>
      <c r="N85" s="464"/>
      <c r="O85" s="465"/>
      <c r="P85" s="115"/>
    </row>
    <row r="86" spans="2:16" ht="14.4">
      <c r="B86" s="10"/>
      <c r="C86" s="30"/>
      <c r="D86" s="108"/>
      <c r="E86" s="108"/>
      <c r="F86" s="108"/>
      <c r="G86" s="108"/>
      <c r="H86" s="108"/>
      <c r="I86" s="108"/>
      <c r="J86" s="108"/>
      <c r="K86" s="108"/>
      <c r="L86" s="108"/>
      <c r="M86" s="108"/>
      <c r="N86" s="108"/>
      <c r="O86" s="109"/>
      <c r="P86" s="110"/>
    </row>
    <row r="87" spans="2:16" ht="14.4">
      <c r="B87" s="10"/>
      <c r="C87" s="48"/>
      <c r="D87" s="17"/>
      <c r="E87" s="17"/>
      <c r="F87" s="17"/>
      <c r="G87" s="17"/>
      <c r="H87" s="106" t="s">
        <v>83</v>
      </c>
      <c r="I87" s="17"/>
      <c r="J87" s="17"/>
      <c r="K87" s="17"/>
      <c r="L87" s="17"/>
      <c r="M87" s="17"/>
      <c r="N87" s="17"/>
      <c r="O87" s="49"/>
      <c r="P87" s="11"/>
    </row>
    <row r="88" spans="2:16" ht="14.4">
      <c r="B88" s="10"/>
      <c r="C88" s="48"/>
      <c r="D88" s="17"/>
      <c r="E88" s="17"/>
      <c r="F88" s="17"/>
      <c r="G88" s="17"/>
      <c r="H88" s="17" t="s">
        <v>84</v>
      </c>
      <c r="I88" s="63"/>
      <c r="J88" s="63"/>
      <c r="K88" s="63"/>
      <c r="L88" s="17"/>
      <c r="M88" s="17"/>
      <c r="N88" s="17"/>
      <c r="O88" s="49"/>
      <c r="P88" s="11"/>
    </row>
    <row r="89" spans="2:16" ht="14.4">
      <c r="B89" s="10"/>
      <c r="C89" s="48"/>
      <c r="D89" s="17"/>
      <c r="E89" s="17"/>
      <c r="F89" s="17"/>
      <c r="G89" s="17"/>
      <c r="H89" s="17" t="s">
        <v>92</v>
      </c>
      <c r="I89" s="116"/>
      <c r="J89" s="116"/>
      <c r="K89" s="116"/>
      <c r="L89" s="17"/>
      <c r="M89" s="17"/>
      <c r="N89" s="17"/>
      <c r="O89" s="49"/>
      <c r="P89" s="11"/>
    </row>
    <row r="90" spans="2:16" ht="14.4">
      <c r="B90" s="10"/>
      <c r="C90" s="117"/>
      <c r="D90" s="108"/>
      <c r="E90" s="108"/>
      <c r="F90" s="108"/>
      <c r="G90" s="108"/>
      <c r="H90" s="17" t="s">
        <v>86</v>
      </c>
      <c r="I90" s="17"/>
      <c r="J90" s="17"/>
      <c r="K90" s="17"/>
      <c r="L90" s="108"/>
      <c r="M90" s="108"/>
      <c r="N90" s="108"/>
      <c r="O90" s="109"/>
      <c r="P90" s="110"/>
    </row>
    <row r="91" spans="2:16" ht="17.25" customHeight="1">
      <c r="B91" s="10"/>
      <c r="C91" s="117"/>
      <c r="D91" s="116"/>
      <c r="E91" s="116"/>
      <c r="F91" s="17"/>
      <c r="G91" s="17"/>
      <c r="H91" s="17"/>
      <c r="I91" s="17"/>
      <c r="J91" s="17"/>
      <c r="K91" s="466"/>
      <c r="L91" s="466"/>
      <c r="M91" s="466"/>
      <c r="N91" s="466"/>
      <c r="O91" s="467"/>
      <c r="P91" s="118"/>
    </row>
    <row r="92" spans="2:16" ht="18.75" customHeight="1" thickBot="1">
      <c r="B92" s="10"/>
      <c r="C92" s="470"/>
      <c r="D92" s="471"/>
      <c r="E92" s="471"/>
      <c r="F92" s="80"/>
      <c r="G92" s="80"/>
      <c r="H92" s="80"/>
      <c r="I92" s="80"/>
      <c r="J92" s="80"/>
      <c r="K92" s="468"/>
      <c r="L92" s="468"/>
      <c r="M92" s="468"/>
      <c r="N92" s="468"/>
      <c r="O92" s="469"/>
      <c r="P92" s="118"/>
    </row>
    <row r="93" spans="2:16" ht="14.4" thickBot="1">
      <c r="B93" s="119"/>
      <c r="C93" s="120"/>
      <c r="D93" s="120"/>
      <c r="E93" s="120"/>
      <c r="F93" s="120"/>
      <c r="G93" s="120"/>
      <c r="H93" s="120"/>
      <c r="I93" s="120"/>
      <c r="J93" s="120"/>
      <c r="K93" s="120"/>
      <c r="L93" s="120"/>
      <c r="M93" s="120"/>
      <c r="N93" s="120"/>
      <c r="O93" s="120"/>
      <c r="P93" s="121"/>
    </row>
    <row r="94" spans="2:16" ht="14.4" thickTop="1"/>
  </sheetData>
  <mergeCells count="7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PRESUPUESTO OFICIAL 1 (enti (2)</vt:lpstr>
      <vt:lpstr>APU</vt:lpstr>
      <vt:lpstr>Analisis AU (2)</vt:lpstr>
      <vt:lpstr>PROPUESTA ECONÓMICA(Proponente)</vt:lpstr>
      <vt:lpstr>INDICAR CÓDIGO DEL ITEM DE PAGO</vt:lpstr>
      <vt:lpstr>'Analisis AU (2)'!Área_de_impresión</vt:lpstr>
      <vt:lpstr>'PRESUPUESTO OFICIAL 1 (enti (2)'!Área_de_impresión</vt:lpstr>
      <vt:lpstr>'PROPUESTA ECONÓMICA(Proponente)'!Área_de_impresión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Darwin Zamir Gómez Guevara</dc:creator>
  <cp:lastModifiedBy>olga lucia correa diaz</cp:lastModifiedBy>
  <cp:lastPrinted>2026-02-26T17:31:48Z</cp:lastPrinted>
  <dcterms:created xsi:type="dcterms:W3CDTF">2013-06-20T21:20:42Z</dcterms:created>
  <dcterms:modified xsi:type="dcterms:W3CDTF">2026-02-26T17:34:27Z</dcterms:modified>
</cp:coreProperties>
</file>