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nas1\Alcaldia\229-GCT\22930-S-SP\U-Serv-Pub\Cmn-Serv-Pub\1_ASEO\1.EQUIPO PGIRS\CARACTERIZACIÓN\Cargar en SECOP\"/>
    </mc:Choice>
  </mc:AlternateContent>
  <xr:revisionPtr revIDLastSave="0" documentId="8_{C43E98C1-0188-4443-B9B2-CC55CDE0D52D}" xr6:coauthVersionLast="47" xr6:coauthVersionMax="47" xr10:uidLastSave="{00000000-0000-0000-0000-000000000000}"/>
  <bookViews>
    <workbookView xWindow="-120" yWindow="-120" windowWidth="29040" windowHeight="15720" xr2:uid="{F0911AA5-6C23-4043-A827-85CFB42FC679}"/>
  </bookViews>
  <sheets>
    <sheet name="POI INICIAL" sheetId="1" r:id="rId1"/>
  </sheets>
  <externalReferences>
    <externalReference r:id="rId2"/>
  </externalReferences>
  <definedNames>
    <definedName name="_xlnm._FilterDatabase" localSheetId="0" hidden="1">'POI INICIAL'!$A$1:$AD$14</definedName>
    <definedName name="_xlnm.Print_Area" localSheetId="0">'POI INICIAL'!$A$1:$AE$68</definedName>
    <definedName name="_xlnm.Print_Titles" localSheetId="0">'POI INICIAL'!$A$12:$IM$14</definedName>
    <definedName name="Z_0EDF2FC0_82C7_4C04_8986_6D0CEEE82B84_.wvu.FilterData" localSheetId="0" hidden="1">'POI INICIAL'!$A$1:$AD$14</definedName>
    <definedName name="Z_0EDF2FC0_82C7_4C04_8986_6D0CEEE82B84_.wvu.PrintArea" localSheetId="0" hidden="1">'POI INICIAL'!$A$1:$AE$68</definedName>
    <definedName name="Z_0EDF2FC0_82C7_4C04_8986_6D0CEEE82B84_.wvu.PrintTitles" localSheetId="0" hidden="1">'POI INICIAL'!$A$12:$IM$14</definedName>
    <definedName name="Z_B75FBEB3_C9E8_4F85_AB6A_63A609F3004D_.wvu.FilterData" localSheetId="0" hidden="1">'POI INICIAL'!$A$1:$AD$14</definedName>
    <definedName name="Z_B75FBEB3_C9E8_4F85_AB6A_63A609F3004D_.wvu.PrintArea" localSheetId="0" hidden="1">'POI INICIAL'!$A$1:$AE$68</definedName>
    <definedName name="Z_B75FBEB3_C9E8_4F85_AB6A_63A609F3004D_.wvu.PrintTitles" localSheetId="0" hidden="1">'POI INICIAL'!$A$12:$IM$14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50" i="1" l="1"/>
  <c r="W67" i="1"/>
  <c r="Y66" i="1"/>
  <c r="AB66" i="1"/>
  <c r="Y65" i="1"/>
  <c r="AB65" i="1"/>
  <c r="Y64" i="1"/>
  <c r="AB64" i="1"/>
  <c r="Y63" i="1"/>
  <c r="AB63" i="1"/>
  <c r="Z53" i="1"/>
  <c r="Z54" i="1"/>
  <c r="Z55" i="1"/>
  <c r="Z56" i="1"/>
  <c r="Z57" i="1"/>
  <c r="Z58" i="1"/>
  <c r="Z59" i="1"/>
  <c r="Z60" i="1"/>
  <c r="Z61" i="1"/>
  <c r="Z62" i="1"/>
  <c r="Z63" i="1"/>
  <c r="Z64" i="1"/>
  <c r="Z65" i="1"/>
  <c r="Z66" i="1"/>
  <c r="Z52" i="1"/>
  <c r="P25" i="1"/>
  <c r="P26" i="1"/>
  <c r="P27" i="1"/>
  <c r="P28" i="1"/>
  <c r="P29" i="1"/>
  <c r="P30" i="1"/>
  <c r="P32" i="1"/>
  <c r="P33" i="1"/>
  <c r="P34" i="1"/>
  <c r="P35" i="1"/>
  <c r="P36" i="1"/>
  <c r="P37" i="1"/>
  <c r="P38" i="1"/>
  <c r="P39" i="1"/>
  <c r="P40" i="1"/>
  <c r="P24" i="1"/>
  <c r="U44" i="1"/>
  <c r="U45" i="1"/>
  <c r="U46" i="1"/>
  <c r="U47" i="1"/>
  <c r="U48" i="1"/>
  <c r="U49" i="1"/>
  <c r="U43" i="1"/>
  <c r="M41" i="1"/>
  <c r="O28" i="1"/>
  <c r="O29" i="1"/>
  <c r="O30" i="1"/>
  <c r="O31" i="1"/>
  <c r="O32" i="1"/>
  <c r="O33" i="1"/>
  <c r="O34" i="1"/>
  <c r="O35" i="1"/>
  <c r="O36" i="1"/>
  <c r="O37" i="1"/>
  <c r="O38" i="1"/>
  <c r="O39" i="1"/>
  <c r="O40" i="1"/>
  <c r="H22" i="1"/>
  <c r="Z67" i="1" l="1"/>
  <c r="AB16" i="1"/>
  <c r="AC16" i="1"/>
  <c r="AB17" i="1"/>
  <c r="AC17" i="1"/>
  <c r="AB18" i="1"/>
  <c r="AC18" i="1"/>
  <c r="AB19" i="1"/>
  <c r="AC19" i="1"/>
  <c r="AB20" i="1"/>
  <c r="AC20" i="1"/>
  <c r="AB21" i="1"/>
  <c r="AB24" i="1"/>
  <c r="AC24" i="1"/>
  <c r="AE24" i="1"/>
  <c r="AB25" i="1"/>
  <c r="AC25" i="1"/>
  <c r="AE25" i="1"/>
  <c r="AB26" i="1"/>
  <c r="AC26" i="1"/>
  <c r="AE26" i="1"/>
  <c r="AB27" i="1"/>
  <c r="AC27" i="1"/>
  <c r="AE27" i="1"/>
  <c r="AB28" i="1"/>
  <c r="AC28" i="1"/>
  <c r="AE28" i="1"/>
  <c r="AB29" i="1"/>
  <c r="AC29" i="1"/>
  <c r="AE29" i="1"/>
  <c r="AB30" i="1"/>
  <c r="AC30" i="1"/>
  <c r="AE30" i="1"/>
  <c r="AB31" i="1"/>
  <c r="AC31" i="1"/>
  <c r="AB32" i="1"/>
  <c r="AC32" i="1"/>
  <c r="AE32" i="1"/>
  <c r="AB33" i="1"/>
  <c r="AC33" i="1"/>
  <c r="AE33" i="1"/>
  <c r="AE34" i="1"/>
  <c r="AE35" i="1"/>
  <c r="AE36" i="1"/>
  <c r="AE37" i="1"/>
  <c r="AE38" i="1"/>
  <c r="AE39" i="1"/>
  <c r="AB43" i="1"/>
  <c r="AC43" i="1"/>
  <c r="AE43" i="1"/>
  <c r="AB44" i="1"/>
  <c r="AC44" i="1"/>
  <c r="AE44" i="1"/>
  <c r="AB45" i="1"/>
  <c r="AC45" i="1"/>
  <c r="AE45" i="1"/>
  <c r="AB46" i="1"/>
  <c r="AC46" i="1"/>
  <c r="AE46" i="1"/>
  <c r="AB47" i="1"/>
  <c r="AD47" i="1" s="1"/>
  <c r="AC47" i="1"/>
  <c r="AE47" i="1"/>
  <c r="AB48" i="1"/>
  <c r="AC48" i="1"/>
  <c r="AE48" i="1"/>
  <c r="AB49" i="1"/>
  <c r="AC49" i="1"/>
  <c r="AE49" i="1"/>
  <c r="AB52" i="1"/>
  <c r="AC52" i="1"/>
  <c r="AE52" i="1"/>
  <c r="AB53" i="1"/>
  <c r="AC53" i="1"/>
  <c r="AE53" i="1"/>
  <c r="AB54" i="1"/>
  <c r="AC54" i="1"/>
  <c r="AE54" i="1"/>
  <c r="AB55" i="1"/>
  <c r="AC55" i="1"/>
  <c r="AE55" i="1"/>
  <c r="AB56" i="1"/>
  <c r="AC56" i="1"/>
  <c r="AE56" i="1"/>
  <c r="AB57" i="1"/>
  <c r="AD57" i="1" s="1"/>
  <c r="AC57" i="1"/>
  <c r="AE57" i="1"/>
  <c r="AB58" i="1"/>
  <c r="AC58" i="1"/>
  <c r="AE58" i="1"/>
  <c r="AB59" i="1"/>
  <c r="AC59" i="1"/>
  <c r="AE59" i="1"/>
  <c r="AB60" i="1"/>
  <c r="AC60" i="1"/>
  <c r="AE60" i="1"/>
  <c r="AB61" i="1"/>
  <c r="AC61" i="1"/>
  <c r="AE61" i="1"/>
  <c r="AB62" i="1"/>
  <c r="AC62" i="1"/>
  <c r="AE62" i="1"/>
  <c r="AE63" i="1"/>
  <c r="AE64" i="1"/>
  <c r="AE65" i="1"/>
  <c r="AB22" i="1"/>
  <c r="K17" i="1"/>
  <c r="AE17" i="1" s="1"/>
  <c r="K18" i="1"/>
  <c r="AE18" i="1" s="1"/>
  <c r="K19" i="1"/>
  <c r="AE19" i="1" s="1"/>
  <c r="K20" i="1"/>
  <c r="AE20" i="1" s="1"/>
  <c r="K21" i="1"/>
  <c r="K16" i="1"/>
  <c r="AE16" i="1" s="1"/>
  <c r="AD62" i="1" l="1"/>
  <c r="AD54" i="1"/>
  <c r="AD59" i="1"/>
  <c r="AD45" i="1"/>
  <c r="AD28" i="1"/>
  <c r="AD20" i="1"/>
  <c r="AE22" i="1"/>
  <c r="AE41" i="1"/>
  <c r="AD30" i="1"/>
  <c r="AD18" i="1"/>
  <c r="AD56" i="1"/>
  <c r="AD44" i="1"/>
  <c r="AD27" i="1"/>
  <c r="AD17" i="1"/>
  <c r="AD61" i="1"/>
  <c r="AD53" i="1"/>
  <c r="AD49" i="1"/>
  <c r="AD32" i="1"/>
  <c r="AD24" i="1"/>
  <c r="AD58" i="1"/>
  <c r="AD46" i="1"/>
  <c r="AD29" i="1"/>
  <c r="AD19" i="1"/>
  <c r="AD55" i="1"/>
  <c r="AD43" i="1"/>
  <c r="AD26" i="1"/>
  <c r="AD16" i="1"/>
  <c r="AD60" i="1"/>
  <c r="AD52" i="1"/>
  <c r="AD48" i="1"/>
  <c r="AD31" i="1"/>
  <c r="AD33" i="1"/>
  <c r="AD25" i="1"/>
  <c r="U50" i="1" l="1"/>
  <c r="J16" i="1"/>
  <c r="J17" i="1"/>
  <c r="J18" i="1"/>
  <c r="J19" i="1"/>
  <c r="J20" i="1"/>
  <c r="AE66" i="1"/>
  <c r="G67" i="1"/>
  <c r="AE40" i="1"/>
  <c r="G22" i="1"/>
  <c r="G68" i="1"/>
  <c r="X67" i="1"/>
  <c r="U67" i="1"/>
  <c r="T67" i="1"/>
  <c r="P67" i="1"/>
  <c r="O67" i="1"/>
  <c r="K67" i="1"/>
  <c r="J67" i="1"/>
  <c r="Y62" i="1"/>
  <c r="Y61" i="1"/>
  <c r="Y60" i="1"/>
  <c r="Y59" i="1"/>
  <c r="Y58" i="1"/>
  <c r="Y57" i="1"/>
  <c r="Y56" i="1"/>
  <c r="Y55" i="1"/>
  <c r="Y54" i="1"/>
  <c r="Y53" i="1"/>
  <c r="Y52" i="1"/>
  <c r="Z50" i="1"/>
  <c r="Y50" i="1"/>
  <c r="S50" i="1"/>
  <c r="P50" i="1"/>
  <c r="O50" i="1"/>
  <c r="K50" i="1"/>
  <c r="J50" i="1"/>
  <c r="T49" i="1"/>
  <c r="T48" i="1"/>
  <c r="T47" i="1"/>
  <c r="T46" i="1"/>
  <c r="T45" i="1"/>
  <c r="T44" i="1"/>
  <c r="T43" i="1"/>
  <c r="Z41" i="1"/>
  <c r="Y41" i="1"/>
  <c r="S41" i="1"/>
  <c r="R41" i="1"/>
  <c r="R68" i="1" s="1"/>
  <c r="N41" i="1"/>
  <c r="AB41" i="1"/>
  <c r="J41" i="1"/>
  <c r="G31" i="1"/>
  <c r="P31" i="1" s="1"/>
  <c r="AE31" i="1" s="1"/>
  <c r="AE50" i="1" s="1"/>
  <c r="O27" i="1"/>
  <c r="O26" i="1"/>
  <c r="O25" i="1"/>
  <c r="O24" i="1"/>
  <c r="Z22" i="1"/>
  <c r="Z68" i="1" s="1"/>
  <c r="Y22" i="1"/>
  <c r="U22" i="1"/>
  <c r="T22" i="1"/>
  <c r="P22" i="1"/>
  <c r="O22" i="1"/>
  <c r="I22" i="1"/>
  <c r="H68" i="1"/>
  <c r="W68" i="1" l="1"/>
  <c r="AB67" i="1"/>
  <c r="X68" i="1"/>
  <c r="AC67" i="1"/>
  <c r="I68" i="1"/>
  <c r="AC22" i="1"/>
  <c r="AD22" i="1" s="1"/>
  <c r="AD41" i="1"/>
  <c r="AB68" i="1"/>
  <c r="N68" i="1"/>
  <c r="AC41" i="1"/>
  <c r="AB50" i="1"/>
  <c r="AC50" i="1"/>
  <c r="G41" i="1"/>
  <c r="G50" i="1"/>
  <c r="Y67" i="1"/>
  <c r="Y68" i="1" s="1"/>
  <c r="S68" i="1"/>
  <c r="K41" i="1"/>
  <c r="J22" i="1"/>
  <c r="T41" i="1"/>
  <c r="M68" i="1"/>
  <c r="U41" i="1"/>
  <c r="T50" i="1"/>
  <c r="O41" i="1"/>
  <c r="O68" i="1" s="1"/>
  <c r="AD50" i="1" l="1"/>
  <c r="AC68" i="1"/>
  <c r="AD67" i="1"/>
  <c r="T68" i="1"/>
  <c r="U68" i="1"/>
  <c r="AE67" i="1"/>
  <c r="K22" i="1"/>
  <c r="K68" i="1" s="1"/>
  <c r="J68" i="1"/>
  <c r="P41" i="1"/>
  <c r="P68" i="1" s="1"/>
  <c r="AD68" i="1" l="1"/>
  <c r="AE6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LINITA</author>
    <author>Alberto Josué Mejía Upegui</author>
    <author>Paula Arteaga Vasque</author>
    <author>parteaga</author>
  </authors>
  <commentList>
    <comment ref="B4" authorId="0" shapeId="0" xr:uid="{E10E1828-B28F-4DA2-A6DF-138068CA152E}">
      <text>
        <r>
          <rPr>
            <b/>
            <sz val="9"/>
            <color indexed="81"/>
            <rFont val="Tahoma"/>
            <family val="2"/>
          </rPr>
          <t>LINITA:</t>
        </r>
        <r>
          <rPr>
            <sz val="9"/>
            <color indexed="81"/>
            <rFont val="Tahoma"/>
            <family val="2"/>
          </rPr>
          <t xml:space="preserve">
CON RESPECTO AL PRESENTE ARCHIVO:
* No elimine filas ni columnas.  Siempre ocúltelas, pues las fórmulas están diseñadas para la estructura programada, y para el cumplimiento de los 4 meses (o unidad de tiempo); la eliminación causaría el ERROR en las fórmulas.
* Si debe insertar filas o columnas, actualice las fórmulas de acuerdo a la lógica utilizada, con la información de las nuevas filas o columnas.
* El % DE IMPORTANCIA debe registrarse para cada uno de los componentes (cuya sumatoria debe dar 100%), y para cada uno de los productos dentro de cada componente (cuya sumatoria también deberá dar 100%).  Deberá realizarse al inicio del diligenciamiento del archivo, de lo contrario no se reflejarán los cumplimientos.
* Desde el inicio del diligenciamiento del archivo, deben anotarse los datos de las metas proyectadas para cada uno de los meses (unidades de tiempo) y para cada uno de los componentes y productos, de lo contrario no se reflejarán los cumplimientos totales.
* Los campos de contrato, objeto, inicio, vencimiento, y descripción de los componentes y productos deberán ser ingresados por el usuario, y actualizados conforme al desarrollo del contrato, especialmente, en cuanto a la fecha de vencimiento (en caso de haber suspensiones o ampliaciones), para tener una información y cálculos veraces.</t>
        </r>
      </text>
    </comment>
    <comment ref="C6" authorId="1" shapeId="0" xr:uid="{CFFAC5CF-812A-4599-A404-D5BDE765B16C}">
      <text>
        <r>
          <rPr>
            <b/>
            <sz val="9"/>
            <color indexed="81"/>
            <rFont val="Tahoma"/>
            <family val="2"/>
          </rPr>
          <t>Ingresar la fecha de inicio en formato DD/MM/AAA</t>
        </r>
      </text>
    </comment>
    <comment ref="C7" authorId="1" shapeId="0" xr:uid="{D9115250-6F11-4A0C-B192-2B8FD7FA426D}">
      <text>
        <r>
          <rPr>
            <b/>
            <sz val="9"/>
            <color indexed="81"/>
            <rFont val="Tahoma"/>
            <family val="2"/>
          </rPr>
          <t>Ingresar la fecha de terminación 
 en formato DD/MM/AAA</t>
        </r>
      </text>
    </comment>
    <comment ref="C8" authorId="2" shapeId="0" xr:uid="{0279DC19-2022-4C39-95BB-7B6164350672}">
      <text>
        <r>
          <rPr>
            <b/>
            <sz val="9"/>
            <color indexed="81"/>
            <rFont val="Tahoma"/>
            <family val="2"/>
          </rPr>
          <t>inserte la fecha de elaboración del informe</t>
        </r>
      </text>
    </comment>
    <comment ref="J14" authorId="3" shapeId="0" xr:uid="{81C708C0-FCBE-4E47-8FCC-AF19D978A082}">
      <text>
        <r>
          <rPr>
            <b/>
            <sz val="9"/>
            <color indexed="81"/>
            <rFont val="Tahoma"/>
            <family val="2"/>
          </rPr>
          <t>Lina Marcela Duque Alzate:</t>
        </r>
        <r>
          <rPr>
            <sz val="9"/>
            <color indexed="81"/>
            <rFont val="Tahoma"/>
            <family val="2"/>
          </rPr>
          <t xml:space="preserve">
se refiere al cumplimiento de lo programado con relacion a lo ejecutado.</t>
        </r>
      </text>
    </comment>
    <comment ref="K14" authorId="3" shapeId="0" xr:uid="{8085F5B9-EE5C-4448-949E-A057F867145A}">
      <text>
        <r>
          <rPr>
            <b/>
            <sz val="9"/>
            <color indexed="81"/>
            <rFont val="Tahoma"/>
            <family val="2"/>
          </rPr>
          <t>Lina Marcela Duque Alzate:</t>
        </r>
        <r>
          <rPr>
            <sz val="9"/>
            <color indexed="81"/>
            <rFont val="Tahoma"/>
            <family val="2"/>
          </rPr>
          <t xml:space="preserve">
se refiere a la ejecución ponderada en relacion al % de importancia.</t>
        </r>
      </text>
    </comment>
    <comment ref="L14" authorId="1" shapeId="0" xr:uid="{FBA73350-266F-40AB-8B67-F5DAF4BB7D72}">
      <text>
        <r>
          <rPr>
            <b/>
            <sz val="9"/>
            <color indexed="81"/>
            <rFont val="Tahoma"/>
            <family val="2"/>
          </rPr>
          <t xml:space="preserve">Lina Marcela Duque Alzate: 
</t>
        </r>
        <r>
          <rPr>
            <sz val="9"/>
            <color indexed="81"/>
            <rFont val="Tahoma"/>
            <family val="2"/>
          </rPr>
          <t>Espacio para colocar aquellas observaciones o comentarios concernientes al cumplimiento alcanzado, o la explicación del por qué sí se llegó o no se llegó a la meta.</t>
        </r>
      </text>
    </comment>
    <comment ref="O14" authorId="3" shapeId="0" xr:uid="{3CA49B59-7774-4E93-AFDC-45F202C18F8A}">
      <text>
        <r>
          <rPr>
            <b/>
            <sz val="9"/>
            <color indexed="81"/>
            <rFont val="Tahoma"/>
            <family val="2"/>
          </rPr>
          <t>Lina Marcela Duque Alzate:</t>
        </r>
        <r>
          <rPr>
            <sz val="9"/>
            <color indexed="81"/>
            <rFont val="Tahoma"/>
            <family val="2"/>
          </rPr>
          <t xml:space="preserve">
se refiere al cumplimiento de lo programado con relacion a lo ejecutado.</t>
        </r>
      </text>
    </comment>
    <comment ref="P14" authorId="3" shapeId="0" xr:uid="{B7E24C78-60F4-46C6-95E9-0AB16DA8A9E7}">
      <text>
        <r>
          <rPr>
            <b/>
            <sz val="9"/>
            <color indexed="81"/>
            <rFont val="Tahoma"/>
            <family val="2"/>
          </rPr>
          <t>Lina Marcela Duque Alzate:</t>
        </r>
        <r>
          <rPr>
            <sz val="9"/>
            <color indexed="81"/>
            <rFont val="Tahoma"/>
            <family val="2"/>
          </rPr>
          <t xml:space="preserve">
se refiere a la ejecución ponderada en relacion al % de importancia.</t>
        </r>
      </text>
    </comment>
    <comment ref="Q14" authorId="1" shapeId="0" xr:uid="{7375F124-66E0-4837-A6C5-4FB798CA00B4}">
      <text>
        <r>
          <rPr>
            <b/>
            <sz val="9"/>
            <color indexed="81"/>
            <rFont val="Tahoma"/>
            <family val="2"/>
          </rPr>
          <t xml:space="preserve">Lina Marcela Duque Alzate: 
</t>
        </r>
        <r>
          <rPr>
            <sz val="9"/>
            <color indexed="81"/>
            <rFont val="Tahoma"/>
            <family val="2"/>
          </rPr>
          <t>Espacio para colocar aquellas observaciones o comentarios concernientes al cumplimiento alcanzado, o la explicación del por qué sí se llegó o no se llegó a la meta.</t>
        </r>
      </text>
    </comment>
    <comment ref="T14" authorId="3" shapeId="0" xr:uid="{EE0019ED-A3DD-4543-8FF4-428653C2407B}">
      <text>
        <r>
          <rPr>
            <b/>
            <sz val="9"/>
            <color indexed="81"/>
            <rFont val="Tahoma"/>
            <family val="2"/>
          </rPr>
          <t>Lina Marcela Duque Alzate:</t>
        </r>
        <r>
          <rPr>
            <sz val="9"/>
            <color indexed="81"/>
            <rFont val="Tahoma"/>
            <family val="2"/>
          </rPr>
          <t xml:space="preserve">
se refiere al cumplimiento de lo programado con relacion a lo ejecutado.</t>
        </r>
      </text>
    </comment>
    <comment ref="U14" authorId="3" shapeId="0" xr:uid="{BAC78FDA-E629-421D-ABF0-95A31FA34480}">
      <text>
        <r>
          <rPr>
            <b/>
            <sz val="9"/>
            <color indexed="81"/>
            <rFont val="Tahoma"/>
            <family val="2"/>
          </rPr>
          <t>Lina Marcela Duque Alzate:</t>
        </r>
        <r>
          <rPr>
            <sz val="9"/>
            <color indexed="81"/>
            <rFont val="Tahoma"/>
            <family val="2"/>
          </rPr>
          <t xml:space="preserve">
se refiere a la ejecución ponderada en relacion al % de importancia.</t>
        </r>
      </text>
    </comment>
    <comment ref="V14" authorId="1" shapeId="0" xr:uid="{959DA664-AA5C-47EC-B259-6B2118605210}">
      <text>
        <r>
          <rPr>
            <b/>
            <sz val="9"/>
            <color indexed="81"/>
            <rFont val="Tahoma"/>
            <family val="2"/>
          </rPr>
          <t xml:space="preserve">Lina Marcela Duque Alzate: 
</t>
        </r>
        <r>
          <rPr>
            <sz val="9"/>
            <color indexed="81"/>
            <rFont val="Tahoma"/>
            <family val="2"/>
          </rPr>
          <t>Espacio para colocar aquellas observaciones o comentarios concernientes al cumplimiento alcanzado, o la explicación del por qué sí se llegó o no se llegó a la meta.</t>
        </r>
      </text>
    </comment>
    <comment ref="Y14" authorId="3" shapeId="0" xr:uid="{EBF827B4-1D68-43C4-80BC-B1D5DADBDD81}">
      <text>
        <r>
          <rPr>
            <b/>
            <sz val="9"/>
            <color indexed="81"/>
            <rFont val="Tahoma"/>
            <family val="2"/>
          </rPr>
          <t>Lina Marcela Duque Alzate:</t>
        </r>
        <r>
          <rPr>
            <sz val="9"/>
            <color indexed="81"/>
            <rFont val="Tahoma"/>
            <family val="2"/>
          </rPr>
          <t xml:space="preserve">
se refiere al cumplimiento de lo programado con relacion a lo ejecutado.</t>
        </r>
      </text>
    </comment>
    <comment ref="Z14" authorId="3" shapeId="0" xr:uid="{D2CD172A-11BC-404D-8DE0-63FF98F12FC1}">
      <text>
        <r>
          <rPr>
            <b/>
            <sz val="9"/>
            <color indexed="81"/>
            <rFont val="Tahoma"/>
            <family val="2"/>
          </rPr>
          <t>Lina Marcela Duque Alzate:</t>
        </r>
        <r>
          <rPr>
            <sz val="9"/>
            <color indexed="81"/>
            <rFont val="Tahoma"/>
            <family val="2"/>
          </rPr>
          <t xml:space="preserve">
se refiere a la ejecución ponderada en relacion al % de importancia.</t>
        </r>
      </text>
    </comment>
    <comment ref="AA14" authorId="1" shapeId="0" xr:uid="{7B28ED85-5CE9-48D8-8083-B8575015A84A}">
      <text>
        <r>
          <rPr>
            <b/>
            <sz val="9"/>
            <color indexed="81"/>
            <rFont val="Tahoma"/>
            <family val="2"/>
          </rPr>
          <t xml:space="preserve">Lina Marcela Duque Alzate: 
</t>
        </r>
        <r>
          <rPr>
            <sz val="9"/>
            <color indexed="81"/>
            <rFont val="Tahoma"/>
            <family val="2"/>
          </rPr>
          <t>Espacio para colocar aquellas observaciones o comentarios concernientes al cumplimiento alcanzado, o la explicación del por qué sí se llegó o no se llegó a la meta.</t>
        </r>
      </text>
    </comment>
  </commentList>
</comments>
</file>

<file path=xl/sharedStrings.xml><?xml version="1.0" encoding="utf-8"?>
<sst xmlns="http://schemas.openxmlformats.org/spreadsheetml/2006/main" count="240" uniqueCount="161">
  <si>
    <t xml:space="preserve">Objeto </t>
  </si>
  <si>
    <t>Fecha de Inicio</t>
  </si>
  <si>
    <t>Fecha de Vencimiento</t>
  </si>
  <si>
    <t>Fecha de corte</t>
  </si>
  <si>
    <t xml:space="preserve">AVANCE FISICO </t>
  </si>
  <si>
    <r>
      <t>CONVENCIONES:</t>
    </r>
    <r>
      <rPr>
        <sz val="10"/>
        <rFont val="Arial"/>
        <family val="2"/>
      </rPr>
      <t xml:space="preserve"> P=Meta Proyectada, E=Ejecución</t>
    </r>
  </si>
  <si>
    <t>Descripción</t>
  </si>
  <si>
    <t>Cantidad programada</t>
  </si>
  <si>
    <t>Unidad de Medida</t>
  </si>
  <si>
    <t>% de Importancia</t>
  </si>
  <si>
    <t>TOTALES</t>
  </si>
  <si>
    <t>P</t>
  </si>
  <si>
    <t>E</t>
  </si>
  <si>
    <t>cumplim.</t>
  </si>
  <si>
    <t>eficacia</t>
  </si>
  <si>
    <t>Observación Cualitativas</t>
  </si>
  <si>
    <t>Meta Proyectada</t>
  </si>
  <si>
    <t>Meta Ejecutada</t>
  </si>
  <si>
    <t>Cumplimiento</t>
  </si>
  <si>
    <t>1.1</t>
  </si>
  <si>
    <t xml:space="preserve">Actividad 1. </t>
  </si>
  <si>
    <t>Realizar un bosquejo de la Normativa que rige la caracterización de residuos sólidos</t>
  </si>
  <si>
    <t>Informe</t>
  </si>
  <si>
    <t>1.2</t>
  </si>
  <si>
    <t xml:space="preserve">Actividad 2. </t>
  </si>
  <si>
    <t>Identificar los actores que pueden suministrar la información sobre el tema</t>
  </si>
  <si>
    <t>1.3</t>
  </si>
  <si>
    <t xml:space="preserve">Actividad 3. </t>
  </si>
  <si>
    <t>Recolección de la información</t>
  </si>
  <si>
    <t>1.4</t>
  </si>
  <si>
    <t xml:space="preserve">Actividad 4. </t>
  </si>
  <si>
    <t>Clasificación de la información suministrada</t>
  </si>
  <si>
    <t>1.5</t>
  </si>
  <si>
    <t xml:space="preserve">Actividad 5. </t>
  </si>
  <si>
    <t>2.1</t>
  </si>
  <si>
    <t>2.2</t>
  </si>
  <si>
    <t>2.3</t>
  </si>
  <si>
    <t>Elaboración de fichas técnicas para la recopilación de la información</t>
  </si>
  <si>
    <t>2.4</t>
  </si>
  <si>
    <t>2.5</t>
  </si>
  <si>
    <t>2.6</t>
  </si>
  <si>
    <t xml:space="preserve">Actividad 6. </t>
  </si>
  <si>
    <t>2.7</t>
  </si>
  <si>
    <t xml:space="preserve">Actividad 7. </t>
  </si>
  <si>
    <t>Sitio de caracterización</t>
  </si>
  <si>
    <t>2.8</t>
  </si>
  <si>
    <t xml:space="preserve">Actividad 8. </t>
  </si>
  <si>
    <t>Determinar la composición física, densidad, el porcentaje de humedad, poder calorífico</t>
  </si>
  <si>
    <t>muestras</t>
  </si>
  <si>
    <t>2.9</t>
  </si>
  <si>
    <t xml:space="preserve">Actividad 9. </t>
  </si>
  <si>
    <t>Determinar el potencial de aprovechamiento de los residuos, de acuerdo con sus propiedades y condiciones de mercado</t>
  </si>
  <si>
    <t>2.10</t>
  </si>
  <si>
    <t xml:space="preserve">Actividad 10. </t>
  </si>
  <si>
    <t>3.</t>
  </si>
  <si>
    <t>3.1</t>
  </si>
  <si>
    <t>3.2</t>
  </si>
  <si>
    <t>Realizar el cálculo para determinar la cantidad de residuos generados por día, mediante aforos</t>
  </si>
  <si>
    <t>3.3</t>
  </si>
  <si>
    <t>Calcular el número total de habitantes en el sector de estudio</t>
  </si>
  <si>
    <t>3.4</t>
  </si>
  <si>
    <t>Calcular el número de usuarios incluyendo estrato y uso</t>
  </si>
  <si>
    <t>3.5</t>
  </si>
  <si>
    <t>Calcular la cantidad de residuos potencialmente aprovechables, según su naturaleza, determinada mediante aforos</t>
  </si>
  <si>
    <t>3.6</t>
  </si>
  <si>
    <t>3.7</t>
  </si>
  <si>
    <t>4.1</t>
  </si>
  <si>
    <t>Definir el diseño metodológico para el muestreo</t>
  </si>
  <si>
    <t>4.2</t>
  </si>
  <si>
    <t>4.3</t>
  </si>
  <si>
    <t>4.4</t>
  </si>
  <si>
    <t>4.5</t>
  </si>
  <si>
    <t>4.6</t>
  </si>
  <si>
    <t>4.7</t>
  </si>
  <si>
    <t>4.8</t>
  </si>
  <si>
    <t>4.9</t>
  </si>
  <si>
    <t>4.10</t>
  </si>
  <si>
    <t>4.11</t>
  </si>
  <si>
    <t xml:space="preserve">Actividad 11. </t>
  </si>
  <si>
    <t>Descripción y análisis de resultados obtenidos en la caracterización de residuos sólidos del sector.</t>
  </si>
  <si>
    <t>Total Alcance 4</t>
  </si>
  <si>
    <t>PORCENTAJES TOTALES DEL CONTRATO</t>
  </si>
  <si>
    <t>Contrato 4600098235 de 2023</t>
  </si>
  <si>
    <t>CARACTERIZACIÓN DE LOS RESIDUOS SÓLIDOS EN LOS SECTORES RESIDENCIAL Y NO RESIDENCIAL DE MEDELLÍN Y EN EL ÁREA URBANA Y RURAL DE LOS CINCO CORREGIMIENTOS.</t>
  </si>
  <si>
    <t>PRODUCTO</t>
  </si>
  <si>
    <t>Componente 1:</t>
  </si>
  <si>
    <t>1.6</t>
  </si>
  <si>
    <t>Componente 2.</t>
  </si>
  <si>
    <t>Total Componente 1</t>
  </si>
  <si>
    <t>Definir la población objeto de estudio (base Censo de población DANE 2018).</t>
  </si>
  <si>
    <t>Definir la Unidad de Análisis</t>
  </si>
  <si>
    <t>Determinar el tamaño de la muestra. Como mínimo deberá de garantizar las siguientes muestras:
· Zona Urbana (distribuidas por estrato): 2.000 und.
· Zona Rural (cabecera corregimental - distribuidas por los 5 corregimientos): 500 und.
· Zona Rural (Dispersa) 200 und.
Lo anterior con el fin de tener un dato comparativo con respecto a caracterización de 2018.</t>
  </si>
  <si>
    <t>Ubicar y seleccionar la muestra de usuarios por estrato socioeconómico, georreferenciar cada suscriptor por dirección y en formato shapefile, el cual será elaborado por el contratista de acuerdo a las especificaciones que reposan estándares básicos para manejo de información geográfica del distrito de Medellín la cual se anexa al presente contrato (Previa aprobación de la supervisión).</t>
  </si>
  <si>
    <t>Programar mesas de trabajo con el componente SIG o el que tenga asignadas sus funciones con el fin conocer los profesionales asignados a las actividades que componen este apartado, los avances, aclarar dudas y o realizar ajustes que sean necesario para la correcta aplicación de las especificaciones que reposan estándares básicos para manejo de información geográfica del distrito de Medellín, con el fin de garantizar la calidad de los datos.</t>
  </si>
  <si>
    <t>Diseño e implementación de estrategia comunicacional cuyo objetivo es socializar y sensibilizar a la población objeto de estudio sobre el análisis que se va realizar</t>
  </si>
  <si>
    <t>Contar con un sitio para el acopio temporal de las muestras recogidas, y los vehículos adecuados para dicha recolección, el cual debe cumplir con los requisitos establecidos en este documento.</t>
  </si>
  <si>
    <t>Realizar la recolección, aforo y caracterización de muestras en viviendas, de conformidad con la normatividad y regulación vigentes y la metodología propuesta por el contratista, previa aprobación de la supervisión.</t>
  </si>
  <si>
    <t>2.11</t>
  </si>
  <si>
    <t>2.12</t>
  </si>
  <si>
    <t>2.13</t>
  </si>
  <si>
    <t>Definir el método para la caracterización fisicoquímica y microbiológica de los residuos.</t>
  </si>
  <si>
    <t>Preparación de la muestra que va a ser enviada para los análisis de laboratorio</t>
  </si>
  <si>
    <t>Actividad 12.</t>
  </si>
  <si>
    <t>Actividad 13.</t>
  </si>
  <si>
    <t>2.14</t>
  </si>
  <si>
    <t>2.15</t>
  </si>
  <si>
    <t>2.16</t>
  </si>
  <si>
    <t>2.17</t>
  </si>
  <si>
    <t>Actividad 14.</t>
  </si>
  <si>
    <t>Actividad 15.</t>
  </si>
  <si>
    <t>Actividad 16.</t>
  </si>
  <si>
    <t>Actividad 17.</t>
  </si>
  <si>
    <t>De acuerdo al método definido, realizar los siguientes análisis físico-químicos:
a. Cuantificación de la humedad.
b. Densidad Real.
c. Capacidad de retención de agua, PH y conductividad eléctrica.
d. Cuantificación de cenizas.
e. Capacidad de intercambio catiónico.
f. Cuantificación del Nitrógeno Total, Nitrógeno Orgánico, Nitrógeno Nítrico y Nitrógeno. Amoniacal en materiales clasificados como orgánicos y orgánicos minerales.
g. Cuantificación de Fósforo en productos clasificados como orgánicos.</t>
  </si>
  <si>
    <t>Análisis Microbiológicos:
a. Enriquecimiento, asilamiento y detección de salmonella.
b. Recuento total de microorganismos mesófilos facultativos.
c. Recuento total de hongos y levaduras.
d. Recuento de enterobacterias.
e. Presencia de nemátodos.</t>
  </si>
  <si>
    <t>Describir y analizar los resultados obtenidos en la caracterización de residuos sólidos.</t>
  </si>
  <si>
    <t>Total Componente 2</t>
  </si>
  <si>
    <t>Total Componente 3</t>
  </si>
  <si>
    <t xml:space="preserve">Componente 3. </t>
  </si>
  <si>
    <t>1- Documento de diagnóstico de la caracterización de residuos sólidos en Distrito Especial de Ciencia, Tecnología e Innovación de Medellín para las áreas urbana y rural.
2- Metodología y herramientas propuestas para la recopilación de la información.
3- Bases de datos analizadas y reportes generados.
4- Recopilación de información acopiada.
5- Actas de Reuniones.</t>
  </si>
  <si>
    <t>Análisis de la información donde se identifican y describen todos aquellos factores que estén influyendo sobre la generación de residuos sólidos en el Municipio. Relación e interpretación de los estudios anteriormente realizados sobre cuantificación de residuos sólidos en el Distrito Especial de Ciencia, Tecnología e Innovación de  Distrito Especial de Ciencia, Tecnología e Innovación de Medellín.</t>
  </si>
  <si>
    <t>Presentar un capítulo de análisis histórico del comportamiento o tendencia de la composición de los residuos que genera Distrito Especial de Ciencia, Tecnología e Innovación de Medellín, en especial con los datos generados en el año 2014, 2018 y los obtenidos durante el año 2022, con un especial detalle en el periodo de declaratoria de la pandemia por Covid-19 debido a los cambios generados en esta época.</t>
  </si>
  <si>
    <t>Conocer la cantidad, la composición y características físicas y químicas de los residuos sólidos que se producen en el sector residencial por estrato socioeconómico y comuna en el Distrito Especial de Ciencia, Tecnología e Innovación de Distrito Especial de Ciencia, Tecnología e Innovación de Medellín y sus cinco corregimientos</t>
  </si>
  <si>
    <t>1. Informe del diseño metodológico para el sector residencial.
2. Informe de la ejecución de la estrategia comunicacional.
3. Encuestas diligenciadas y base de datos de tabulación de resultados detallados (en formato Excel)
4. Informe Técnico con los resultados de la caracterización de residuos sólidos residenciales por estrato socioeconómico en el Distrito Especial de Ciencia, Tecnología e Innovación de Distrito Especial de Ciencia, Tecnología e Innovación de Medellín.
5. Resultados de laboratorio (certificaciones), análisis de resultados y base de datos de tabulación de los resultados de laboratorio detallado por muestra (en formato Excel).
6. Bases de datos de levantamiento de información con detalle de caracterización de residuos por muestras (formato Excel).
7. Base de datos geográfica y alfanuméricas con la información del levantamiento de los puntos de las muestras, que contenga la caracterización completa, de acuerdo a las especificaciones que reposan estándares básicos para manejo de información geográfica del distrito de Distrito Especial de Ciencia, Tecnología e Innovación de Medellín. Dicho documento se encuentra anexo a los estudios previos.
8. Informe donde se especifique el procedimiento realizado en el componente SIG. 
9. De acuerdo a las visitas realizadas entregar registro fotográfico en medio magnético.</t>
  </si>
  <si>
    <t>Ubicar y seleccionar la muestra de usuarios por estrato socioeconómico, georreferenciar cada suscriptor por dirección y en formato shapefile, el cual será elaborado por el contratista de acuerdo a las especificaciones que reposan estándares básicos para manejo de información geográfica del distrito de Distrito Especial de Ciencia, Tecnología e Innovación de Medellín la cual se anexa al presente contrato (Previa aprobación de la supervisión).</t>
  </si>
  <si>
    <t>Programar mesas de trabajo con el componente SIG o el que tenga asignadas sus funciones con el fin conocer los profesionales asignados a las actividades que componen este apartado, los avances, aclarar dudas y o realizar ajustes que sean necesario para la correcta aplicación de las especificaciones que reposan estándares básicos para manejo de información geográfica del distrito de Distrito Especial de Ciencia, Tecnología e Innovación de Medellín, con el fin de garantizar la calidad de los datos.</t>
  </si>
  <si>
    <t>Estimar la producción per cápita de los residuos sólidos generados en el sector residencial del municipio de Distrito Especial de Ciencia, Tecnología e Innovación de Medellín y sus cinco corregimientos</t>
  </si>
  <si>
    <t>Conocer la composición física y química de los residuos sólidos generados en el sector no residencial del Municipio de Distrito Especial de Ciencia, Tecnología e Innovación de Medellín y sus cinco Corregimientos.</t>
  </si>
  <si>
    <t>Seleccionar el método para calcular la producción, ya sea el recomendado por el Instituto Colombiano de Normas Técnicas - ICONTEC o por estándares internacionales, el cual deberá contar con aprobación de la supervisión previo a su implementación</t>
  </si>
  <si>
    <t>Realizar un análisis descriptivo de datos de cantidad de residuos que van al sistema de disposición final, más la cantidad de otros residuos como los recolectados para el aprovechamiento</t>
  </si>
  <si>
    <t>Análisis sobre variación de la producción per cápita en el tiempo incluyendo proyecciones para los próximos cuatro (4) años</t>
  </si>
  <si>
    <t>1. Informe técnico sobre el cálculo de la producción per cápita del sector residencial y no residencial, del Distrito Especial de Ciencia, Tecnología e Innovación de Medellín y los cinco corregimientos, incluyendo análisis de la generación de residuos para el sector residencial por año, con proyección para los siguientes cuatro (4) años.
2. Bases de datos Geográficas y alfanuméricas (en formato Shapefile) de cada uno de los puntos de la muestra, que contenga atributos de Producción per cápita, Comunas, Barrios, Estrato Socioeconómico y área (Urbana, Rural nucleada, rural dispersa). Los atributos de cada dato en el archivo entregado deberán incluir la información levantada para cada muestra tomada de acuerdo a las especificaciones que reposan estándares básicos para manejo de información geográfica del distrito de Medellín. Dicho documento se encuentra anexo a los estudios previos.
3. Base de datos con detalle de cálculo de la Producción per cápita.
4. De acuerdo a las visitas realizadas entregar registro fotográfico en medio magnético.</t>
  </si>
  <si>
    <t>Componente 4.</t>
  </si>
  <si>
    <t>Definir la población objeto de estudio. Consultar cantidades de establecimientos por sector con base en los datos de la Cámara de Comercio u otros actores previa aprobación de la supervisión teniendo en cuenta la estructura empresarial de Medellín, según comunas y divisiones de la CIIU.</t>
  </si>
  <si>
    <t>Definir la Unidad de Análisis de acuerdo con los sectores más representativos por divisiones de la CIIU.</t>
  </si>
  <si>
    <t>Determinar el tamaño de la muestra; como mínimo deberá de garantizar 700 muestras distribuidas en los diferentes sectores, previa aprobación de la supervisión y garantizando que los sectores más representativos del Distrito, de acuerdo con las divisiones de la CIIU, tengan suficientes muestras para un análisis estadístico confiable.</t>
  </si>
  <si>
    <t>Diseño e implementación de estrategia comunicacional cuyo objetivo es socializar y sensibilizar a los diferentes sectores sobre el estudio que se va a realizar.</t>
  </si>
  <si>
    <t>Realizar la recolección, aforo y caracterización de muestras en cada sector, de conformidad con la normatividad y regulación vigentes y la metodología propuesta por el contratista, previa aprobación de la supervisión.</t>
  </si>
  <si>
    <t>Preparación de la muestra que va a ser enviada para los análisis de laboratorio.</t>
  </si>
  <si>
    <t>Análisis fisicoquímicos:
a. Cuantificación de la humedad.
b. Densidad Real.
c. Capacidad de retención de agua, PH y conductividad eléctrica.
d. Cuantificación de cenizas.
e. Capacidad de intercambio catiónico.
f. Cuantificación del Nitrógeno Total, Nitrógeno Orgánico, Nitrógeno Nítrico y Nitrógeno Amoniacal en materiales clasificados como orgánicos y orgánicos minerales.
g. Cuantificación de Fósforo en productos clasificados como orgánicos.</t>
  </si>
  <si>
    <t>12. Análisis Microbiológicos:
a. Enriquecimiento, asilamiento y detección de salmonella.
b. Recuento total de microorganismos mesófilos facultativos.
c. Recuento total de hongos y levaduras.
d. Recuento de enterobacterias.
e. Presencia de nematodos</t>
  </si>
  <si>
    <t>Actividad 11</t>
  </si>
  <si>
    <t>4.12</t>
  </si>
  <si>
    <t>Actividad 12</t>
  </si>
  <si>
    <t>4.13</t>
  </si>
  <si>
    <t>Actividad 13</t>
  </si>
  <si>
    <t>4.14</t>
  </si>
  <si>
    <t>Actividad 14</t>
  </si>
  <si>
    <t>Determinar la composición física, densidad, el porcentaje de humedad, poder calorífico.</t>
  </si>
  <si>
    <t>4.15</t>
  </si>
  <si>
    <t>Actividad 15</t>
  </si>
  <si>
    <t>Realizar análisis del promedio de producción por empresa para los sectores más representativos por divisiones de la CIIU.</t>
  </si>
  <si>
    <t>1- Informe del diseño metodológico para el sector no residencial.
2- Informe de la ejecución de la estrategia comunicacional.
3- Encuestas diligenciadas y base de datos de tabulación de resultados detallados (en formato Excel).
4- Informe Técnico con los resultados de la caracterización de residuos sólidos del sector no residencial por en el Distrito Especial de Ciencia, Tecnología e Innovación de Medellín con el respectivo cálculo del promedio de la producción por empresa y por sector, incluyendo análisis de la generación de residuos para el sector no residencial por año, con proyección para los siguientes cuatro (4) años.
5- Informe Técnico con los resultados de la caracterización de residuos sólidos no residenciales en el Distrito Especial de Ciencia, Tecnología e Innovación de Medellín , con el respectivo cálculo de la Producción Per Capita por sector.
6- Resultados de laboratorio (certificaciones), análisis de resultados y base de datos de tabulación de los resultados de laboratorio detallado por muestra (en formato Excel).
7- Bases de datos de levantamiento de información con detalle de caracterización de residuos por muestras (formato Excel).
8- Base de datos geográfica y alfanuméricas con la información del levantamiento de los puntos de las muestras, que contenga la caracterización completa, de acuerdo a las especificaciones que reposan estándares básicos para manejo de información geográfica del distrito de Medellín. Dicho documento se encuentra anexo a los estudios previos.
9 -Informe donde se especifique el procedimiento realizado en el componente SIG. 10 - De acuerdo a las visitas realizadas entregar registro fotográfico en medio magnético.</t>
  </si>
  <si>
    <t>20 Junio - 19 Julio 2023</t>
  </si>
  <si>
    <t>COMPONENTE 1</t>
  </si>
  <si>
    <t>COMPONENTE 2</t>
  </si>
  <si>
    <t>COMPONENTE 3</t>
  </si>
  <si>
    <t>COMPONENTE 4</t>
  </si>
  <si>
    <t>Elaborar un diagnóstico sobre caracterizaciones realizadas en le Distrito Especial de Ciencia, Tecnología e Innovación de Medellín a partir de información secundaria disponible de las entidades públicas y privadas involucradas en la gestión de residuos sólidos. Tener en cuenta para el sector no residencial la información de la estructura empresarial Distrito Especial de Ciencia, Tecnología e Innovación de Medellín, según comunas y divisiones de la CIIU</t>
  </si>
  <si>
    <t>20 Junio - 19 octubre 2023</t>
  </si>
  <si>
    <t>20 Junio - 19 noviembre 2023</t>
  </si>
  <si>
    <t>20 Junio - 19 febrero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</si>
</sst>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40A]d&quot; de &quot;mmmm&quot; de &quot;yyyy;@"/>
    <numFmt numFmtId="165" formatCode="_-* #,##0_-;\-* #,##0_-;_-* &quot;-&quot;??_-;_-@_-"/>
    <numFmt numFmtId="166" formatCode="0.0%"/>
  </numFmts>
  <fonts count="14" x14ac:knownFonts="1">
    <font>
      <sz val="11"/>
      <color theme="1"/>
      <name val="Calibri"/>
      <family val="2"/>
      <scheme val="minor"/>
    </font>
    <font>
      <sz val="10"/>
      <name val="Times New Roman"/>
      <family val="1"/>
    </font>
    <font>
      <b/>
      <sz val="10"/>
      <name val="Arial"/>
      <family val="2"/>
    </font>
    <font>
      <sz val="10"/>
      <name val="Arial"/>
      <family val="2"/>
    </font>
    <font>
      <b/>
      <sz val="14"/>
      <name val="Arial"/>
      <family val="2"/>
    </font>
    <font>
      <b/>
      <sz val="12"/>
      <name val="Arial"/>
      <family val="2"/>
    </font>
    <font>
      <sz val="11"/>
      <color theme="1"/>
      <name val="Calibri"/>
      <family val="2"/>
      <scheme val="minor"/>
    </font>
    <font>
      <b/>
      <sz val="10"/>
      <name val="Times New Roman"/>
      <family val="1"/>
    </font>
    <font>
      <sz val="10"/>
      <color theme="1"/>
      <name val="Arial"/>
      <family val="2"/>
    </font>
    <font>
      <sz val="10"/>
      <color indexed="10"/>
      <name val="Arial"/>
      <family val="2"/>
    </font>
    <font>
      <b/>
      <sz val="9"/>
      <color indexed="81"/>
      <name val="Tahoma"/>
      <family val="2"/>
    </font>
    <font>
      <sz val="9"/>
      <color indexed="81"/>
      <name val="Tahoma"/>
      <family val="2"/>
    </font>
    <font>
      <sz val="8"/>
      <name val="Calibri"/>
      <family val="2"/>
      <scheme val="minor"/>
    </font>
    <font>
      <sz val="9"/>
      <name val="Arial"/>
      <family val="2"/>
    </font>
  </fonts>
  <fills count="9">
    <fill>
      <patternFill patternType="none"/>
    </fill>
    <fill>
      <patternFill patternType="gray125"/>
    </fill>
    <fill>
      <patternFill patternType="solid">
        <fgColor theme="8" tint="0.79998168889431442"/>
        <bgColor indexed="64"/>
      </patternFill>
    </fill>
    <fill>
      <patternFill patternType="solid">
        <fgColor theme="4"/>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9" tint="0.79998168889431442"/>
        <bgColor indexed="64"/>
      </patternFill>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9" fontId="6" fillId="0" borderId="0" applyFont="0" applyFill="0" applyBorder="0" applyAlignment="0" applyProtection="0"/>
    <xf numFmtId="0" fontId="1" fillId="0" borderId="0"/>
    <xf numFmtId="9" fontId="1" fillId="0" borderId="0" applyFont="0" applyFill="0" applyBorder="0" applyAlignment="0" applyProtection="0"/>
    <xf numFmtId="43" fontId="6" fillId="0" borderId="0" applyFont="0" applyFill="0" applyBorder="0" applyAlignment="0" applyProtection="0"/>
  </cellStyleXfs>
  <cellXfs count="131">
    <xf numFmtId="0" fontId="0" fillId="0" borderId="0" xfId="0"/>
    <xf numFmtId="0" fontId="2" fillId="0" borderId="0" xfId="2" applyFont="1" applyAlignment="1">
      <alignment horizontal="center" vertical="center" wrapText="1"/>
    </xf>
    <xf numFmtId="0" fontId="3" fillId="0" borderId="0" xfId="2" applyFont="1" applyAlignment="1">
      <alignment vertical="center" wrapText="1"/>
    </xf>
    <xf numFmtId="0" fontId="4" fillId="0" borderId="0" xfId="2" applyFont="1" applyAlignment="1">
      <alignment vertical="center" wrapText="1"/>
    </xf>
    <xf numFmtId="0" fontId="4" fillId="0" borderId="0" xfId="2" applyFont="1" applyAlignment="1">
      <alignment horizontal="center" vertical="center" wrapText="1"/>
    </xf>
    <xf numFmtId="0" fontId="3" fillId="0" borderId="0" xfId="2" applyFont="1" applyAlignment="1">
      <alignment horizontal="center" vertical="center" wrapText="1"/>
    </xf>
    <xf numFmtId="0" fontId="2" fillId="0" borderId="1" xfId="2" applyFont="1" applyBorder="1" applyAlignment="1">
      <alignment vertical="center" wrapText="1"/>
    </xf>
    <xf numFmtId="164" fontId="3" fillId="0" borderId="0" xfId="0" applyNumberFormat="1" applyFont="1" applyAlignment="1" applyProtection="1">
      <alignment vertical="center" wrapText="1"/>
      <protection locked="0"/>
    </xf>
    <xf numFmtId="9" fontId="3" fillId="0" borderId="0" xfId="2" applyNumberFormat="1" applyFont="1" applyAlignment="1">
      <alignment horizontal="center" vertical="center" wrapText="1"/>
    </xf>
    <xf numFmtId="10" fontId="3" fillId="0" borderId="0" xfId="2" applyNumberFormat="1" applyFont="1" applyAlignment="1">
      <alignment horizontal="center" vertical="center" wrapText="1"/>
    </xf>
    <xf numFmtId="0" fontId="1" fillId="0" borderId="0" xfId="2" applyAlignment="1">
      <alignment wrapText="1"/>
    </xf>
    <xf numFmtId="0" fontId="7" fillId="0" borderId="4" xfId="2" applyFont="1" applyBorder="1" applyAlignment="1">
      <alignment wrapText="1"/>
    </xf>
    <xf numFmtId="9" fontId="1" fillId="0" borderId="0" xfId="2" applyNumberFormat="1" applyAlignment="1">
      <alignment wrapText="1"/>
    </xf>
    <xf numFmtId="10" fontId="1" fillId="0" borderId="0" xfId="2" applyNumberFormat="1" applyAlignment="1">
      <alignment wrapText="1"/>
    </xf>
    <xf numFmtId="0" fontId="2" fillId="0" borderId="0" xfId="2" applyFont="1" applyAlignment="1">
      <alignment vertical="center" wrapText="1"/>
    </xf>
    <xf numFmtId="0" fontId="1" fillId="0" borderId="0" xfId="2" applyAlignment="1">
      <alignment horizontal="center" wrapText="1"/>
    </xf>
    <xf numFmtId="0" fontId="1" fillId="0" borderId="0" xfId="2" applyAlignment="1">
      <alignment vertical="center" wrapText="1"/>
    </xf>
    <xf numFmtId="0" fontId="1" fillId="0" borderId="0" xfId="2" applyAlignment="1">
      <alignment horizontal="center" vertical="center" wrapText="1"/>
    </xf>
    <xf numFmtId="0" fontId="2" fillId="0" borderId="4" xfId="2" applyFont="1" applyBorder="1" applyAlignment="1">
      <alignment horizontal="center" vertical="center" wrapText="1"/>
    </xf>
    <xf numFmtId="0" fontId="2" fillId="0" borderId="1" xfId="2" applyFont="1" applyBorder="1" applyAlignment="1">
      <alignment horizontal="center" vertical="center" wrapText="1"/>
    </xf>
    <xf numFmtId="0" fontId="2" fillId="0" borderId="2" xfId="2" applyFont="1" applyBorder="1" applyAlignment="1">
      <alignment horizontal="center" vertical="center" wrapText="1"/>
    </xf>
    <xf numFmtId="0" fontId="2" fillId="0" borderId="3" xfId="2" applyFont="1" applyBorder="1" applyAlignment="1">
      <alignment horizontal="center" vertical="center" wrapText="1"/>
    </xf>
    <xf numFmtId="0" fontId="2" fillId="3" borderId="4" xfId="2" applyFont="1" applyFill="1" applyBorder="1" applyAlignment="1" applyProtection="1">
      <alignment horizontal="center" vertical="center" wrapText="1"/>
      <protection locked="0"/>
    </xf>
    <xf numFmtId="0" fontId="2" fillId="3" borderId="4" xfId="2" applyFont="1" applyFill="1" applyBorder="1" applyAlignment="1" applyProtection="1">
      <alignment horizontal="justify" vertical="center" wrapText="1"/>
      <protection locked="0"/>
    </xf>
    <xf numFmtId="0" fontId="3" fillId="3" borderId="4" xfId="2" applyFont="1" applyFill="1" applyBorder="1" applyAlignment="1" applyProtection="1">
      <alignment horizontal="center" vertical="center" wrapText="1"/>
      <protection locked="0"/>
    </xf>
    <xf numFmtId="10" fontId="2" fillId="3" borderId="4" xfId="3" applyNumberFormat="1" applyFont="1" applyFill="1" applyBorder="1" applyAlignment="1" applyProtection="1">
      <alignment horizontal="center" vertical="center" wrapText="1"/>
      <protection locked="0"/>
    </xf>
    <xf numFmtId="0" fontId="3" fillId="3" borderId="6" xfId="2" applyFont="1" applyFill="1" applyBorder="1" applyAlignment="1" applyProtection="1">
      <alignment horizontal="center" vertical="center" wrapText="1"/>
      <protection locked="0"/>
    </xf>
    <xf numFmtId="0" fontId="3" fillId="0" borderId="0" xfId="2" applyFont="1" applyAlignment="1" applyProtection="1">
      <alignment vertical="center" wrapText="1"/>
      <protection locked="0"/>
    </xf>
    <xf numFmtId="0" fontId="2" fillId="2" borderId="4" xfId="2" applyFont="1" applyFill="1" applyBorder="1" applyAlignment="1" applyProtection="1">
      <alignment horizontal="center" vertical="center" wrapText="1"/>
      <protection locked="0"/>
    </xf>
    <xf numFmtId="0" fontId="2" fillId="2" borderId="4" xfId="2" applyFont="1" applyFill="1" applyBorder="1" applyAlignment="1" applyProtection="1">
      <alignment horizontal="justify" vertical="center" wrapText="1"/>
      <protection locked="0"/>
    </xf>
    <xf numFmtId="0" fontId="3" fillId="2" borderId="4" xfId="2" applyFont="1" applyFill="1" applyBorder="1" applyAlignment="1">
      <alignment horizontal="justify" vertical="center" wrapText="1"/>
    </xf>
    <xf numFmtId="0" fontId="3" fillId="2" borderId="4" xfId="2" applyFont="1" applyFill="1" applyBorder="1" applyAlignment="1" applyProtection="1">
      <alignment horizontal="center" vertical="center" wrapText="1"/>
      <protection locked="0"/>
    </xf>
    <xf numFmtId="0" fontId="3" fillId="2" borderId="4" xfId="2" applyFont="1" applyFill="1" applyBorder="1" applyAlignment="1">
      <alignment horizontal="center" vertical="center" wrapText="1"/>
    </xf>
    <xf numFmtId="10" fontId="2" fillId="2" borderId="4" xfId="3" applyNumberFormat="1" applyFont="1" applyFill="1" applyBorder="1" applyAlignment="1" applyProtection="1">
      <alignment horizontal="center" vertical="center" wrapText="1"/>
      <protection locked="0"/>
    </xf>
    <xf numFmtId="0" fontId="3" fillId="0" borderId="4" xfId="2" applyFont="1" applyBorder="1" applyAlignment="1" applyProtection="1">
      <alignment horizontal="center" vertical="center" wrapText="1"/>
      <protection locked="0"/>
    </xf>
    <xf numFmtId="10" fontId="3" fillId="0" borderId="4" xfId="3" applyNumberFormat="1" applyFont="1" applyBorder="1" applyAlignment="1" applyProtection="1">
      <alignment horizontal="center" vertical="center" wrapText="1"/>
      <protection hidden="1"/>
    </xf>
    <xf numFmtId="2" fontId="3" fillId="0" borderId="4" xfId="2" applyNumberFormat="1" applyFont="1" applyBorder="1" applyAlignment="1" applyProtection="1">
      <alignment horizontal="center" vertical="center" wrapText="1"/>
      <protection locked="0"/>
    </xf>
    <xf numFmtId="9" fontId="3" fillId="0" borderId="4" xfId="1" applyFont="1" applyBorder="1" applyAlignment="1" applyProtection="1">
      <alignment horizontal="center" vertical="center" wrapText="1"/>
      <protection locked="0"/>
    </xf>
    <xf numFmtId="0" fontId="3" fillId="2" borderId="4" xfId="2" applyFont="1" applyFill="1" applyBorder="1" applyAlignment="1">
      <alignment horizontal="justify" vertical="center"/>
    </xf>
    <xf numFmtId="10" fontId="3" fillId="4" borderId="4" xfId="3" applyNumberFormat="1" applyFont="1" applyFill="1" applyBorder="1" applyAlignment="1" applyProtection="1">
      <alignment horizontal="center" vertical="center" wrapText="1"/>
      <protection hidden="1"/>
    </xf>
    <xf numFmtId="0" fontId="2" fillId="5" borderId="4" xfId="2" applyFont="1" applyFill="1" applyBorder="1" applyAlignment="1" applyProtection="1">
      <alignment horizontal="center" vertical="center" wrapText="1"/>
      <protection hidden="1"/>
    </xf>
    <xf numFmtId="0" fontId="2" fillId="5" borderId="3" xfId="2" applyFont="1" applyFill="1" applyBorder="1" applyAlignment="1" applyProtection="1">
      <alignment horizontal="left" vertical="center" wrapText="1"/>
      <protection hidden="1"/>
    </xf>
    <xf numFmtId="0" fontId="2" fillId="5" borderId="3" xfId="2" applyFont="1" applyFill="1" applyBorder="1" applyAlignment="1" applyProtection="1">
      <alignment horizontal="center" vertical="center" wrapText="1"/>
      <protection hidden="1"/>
    </xf>
    <xf numFmtId="10" fontId="2" fillId="5" borderId="4" xfId="3" applyNumberFormat="1" applyFont="1" applyFill="1" applyBorder="1" applyAlignment="1" applyProtection="1">
      <alignment horizontal="center" vertical="center" wrapText="1"/>
      <protection hidden="1"/>
    </xf>
    <xf numFmtId="0" fontId="2" fillId="6" borderId="4" xfId="2" applyFont="1" applyFill="1" applyBorder="1" applyAlignment="1" applyProtection="1">
      <alignment horizontal="center" vertical="center" wrapText="1"/>
      <protection locked="0"/>
    </xf>
    <xf numFmtId="0" fontId="2" fillId="6" borderId="4" xfId="2" applyFont="1" applyFill="1" applyBorder="1" applyAlignment="1" applyProtection="1">
      <alignment horizontal="justify" vertical="center" wrapText="1"/>
      <protection locked="0"/>
    </xf>
    <xf numFmtId="0" fontId="8" fillId="6" borderId="4" xfId="2" applyFont="1" applyFill="1" applyBorder="1" applyAlignment="1">
      <alignment horizontal="justify" vertical="center" wrapText="1"/>
    </xf>
    <xf numFmtId="0" fontId="3" fillId="6" borderId="4" xfId="2" applyFont="1" applyFill="1" applyBorder="1" applyAlignment="1" applyProtection="1">
      <alignment horizontal="center" vertical="center" wrapText="1"/>
      <protection locked="0"/>
    </xf>
    <xf numFmtId="0" fontId="3" fillId="6" borderId="4" xfId="2" applyFont="1" applyFill="1" applyBorder="1" applyAlignment="1">
      <alignment horizontal="center" vertical="center" wrapText="1"/>
    </xf>
    <xf numFmtId="10" fontId="0" fillId="6" borderId="4" xfId="0" applyNumberFormat="1" applyFill="1" applyBorder="1" applyAlignment="1">
      <alignment vertical="center" wrapText="1"/>
    </xf>
    <xf numFmtId="0" fontId="8" fillId="6" borderId="4" xfId="2" applyFont="1" applyFill="1" applyBorder="1" applyAlignment="1">
      <alignment horizontal="justify" vertical="center"/>
    </xf>
    <xf numFmtId="0" fontId="3" fillId="6" borderId="3" xfId="2" applyFont="1" applyFill="1" applyBorder="1" applyAlignment="1" applyProtection="1">
      <alignment horizontal="center" vertical="center" wrapText="1"/>
      <protection locked="0"/>
    </xf>
    <xf numFmtId="0" fontId="2" fillId="7" borderId="4" xfId="2" applyFont="1" applyFill="1" applyBorder="1" applyAlignment="1" applyProtection="1">
      <alignment horizontal="center" vertical="center" wrapText="1"/>
      <protection locked="0"/>
    </xf>
    <xf numFmtId="0" fontId="2" fillId="7" borderId="4" xfId="2" applyFont="1" applyFill="1" applyBorder="1" applyAlignment="1" applyProtection="1">
      <alignment horizontal="justify" vertical="center" wrapText="1"/>
      <protection locked="0"/>
    </xf>
    <xf numFmtId="0" fontId="8" fillId="7" borderId="4" xfId="2" applyFont="1" applyFill="1" applyBorder="1" applyAlignment="1">
      <alignment horizontal="justify" vertical="center"/>
    </xf>
    <xf numFmtId="0" fontId="3" fillId="7" borderId="4" xfId="2" applyFont="1" applyFill="1" applyBorder="1" applyAlignment="1" applyProtection="1">
      <alignment horizontal="center" vertical="center" wrapText="1"/>
      <protection locked="0"/>
    </xf>
    <xf numFmtId="165" fontId="2" fillId="5" borderId="4" xfId="4" applyNumberFormat="1" applyFont="1" applyFill="1" applyBorder="1" applyAlignment="1" applyProtection="1">
      <alignment horizontal="center" vertical="center" wrapText="1"/>
      <protection hidden="1"/>
    </xf>
    <xf numFmtId="0" fontId="3" fillId="7" borderId="4" xfId="2" applyFont="1" applyFill="1" applyBorder="1" applyAlignment="1">
      <alignment horizontal="justify" vertical="center" wrapText="1"/>
    </xf>
    <xf numFmtId="0" fontId="3" fillId="7" borderId="4" xfId="2" applyFont="1" applyFill="1" applyBorder="1" applyAlignment="1">
      <alignment horizontal="center" vertical="center" wrapText="1"/>
    </xf>
    <xf numFmtId="10" fontId="3" fillId="7" borderId="4" xfId="3" applyNumberFormat="1" applyFont="1" applyFill="1" applyBorder="1" applyAlignment="1">
      <alignment horizontal="center" vertical="center" wrapText="1"/>
    </xf>
    <xf numFmtId="10" fontId="3" fillId="0" borderId="4" xfId="2" applyNumberFormat="1" applyFont="1" applyBorder="1" applyAlignment="1" applyProtection="1">
      <alignment horizontal="center" vertical="center" wrapText="1"/>
      <protection locked="0"/>
    </xf>
    <xf numFmtId="0" fontId="2" fillId="8" borderId="4" xfId="2" applyFont="1" applyFill="1" applyBorder="1" applyAlignment="1" applyProtection="1">
      <alignment horizontal="center" vertical="center" wrapText="1"/>
      <protection locked="0"/>
    </xf>
    <xf numFmtId="0" fontId="2" fillId="8" borderId="4" xfId="2" applyFont="1" applyFill="1" applyBorder="1" applyAlignment="1" applyProtection="1">
      <alignment horizontal="justify" vertical="center" wrapText="1"/>
      <protection locked="0"/>
    </xf>
    <xf numFmtId="0" fontId="8" fillId="8" borderId="4" xfId="2" applyFont="1" applyFill="1" applyBorder="1" applyAlignment="1">
      <alignment horizontal="justify" vertical="center"/>
    </xf>
    <xf numFmtId="0" fontId="3" fillId="8" borderId="3" xfId="2" applyFont="1" applyFill="1" applyBorder="1" applyAlignment="1" applyProtection="1">
      <alignment horizontal="center" vertical="center" wrapText="1"/>
      <protection locked="0"/>
    </xf>
    <xf numFmtId="0" fontId="3" fillId="8" borderId="4" xfId="2" applyFont="1" applyFill="1" applyBorder="1" applyAlignment="1">
      <alignment horizontal="center" vertical="center" wrapText="1"/>
    </xf>
    <xf numFmtId="9" fontId="3" fillId="8" borderId="4" xfId="1" applyFont="1" applyFill="1" applyBorder="1" applyAlignment="1">
      <alignment horizontal="center" vertical="center" wrapText="1"/>
    </xf>
    <xf numFmtId="9" fontId="3" fillId="0" borderId="4" xfId="2" applyNumberFormat="1" applyFont="1" applyBorder="1" applyAlignment="1" applyProtection="1">
      <alignment horizontal="center" vertical="center" wrapText="1"/>
      <protection locked="0"/>
    </xf>
    <xf numFmtId="0" fontId="3" fillId="0" borderId="4" xfId="2" applyFont="1" applyBorder="1" applyAlignment="1" applyProtection="1">
      <alignment vertical="center" wrapText="1"/>
      <protection locked="0"/>
    </xf>
    <xf numFmtId="0" fontId="3" fillId="8" borderId="4" xfId="2" applyFont="1" applyFill="1" applyBorder="1" applyAlignment="1" applyProtection="1">
      <alignment horizontal="center" vertical="center" wrapText="1"/>
      <protection locked="0"/>
    </xf>
    <xf numFmtId="0" fontId="8" fillId="8" borderId="4" xfId="2" applyFont="1" applyFill="1" applyBorder="1" applyAlignment="1">
      <alignment horizontal="justify" vertical="center" wrapText="1"/>
    </xf>
    <xf numFmtId="165" fontId="2" fillId="5" borderId="4" xfId="4" applyNumberFormat="1" applyFont="1" applyFill="1" applyBorder="1" applyAlignment="1" applyProtection="1">
      <alignment horizontal="left" wrapText="1"/>
      <protection hidden="1"/>
    </xf>
    <xf numFmtId="9" fontId="2" fillId="5" borderId="4" xfId="1" applyFont="1" applyFill="1" applyBorder="1" applyAlignment="1" applyProtection="1">
      <alignment horizontal="center" vertical="center" wrapText="1"/>
      <protection hidden="1"/>
    </xf>
    <xf numFmtId="0" fontId="3" fillId="0" borderId="0" xfId="2" applyFont="1" applyAlignment="1" applyProtection="1">
      <alignment vertical="center" wrapText="1"/>
      <protection hidden="1"/>
    </xf>
    <xf numFmtId="0" fontId="5" fillId="3" borderId="4" xfId="2" applyFont="1" applyFill="1" applyBorder="1" applyAlignment="1" applyProtection="1">
      <alignment horizontal="center" vertical="center" wrapText="1"/>
      <protection hidden="1"/>
    </xf>
    <xf numFmtId="0" fontId="5" fillId="3" borderId="3" xfId="2" applyFont="1" applyFill="1" applyBorder="1" applyAlignment="1" applyProtection="1">
      <alignment horizontal="center" vertical="center" wrapText="1"/>
      <protection hidden="1"/>
    </xf>
    <xf numFmtId="10" fontId="5" fillId="3" borderId="4" xfId="3" applyNumberFormat="1" applyFont="1" applyFill="1" applyBorder="1" applyAlignment="1" applyProtection="1">
      <alignment horizontal="center" vertical="center" wrapText="1"/>
      <protection hidden="1"/>
    </xf>
    <xf numFmtId="9" fontId="5" fillId="3" borderId="4" xfId="3" applyFont="1" applyFill="1" applyBorder="1" applyAlignment="1" applyProtection="1">
      <alignment horizontal="center" vertical="center" wrapText="1"/>
      <protection hidden="1"/>
    </xf>
    <xf numFmtId="165" fontId="5" fillId="3" borderId="4" xfId="2" applyNumberFormat="1" applyFont="1" applyFill="1" applyBorder="1" applyAlignment="1" applyProtection="1">
      <alignment horizontal="center" vertical="center" wrapText="1"/>
      <protection hidden="1"/>
    </xf>
    <xf numFmtId="10" fontId="9" fillId="0" borderId="0" xfId="2" applyNumberFormat="1" applyFont="1" applyAlignment="1">
      <alignment vertical="center" wrapText="1"/>
    </xf>
    <xf numFmtId="0" fontId="9" fillId="0" borderId="0" xfId="2" applyFont="1" applyAlignment="1">
      <alignment vertical="center" wrapText="1"/>
    </xf>
    <xf numFmtId="0" fontId="3" fillId="0" borderId="0" xfId="2" applyFont="1" applyAlignment="1">
      <alignment horizontal="justify" vertical="center" wrapText="1"/>
    </xf>
    <xf numFmtId="10" fontId="3" fillId="0" borderId="0" xfId="3" applyNumberFormat="1" applyFont="1" applyAlignment="1">
      <alignment horizontal="center" vertical="center" wrapText="1"/>
    </xf>
    <xf numFmtId="0" fontId="9" fillId="0" borderId="0" xfId="2" applyFont="1" applyAlignment="1">
      <alignment horizontal="center" vertical="center" wrapText="1"/>
    </xf>
    <xf numFmtId="0" fontId="8" fillId="2" borderId="4" xfId="2" applyFont="1" applyFill="1" applyBorder="1" applyAlignment="1">
      <alignment horizontal="justify" vertical="center"/>
    </xf>
    <xf numFmtId="9" fontId="6" fillId="6" borderId="4" xfId="1" applyFill="1" applyBorder="1" applyAlignment="1">
      <alignment vertical="center" wrapText="1"/>
    </xf>
    <xf numFmtId="0" fontId="8" fillId="6" borderId="7" xfId="2" applyFont="1" applyFill="1" applyBorder="1" applyAlignment="1">
      <alignment horizontal="justify" vertical="center"/>
    </xf>
    <xf numFmtId="0" fontId="8" fillId="6" borderId="7" xfId="2" applyFont="1" applyFill="1" applyBorder="1" applyAlignment="1">
      <alignment horizontal="justify" vertical="center" wrapText="1"/>
    </xf>
    <xf numFmtId="0" fontId="2" fillId="6" borderId="4" xfId="2" applyFont="1" applyFill="1" applyBorder="1" applyAlignment="1" applyProtection="1">
      <alignment horizontal="center" vertical="center" wrapText="1"/>
      <protection hidden="1"/>
    </xf>
    <xf numFmtId="10" fontId="2" fillId="6" borderId="4" xfId="3" applyNumberFormat="1" applyFont="1" applyFill="1" applyBorder="1" applyAlignment="1" applyProtection="1">
      <alignment horizontal="center" vertical="center" wrapText="1"/>
      <protection hidden="1"/>
    </xf>
    <xf numFmtId="166" fontId="6" fillId="7" borderId="4" xfId="1" applyNumberFormat="1" applyFill="1" applyBorder="1" applyAlignment="1">
      <alignment vertical="center" wrapText="1"/>
    </xf>
    <xf numFmtId="0" fontId="2" fillId="3" borderId="1" xfId="2" applyFont="1" applyFill="1" applyBorder="1" applyAlignment="1" applyProtection="1">
      <alignment vertical="center" wrapText="1"/>
      <protection locked="0"/>
    </xf>
    <xf numFmtId="0" fontId="2" fillId="3" borderId="2" xfId="2" applyFont="1" applyFill="1" applyBorder="1" applyAlignment="1" applyProtection="1">
      <alignment vertical="center" wrapText="1"/>
      <protection locked="0"/>
    </xf>
    <xf numFmtId="0" fontId="2" fillId="3" borderId="3" xfId="2" applyFont="1" applyFill="1" applyBorder="1" applyAlignment="1" applyProtection="1">
      <alignment vertical="center" wrapText="1"/>
      <protection locked="0"/>
    </xf>
    <xf numFmtId="0" fontId="2" fillId="0" borderId="0" xfId="2" applyFont="1" applyAlignment="1" applyProtection="1">
      <alignment vertical="center" wrapText="1"/>
      <protection locked="0"/>
    </xf>
    <xf numFmtId="10" fontId="3" fillId="0" borderId="4" xfId="3" applyNumberFormat="1" applyFont="1" applyFill="1" applyBorder="1" applyAlignment="1" applyProtection="1">
      <alignment horizontal="center" vertical="center" wrapText="1"/>
      <protection hidden="1"/>
    </xf>
    <xf numFmtId="9" fontId="5" fillId="2" borderId="1" xfId="1" applyFont="1" applyFill="1" applyBorder="1" applyAlignment="1" applyProtection="1">
      <alignment horizontal="center" vertical="center" wrapText="1"/>
      <protection locked="0"/>
    </xf>
    <xf numFmtId="9" fontId="5" fillId="2" borderId="2" xfId="1" applyFont="1" applyFill="1" applyBorder="1" applyAlignment="1" applyProtection="1">
      <alignment horizontal="center" vertical="center" wrapText="1"/>
      <protection locked="0"/>
    </xf>
    <xf numFmtId="9" fontId="5" fillId="2" borderId="3" xfId="1" applyFont="1" applyFill="1" applyBorder="1" applyAlignment="1" applyProtection="1">
      <alignment horizontal="center" vertical="center" wrapText="1"/>
      <protection locked="0"/>
    </xf>
    <xf numFmtId="0" fontId="5" fillId="0" borderId="1" xfId="2" applyFont="1" applyBorder="1" applyAlignment="1" applyProtection="1">
      <alignment horizontal="center" vertical="center" wrapText="1"/>
      <protection locked="0"/>
    </xf>
    <xf numFmtId="0" fontId="5" fillId="0" borderId="2" xfId="2" applyFont="1" applyBorder="1" applyAlignment="1" applyProtection="1">
      <alignment horizontal="center" vertical="center" wrapText="1"/>
      <protection locked="0"/>
    </xf>
    <xf numFmtId="0" fontId="5" fillId="0" borderId="3" xfId="2" applyFont="1" applyBorder="1" applyAlignment="1" applyProtection="1">
      <alignment horizontal="center" vertical="center" wrapText="1"/>
      <protection locked="0"/>
    </xf>
    <xf numFmtId="0" fontId="3" fillId="0" borderId="4" xfId="2" applyFont="1" applyBorder="1" applyAlignment="1" applyProtection="1">
      <alignment horizontal="justify" vertical="center" wrapText="1"/>
      <protection locked="0"/>
    </xf>
    <xf numFmtId="164" fontId="3" fillId="0" borderId="1" xfId="0" applyNumberFormat="1" applyFont="1" applyBorder="1" applyAlignment="1" applyProtection="1">
      <alignment horizontal="center" vertical="center" wrapText="1"/>
      <protection locked="0"/>
    </xf>
    <xf numFmtId="164" fontId="3" fillId="0" borderId="2" xfId="0" applyNumberFormat="1" applyFont="1" applyBorder="1" applyAlignment="1" applyProtection="1">
      <alignment horizontal="center" vertical="center" wrapText="1"/>
      <protection locked="0"/>
    </xf>
    <xf numFmtId="164" fontId="3" fillId="0" borderId="3" xfId="0" applyNumberFormat="1" applyFont="1" applyBorder="1" applyAlignment="1" applyProtection="1">
      <alignment horizontal="center" vertical="center" wrapText="1"/>
      <protection locked="0"/>
    </xf>
    <xf numFmtId="0" fontId="2" fillId="0" borderId="4" xfId="2" applyFont="1" applyBorder="1" applyAlignment="1">
      <alignment horizontal="center" vertical="center" wrapText="1"/>
    </xf>
    <xf numFmtId="0" fontId="2" fillId="0" borderId="4" xfId="2" applyFont="1" applyBorder="1" applyAlignment="1" applyProtection="1">
      <alignment horizontal="center" vertical="center" wrapText="1"/>
      <protection locked="0"/>
    </xf>
    <xf numFmtId="0" fontId="3" fillId="3" borderId="1" xfId="2" applyFont="1" applyFill="1" applyBorder="1" applyAlignment="1" applyProtection="1">
      <alignment horizontal="center" vertical="center" wrapText="1"/>
      <protection locked="0"/>
    </xf>
    <xf numFmtId="0" fontId="3" fillId="3" borderId="2" xfId="2" applyFont="1" applyFill="1" applyBorder="1" applyAlignment="1" applyProtection="1">
      <alignment horizontal="center" vertical="center" wrapText="1"/>
      <protection locked="0"/>
    </xf>
    <xf numFmtId="0" fontId="3" fillId="3" borderId="3" xfId="2" applyFont="1" applyFill="1" applyBorder="1" applyAlignment="1" applyProtection="1">
      <alignment horizontal="center" vertical="center" wrapText="1"/>
      <protection locked="0"/>
    </xf>
    <xf numFmtId="0" fontId="2" fillId="0" borderId="5" xfId="2" applyFont="1" applyBorder="1" applyAlignment="1">
      <alignment horizontal="center" vertical="center" wrapText="1"/>
    </xf>
    <xf numFmtId="0" fontId="2" fillId="5" borderId="1" xfId="2" applyFont="1" applyFill="1" applyBorder="1" applyAlignment="1" applyProtection="1">
      <alignment horizontal="left" vertical="center" wrapText="1"/>
      <protection hidden="1"/>
    </xf>
    <xf numFmtId="0" fontId="2" fillId="5" borderId="3" xfId="2" applyFont="1" applyFill="1" applyBorder="1" applyAlignment="1" applyProtection="1">
      <alignment horizontal="left" vertical="center" wrapText="1"/>
      <protection hidden="1"/>
    </xf>
    <xf numFmtId="0" fontId="5" fillId="3" borderId="1" xfId="2" applyFont="1" applyFill="1" applyBorder="1" applyAlignment="1" applyProtection="1">
      <alignment horizontal="center" vertical="center" wrapText="1"/>
      <protection hidden="1"/>
    </xf>
    <xf numFmtId="0" fontId="5" fillId="3" borderId="3" xfId="2" applyFont="1" applyFill="1" applyBorder="1" applyAlignment="1" applyProtection="1">
      <alignment horizontal="center" vertical="center" wrapText="1"/>
      <protection hidden="1"/>
    </xf>
    <xf numFmtId="10" fontId="9" fillId="0" borderId="0" xfId="2" applyNumberFormat="1" applyFont="1" applyAlignment="1">
      <alignment horizontal="center" vertical="center" wrapText="1"/>
    </xf>
    <xf numFmtId="0" fontId="2" fillId="0" borderId="8" xfId="2" applyFont="1" applyBorder="1" applyAlignment="1">
      <alignment horizontal="center" vertical="center" wrapText="1"/>
    </xf>
    <xf numFmtId="0" fontId="2" fillId="0" borderId="9" xfId="2" applyFont="1" applyBorder="1" applyAlignment="1">
      <alignment horizontal="center" vertical="center" wrapText="1"/>
    </xf>
    <xf numFmtId="0" fontId="2" fillId="0" borderId="10" xfId="2" applyFont="1" applyBorder="1" applyAlignment="1">
      <alignment horizontal="center" vertical="center" wrapText="1"/>
    </xf>
    <xf numFmtId="0" fontId="3" fillId="2" borderId="4" xfId="2" applyFont="1" applyFill="1" applyBorder="1" applyAlignment="1">
      <alignment horizontal="left" vertical="center" wrapText="1"/>
    </xf>
    <xf numFmtId="0" fontId="8" fillId="6" borderId="8" xfId="2" applyFont="1" applyFill="1" applyBorder="1" applyAlignment="1">
      <alignment horizontal="left" vertical="center" wrapText="1"/>
    </xf>
    <xf numFmtId="0" fontId="8" fillId="6" borderId="9" xfId="2" applyFont="1" applyFill="1" applyBorder="1" applyAlignment="1">
      <alignment horizontal="left" vertical="center" wrapText="1"/>
    </xf>
    <xf numFmtId="0" fontId="13" fillId="7" borderId="8" xfId="2" applyFont="1" applyFill="1" applyBorder="1" applyAlignment="1">
      <alignment horizontal="left" vertical="center" wrapText="1"/>
    </xf>
    <xf numFmtId="0" fontId="13" fillId="7" borderId="9" xfId="2" applyFont="1" applyFill="1" applyBorder="1" applyAlignment="1">
      <alignment horizontal="left" vertical="center" wrapText="1"/>
    </xf>
    <xf numFmtId="0" fontId="13" fillId="7" borderId="10" xfId="2" applyFont="1" applyFill="1" applyBorder="1" applyAlignment="1">
      <alignment horizontal="left" vertical="center" wrapText="1"/>
    </xf>
    <xf numFmtId="0" fontId="8" fillId="8" borderId="8" xfId="2" applyFont="1" applyFill="1" applyBorder="1" applyAlignment="1">
      <alignment horizontal="left" vertical="center" wrapText="1"/>
    </xf>
    <xf numFmtId="0" fontId="8" fillId="8" borderId="9" xfId="2" applyFont="1" applyFill="1" applyBorder="1" applyAlignment="1">
      <alignment horizontal="left" vertical="center"/>
    </xf>
    <xf numFmtId="0" fontId="8" fillId="8" borderId="10" xfId="2" applyFont="1" applyFill="1" applyBorder="1" applyAlignment="1">
      <alignment horizontal="left" vertical="center"/>
    </xf>
    <xf numFmtId="0" fontId="2" fillId="6" borderId="1" xfId="2" applyFont="1" applyFill="1" applyBorder="1" applyAlignment="1" applyProtection="1">
      <alignment horizontal="left" vertical="center" wrapText="1"/>
      <protection hidden="1"/>
    </xf>
    <xf numFmtId="0" fontId="2" fillId="6" borderId="7" xfId="2" applyFont="1" applyFill="1" applyBorder="1" applyAlignment="1" applyProtection="1">
      <alignment horizontal="left" vertical="center" wrapText="1"/>
      <protection hidden="1"/>
    </xf>
  </cellXfs>
  <cellStyles count="5">
    <cellStyle name="Millares 2" xfId="4" xr:uid="{A488BB2F-F6D1-476D-BD27-EB47FF856EA6}"/>
    <cellStyle name="Normal" xfId="0" builtinId="0"/>
    <cellStyle name="Normal 2" xfId="2" xr:uid="{0E37B266-6C80-4F42-9140-C4E3CBB21BCC}"/>
    <cellStyle name="Porcentaje" xfId="1" builtinId="5"/>
    <cellStyle name="Porcentaje 2" xfId="3" xr:uid="{E7B7829A-016C-4D1C-816C-98AA994697F4}"/>
  </cellStyles>
  <dxfs count="5">
    <dxf>
      <fill>
        <patternFill>
          <bgColor indexed="11"/>
        </patternFill>
      </fill>
    </dxf>
    <dxf>
      <fill>
        <patternFill>
          <bgColor indexed="13"/>
        </patternFill>
      </fill>
    </dxf>
    <dxf>
      <fill>
        <patternFill>
          <bgColor indexed="10"/>
        </patternFill>
      </fill>
    </dxf>
    <dxf>
      <fill>
        <patternFill>
          <bgColor indexed="10"/>
        </patternFill>
      </fill>
    </dxf>
    <dxf>
      <fill>
        <patternFill>
          <b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43971108\AppData\Local\Microsoft\Windows\INetCache\Content.Outlook\R1CBAAD7\DESARROLLO%20DEL%20CONTRATO\REVISION%20CONTRATO%204600077223%20-%202018%20pag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OI Ejecución Física ADICION"/>
      <sheetName val="POI Ejecución Finan CONTRA"/>
      <sheetName val="ANEXO 2"/>
      <sheetName val="ANEXO 3"/>
      <sheetName val="CRONOGRAMA ADICION"/>
      <sheetName val="INFORMACION General ADICION"/>
      <sheetName val="Cronograma General INICIAL"/>
    </sheetNames>
    <sheetDataSet>
      <sheetData sheetId="0">
        <row r="2">
          <cell r="B2" t="str">
            <v>Contrato 4600077223 de 2018</v>
          </cell>
        </row>
      </sheetData>
      <sheetData sheetId="1"/>
      <sheetData sheetId="2" refreshError="1"/>
      <sheetData sheetId="3" refreshError="1"/>
      <sheetData sheetId="4" refreshError="1"/>
      <sheetData sheetId="5">
        <row r="3">
          <cell r="D3" t="str">
            <v>Octubre</v>
          </cell>
        </row>
      </sheetData>
      <sheetData sheetId="6">
        <row r="12">
          <cell r="G12">
            <v>0.3</v>
          </cell>
        </row>
        <row r="26">
          <cell r="G26">
            <v>0.02</v>
          </cell>
        </row>
      </sheetData>
      <sheetData sheetId="7"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C5899-35F3-49E0-BB09-CC54ACF0E7FB}">
  <sheetPr>
    <pageSetUpPr fitToPage="1"/>
  </sheetPr>
  <dimension ref="A1:AH1016"/>
  <sheetViews>
    <sheetView showGridLines="0" tabSelected="1" zoomScale="60" zoomScaleNormal="60" zoomScaleSheetLayoutView="25" zoomScalePageLayoutView="40" workbookViewId="0">
      <selection activeCell="W13" sqref="W13:AA13"/>
    </sheetView>
  </sheetViews>
  <sheetFormatPr baseColWidth="10" defaultRowHeight="15.75" customHeight="1" outlineLevelRow="1" x14ac:dyDescent="0.25"/>
  <cols>
    <col min="1" max="1" width="7.28515625" style="1" customWidth="1"/>
    <col min="2" max="2" width="20.140625" style="2" customWidth="1"/>
    <col min="3" max="3" width="60.28515625" style="81" customWidth="1"/>
    <col min="4" max="4" width="39.5703125" style="81" customWidth="1"/>
    <col min="5" max="5" width="14.140625" style="5" customWidth="1"/>
    <col min="6" max="6" width="18.140625" style="5" customWidth="1"/>
    <col min="7" max="7" width="15.140625" style="5" customWidth="1"/>
    <col min="8" max="9" width="6" style="5" customWidth="1"/>
    <col min="10" max="10" width="13.28515625" style="5" bestFit="1" customWidth="1"/>
    <col min="11" max="11" width="11.42578125" style="5" customWidth="1"/>
    <col min="12" max="12" width="15" style="5" customWidth="1"/>
    <col min="13" max="14" width="6" style="5" customWidth="1"/>
    <col min="15" max="16" width="11.42578125" style="5" customWidth="1"/>
    <col min="17" max="17" width="12.42578125" style="5" customWidth="1"/>
    <col min="18" max="19" width="6" style="5" customWidth="1"/>
    <col min="20" max="20" width="10.140625" style="5" customWidth="1"/>
    <col min="21" max="21" width="11.42578125" style="5" customWidth="1"/>
    <col min="22" max="22" width="14.42578125" style="5" customWidth="1"/>
    <col min="23" max="23" width="7.7109375" style="5" customWidth="1"/>
    <col min="24" max="24" width="6.5703125" style="5" customWidth="1"/>
    <col min="25" max="25" width="10.85546875" style="5" customWidth="1"/>
    <col min="26" max="26" width="11.42578125" style="5" customWidth="1"/>
    <col min="27" max="27" width="13.85546875" style="5" customWidth="1"/>
    <col min="28" max="29" width="11.7109375" style="5" customWidth="1"/>
    <col min="30" max="30" width="15.85546875" style="5" customWidth="1"/>
    <col min="31" max="31" width="13.85546875" style="5" customWidth="1"/>
    <col min="32" max="247" width="11.42578125" style="2"/>
    <col min="248" max="248" width="5.5703125" style="2" customWidth="1"/>
    <col min="249" max="249" width="20.140625" style="2" customWidth="1"/>
    <col min="250" max="250" width="39.5703125" style="2" customWidth="1"/>
    <col min="251" max="251" width="14.140625" style="2" customWidth="1"/>
    <col min="252" max="252" width="18.140625" style="2" customWidth="1"/>
    <col min="253" max="253" width="15.140625" style="2" customWidth="1"/>
    <col min="254" max="255" width="6" style="2" customWidth="1"/>
    <col min="256" max="257" width="11.42578125" style="2"/>
    <col min="258" max="258" width="5.5703125" style="2" customWidth="1"/>
    <col min="259" max="259" width="20.140625" style="2" customWidth="1"/>
    <col min="260" max="260" width="39.5703125" style="2" customWidth="1"/>
    <col min="261" max="261" width="14.140625" style="2" customWidth="1"/>
    <col min="262" max="262" width="18.140625" style="2" customWidth="1"/>
    <col min="263" max="263" width="15.140625" style="2" customWidth="1"/>
    <col min="264" max="265" width="6" style="2" customWidth="1"/>
    <col min="266" max="266" width="13.28515625" style="2" bestFit="1" customWidth="1"/>
    <col min="267" max="267" width="11.42578125" style="2"/>
    <col min="268" max="268" width="15" style="2" customWidth="1"/>
    <col min="269" max="270" width="6" style="2" customWidth="1"/>
    <col min="271" max="272" width="11.42578125" style="2"/>
    <col min="273" max="273" width="12.42578125" style="2" customWidth="1"/>
    <col min="274" max="275" width="6" style="2" customWidth="1"/>
    <col min="276" max="276" width="10.140625" style="2" customWidth="1"/>
    <col min="277" max="277" width="11.42578125" style="2"/>
    <col min="278" max="278" width="14.42578125" style="2" customWidth="1"/>
    <col min="279" max="279" width="7.7109375" style="2" customWidth="1"/>
    <col min="280" max="280" width="6.5703125" style="2" customWidth="1"/>
    <col min="281" max="281" width="10.85546875" style="2" customWidth="1"/>
    <col min="282" max="282" width="11.42578125" style="2"/>
    <col min="283" max="283" width="13.85546875" style="2" customWidth="1"/>
    <col min="284" max="285" width="11.7109375" style="2" customWidth="1"/>
    <col min="286" max="286" width="15.85546875" style="2" customWidth="1"/>
    <col min="287" max="287" width="13.85546875" style="2" customWidth="1"/>
    <col min="288" max="503" width="11.42578125" style="2"/>
    <col min="504" max="504" width="5.5703125" style="2" customWidth="1"/>
    <col min="505" max="505" width="20.140625" style="2" customWidth="1"/>
    <col min="506" max="506" width="39.5703125" style="2" customWidth="1"/>
    <col min="507" max="507" width="14.140625" style="2" customWidth="1"/>
    <col min="508" max="508" width="18.140625" style="2" customWidth="1"/>
    <col min="509" max="509" width="15.140625" style="2" customWidth="1"/>
    <col min="510" max="511" width="6" style="2" customWidth="1"/>
    <col min="512" max="513" width="11.42578125" style="2"/>
    <col min="514" max="514" width="5.5703125" style="2" customWidth="1"/>
    <col min="515" max="515" width="20.140625" style="2" customWidth="1"/>
    <col min="516" max="516" width="39.5703125" style="2" customWidth="1"/>
    <col min="517" max="517" width="14.140625" style="2" customWidth="1"/>
    <col min="518" max="518" width="18.140625" style="2" customWidth="1"/>
    <col min="519" max="519" width="15.140625" style="2" customWidth="1"/>
    <col min="520" max="521" width="6" style="2" customWidth="1"/>
    <col min="522" max="522" width="13.28515625" style="2" bestFit="1" customWidth="1"/>
    <col min="523" max="523" width="11.42578125" style="2"/>
    <col min="524" max="524" width="15" style="2" customWidth="1"/>
    <col min="525" max="526" width="6" style="2" customWidth="1"/>
    <col min="527" max="528" width="11.42578125" style="2"/>
    <col min="529" max="529" width="12.42578125" style="2" customWidth="1"/>
    <col min="530" max="531" width="6" style="2" customWidth="1"/>
    <col min="532" max="532" width="10.140625" style="2" customWidth="1"/>
    <col min="533" max="533" width="11.42578125" style="2"/>
    <col min="534" max="534" width="14.42578125" style="2" customWidth="1"/>
    <col min="535" max="535" width="7.7109375" style="2" customWidth="1"/>
    <col min="536" max="536" width="6.5703125" style="2" customWidth="1"/>
    <col min="537" max="537" width="10.85546875" style="2" customWidth="1"/>
    <col min="538" max="538" width="11.42578125" style="2"/>
    <col min="539" max="539" width="13.85546875" style="2" customWidth="1"/>
    <col min="540" max="541" width="11.7109375" style="2" customWidth="1"/>
    <col min="542" max="542" width="15.85546875" style="2" customWidth="1"/>
    <col min="543" max="543" width="13.85546875" style="2" customWidth="1"/>
    <col min="544" max="759" width="11.42578125" style="2"/>
    <col min="760" max="760" width="5.5703125" style="2" customWidth="1"/>
    <col min="761" max="761" width="20.140625" style="2" customWidth="1"/>
    <col min="762" max="762" width="39.5703125" style="2" customWidth="1"/>
    <col min="763" max="763" width="14.140625" style="2" customWidth="1"/>
    <col min="764" max="764" width="18.140625" style="2" customWidth="1"/>
    <col min="765" max="765" width="15.140625" style="2" customWidth="1"/>
    <col min="766" max="767" width="6" style="2" customWidth="1"/>
    <col min="768" max="769" width="11.42578125" style="2"/>
    <col min="770" max="770" width="5.5703125" style="2" customWidth="1"/>
    <col min="771" max="771" width="20.140625" style="2" customWidth="1"/>
    <col min="772" max="772" width="39.5703125" style="2" customWidth="1"/>
    <col min="773" max="773" width="14.140625" style="2" customWidth="1"/>
    <col min="774" max="774" width="18.140625" style="2" customWidth="1"/>
    <col min="775" max="775" width="15.140625" style="2" customWidth="1"/>
    <col min="776" max="777" width="6" style="2" customWidth="1"/>
    <col min="778" max="778" width="13.28515625" style="2" bestFit="1" customWidth="1"/>
    <col min="779" max="779" width="11.42578125" style="2"/>
    <col min="780" max="780" width="15" style="2" customWidth="1"/>
    <col min="781" max="782" width="6" style="2" customWidth="1"/>
    <col min="783" max="784" width="11.42578125" style="2"/>
    <col min="785" max="785" width="12.42578125" style="2" customWidth="1"/>
    <col min="786" max="787" width="6" style="2" customWidth="1"/>
    <col min="788" max="788" width="10.140625" style="2" customWidth="1"/>
    <col min="789" max="789" width="11.42578125" style="2"/>
    <col min="790" max="790" width="14.42578125" style="2" customWidth="1"/>
    <col min="791" max="791" width="7.7109375" style="2" customWidth="1"/>
    <col min="792" max="792" width="6.5703125" style="2" customWidth="1"/>
    <col min="793" max="793" width="10.85546875" style="2" customWidth="1"/>
    <col min="794" max="794" width="11.42578125" style="2"/>
    <col min="795" max="795" width="13.85546875" style="2" customWidth="1"/>
    <col min="796" max="797" width="11.7109375" style="2" customWidth="1"/>
    <col min="798" max="798" width="15.85546875" style="2" customWidth="1"/>
    <col min="799" max="799" width="13.85546875" style="2" customWidth="1"/>
    <col min="800" max="1015" width="11.42578125" style="2"/>
    <col min="1016" max="1016" width="5.5703125" style="2" customWidth="1"/>
    <col min="1017" max="1017" width="20.140625" style="2" customWidth="1"/>
    <col min="1018" max="1018" width="39.5703125" style="2" customWidth="1"/>
    <col min="1019" max="1019" width="14.140625" style="2" customWidth="1"/>
    <col min="1020" max="1020" width="18.140625" style="2" customWidth="1"/>
    <col min="1021" max="1021" width="15.140625" style="2" customWidth="1"/>
    <col min="1022" max="1023" width="6" style="2" customWidth="1"/>
    <col min="1024" max="1025" width="11.42578125" style="2"/>
    <col min="1026" max="1026" width="5.5703125" style="2" customWidth="1"/>
    <col min="1027" max="1027" width="20.140625" style="2" customWidth="1"/>
    <col min="1028" max="1028" width="39.5703125" style="2" customWidth="1"/>
    <col min="1029" max="1029" width="14.140625" style="2" customWidth="1"/>
    <col min="1030" max="1030" width="18.140625" style="2" customWidth="1"/>
    <col min="1031" max="1031" width="15.140625" style="2" customWidth="1"/>
    <col min="1032" max="1033" width="6" style="2" customWidth="1"/>
    <col min="1034" max="1034" width="13.28515625" style="2" bestFit="1" customWidth="1"/>
    <col min="1035" max="1035" width="11.42578125" style="2"/>
    <col min="1036" max="1036" width="15" style="2" customWidth="1"/>
    <col min="1037" max="1038" width="6" style="2" customWidth="1"/>
    <col min="1039" max="1040" width="11.42578125" style="2"/>
    <col min="1041" max="1041" width="12.42578125" style="2" customWidth="1"/>
    <col min="1042" max="1043" width="6" style="2" customWidth="1"/>
    <col min="1044" max="1044" width="10.140625" style="2" customWidth="1"/>
    <col min="1045" max="1045" width="11.42578125" style="2"/>
    <col min="1046" max="1046" width="14.42578125" style="2" customWidth="1"/>
    <col min="1047" max="1047" width="7.7109375" style="2" customWidth="1"/>
    <col min="1048" max="1048" width="6.5703125" style="2" customWidth="1"/>
    <col min="1049" max="1049" width="10.85546875" style="2" customWidth="1"/>
    <col min="1050" max="1050" width="11.42578125" style="2"/>
    <col min="1051" max="1051" width="13.85546875" style="2" customWidth="1"/>
    <col min="1052" max="1053" width="11.7109375" style="2" customWidth="1"/>
    <col min="1054" max="1054" width="15.85546875" style="2" customWidth="1"/>
    <col min="1055" max="1055" width="13.85546875" style="2" customWidth="1"/>
    <col min="1056" max="1271" width="11.42578125" style="2"/>
    <col min="1272" max="1272" width="5.5703125" style="2" customWidth="1"/>
    <col min="1273" max="1273" width="20.140625" style="2" customWidth="1"/>
    <col min="1274" max="1274" width="39.5703125" style="2" customWidth="1"/>
    <col min="1275" max="1275" width="14.140625" style="2" customWidth="1"/>
    <col min="1276" max="1276" width="18.140625" style="2" customWidth="1"/>
    <col min="1277" max="1277" width="15.140625" style="2" customWidth="1"/>
    <col min="1278" max="1279" width="6" style="2" customWidth="1"/>
    <col min="1280" max="1281" width="11.42578125" style="2"/>
    <col min="1282" max="1282" width="5.5703125" style="2" customWidth="1"/>
    <col min="1283" max="1283" width="20.140625" style="2" customWidth="1"/>
    <col min="1284" max="1284" width="39.5703125" style="2" customWidth="1"/>
    <col min="1285" max="1285" width="14.140625" style="2" customWidth="1"/>
    <col min="1286" max="1286" width="18.140625" style="2" customWidth="1"/>
    <col min="1287" max="1287" width="15.140625" style="2" customWidth="1"/>
    <col min="1288" max="1289" width="6" style="2" customWidth="1"/>
    <col min="1290" max="1290" width="13.28515625" style="2" bestFit="1" customWidth="1"/>
    <col min="1291" max="1291" width="11.42578125" style="2"/>
    <col min="1292" max="1292" width="15" style="2" customWidth="1"/>
    <col min="1293" max="1294" width="6" style="2" customWidth="1"/>
    <col min="1295" max="1296" width="11.42578125" style="2"/>
    <col min="1297" max="1297" width="12.42578125" style="2" customWidth="1"/>
    <col min="1298" max="1299" width="6" style="2" customWidth="1"/>
    <col min="1300" max="1300" width="10.140625" style="2" customWidth="1"/>
    <col min="1301" max="1301" width="11.42578125" style="2"/>
    <col min="1302" max="1302" width="14.42578125" style="2" customWidth="1"/>
    <col min="1303" max="1303" width="7.7109375" style="2" customWidth="1"/>
    <col min="1304" max="1304" width="6.5703125" style="2" customWidth="1"/>
    <col min="1305" max="1305" width="10.85546875" style="2" customWidth="1"/>
    <col min="1306" max="1306" width="11.42578125" style="2"/>
    <col min="1307" max="1307" width="13.85546875" style="2" customWidth="1"/>
    <col min="1308" max="1309" width="11.7109375" style="2" customWidth="1"/>
    <col min="1310" max="1310" width="15.85546875" style="2" customWidth="1"/>
    <col min="1311" max="1311" width="13.85546875" style="2" customWidth="1"/>
    <col min="1312" max="1527" width="11.42578125" style="2"/>
    <col min="1528" max="1528" width="5.5703125" style="2" customWidth="1"/>
    <col min="1529" max="1529" width="20.140625" style="2" customWidth="1"/>
    <col min="1530" max="1530" width="39.5703125" style="2" customWidth="1"/>
    <col min="1531" max="1531" width="14.140625" style="2" customWidth="1"/>
    <col min="1532" max="1532" width="18.140625" style="2" customWidth="1"/>
    <col min="1533" max="1533" width="15.140625" style="2" customWidth="1"/>
    <col min="1534" max="1535" width="6" style="2" customWidth="1"/>
    <col min="1536" max="1537" width="11.42578125" style="2"/>
    <col min="1538" max="1538" width="5.5703125" style="2" customWidth="1"/>
    <col min="1539" max="1539" width="20.140625" style="2" customWidth="1"/>
    <col min="1540" max="1540" width="39.5703125" style="2" customWidth="1"/>
    <col min="1541" max="1541" width="14.140625" style="2" customWidth="1"/>
    <col min="1542" max="1542" width="18.140625" style="2" customWidth="1"/>
    <col min="1543" max="1543" width="15.140625" style="2" customWidth="1"/>
    <col min="1544" max="1545" width="6" style="2" customWidth="1"/>
    <col min="1546" max="1546" width="13.28515625" style="2" bestFit="1" customWidth="1"/>
    <col min="1547" max="1547" width="11.42578125" style="2"/>
    <col min="1548" max="1548" width="15" style="2" customWidth="1"/>
    <col min="1549" max="1550" width="6" style="2" customWidth="1"/>
    <col min="1551" max="1552" width="11.42578125" style="2"/>
    <col min="1553" max="1553" width="12.42578125" style="2" customWidth="1"/>
    <col min="1554" max="1555" width="6" style="2" customWidth="1"/>
    <col min="1556" max="1556" width="10.140625" style="2" customWidth="1"/>
    <col min="1557" max="1557" width="11.42578125" style="2"/>
    <col min="1558" max="1558" width="14.42578125" style="2" customWidth="1"/>
    <col min="1559" max="1559" width="7.7109375" style="2" customWidth="1"/>
    <col min="1560" max="1560" width="6.5703125" style="2" customWidth="1"/>
    <col min="1561" max="1561" width="10.85546875" style="2" customWidth="1"/>
    <col min="1562" max="1562" width="11.42578125" style="2"/>
    <col min="1563" max="1563" width="13.85546875" style="2" customWidth="1"/>
    <col min="1564" max="1565" width="11.7109375" style="2" customWidth="1"/>
    <col min="1566" max="1566" width="15.85546875" style="2" customWidth="1"/>
    <col min="1567" max="1567" width="13.85546875" style="2" customWidth="1"/>
    <col min="1568" max="1783" width="11.42578125" style="2"/>
    <col min="1784" max="1784" width="5.5703125" style="2" customWidth="1"/>
    <col min="1785" max="1785" width="20.140625" style="2" customWidth="1"/>
    <col min="1786" max="1786" width="39.5703125" style="2" customWidth="1"/>
    <col min="1787" max="1787" width="14.140625" style="2" customWidth="1"/>
    <col min="1788" max="1788" width="18.140625" style="2" customWidth="1"/>
    <col min="1789" max="1789" width="15.140625" style="2" customWidth="1"/>
    <col min="1790" max="1791" width="6" style="2" customWidth="1"/>
    <col min="1792" max="1793" width="11.42578125" style="2"/>
    <col min="1794" max="1794" width="5.5703125" style="2" customWidth="1"/>
    <col min="1795" max="1795" width="20.140625" style="2" customWidth="1"/>
    <col min="1796" max="1796" width="39.5703125" style="2" customWidth="1"/>
    <col min="1797" max="1797" width="14.140625" style="2" customWidth="1"/>
    <col min="1798" max="1798" width="18.140625" style="2" customWidth="1"/>
    <col min="1799" max="1799" width="15.140625" style="2" customWidth="1"/>
    <col min="1800" max="1801" width="6" style="2" customWidth="1"/>
    <col min="1802" max="1802" width="13.28515625" style="2" bestFit="1" customWidth="1"/>
    <col min="1803" max="1803" width="11.42578125" style="2"/>
    <col min="1804" max="1804" width="15" style="2" customWidth="1"/>
    <col min="1805" max="1806" width="6" style="2" customWidth="1"/>
    <col min="1807" max="1808" width="11.42578125" style="2"/>
    <col min="1809" max="1809" width="12.42578125" style="2" customWidth="1"/>
    <col min="1810" max="1811" width="6" style="2" customWidth="1"/>
    <col min="1812" max="1812" width="10.140625" style="2" customWidth="1"/>
    <col min="1813" max="1813" width="11.42578125" style="2"/>
    <col min="1814" max="1814" width="14.42578125" style="2" customWidth="1"/>
    <col min="1815" max="1815" width="7.7109375" style="2" customWidth="1"/>
    <col min="1816" max="1816" width="6.5703125" style="2" customWidth="1"/>
    <col min="1817" max="1817" width="10.85546875" style="2" customWidth="1"/>
    <col min="1818" max="1818" width="11.42578125" style="2"/>
    <col min="1819" max="1819" width="13.85546875" style="2" customWidth="1"/>
    <col min="1820" max="1821" width="11.7109375" style="2" customWidth="1"/>
    <col min="1822" max="1822" width="15.85546875" style="2" customWidth="1"/>
    <col min="1823" max="1823" width="13.85546875" style="2" customWidth="1"/>
    <col min="1824" max="2039" width="11.42578125" style="2"/>
    <col min="2040" max="2040" width="5.5703125" style="2" customWidth="1"/>
    <col min="2041" max="2041" width="20.140625" style="2" customWidth="1"/>
    <col min="2042" max="2042" width="39.5703125" style="2" customWidth="1"/>
    <col min="2043" max="2043" width="14.140625" style="2" customWidth="1"/>
    <col min="2044" max="2044" width="18.140625" style="2" customWidth="1"/>
    <col min="2045" max="2045" width="15.140625" style="2" customWidth="1"/>
    <col min="2046" max="2047" width="6" style="2" customWidth="1"/>
    <col min="2048" max="2049" width="11.42578125" style="2"/>
    <col min="2050" max="2050" width="5.5703125" style="2" customWidth="1"/>
    <col min="2051" max="2051" width="20.140625" style="2" customWidth="1"/>
    <col min="2052" max="2052" width="39.5703125" style="2" customWidth="1"/>
    <col min="2053" max="2053" width="14.140625" style="2" customWidth="1"/>
    <col min="2054" max="2054" width="18.140625" style="2" customWidth="1"/>
    <col min="2055" max="2055" width="15.140625" style="2" customWidth="1"/>
    <col min="2056" max="2057" width="6" style="2" customWidth="1"/>
    <col min="2058" max="2058" width="13.28515625" style="2" bestFit="1" customWidth="1"/>
    <col min="2059" max="2059" width="11.42578125" style="2"/>
    <col min="2060" max="2060" width="15" style="2" customWidth="1"/>
    <col min="2061" max="2062" width="6" style="2" customWidth="1"/>
    <col min="2063" max="2064" width="11.42578125" style="2"/>
    <col min="2065" max="2065" width="12.42578125" style="2" customWidth="1"/>
    <col min="2066" max="2067" width="6" style="2" customWidth="1"/>
    <col min="2068" max="2068" width="10.140625" style="2" customWidth="1"/>
    <col min="2069" max="2069" width="11.42578125" style="2"/>
    <col min="2070" max="2070" width="14.42578125" style="2" customWidth="1"/>
    <col min="2071" max="2071" width="7.7109375" style="2" customWidth="1"/>
    <col min="2072" max="2072" width="6.5703125" style="2" customWidth="1"/>
    <col min="2073" max="2073" width="10.85546875" style="2" customWidth="1"/>
    <col min="2074" max="2074" width="11.42578125" style="2"/>
    <col min="2075" max="2075" width="13.85546875" style="2" customWidth="1"/>
    <col min="2076" max="2077" width="11.7109375" style="2" customWidth="1"/>
    <col min="2078" max="2078" width="15.85546875" style="2" customWidth="1"/>
    <col min="2079" max="2079" width="13.85546875" style="2" customWidth="1"/>
    <col min="2080" max="2295" width="11.42578125" style="2"/>
    <col min="2296" max="2296" width="5.5703125" style="2" customWidth="1"/>
    <col min="2297" max="2297" width="20.140625" style="2" customWidth="1"/>
    <col min="2298" max="2298" width="39.5703125" style="2" customWidth="1"/>
    <col min="2299" max="2299" width="14.140625" style="2" customWidth="1"/>
    <col min="2300" max="2300" width="18.140625" style="2" customWidth="1"/>
    <col min="2301" max="2301" width="15.140625" style="2" customWidth="1"/>
    <col min="2302" max="2303" width="6" style="2" customWidth="1"/>
    <col min="2304" max="2305" width="11.42578125" style="2"/>
    <col min="2306" max="2306" width="5.5703125" style="2" customWidth="1"/>
    <col min="2307" max="2307" width="20.140625" style="2" customWidth="1"/>
    <col min="2308" max="2308" width="39.5703125" style="2" customWidth="1"/>
    <col min="2309" max="2309" width="14.140625" style="2" customWidth="1"/>
    <col min="2310" max="2310" width="18.140625" style="2" customWidth="1"/>
    <col min="2311" max="2311" width="15.140625" style="2" customWidth="1"/>
    <col min="2312" max="2313" width="6" style="2" customWidth="1"/>
    <col min="2314" max="2314" width="13.28515625" style="2" bestFit="1" customWidth="1"/>
    <col min="2315" max="2315" width="11.42578125" style="2"/>
    <col min="2316" max="2316" width="15" style="2" customWidth="1"/>
    <col min="2317" max="2318" width="6" style="2" customWidth="1"/>
    <col min="2319" max="2320" width="11.42578125" style="2"/>
    <col min="2321" max="2321" width="12.42578125" style="2" customWidth="1"/>
    <col min="2322" max="2323" width="6" style="2" customWidth="1"/>
    <col min="2324" max="2324" width="10.140625" style="2" customWidth="1"/>
    <col min="2325" max="2325" width="11.42578125" style="2"/>
    <col min="2326" max="2326" width="14.42578125" style="2" customWidth="1"/>
    <col min="2327" max="2327" width="7.7109375" style="2" customWidth="1"/>
    <col min="2328" max="2328" width="6.5703125" style="2" customWidth="1"/>
    <col min="2329" max="2329" width="10.85546875" style="2" customWidth="1"/>
    <col min="2330" max="2330" width="11.42578125" style="2"/>
    <col min="2331" max="2331" width="13.85546875" style="2" customWidth="1"/>
    <col min="2332" max="2333" width="11.7109375" style="2" customWidth="1"/>
    <col min="2334" max="2334" width="15.85546875" style="2" customWidth="1"/>
    <col min="2335" max="2335" width="13.85546875" style="2" customWidth="1"/>
    <col min="2336" max="2551" width="11.42578125" style="2"/>
    <col min="2552" max="2552" width="5.5703125" style="2" customWidth="1"/>
    <col min="2553" max="2553" width="20.140625" style="2" customWidth="1"/>
    <col min="2554" max="2554" width="39.5703125" style="2" customWidth="1"/>
    <col min="2555" max="2555" width="14.140625" style="2" customWidth="1"/>
    <col min="2556" max="2556" width="18.140625" style="2" customWidth="1"/>
    <col min="2557" max="2557" width="15.140625" style="2" customWidth="1"/>
    <col min="2558" max="2559" width="6" style="2" customWidth="1"/>
    <col min="2560" max="2561" width="11.42578125" style="2"/>
    <col min="2562" max="2562" width="5.5703125" style="2" customWidth="1"/>
    <col min="2563" max="2563" width="20.140625" style="2" customWidth="1"/>
    <col min="2564" max="2564" width="39.5703125" style="2" customWidth="1"/>
    <col min="2565" max="2565" width="14.140625" style="2" customWidth="1"/>
    <col min="2566" max="2566" width="18.140625" style="2" customWidth="1"/>
    <col min="2567" max="2567" width="15.140625" style="2" customWidth="1"/>
    <col min="2568" max="2569" width="6" style="2" customWidth="1"/>
    <col min="2570" max="2570" width="13.28515625" style="2" bestFit="1" customWidth="1"/>
    <col min="2571" max="2571" width="11.42578125" style="2"/>
    <col min="2572" max="2572" width="15" style="2" customWidth="1"/>
    <col min="2573" max="2574" width="6" style="2" customWidth="1"/>
    <col min="2575" max="2576" width="11.42578125" style="2"/>
    <col min="2577" max="2577" width="12.42578125" style="2" customWidth="1"/>
    <col min="2578" max="2579" width="6" style="2" customWidth="1"/>
    <col min="2580" max="2580" width="10.140625" style="2" customWidth="1"/>
    <col min="2581" max="2581" width="11.42578125" style="2"/>
    <col min="2582" max="2582" width="14.42578125" style="2" customWidth="1"/>
    <col min="2583" max="2583" width="7.7109375" style="2" customWidth="1"/>
    <col min="2584" max="2584" width="6.5703125" style="2" customWidth="1"/>
    <col min="2585" max="2585" width="10.85546875" style="2" customWidth="1"/>
    <col min="2586" max="2586" width="11.42578125" style="2"/>
    <col min="2587" max="2587" width="13.85546875" style="2" customWidth="1"/>
    <col min="2588" max="2589" width="11.7109375" style="2" customWidth="1"/>
    <col min="2590" max="2590" width="15.85546875" style="2" customWidth="1"/>
    <col min="2591" max="2591" width="13.85546875" style="2" customWidth="1"/>
    <col min="2592" max="2807" width="11.42578125" style="2"/>
    <col min="2808" max="2808" width="5.5703125" style="2" customWidth="1"/>
    <col min="2809" max="2809" width="20.140625" style="2" customWidth="1"/>
    <col min="2810" max="2810" width="39.5703125" style="2" customWidth="1"/>
    <col min="2811" max="2811" width="14.140625" style="2" customWidth="1"/>
    <col min="2812" max="2812" width="18.140625" style="2" customWidth="1"/>
    <col min="2813" max="2813" width="15.140625" style="2" customWidth="1"/>
    <col min="2814" max="2815" width="6" style="2" customWidth="1"/>
    <col min="2816" max="2817" width="11.42578125" style="2"/>
    <col min="2818" max="2818" width="5.5703125" style="2" customWidth="1"/>
    <col min="2819" max="2819" width="20.140625" style="2" customWidth="1"/>
    <col min="2820" max="2820" width="39.5703125" style="2" customWidth="1"/>
    <col min="2821" max="2821" width="14.140625" style="2" customWidth="1"/>
    <col min="2822" max="2822" width="18.140625" style="2" customWidth="1"/>
    <col min="2823" max="2823" width="15.140625" style="2" customWidth="1"/>
    <col min="2824" max="2825" width="6" style="2" customWidth="1"/>
    <col min="2826" max="2826" width="13.28515625" style="2" bestFit="1" customWidth="1"/>
    <col min="2827" max="2827" width="11.42578125" style="2"/>
    <col min="2828" max="2828" width="15" style="2" customWidth="1"/>
    <col min="2829" max="2830" width="6" style="2" customWidth="1"/>
    <col min="2831" max="2832" width="11.42578125" style="2"/>
    <col min="2833" max="2833" width="12.42578125" style="2" customWidth="1"/>
    <col min="2834" max="2835" width="6" style="2" customWidth="1"/>
    <col min="2836" max="2836" width="10.140625" style="2" customWidth="1"/>
    <col min="2837" max="2837" width="11.42578125" style="2"/>
    <col min="2838" max="2838" width="14.42578125" style="2" customWidth="1"/>
    <col min="2839" max="2839" width="7.7109375" style="2" customWidth="1"/>
    <col min="2840" max="2840" width="6.5703125" style="2" customWidth="1"/>
    <col min="2841" max="2841" width="10.85546875" style="2" customWidth="1"/>
    <col min="2842" max="2842" width="11.42578125" style="2"/>
    <col min="2843" max="2843" width="13.85546875" style="2" customWidth="1"/>
    <col min="2844" max="2845" width="11.7109375" style="2" customWidth="1"/>
    <col min="2846" max="2846" width="15.85546875" style="2" customWidth="1"/>
    <col min="2847" max="2847" width="13.85546875" style="2" customWidth="1"/>
    <col min="2848" max="3063" width="11.42578125" style="2"/>
    <col min="3064" max="3064" width="5.5703125" style="2" customWidth="1"/>
    <col min="3065" max="3065" width="20.140625" style="2" customWidth="1"/>
    <col min="3066" max="3066" width="39.5703125" style="2" customWidth="1"/>
    <col min="3067" max="3067" width="14.140625" style="2" customWidth="1"/>
    <col min="3068" max="3068" width="18.140625" style="2" customWidth="1"/>
    <col min="3069" max="3069" width="15.140625" style="2" customWidth="1"/>
    <col min="3070" max="3071" width="6" style="2" customWidth="1"/>
    <col min="3072" max="3073" width="11.42578125" style="2"/>
    <col min="3074" max="3074" width="5.5703125" style="2" customWidth="1"/>
    <col min="3075" max="3075" width="20.140625" style="2" customWidth="1"/>
    <col min="3076" max="3076" width="39.5703125" style="2" customWidth="1"/>
    <col min="3077" max="3077" width="14.140625" style="2" customWidth="1"/>
    <col min="3078" max="3078" width="18.140625" style="2" customWidth="1"/>
    <col min="3079" max="3079" width="15.140625" style="2" customWidth="1"/>
    <col min="3080" max="3081" width="6" style="2" customWidth="1"/>
    <col min="3082" max="3082" width="13.28515625" style="2" bestFit="1" customWidth="1"/>
    <col min="3083" max="3083" width="11.42578125" style="2"/>
    <col min="3084" max="3084" width="15" style="2" customWidth="1"/>
    <col min="3085" max="3086" width="6" style="2" customWidth="1"/>
    <col min="3087" max="3088" width="11.42578125" style="2"/>
    <col min="3089" max="3089" width="12.42578125" style="2" customWidth="1"/>
    <col min="3090" max="3091" width="6" style="2" customWidth="1"/>
    <col min="3092" max="3092" width="10.140625" style="2" customWidth="1"/>
    <col min="3093" max="3093" width="11.42578125" style="2"/>
    <col min="3094" max="3094" width="14.42578125" style="2" customWidth="1"/>
    <col min="3095" max="3095" width="7.7109375" style="2" customWidth="1"/>
    <col min="3096" max="3096" width="6.5703125" style="2" customWidth="1"/>
    <col min="3097" max="3097" width="10.85546875" style="2" customWidth="1"/>
    <col min="3098" max="3098" width="11.42578125" style="2"/>
    <col min="3099" max="3099" width="13.85546875" style="2" customWidth="1"/>
    <col min="3100" max="3101" width="11.7109375" style="2" customWidth="1"/>
    <col min="3102" max="3102" width="15.85546875" style="2" customWidth="1"/>
    <col min="3103" max="3103" width="13.85546875" style="2" customWidth="1"/>
    <col min="3104" max="3319" width="11.42578125" style="2"/>
    <col min="3320" max="3320" width="5.5703125" style="2" customWidth="1"/>
    <col min="3321" max="3321" width="20.140625" style="2" customWidth="1"/>
    <col min="3322" max="3322" width="39.5703125" style="2" customWidth="1"/>
    <col min="3323" max="3323" width="14.140625" style="2" customWidth="1"/>
    <col min="3324" max="3324" width="18.140625" style="2" customWidth="1"/>
    <col min="3325" max="3325" width="15.140625" style="2" customWidth="1"/>
    <col min="3326" max="3327" width="6" style="2" customWidth="1"/>
    <col min="3328" max="3329" width="11.42578125" style="2"/>
    <col min="3330" max="3330" width="5.5703125" style="2" customWidth="1"/>
    <col min="3331" max="3331" width="20.140625" style="2" customWidth="1"/>
    <col min="3332" max="3332" width="39.5703125" style="2" customWidth="1"/>
    <col min="3333" max="3333" width="14.140625" style="2" customWidth="1"/>
    <col min="3334" max="3334" width="18.140625" style="2" customWidth="1"/>
    <col min="3335" max="3335" width="15.140625" style="2" customWidth="1"/>
    <col min="3336" max="3337" width="6" style="2" customWidth="1"/>
    <col min="3338" max="3338" width="13.28515625" style="2" bestFit="1" customWidth="1"/>
    <col min="3339" max="3339" width="11.42578125" style="2"/>
    <col min="3340" max="3340" width="15" style="2" customWidth="1"/>
    <col min="3341" max="3342" width="6" style="2" customWidth="1"/>
    <col min="3343" max="3344" width="11.42578125" style="2"/>
    <col min="3345" max="3345" width="12.42578125" style="2" customWidth="1"/>
    <col min="3346" max="3347" width="6" style="2" customWidth="1"/>
    <col min="3348" max="3348" width="10.140625" style="2" customWidth="1"/>
    <col min="3349" max="3349" width="11.42578125" style="2"/>
    <col min="3350" max="3350" width="14.42578125" style="2" customWidth="1"/>
    <col min="3351" max="3351" width="7.7109375" style="2" customWidth="1"/>
    <col min="3352" max="3352" width="6.5703125" style="2" customWidth="1"/>
    <col min="3353" max="3353" width="10.85546875" style="2" customWidth="1"/>
    <col min="3354" max="3354" width="11.42578125" style="2"/>
    <col min="3355" max="3355" width="13.85546875" style="2" customWidth="1"/>
    <col min="3356" max="3357" width="11.7109375" style="2" customWidth="1"/>
    <col min="3358" max="3358" width="15.85546875" style="2" customWidth="1"/>
    <col min="3359" max="3359" width="13.85546875" style="2" customWidth="1"/>
    <col min="3360" max="3575" width="11.42578125" style="2"/>
    <col min="3576" max="3576" width="5.5703125" style="2" customWidth="1"/>
    <col min="3577" max="3577" width="20.140625" style="2" customWidth="1"/>
    <col min="3578" max="3578" width="39.5703125" style="2" customWidth="1"/>
    <col min="3579" max="3579" width="14.140625" style="2" customWidth="1"/>
    <col min="3580" max="3580" width="18.140625" style="2" customWidth="1"/>
    <col min="3581" max="3581" width="15.140625" style="2" customWidth="1"/>
    <col min="3582" max="3583" width="6" style="2" customWidth="1"/>
    <col min="3584" max="3585" width="11.42578125" style="2"/>
    <col min="3586" max="3586" width="5.5703125" style="2" customWidth="1"/>
    <col min="3587" max="3587" width="20.140625" style="2" customWidth="1"/>
    <col min="3588" max="3588" width="39.5703125" style="2" customWidth="1"/>
    <col min="3589" max="3589" width="14.140625" style="2" customWidth="1"/>
    <col min="3590" max="3590" width="18.140625" style="2" customWidth="1"/>
    <col min="3591" max="3591" width="15.140625" style="2" customWidth="1"/>
    <col min="3592" max="3593" width="6" style="2" customWidth="1"/>
    <col min="3594" max="3594" width="13.28515625" style="2" bestFit="1" customWidth="1"/>
    <col min="3595" max="3595" width="11.42578125" style="2"/>
    <col min="3596" max="3596" width="15" style="2" customWidth="1"/>
    <col min="3597" max="3598" width="6" style="2" customWidth="1"/>
    <col min="3599" max="3600" width="11.42578125" style="2"/>
    <col min="3601" max="3601" width="12.42578125" style="2" customWidth="1"/>
    <col min="3602" max="3603" width="6" style="2" customWidth="1"/>
    <col min="3604" max="3604" width="10.140625" style="2" customWidth="1"/>
    <col min="3605" max="3605" width="11.42578125" style="2"/>
    <col min="3606" max="3606" width="14.42578125" style="2" customWidth="1"/>
    <col min="3607" max="3607" width="7.7109375" style="2" customWidth="1"/>
    <col min="3608" max="3608" width="6.5703125" style="2" customWidth="1"/>
    <col min="3609" max="3609" width="10.85546875" style="2" customWidth="1"/>
    <col min="3610" max="3610" width="11.42578125" style="2"/>
    <col min="3611" max="3611" width="13.85546875" style="2" customWidth="1"/>
    <col min="3612" max="3613" width="11.7109375" style="2" customWidth="1"/>
    <col min="3614" max="3614" width="15.85546875" style="2" customWidth="1"/>
    <col min="3615" max="3615" width="13.85546875" style="2" customWidth="1"/>
    <col min="3616" max="3831" width="11.42578125" style="2"/>
    <col min="3832" max="3832" width="5.5703125" style="2" customWidth="1"/>
    <col min="3833" max="3833" width="20.140625" style="2" customWidth="1"/>
    <col min="3834" max="3834" width="39.5703125" style="2" customWidth="1"/>
    <col min="3835" max="3835" width="14.140625" style="2" customWidth="1"/>
    <col min="3836" max="3836" width="18.140625" style="2" customWidth="1"/>
    <col min="3837" max="3837" width="15.140625" style="2" customWidth="1"/>
    <col min="3838" max="3839" width="6" style="2" customWidth="1"/>
    <col min="3840" max="3841" width="11.42578125" style="2"/>
    <col min="3842" max="3842" width="5.5703125" style="2" customWidth="1"/>
    <col min="3843" max="3843" width="20.140625" style="2" customWidth="1"/>
    <col min="3844" max="3844" width="39.5703125" style="2" customWidth="1"/>
    <col min="3845" max="3845" width="14.140625" style="2" customWidth="1"/>
    <col min="3846" max="3846" width="18.140625" style="2" customWidth="1"/>
    <col min="3847" max="3847" width="15.140625" style="2" customWidth="1"/>
    <col min="3848" max="3849" width="6" style="2" customWidth="1"/>
    <col min="3850" max="3850" width="13.28515625" style="2" bestFit="1" customWidth="1"/>
    <col min="3851" max="3851" width="11.42578125" style="2"/>
    <col min="3852" max="3852" width="15" style="2" customWidth="1"/>
    <col min="3853" max="3854" width="6" style="2" customWidth="1"/>
    <col min="3855" max="3856" width="11.42578125" style="2"/>
    <col min="3857" max="3857" width="12.42578125" style="2" customWidth="1"/>
    <col min="3858" max="3859" width="6" style="2" customWidth="1"/>
    <col min="3860" max="3860" width="10.140625" style="2" customWidth="1"/>
    <col min="3861" max="3861" width="11.42578125" style="2"/>
    <col min="3862" max="3862" width="14.42578125" style="2" customWidth="1"/>
    <col min="3863" max="3863" width="7.7109375" style="2" customWidth="1"/>
    <col min="3864" max="3864" width="6.5703125" style="2" customWidth="1"/>
    <col min="3865" max="3865" width="10.85546875" style="2" customWidth="1"/>
    <col min="3866" max="3866" width="11.42578125" style="2"/>
    <col min="3867" max="3867" width="13.85546875" style="2" customWidth="1"/>
    <col min="3868" max="3869" width="11.7109375" style="2" customWidth="1"/>
    <col min="3870" max="3870" width="15.85546875" style="2" customWidth="1"/>
    <col min="3871" max="3871" width="13.85546875" style="2" customWidth="1"/>
    <col min="3872" max="4087" width="11.42578125" style="2"/>
    <col min="4088" max="4088" width="5.5703125" style="2" customWidth="1"/>
    <col min="4089" max="4089" width="20.140625" style="2" customWidth="1"/>
    <col min="4090" max="4090" width="39.5703125" style="2" customWidth="1"/>
    <col min="4091" max="4091" width="14.140625" style="2" customWidth="1"/>
    <col min="4092" max="4092" width="18.140625" style="2" customWidth="1"/>
    <col min="4093" max="4093" width="15.140625" style="2" customWidth="1"/>
    <col min="4094" max="4095" width="6" style="2" customWidth="1"/>
    <col min="4096" max="4097" width="11.42578125" style="2"/>
    <col min="4098" max="4098" width="5.5703125" style="2" customWidth="1"/>
    <col min="4099" max="4099" width="20.140625" style="2" customWidth="1"/>
    <col min="4100" max="4100" width="39.5703125" style="2" customWidth="1"/>
    <col min="4101" max="4101" width="14.140625" style="2" customWidth="1"/>
    <col min="4102" max="4102" width="18.140625" style="2" customWidth="1"/>
    <col min="4103" max="4103" width="15.140625" style="2" customWidth="1"/>
    <col min="4104" max="4105" width="6" style="2" customWidth="1"/>
    <col min="4106" max="4106" width="13.28515625" style="2" bestFit="1" customWidth="1"/>
    <col min="4107" max="4107" width="11.42578125" style="2"/>
    <col min="4108" max="4108" width="15" style="2" customWidth="1"/>
    <col min="4109" max="4110" width="6" style="2" customWidth="1"/>
    <col min="4111" max="4112" width="11.42578125" style="2"/>
    <col min="4113" max="4113" width="12.42578125" style="2" customWidth="1"/>
    <col min="4114" max="4115" width="6" style="2" customWidth="1"/>
    <col min="4116" max="4116" width="10.140625" style="2" customWidth="1"/>
    <col min="4117" max="4117" width="11.42578125" style="2"/>
    <col min="4118" max="4118" width="14.42578125" style="2" customWidth="1"/>
    <col min="4119" max="4119" width="7.7109375" style="2" customWidth="1"/>
    <col min="4120" max="4120" width="6.5703125" style="2" customWidth="1"/>
    <col min="4121" max="4121" width="10.85546875" style="2" customWidth="1"/>
    <col min="4122" max="4122" width="11.42578125" style="2"/>
    <col min="4123" max="4123" width="13.85546875" style="2" customWidth="1"/>
    <col min="4124" max="4125" width="11.7109375" style="2" customWidth="1"/>
    <col min="4126" max="4126" width="15.85546875" style="2" customWidth="1"/>
    <col min="4127" max="4127" width="13.85546875" style="2" customWidth="1"/>
    <col min="4128" max="4343" width="11.42578125" style="2"/>
    <col min="4344" max="4344" width="5.5703125" style="2" customWidth="1"/>
    <col min="4345" max="4345" width="20.140625" style="2" customWidth="1"/>
    <col min="4346" max="4346" width="39.5703125" style="2" customWidth="1"/>
    <col min="4347" max="4347" width="14.140625" style="2" customWidth="1"/>
    <col min="4348" max="4348" width="18.140625" style="2" customWidth="1"/>
    <col min="4349" max="4349" width="15.140625" style="2" customWidth="1"/>
    <col min="4350" max="4351" width="6" style="2" customWidth="1"/>
    <col min="4352" max="4353" width="11.42578125" style="2"/>
    <col min="4354" max="4354" width="5.5703125" style="2" customWidth="1"/>
    <col min="4355" max="4355" width="20.140625" style="2" customWidth="1"/>
    <col min="4356" max="4356" width="39.5703125" style="2" customWidth="1"/>
    <col min="4357" max="4357" width="14.140625" style="2" customWidth="1"/>
    <col min="4358" max="4358" width="18.140625" style="2" customWidth="1"/>
    <col min="4359" max="4359" width="15.140625" style="2" customWidth="1"/>
    <col min="4360" max="4361" width="6" style="2" customWidth="1"/>
    <col min="4362" max="4362" width="13.28515625" style="2" bestFit="1" customWidth="1"/>
    <col min="4363" max="4363" width="11.42578125" style="2"/>
    <col min="4364" max="4364" width="15" style="2" customWidth="1"/>
    <col min="4365" max="4366" width="6" style="2" customWidth="1"/>
    <col min="4367" max="4368" width="11.42578125" style="2"/>
    <col min="4369" max="4369" width="12.42578125" style="2" customWidth="1"/>
    <col min="4370" max="4371" width="6" style="2" customWidth="1"/>
    <col min="4372" max="4372" width="10.140625" style="2" customWidth="1"/>
    <col min="4373" max="4373" width="11.42578125" style="2"/>
    <col min="4374" max="4374" width="14.42578125" style="2" customWidth="1"/>
    <col min="4375" max="4375" width="7.7109375" style="2" customWidth="1"/>
    <col min="4376" max="4376" width="6.5703125" style="2" customWidth="1"/>
    <col min="4377" max="4377" width="10.85546875" style="2" customWidth="1"/>
    <col min="4378" max="4378" width="11.42578125" style="2"/>
    <col min="4379" max="4379" width="13.85546875" style="2" customWidth="1"/>
    <col min="4380" max="4381" width="11.7109375" style="2" customWidth="1"/>
    <col min="4382" max="4382" width="15.85546875" style="2" customWidth="1"/>
    <col min="4383" max="4383" width="13.85546875" style="2" customWidth="1"/>
    <col min="4384" max="4599" width="11.42578125" style="2"/>
    <col min="4600" max="4600" width="5.5703125" style="2" customWidth="1"/>
    <col min="4601" max="4601" width="20.140625" style="2" customWidth="1"/>
    <col min="4602" max="4602" width="39.5703125" style="2" customWidth="1"/>
    <col min="4603" max="4603" width="14.140625" style="2" customWidth="1"/>
    <col min="4604" max="4604" width="18.140625" style="2" customWidth="1"/>
    <col min="4605" max="4605" width="15.140625" style="2" customWidth="1"/>
    <col min="4606" max="4607" width="6" style="2" customWidth="1"/>
    <col min="4608" max="4609" width="11.42578125" style="2"/>
    <col min="4610" max="4610" width="5.5703125" style="2" customWidth="1"/>
    <col min="4611" max="4611" width="20.140625" style="2" customWidth="1"/>
    <col min="4612" max="4612" width="39.5703125" style="2" customWidth="1"/>
    <col min="4613" max="4613" width="14.140625" style="2" customWidth="1"/>
    <col min="4614" max="4614" width="18.140625" style="2" customWidth="1"/>
    <col min="4615" max="4615" width="15.140625" style="2" customWidth="1"/>
    <col min="4616" max="4617" width="6" style="2" customWidth="1"/>
    <col min="4618" max="4618" width="13.28515625" style="2" bestFit="1" customWidth="1"/>
    <col min="4619" max="4619" width="11.42578125" style="2"/>
    <col min="4620" max="4620" width="15" style="2" customWidth="1"/>
    <col min="4621" max="4622" width="6" style="2" customWidth="1"/>
    <col min="4623" max="4624" width="11.42578125" style="2"/>
    <col min="4625" max="4625" width="12.42578125" style="2" customWidth="1"/>
    <col min="4626" max="4627" width="6" style="2" customWidth="1"/>
    <col min="4628" max="4628" width="10.140625" style="2" customWidth="1"/>
    <col min="4629" max="4629" width="11.42578125" style="2"/>
    <col min="4630" max="4630" width="14.42578125" style="2" customWidth="1"/>
    <col min="4631" max="4631" width="7.7109375" style="2" customWidth="1"/>
    <col min="4632" max="4632" width="6.5703125" style="2" customWidth="1"/>
    <col min="4633" max="4633" width="10.85546875" style="2" customWidth="1"/>
    <col min="4634" max="4634" width="11.42578125" style="2"/>
    <col min="4635" max="4635" width="13.85546875" style="2" customWidth="1"/>
    <col min="4636" max="4637" width="11.7109375" style="2" customWidth="1"/>
    <col min="4638" max="4638" width="15.85546875" style="2" customWidth="1"/>
    <col min="4639" max="4639" width="13.85546875" style="2" customWidth="1"/>
    <col min="4640" max="4855" width="11.42578125" style="2"/>
    <col min="4856" max="4856" width="5.5703125" style="2" customWidth="1"/>
    <col min="4857" max="4857" width="20.140625" style="2" customWidth="1"/>
    <col min="4858" max="4858" width="39.5703125" style="2" customWidth="1"/>
    <col min="4859" max="4859" width="14.140625" style="2" customWidth="1"/>
    <col min="4860" max="4860" width="18.140625" style="2" customWidth="1"/>
    <col min="4861" max="4861" width="15.140625" style="2" customWidth="1"/>
    <col min="4862" max="4863" width="6" style="2" customWidth="1"/>
    <col min="4864" max="4865" width="11.42578125" style="2"/>
    <col min="4866" max="4866" width="5.5703125" style="2" customWidth="1"/>
    <col min="4867" max="4867" width="20.140625" style="2" customWidth="1"/>
    <col min="4868" max="4868" width="39.5703125" style="2" customWidth="1"/>
    <col min="4869" max="4869" width="14.140625" style="2" customWidth="1"/>
    <col min="4870" max="4870" width="18.140625" style="2" customWidth="1"/>
    <col min="4871" max="4871" width="15.140625" style="2" customWidth="1"/>
    <col min="4872" max="4873" width="6" style="2" customWidth="1"/>
    <col min="4874" max="4874" width="13.28515625" style="2" bestFit="1" customWidth="1"/>
    <col min="4875" max="4875" width="11.42578125" style="2"/>
    <col min="4876" max="4876" width="15" style="2" customWidth="1"/>
    <col min="4877" max="4878" width="6" style="2" customWidth="1"/>
    <col min="4879" max="4880" width="11.42578125" style="2"/>
    <col min="4881" max="4881" width="12.42578125" style="2" customWidth="1"/>
    <col min="4882" max="4883" width="6" style="2" customWidth="1"/>
    <col min="4884" max="4884" width="10.140625" style="2" customWidth="1"/>
    <col min="4885" max="4885" width="11.42578125" style="2"/>
    <col min="4886" max="4886" width="14.42578125" style="2" customWidth="1"/>
    <col min="4887" max="4887" width="7.7109375" style="2" customWidth="1"/>
    <col min="4888" max="4888" width="6.5703125" style="2" customWidth="1"/>
    <col min="4889" max="4889" width="10.85546875" style="2" customWidth="1"/>
    <col min="4890" max="4890" width="11.42578125" style="2"/>
    <col min="4891" max="4891" width="13.85546875" style="2" customWidth="1"/>
    <col min="4892" max="4893" width="11.7109375" style="2" customWidth="1"/>
    <col min="4894" max="4894" width="15.85546875" style="2" customWidth="1"/>
    <col min="4895" max="4895" width="13.85546875" style="2" customWidth="1"/>
    <col min="4896" max="5111" width="11.42578125" style="2"/>
    <col min="5112" max="5112" width="5.5703125" style="2" customWidth="1"/>
    <col min="5113" max="5113" width="20.140625" style="2" customWidth="1"/>
    <col min="5114" max="5114" width="39.5703125" style="2" customWidth="1"/>
    <col min="5115" max="5115" width="14.140625" style="2" customWidth="1"/>
    <col min="5116" max="5116" width="18.140625" style="2" customWidth="1"/>
    <col min="5117" max="5117" width="15.140625" style="2" customWidth="1"/>
    <col min="5118" max="5119" width="6" style="2" customWidth="1"/>
    <col min="5120" max="5121" width="11.42578125" style="2"/>
    <col min="5122" max="5122" width="5.5703125" style="2" customWidth="1"/>
    <col min="5123" max="5123" width="20.140625" style="2" customWidth="1"/>
    <col min="5124" max="5124" width="39.5703125" style="2" customWidth="1"/>
    <col min="5125" max="5125" width="14.140625" style="2" customWidth="1"/>
    <col min="5126" max="5126" width="18.140625" style="2" customWidth="1"/>
    <col min="5127" max="5127" width="15.140625" style="2" customWidth="1"/>
    <col min="5128" max="5129" width="6" style="2" customWidth="1"/>
    <col min="5130" max="5130" width="13.28515625" style="2" bestFit="1" customWidth="1"/>
    <col min="5131" max="5131" width="11.42578125" style="2"/>
    <col min="5132" max="5132" width="15" style="2" customWidth="1"/>
    <col min="5133" max="5134" width="6" style="2" customWidth="1"/>
    <col min="5135" max="5136" width="11.42578125" style="2"/>
    <col min="5137" max="5137" width="12.42578125" style="2" customWidth="1"/>
    <col min="5138" max="5139" width="6" style="2" customWidth="1"/>
    <col min="5140" max="5140" width="10.140625" style="2" customWidth="1"/>
    <col min="5141" max="5141" width="11.42578125" style="2"/>
    <col min="5142" max="5142" width="14.42578125" style="2" customWidth="1"/>
    <col min="5143" max="5143" width="7.7109375" style="2" customWidth="1"/>
    <col min="5144" max="5144" width="6.5703125" style="2" customWidth="1"/>
    <col min="5145" max="5145" width="10.85546875" style="2" customWidth="1"/>
    <col min="5146" max="5146" width="11.42578125" style="2"/>
    <col min="5147" max="5147" width="13.85546875" style="2" customWidth="1"/>
    <col min="5148" max="5149" width="11.7109375" style="2" customWidth="1"/>
    <col min="5150" max="5150" width="15.85546875" style="2" customWidth="1"/>
    <col min="5151" max="5151" width="13.85546875" style="2" customWidth="1"/>
    <col min="5152" max="5367" width="11.42578125" style="2"/>
    <col min="5368" max="5368" width="5.5703125" style="2" customWidth="1"/>
    <col min="5369" max="5369" width="20.140625" style="2" customWidth="1"/>
    <col min="5370" max="5370" width="39.5703125" style="2" customWidth="1"/>
    <col min="5371" max="5371" width="14.140625" style="2" customWidth="1"/>
    <col min="5372" max="5372" width="18.140625" style="2" customWidth="1"/>
    <col min="5373" max="5373" width="15.140625" style="2" customWidth="1"/>
    <col min="5374" max="5375" width="6" style="2" customWidth="1"/>
    <col min="5376" max="5377" width="11.42578125" style="2"/>
    <col min="5378" max="5378" width="5.5703125" style="2" customWidth="1"/>
    <col min="5379" max="5379" width="20.140625" style="2" customWidth="1"/>
    <col min="5380" max="5380" width="39.5703125" style="2" customWidth="1"/>
    <col min="5381" max="5381" width="14.140625" style="2" customWidth="1"/>
    <col min="5382" max="5382" width="18.140625" style="2" customWidth="1"/>
    <col min="5383" max="5383" width="15.140625" style="2" customWidth="1"/>
    <col min="5384" max="5385" width="6" style="2" customWidth="1"/>
    <col min="5386" max="5386" width="13.28515625" style="2" bestFit="1" customWidth="1"/>
    <col min="5387" max="5387" width="11.42578125" style="2"/>
    <col min="5388" max="5388" width="15" style="2" customWidth="1"/>
    <col min="5389" max="5390" width="6" style="2" customWidth="1"/>
    <col min="5391" max="5392" width="11.42578125" style="2"/>
    <col min="5393" max="5393" width="12.42578125" style="2" customWidth="1"/>
    <col min="5394" max="5395" width="6" style="2" customWidth="1"/>
    <col min="5396" max="5396" width="10.140625" style="2" customWidth="1"/>
    <col min="5397" max="5397" width="11.42578125" style="2"/>
    <col min="5398" max="5398" width="14.42578125" style="2" customWidth="1"/>
    <col min="5399" max="5399" width="7.7109375" style="2" customWidth="1"/>
    <col min="5400" max="5400" width="6.5703125" style="2" customWidth="1"/>
    <col min="5401" max="5401" width="10.85546875" style="2" customWidth="1"/>
    <col min="5402" max="5402" width="11.42578125" style="2"/>
    <col min="5403" max="5403" width="13.85546875" style="2" customWidth="1"/>
    <col min="5404" max="5405" width="11.7109375" style="2" customWidth="1"/>
    <col min="5406" max="5406" width="15.85546875" style="2" customWidth="1"/>
    <col min="5407" max="5407" width="13.85546875" style="2" customWidth="1"/>
    <col min="5408" max="5623" width="11.42578125" style="2"/>
    <col min="5624" max="5624" width="5.5703125" style="2" customWidth="1"/>
    <col min="5625" max="5625" width="20.140625" style="2" customWidth="1"/>
    <col min="5626" max="5626" width="39.5703125" style="2" customWidth="1"/>
    <col min="5627" max="5627" width="14.140625" style="2" customWidth="1"/>
    <col min="5628" max="5628" width="18.140625" style="2" customWidth="1"/>
    <col min="5629" max="5629" width="15.140625" style="2" customWidth="1"/>
    <col min="5630" max="5631" width="6" style="2" customWidth="1"/>
    <col min="5632" max="5633" width="11.42578125" style="2"/>
    <col min="5634" max="5634" width="5.5703125" style="2" customWidth="1"/>
    <col min="5635" max="5635" width="20.140625" style="2" customWidth="1"/>
    <col min="5636" max="5636" width="39.5703125" style="2" customWidth="1"/>
    <col min="5637" max="5637" width="14.140625" style="2" customWidth="1"/>
    <col min="5638" max="5638" width="18.140625" style="2" customWidth="1"/>
    <col min="5639" max="5639" width="15.140625" style="2" customWidth="1"/>
    <col min="5640" max="5641" width="6" style="2" customWidth="1"/>
    <col min="5642" max="5642" width="13.28515625" style="2" bestFit="1" customWidth="1"/>
    <col min="5643" max="5643" width="11.42578125" style="2"/>
    <col min="5644" max="5644" width="15" style="2" customWidth="1"/>
    <col min="5645" max="5646" width="6" style="2" customWidth="1"/>
    <col min="5647" max="5648" width="11.42578125" style="2"/>
    <col min="5649" max="5649" width="12.42578125" style="2" customWidth="1"/>
    <col min="5650" max="5651" width="6" style="2" customWidth="1"/>
    <col min="5652" max="5652" width="10.140625" style="2" customWidth="1"/>
    <col min="5653" max="5653" width="11.42578125" style="2"/>
    <col min="5654" max="5654" width="14.42578125" style="2" customWidth="1"/>
    <col min="5655" max="5655" width="7.7109375" style="2" customWidth="1"/>
    <col min="5656" max="5656" width="6.5703125" style="2" customWidth="1"/>
    <col min="5657" max="5657" width="10.85546875" style="2" customWidth="1"/>
    <col min="5658" max="5658" width="11.42578125" style="2"/>
    <col min="5659" max="5659" width="13.85546875" style="2" customWidth="1"/>
    <col min="5660" max="5661" width="11.7109375" style="2" customWidth="1"/>
    <col min="5662" max="5662" width="15.85546875" style="2" customWidth="1"/>
    <col min="5663" max="5663" width="13.85546875" style="2" customWidth="1"/>
    <col min="5664" max="5879" width="11.42578125" style="2"/>
    <col min="5880" max="5880" width="5.5703125" style="2" customWidth="1"/>
    <col min="5881" max="5881" width="20.140625" style="2" customWidth="1"/>
    <col min="5882" max="5882" width="39.5703125" style="2" customWidth="1"/>
    <col min="5883" max="5883" width="14.140625" style="2" customWidth="1"/>
    <col min="5884" max="5884" width="18.140625" style="2" customWidth="1"/>
    <col min="5885" max="5885" width="15.140625" style="2" customWidth="1"/>
    <col min="5886" max="5887" width="6" style="2" customWidth="1"/>
    <col min="5888" max="5889" width="11.42578125" style="2"/>
    <col min="5890" max="5890" width="5.5703125" style="2" customWidth="1"/>
    <col min="5891" max="5891" width="20.140625" style="2" customWidth="1"/>
    <col min="5892" max="5892" width="39.5703125" style="2" customWidth="1"/>
    <col min="5893" max="5893" width="14.140625" style="2" customWidth="1"/>
    <col min="5894" max="5894" width="18.140625" style="2" customWidth="1"/>
    <col min="5895" max="5895" width="15.140625" style="2" customWidth="1"/>
    <col min="5896" max="5897" width="6" style="2" customWidth="1"/>
    <col min="5898" max="5898" width="13.28515625" style="2" bestFit="1" customWidth="1"/>
    <col min="5899" max="5899" width="11.42578125" style="2"/>
    <col min="5900" max="5900" width="15" style="2" customWidth="1"/>
    <col min="5901" max="5902" width="6" style="2" customWidth="1"/>
    <col min="5903" max="5904" width="11.42578125" style="2"/>
    <col min="5905" max="5905" width="12.42578125" style="2" customWidth="1"/>
    <col min="5906" max="5907" width="6" style="2" customWidth="1"/>
    <col min="5908" max="5908" width="10.140625" style="2" customWidth="1"/>
    <col min="5909" max="5909" width="11.42578125" style="2"/>
    <col min="5910" max="5910" width="14.42578125" style="2" customWidth="1"/>
    <col min="5911" max="5911" width="7.7109375" style="2" customWidth="1"/>
    <col min="5912" max="5912" width="6.5703125" style="2" customWidth="1"/>
    <col min="5913" max="5913" width="10.85546875" style="2" customWidth="1"/>
    <col min="5914" max="5914" width="11.42578125" style="2"/>
    <col min="5915" max="5915" width="13.85546875" style="2" customWidth="1"/>
    <col min="5916" max="5917" width="11.7109375" style="2" customWidth="1"/>
    <col min="5918" max="5918" width="15.85546875" style="2" customWidth="1"/>
    <col min="5919" max="5919" width="13.85546875" style="2" customWidth="1"/>
    <col min="5920" max="6135" width="11.42578125" style="2"/>
    <col min="6136" max="6136" width="5.5703125" style="2" customWidth="1"/>
    <col min="6137" max="6137" width="20.140625" style="2" customWidth="1"/>
    <col min="6138" max="6138" width="39.5703125" style="2" customWidth="1"/>
    <col min="6139" max="6139" width="14.140625" style="2" customWidth="1"/>
    <col min="6140" max="6140" width="18.140625" style="2" customWidth="1"/>
    <col min="6141" max="6141" width="15.140625" style="2" customWidth="1"/>
    <col min="6142" max="6143" width="6" style="2" customWidth="1"/>
    <col min="6144" max="6145" width="11.42578125" style="2"/>
    <col min="6146" max="6146" width="5.5703125" style="2" customWidth="1"/>
    <col min="6147" max="6147" width="20.140625" style="2" customWidth="1"/>
    <col min="6148" max="6148" width="39.5703125" style="2" customWidth="1"/>
    <col min="6149" max="6149" width="14.140625" style="2" customWidth="1"/>
    <col min="6150" max="6150" width="18.140625" style="2" customWidth="1"/>
    <col min="6151" max="6151" width="15.140625" style="2" customWidth="1"/>
    <col min="6152" max="6153" width="6" style="2" customWidth="1"/>
    <col min="6154" max="6154" width="13.28515625" style="2" bestFit="1" customWidth="1"/>
    <col min="6155" max="6155" width="11.42578125" style="2"/>
    <col min="6156" max="6156" width="15" style="2" customWidth="1"/>
    <col min="6157" max="6158" width="6" style="2" customWidth="1"/>
    <col min="6159" max="6160" width="11.42578125" style="2"/>
    <col min="6161" max="6161" width="12.42578125" style="2" customWidth="1"/>
    <col min="6162" max="6163" width="6" style="2" customWidth="1"/>
    <col min="6164" max="6164" width="10.140625" style="2" customWidth="1"/>
    <col min="6165" max="6165" width="11.42578125" style="2"/>
    <col min="6166" max="6166" width="14.42578125" style="2" customWidth="1"/>
    <col min="6167" max="6167" width="7.7109375" style="2" customWidth="1"/>
    <col min="6168" max="6168" width="6.5703125" style="2" customWidth="1"/>
    <col min="6169" max="6169" width="10.85546875" style="2" customWidth="1"/>
    <col min="6170" max="6170" width="11.42578125" style="2"/>
    <col min="6171" max="6171" width="13.85546875" style="2" customWidth="1"/>
    <col min="6172" max="6173" width="11.7109375" style="2" customWidth="1"/>
    <col min="6174" max="6174" width="15.85546875" style="2" customWidth="1"/>
    <col min="6175" max="6175" width="13.85546875" style="2" customWidth="1"/>
    <col min="6176" max="6391" width="11.42578125" style="2"/>
    <col min="6392" max="6392" width="5.5703125" style="2" customWidth="1"/>
    <col min="6393" max="6393" width="20.140625" style="2" customWidth="1"/>
    <col min="6394" max="6394" width="39.5703125" style="2" customWidth="1"/>
    <col min="6395" max="6395" width="14.140625" style="2" customWidth="1"/>
    <col min="6396" max="6396" width="18.140625" style="2" customWidth="1"/>
    <col min="6397" max="6397" width="15.140625" style="2" customWidth="1"/>
    <col min="6398" max="6399" width="6" style="2" customWidth="1"/>
    <col min="6400" max="6401" width="11.42578125" style="2"/>
    <col min="6402" max="6402" width="5.5703125" style="2" customWidth="1"/>
    <col min="6403" max="6403" width="20.140625" style="2" customWidth="1"/>
    <col min="6404" max="6404" width="39.5703125" style="2" customWidth="1"/>
    <col min="6405" max="6405" width="14.140625" style="2" customWidth="1"/>
    <col min="6406" max="6406" width="18.140625" style="2" customWidth="1"/>
    <col min="6407" max="6407" width="15.140625" style="2" customWidth="1"/>
    <col min="6408" max="6409" width="6" style="2" customWidth="1"/>
    <col min="6410" max="6410" width="13.28515625" style="2" bestFit="1" customWidth="1"/>
    <col min="6411" max="6411" width="11.42578125" style="2"/>
    <col min="6412" max="6412" width="15" style="2" customWidth="1"/>
    <col min="6413" max="6414" width="6" style="2" customWidth="1"/>
    <col min="6415" max="6416" width="11.42578125" style="2"/>
    <col min="6417" max="6417" width="12.42578125" style="2" customWidth="1"/>
    <col min="6418" max="6419" width="6" style="2" customWidth="1"/>
    <col min="6420" max="6420" width="10.140625" style="2" customWidth="1"/>
    <col min="6421" max="6421" width="11.42578125" style="2"/>
    <col min="6422" max="6422" width="14.42578125" style="2" customWidth="1"/>
    <col min="6423" max="6423" width="7.7109375" style="2" customWidth="1"/>
    <col min="6424" max="6424" width="6.5703125" style="2" customWidth="1"/>
    <col min="6425" max="6425" width="10.85546875" style="2" customWidth="1"/>
    <col min="6426" max="6426" width="11.42578125" style="2"/>
    <col min="6427" max="6427" width="13.85546875" style="2" customWidth="1"/>
    <col min="6428" max="6429" width="11.7109375" style="2" customWidth="1"/>
    <col min="6430" max="6430" width="15.85546875" style="2" customWidth="1"/>
    <col min="6431" max="6431" width="13.85546875" style="2" customWidth="1"/>
    <col min="6432" max="6647" width="11.42578125" style="2"/>
    <col min="6648" max="6648" width="5.5703125" style="2" customWidth="1"/>
    <col min="6649" max="6649" width="20.140625" style="2" customWidth="1"/>
    <col min="6650" max="6650" width="39.5703125" style="2" customWidth="1"/>
    <col min="6651" max="6651" width="14.140625" style="2" customWidth="1"/>
    <col min="6652" max="6652" width="18.140625" style="2" customWidth="1"/>
    <col min="6653" max="6653" width="15.140625" style="2" customWidth="1"/>
    <col min="6654" max="6655" width="6" style="2" customWidth="1"/>
    <col min="6656" max="6657" width="11.42578125" style="2"/>
    <col min="6658" max="6658" width="5.5703125" style="2" customWidth="1"/>
    <col min="6659" max="6659" width="20.140625" style="2" customWidth="1"/>
    <col min="6660" max="6660" width="39.5703125" style="2" customWidth="1"/>
    <col min="6661" max="6661" width="14.140625" style="2" customWidth="1"/>
    <col min="6662" max="6662" width="18.140625" style="2" customWidth="1"/>
    <col min="6663" max="6663" width="15.140625" style="2" customWidth="1"/>
    <col min="6664" max="6665" width="6" style="2" customWidth="1"/>
    <col min="6666" max="6666" width="13.28515625" style="2" bestFit="1" customWidth="1"/>
    <col min="6667" max="6667" width="11.42578125" style="2"/>
    <col min="6668" max="6668" width="15" style="2" customWidth="1"/>
    <col min="6669" max="6670" width="6" style="2" customWidth="1"/>
    <col min="6671" max="6672" width="11.42578125" style="2"/>
    <col min="6673" max="6673" width="12.42578125" style="2" customWidth="1"/>
    <col min="6674" max="6675" width="6" style="2" customWidth="1"/>
    <col min="6676" max="6676" width="10.140625" style="2" customWidth="1"/>
    <col min="6677" max="6677" width="11.42578125" style="2"/>
    <col min="6678" max="6678" width="14.42578125" style="2" customWidth="1"/>
    <col min="6679" max="6679" width="7.7109375" style="2" customWidth="1"/>
    <col min="6680" max="6680" width="6.5703125" style="2" customWidth="1"/>
    <col min="6681" max="6681" width="10.85546875" style="2" customWidth="1"/>
    <col min="6682" max="6682" width="11.42578125" style="2"/>
    <col min="6683" max="6683" width="13.85546875" style="2" customWidth="1"/>
    <col min="6684" max="6685" width="11.7109375" style="2" customWidth="1"/>
    <col min="6686" max="6686" width="15.85546875" style="2" customWidth="1"/>
    <col min="6687" max="6687" width="13.85546875" style="2" customWidth="1"/>
    <col min="6688" max="6903" width="11.42578125" style="2"/>
    <col min="6904" max="6904" width="5.5703125" style="2" customWidth="1"/>
    <col min="6905" max="6905" width="20.140625" style="2" customWidth="1"/>
    <col min="6906" max="6906" width="39.5703125" style="2" customWidth="1"/>
    <col min="6907" max="6907" width="14.140625" style="2" customWidth="1"/>
    <col min="6908" max="6908" width="18.140625" style="2" customWidth="1"/>
    <col min="6909" max="6909" width="15.140625" style="2" customWidth="1"/>
    <col min="6910" max="6911" width="6" style="2" customWidth="1"/>
    <col min="6912" max="6913" width="11.42578125" style="2"/>
    <col min="6914" max="6914" width="5.5703125" style="2" customWidth="1"/>
    <col min="6915" max="6915" width="20.140625" style="2" customWidth="1"/>
    <col min="6916" max="6916" width="39.5703125" style="2" customWidth="1"/>
    <col min="6917" max="6917" width="14.140625" style="2" customWidth="1"/>
    <col min="6918" max="6918" width="18.140625" style="2" customWidth="1"/>
    <col min="6919" max="6919" width="15.140625" style="2" customWidth="1"/>
    <col min="6920" max="6921" width="6" style="2" customWidth="1"/>
    <col min="6922" max="6922" width="13.28515625" style="2" bestFit="1" customWidth="1"/>
    <col min="6923" max="6923" width="11.42578125" style="2"/>
    <col min="6924" max="6924" width="15" style="2" customWidth="1"/>
    <col min="6925" max="6926" width="6" style="2" customWidth="1"/>
    <col min="6927" max="6928" width="11.42578125" style="2"/>
    <col min="6929" max="6929" width="12.42578125" style="2" customWidth="1"/>
    <col min="6930" max="6931" width="6" style="2" customWidth="1"/>
    <col min="6932" max="6932" width="10.140625" style="2" customWidth="1"/>
    <col min="6933" max="6933" width="11.42578125" style="2"/>
    <col min="6934" max="6934" width="14.42578125" style="2" customWidth="1"/>
    <col min="6935" max="6935" width="7.7109375" style="2" customWidth="1"/>
    <col min="6936" max="6936" width="6.5703125" style="2" customWidth="1"/>
    <col min="6937" max="6937" width="10.85546875" style="2" customWidth="1"/>
    <col min="6938" max="6938" width="11.42578125" style="2"/>
    <col min="6939" max="6939" width="13.85546875" style="2" customWidth="1"/>
    <col min="6940" max="6941" width="11.7109375" style="2" customWidth="1"/>
    <col min="6942" max="6942" width="15.85546875" style="2" customWidth="1"/>
    <col min="6943" max="6943" width="13.85546875" style="2" customWidth="1"/>
    <col min="6944" max="7159" width="11.42578125" style="2"/>
    <col min="7160" max="7160" width="5.5703125" style="2" customWidth="1"/>
    <col min="7161" max="7161" width="20.140625" style="2" customWidth="1"/>
    <col min="7162" max="7162" width="39.5703125" style="2" customWidth="1"/>
    <col min="7163" max="7163" width="14.140625" style="2" customWidth="1"/>
    <col min="7164" max="7164" width="18.140625" style="2" customWidth="1"/>
    <col min="7165" max="7165" width="15.140625" style="2" customWidth="1"/>
    <col min="7166" max="7167" width="6" style="2" customWidth="1"/>
    <col min="7168" max="7169" width="11.42578125" style="2"/>
    <col min="7170" max="7170" width="5.5703125" style="2" customWidth="1"/>
    <col min="7171" max="7171" width="20.140625" style="2" customWidth="1"/>
    <col min="7172" max="7172" width="39.5703125" style="2" customWidth="1"/>
    <col min="7173" max="7173" width="14.140625" style="2" customWidth="1"/>
    <col min="7174" max="7174" width="18.140625" style="2" customWidth="1"/>
    <col min="7175" max="7175" width="15.140625" style="2" customWidth="1"/>
    <col min="7176" max="7177" width="6" style="2" customWidth="1"/>
    <col min="7178" max="7178" width="13.28515625" style="2" bestFit="1" customWidth="1"/>
    <col min="7179" max="7179" width="11.42578125" style="2"/>
    <col min="7180" max="7180" width="15" style="2" customWidth="1"/>
    <col min="7181" max="7182" width="6" style="2" customWidth="1"/>
    <col min="7183" max="7184" width="11.42578125" style="2"/>
    <col min="7185" max="7185" width="12.42578125" style="2" customWidth="1"/>
    <col min="7186" max="7187" width="6" style="2" customWidth="1"/>
    <col min="7188" max="7188" width="10.140625" style="2" customWidth="1"/>
    <col min="7189" max="7189" width="11.42578125" style="2"/>
    <col min="7190" max="7190" width="14.42578125" style="2" customWidth="1"/>
    <col min="7191" max="7191" width="7.7109375" style="2" customWidth="1"/>
    <col min="7192" max="7192" width="6.5703125" style="2" customWidth="1"/>
    <col min="7193" max="7193" width="10.85546875" style="2" customWidth="1"/>
    <col min="7194" max="7194" width="11.42578125" style="2"/>
    <col min="7195" max="7195" width="13.85546875" style="2" customWidth="1"/>
    <col min="7196" max="7197" width="11.7109375" style="2" customWidth="1"/>
    <col min="7198" max="7198" width="15.85546875" style="2" customWidth="1"/>
    <col min="7199" max="7199" width="13.85546875" style="2" customWidth="1"/>
    <col min="7200" max="7415" width="11.42578125" style="2"/>
    <col min="7416" max="7416" width="5.5703125" style="2" customWidth="1"/>
    <col min="7417" max="7417" width="20.140625" style="2" customWidth="1"/>
    <col min="7418" max="7418" width="39.5703125" style="2" customWidth="1"/>
    <col min="7419" max="7419" width="14.140625" style="2" customWidth="1"/>
    <col min="7420" max="7420" width="18.140625" style="2" customWidth="1"/>
    <col min="7421" max="7421" width="15.140625" style="2" customWidth="1"/>
    <col min="7422" max="7423" width="6" style="2" customWidth="1"/>
    <col min="7424" max="7425" width="11.42578125" style="2"/>
    <col min="7426" max="7426" width="5.5703125" style="2" customWidth="1"/>
    <col min="7427" max="7427" width="20.140625" style="2" customWidth="1"/>
    <col min="7428" max="7428" width="39.5703125" style="2" customWidth="1"/>
    <col min="7429" max="7429" width="14.140625" style="2" customWidth="1"/>
    <col min="7430" max="7430" width="18.140625" style="2" customWidth="1"/>
    <col min="7431" max="7431" width="15.140625" style="2" customWidth="1"/>
    <col min="7432" max="7433" width="6" style="2" customWidth="1"/>
    <col min="7434" max="7434" width="13.28515625" style="2" bestFit="1" customWidth="1"/>
    <col min="7435" max="7435" width="11.42578125" style="2"/>
    <col min="7436" max="7436" width="15" style="2" customWidth="1"/>
    <col min="7437" max="7438" width="6" style="2" customWidth="1"/>
    <col min="7439" max="7440" width="11.42578125" style="2"/>
    <col min="7441" max="7441" width="12.42578125" style="2" customWidth="1"/>
    <col min="7442" max="7443" width="6" style="2" customWidth="1"/>
    <col min="7444" max="7444" width="10.140625" style="2" customWidth="1"/>
    <col min="7445" max="7445" width="11.42578125" style="2"/>
    <col min="7446" max="7446" width="14.42578125" style="2" customWidth="1"/>
    <col min="7447" max="7447" width="7.7109375" style="2" customWidth="1"/>
    <col min="7448" max="7448" width="6.5703125" style="2" customWidth="1"/>
    <col min="7449" max="7449" width="10.85546875" style="2" customWidth="1"/>
    <col min="7450" max="7450" width="11.42578125" style="2"/>
    <col min="7451" max="7451" width="13.85546875" style="2" customWidth="1"/>
    <col min="7452" max="7453" width="11.7109375" style="2" customWidth="1"/>
    <col min="7454" max="7454" width="15.85546875" style="2" customWidth="1"/>
    <col min="7455" max="7455" width="13.85546875" style="2" customWidth="1"/>
    <col min="7456" max="7671" width="11.42578125" style="2"/>
    <col min="7672" max="7672" width="5.5703125" style="2" customWidth="1"/>
    <col min="7673" max="7673" width="20.140625" style="2" customWidth="1"/>
    <col min="7674" max="7674" width="39.5703125" style="2" customWidth="1"/>
    <col min="7675" max="7675" width="14.140625" style="2" customWidth="1"/>
    <col min="7676" max="7676" width="18.140625" style="2" customWidth="1"/>
    <col min="7677" max="7677" width="15.140625" style="2" customWidth="1"/>
    <col min="7678" max="7679" width="6" style="2" customWidth="1"/>
    <col min="7680" max="7681" width="11.42578125" style="2"/>
    <col min="7682" max="7682" width="5.5703125" style="2" customWidth="1"/>
    <col min="7683" max="7683" width="20.140625" style="2" customWidth="1"/>
    <col min="7684" max="7684" width="39.5703125" style="2" customWidth="1"/>
    <col min="7685" max="7685" width="14.140625" style="2" customWidth="1"/>
    <col min="7686" max="7686" width="18.140625" style="2" customWidth="1"/>
    <col min="7687" max="7687" width="15.140625" style="2" customWidth="1"/>
    <col min="7688" max="7689" width="6" style="2" customWidth="1"/>
    <col min="7690" max="7690" width="13.28515625" style="2" bestFit="1" customWidth="1"/>
    <col min="7691" max="7691" width="11.42578125" style="2"/>
    <col min="7692" max="7692" width="15" style="2" customWidth="1"/>
    <col min="7693" max="7694" width="6" style="2" customWidth="1"/>
    <col min="7695" max="7696" width="11.42578125" style="2"/>
    <col min="7697" max="7697" width="12.42578125" style="2" customWidth="1"/>
    <col min="7698" max="7699" width="6" style="2" customWidth="1"/>
    <col min="7700" max="7700" width="10.140625" style="2" customWidth="1"/>
    <col min="7701" max="7701" width="11.42578125" style="2"/>
    <col min="7702" max="7702" width="14.42578125" style="2" customWidth="1"/>
    <col min="7703" max="7703" width="7.7109375" style="2" customWidth="1"/>
    <col min="7704" max="7704" width="6.5703125" style="2" customWidth="1"/>
    <col min="7705" max="7705" width="10.85546875" style="2" customWidth="1"/>
    <col min="7706" max="7706" width="11.42578125" style="2"/>
    <col min="7707" max="7707" width="13.85546875" style="2" customWidth="1"/>
    <col min="7708" max="7709" width="11.7109375" style="2" customWidth="1"/>
    <col min="7710" max="7710" width="15.85546875" style="2" customWidth="1"/>
    <col min="7711" max="7711" width="13.85546875" style="2" customWidth="1"/>
    <col min="7712" max="7927" width="11.42578125" style="2"/>
    <col min="7928" max="7928" width="5.5703125" style="2" customWidth="1"/>
    <col min="7929" max="7929" width="20.140625" style="2" customWidth="1"/>
    <col min="7930" max="7930" width="39.5703125" style="2" customWidth="1"/>
    <col min="7931" max="7931" width="14.140625" style="2" customWidth="1"/>
    <col min="7932" max="7932" width="18.140625" style="2" customWidth="1"/>
    <col min="7933" max="7933" width="15.140625" style="2" customWidth="1"/>
    <col min="7934" max="7935" width="6" style="2" customWidth="1"/>
    <col min="7936" max="7937" width="11.42578125" style="2"/>
    <col min="7938" max="7938" width="5.5703125" style="2" customWidth="1"/>
    <col min="7939" max="7939" width="20.140625" style="2" customWidth="1"/>
    <col min="7940" max="7940" width="39.5703125" style="2" customWidth="1"/>
    <col min="7941" max="7941" width="14.140625" style="2" customWidth="1"/>
    <col min="7942" max="7942" width="18.140625" style="2" customWidth="1"/>
    <col min="7943" max="7943" width="15.140625" style="2" customWidth="1"/>
    <col min="7944" max="7945" width="6" style="2" customWidth="1"/>
    <col min="7946" max="7946" width="13.28515625" style="2" bestFit="1" customWidth="1"/>
    <col min="7947" max="7947" width="11.42578125" style="2"/>
    <col min="7948" max="7948" width="15" style="2" customWidth="1"/>
    <col min="7949" max="7950" width="6" style="2" customWidth="1"/>
    <col min="7951" max="7952" width="11.42578125" style="2"/>
    <col min="7953" max="7953" width="12.42578125" style="2" customWidth="1"/>
    <col min="7954" max="7955" width="6" style="2" customWidth="1"/>
    <col min="7956" max="7956" width="10.140625" style="2" customWidth="1"/>
    <col min="7957" max="7957" width="11.42578125" style="2"/>
    <col min="7958" max="7958" width="14.42578125" style="2" customWidth="1"/>
    <col min="7959" max="7959" width="7.7109375" style="2" customWidth="1"/>
    <col min="7960" max="7960" width="6.5703125" style="2" customWidth="1"/>
    <col min="7961" max="7961" width="10.85546875" style="2" customWidth="1"/>
    <col min="7962" max="7962" width="11.42578125" style="2"/>
    <col min="7963" max="7963" width="13.85546875" style="2" customWidth="1"/>
    <col min="7964" max="7965" width="11.7109375" style="2" customWidth="1"/>
    <col min="7966" max="7966" width="15.85546875" style="2" customWidth="1"/>
    <col min="7967" max="7967" width="13.85546875" style="2" customWidth="1"/>
    <col min="7968" max="8183" width="11.42578125" style="2"/>
    <col min="8184" max="8184" width="5.5703125" style="2" customWidth="1"/>
    <col min="8185" max="8185" width="20.140625" style="2" customWidth="1"/>
    <col min="8186" max="8186" width="39.5703125" style="2" customWidth="1"/>
    <col min="8187" max="8187" width="14.140625" style="2" customWidth="1"/>
    <col min="8188" max="8188" width="18.140625" style="2" customWidth="1"/>
    <col min="8189" max="8189" width="15.140625" style="2" customWidth="1"/>
    <col min="8190" max="8191" width="6" style="2" customWidth="1"/>
    <col min="8192" max="8193" width="11.42578125" style="2"/>
    <col min="8194" max="8194" width="5.5703125" style="2" customWidth="1"/>
    <col min="8195" max="8195" width="20.140625" style="2" customWidth="1"/>
    <col min="8196" max="8196" width="39.5703125" style="2" customWidth="1"/>
    <col min="8197" max="8197" width="14.140625" style="2" customWidth="1"/>
    <col min="8198" max="8198" width="18.140625" style="2" customWidth="1"/>
    <col min="8199" max="8199" width="15.140625" style="2" customWidth="1"/>
    <col min="8200" max="8201" width="6" style="2" customWidth="1"/>
    <col min="8202" max="8202" width="13.28515625" style="2" bestFit="1" customWidth="1"/>
    <col min="8203" max="8203" width="11.42578125" style="2"/>
    <col min="8204" max="8204" width="15" style="2" customWidth="1"/>
    <col min="8205" max="8206" width="6" style="2" customWidth="1"/>
    <col min="8207" max="8208" width="11.42578125" style="2"/>
    <col min="8209" max="8209" width="12.42578125" style="2" customWidth="1"/>
    <col min="8210" max="8211" width="6" style="2" customWidth="1"/>
    <col min="8212" max="8212" width="10.140625" style="2" customWidth="1"/>
    <col min="8213" max="8213" width="11.42578125" style="2"/>
    <col min="8214" max="8214" width="14.42578125" style="2" customWidth="1"/>
    <col min="8215" max="8215" width="7.7109375" style="2" customWidth="1"/>
    <col min="8216" max="8216" width="6.5703125" style="2" customWidth="1"/>
    <col min="8217" max="8217" width="10.85546875" style="2" customWidth="1"/>
    <col min="8218" max="8218" width="11.42578125" style="2"/>
    <col min="8219" max="8219" width="13.85546875" style="2" customWidth="1"/>
    <col min="8220" max="8221" width="11.7109375" style="2" customWidth="1"/>
    <col min="8222" max="8222" width="15.85546875" style="2" customWidth="1"/>
    <col min="8223" max="8223" width="13.85546875" style="2" customWidth="1"/>
    <col min="8224" max="8439" width="11.42578125" style="2"/>
    <col min="8440" max="8440" width="5.5703125" style="2" customWidth="1"/>
    <col min="8441" max="8441" width="20.140625" style="2" customWidth="1"/>
    <col min="8442" max="8442" width="39.5703125" style="2" customWidth="1"/>
    <col min="8443" max="8443" width="14.140625" style="2" customWidth="1"/>
    <col min="8444" max="8444" width="18.140625" style="2" customWidth="1"/>
    <col min="8445" max="8445" width="15.140625" style="2" customWidth="1"/>
    <col min="8446" max="8447" width="6" style="2" customWidth="1"/>
    <col min="8448" max="8449" width="11.42578125" style="2"/>
    <col min="8450" max="8450" width="5.5703125" style="2" customWidth="1"/>
    <col min="8451" max="8451" width="20.140625" style="2" customWidth="1"/>
    <col min="8452" max="8452" width="39.5703125" style="2" customWidth="1"/>
    <col min="8453" max="8453" width="14.140625" style="2" customWidth="1"/>
    <col min="8454" max="8454" width="18.140625" style="2" customWidth="1"/>
    <col min="8455" max="8455" width="15.140625" style="2" customWidth="1"/>
    <col min="8456" max="8457" width="6" style="2" customWidth="1"/>
    <col min="8458" max="8458" width="13.28515625" style="2" bestFit="1" customWidth="1"/>
    <col min="8459" max="8459" width="11.42578125" style="2"/>
    <col min="8460" max="8460" width="15" style="2" customWidth="1"/>
    <col min="8461" max="8462" width="6" style="2" customWidth="1"/>
    <col min="8463" max="8464" width="11.42578125" style="2"/>
    <col min="8465" max="8465" width="12.42578125" style="2" customWidth="1"/>
    <col min="8466" max="8467" width="6" style="2" customWidth="1"/>
    <col min="8468" max="8468" width="10.140625" style="2" customWidth="1"/>
    <col min="8469" max="8469" width="11.42578125" style="2"/>
    <col min="8470" max="8470" width="14.42578125" style="2" customWidth="1"/>
    <col min="8471" max="8471" width="7.7109375" style="2" customWidth="1"/>
    <col min="8472" max="8472" width="6.5703125" style="2" customWidth="1"/>
    <col min="8473" max="8473" width="10.85546875" style="2" customWidth="1"/>
    <col min="8474" max="8474" width="11.42578125" style="2"/>
    <col min="8475" max="8475" width="13.85546875" style="2" customWidth="1"/>
    <col min="8476" max="8477" width="11.7109375" style="2" customWidth="1"/>
    <col min="8478" max="8478" width="15.85546875" style="2" customWidth="1"/>
    <col min="8479" max="8479" width="13.85546875" style="2" customWidth="1"/>
    <col min="8480" max="8695" width="11.42578125" style="2"/>
    <col min="8696" max="8696" width="5.5703125" style="2" customWidth="1"/>
    <col min="8697" max="8697" width="20.140625" style="2" customWidth="1"/>
    <col min="8698" max="8698" width="39.5703125" style="2" customWidth="1"/>
    <col min="8699" max="8699" width="14.140625" style="2" customWidth="1"/>
    <col min="8700" max="8700" width="18.140625" style="2" customWidth="1"/>
    <col min="8701" max="8701" width="15.140625" style="2" customWidth="1"/>
    <col min="8702" max="8703" width="6" style="2" customWidth="1"/>
    <col min="8704" max="8705" width="11.42578125" style="2"/>
    <col min="8706" max="8706" width="5.5703125" style="2" customWidth="1"/>
    <col min="8707" max="8707" width="20.140625" style="2" customWidth="1"/>
    <col min="8708" max="8708" width="39.5703125" style="2" customWidth="1"/>
    <col min="8709" max="8709" width="14.140625" style="2" customWidth="1"/>
    <col min="8710" max="8710" width="18.140625" style="2" customWidth="1"/>
    <col min="8711" max="8711" width="15.140625" style="2" customWidth="1"/>
    <col min="8712" max="8713" width="6" style="2" customWidth="1"/>
    <col min="8714" max="8714" width="13.28515625" style="2" bestFit="1" customWidth="1"/>
    <col min="8715" max="8715" width="11.42578125" style="2"/>
    <col min="8716" max="8716" width="15" style="2" customWidth="1"/>
    <col min="8717" max="8718" width="6" style="2" customWidth="1"/>
    <col min="8719" max="8720" width="11.42578125" style="2"/>
    <col min="8721" max="8721" width="12.42578125" style="2" customWidth="1"/>
    <col min="8722" max="8723" width="6" style="2" customWidth="1"/>
    <col min="8724" max="8724" width="10.140625" style="2" customWidth="1"/>
    <col min="8725" max="8725" width="11.42578125" style="2"/>
    <col min="8726" max="8726" width="14.42578125" style="2" customWidth="1"/>
    <col min="8727" max="8727" width="7.7109375" style="2" customWidth="1"/>
    <col min="8728" max="8728" width="6.5703125" style="2" customWidth="1"/>
    <col min="8729" max="8729" width="10.85546875" style="2" customWidth="1"/>
    <col min="8730" max="8730" width="11.42578125" style="2"/>
    <col min="8731" max="8731" width="13.85546875" style="2" customWidth="1"/>
    <col min="8732" max="8733" width="11.7109375" style="2" customWidth="1"/>
    <col min="8734" max="8734" width="15.85546875" style="2" customWidth="1"/>
    <col min="8735" max="8735" width="13.85546875" style="2" customWidth="1"/>
    <col min="8736" max="8951" width="11.42578125" style="2"/>
    <col min="8952" max="8952" width="5.5703125" style="2" customWidth="1"/>
    <col min="8953" max="8953" width="20.140625" style="2" customWidth="1"/>
    <col min="8954" max="8954" width="39.5703125" style="2" customWidth="1"/>
    <col min="8955" max="8955" width="14.140625" style="2" customWidth="1"/>
    <col min="8956" max="8956" width="18.140625" style="2" customWidth="1"/>
    <col min="8957" max="8957" width="15.140625" style="2" customWidth="1"/>
    <col min="8958" max="8959" width="6" style="2" customWidth="1"/>
    <col min="8960" max="8961" width="11.42578125" style="2"/>
    <col min="8962" max="8962" width="5.5703125" style="2" customWidth="1"/>
    <col min="8963" max="8963" width="20.140625" style="2" customWidth="1"/>
    <col min="8964" max="8964" width="39.5703125" style="2" customWidth="1"/>
    <col min="8965" max="8965" width="14.140625" style="2" customWidth="1"/>
    <col min="8966" max="8966" width="18.140625" style="2" customWidth="1"/>
    <col min="8967" max="8967" width="15.140625" style="2" customWidth="1"/>
    <col min="8968" max="8969" width="6" style="2" customWidth="1"/>
    <col min="8970" max="8970" width="13.28515625" style="2" bestFit="1" customWidth="1"/>
    <col min="8971" max="8971" width="11.42578125" style="2"/>
    <col min="8972" max="8972" width="15" style="2" customWidth="1"/>
    <col min="8973" max="8974" width="6" style="2" customWidth="1"/>
    <col min="8975" max="8976" width="11.42578125" style="2"/>
    <col min="8977" max="8977" width="12.42578125" style="2" customWidth="1"/>
    <col min="8978" max="8979" width="6" style="2" customWidth="1"/>
    <col min="8980" max="8980" width="10.140625" style="2" customWidth="1"/>
    <col min="8981" max="8981" width="11.42578125" style="2"/>
    <col min="8982" max="8982" width="14.42578125" style="2" customWidth="1"/>
    <col min="8983" max="8983" width="7.7109375" style="2" customWidth="1"/>
    <col min="8984" max="8984" width="6.5703125" style="2" customWidth="1"/>
    <col min="8985" max="8985" width="10.85546875" style="2" customWidth="1"/>
    <col min="8986" max="8986" width="11.42578125" style="2"/>
    <col min="8987" max="8987" width="13.85546875" style="2" customWidth="1"/>
    <col min="8988" max="8989" width="11.7109375" style="2" customWidth="1"/>
    <col min="8990" max="8990" width="15.85546875" style="2" customWidth="1"/>
    <col min="8991" max="8991" width="13.85546875" style="2" customWidth="1"/>
    <col min="8992" max="9207" width="11.42578125" style="2"/>
    <col min="9208" max="9208" width="5.5703125" style="2" customWidth="1"/>
    <col min="9209" max="9209" width="20.140625" style="2" customWidth="1"/>
    <col min="9210" max="9210" width="39.5703125" style="2" customWidth="1"/>
    <col min="9211" max="9211" width="14.140625" style="2" customWidth="1"/>
    <col min="9212" max="9212" width="18.140625" style="2" customWidth="1"/>
    <col min="9213" max="9213" width="15.140625" style="2" customWidth="1"/>
    <col min="9214" max="9215" width="6" style="2" customWidth="1"/>
    <col min="9216" max="9217" width="11.42578125" style="2"/>
    <col min="9218" max="9218" width="5.5703125" style="2" customWidth="1"/>
    <col min="9219" max="9219" width="20.140625" style="2" customWidth="1"/>
    <col min="9220" max="9220" width="39.5703125" style="2" customWidth="1"/>
    <col min="9221" max="9221" width="14.140625" style="2" customWidth="1"/>
    <col min="9222" max="9222" width="18.140625" style="2" customWidth="1"/>
    <col min="9223" max="9223" width="15.140625" style="2" customWidth="1"/>
    <col min="9224" max="9225" width="6" style="2" customWidth="1"/>
    <col min="9226" max="9226" width="13.28515625" style="2" bestFit="1" customWidth="1"/>
    <col min="9227" max="9227" width="11.42578125" style="2"/>
    <col min="9228" max="9228" width="15" style="2" customWidth="1"/>
    <col min="9229" max="9230" width="6" style="2" customWidth="1"/>
    <col min="9231" max="9232" width="11.42578125" style="2"/>
    <col min="9233" max="9233" width="12.42578125" style="2" customWidth="1"/>
    <col min="9234" max="9235" width="6" style="2" customWidth="1"/>
    <col min="9236" max="9236" width="10.140625" style="2" customWidth="1"/>
    <col min="9237" max="9237" width="11.42578125" style="2"/>
    <col min="9238" max="9238" width="14.42578125" style="2" customWidth="1"/>
    <col min="9239" max="9239" width="7.7109375" style="2" customWidth="1"/>
    <col min="9240" max="9240" width="6.5703125" style="2" customWidth="1"/>
    <col min="9241" max="9241" width="10.85546875" style="2" customWidth="1"/>
    <col min="9242" max="9242" width="11.42578125" style="2"/>
    <col min="9243" max="9243" width="13.85546875" style="2" customWidth="1"/>
    <col min="9244" max="9245" width="11.7109375" style="2" customWidth="1"/>
    <col min="9246" max="9246" width="15.85546875" style="2" customWidth="1"/>
    <col min="9247" max="9247" width="13.85546875" style="2" customWidth="1"/>
    <col min="9248" max="9463" width="11.42578125" style="2"/>
    <col min="9464" max="9464" width="5.5703125" style="2" customWidth="1"/>
    <col min="9465" max="9465" width="20.140625" style="2" customWidth="1"/>
    <col min="9466" max="9466" width="39.5703125" style="2" customWidth="1"/>
    <col min="9467" max="9467" width="14.140625" style="2" customWidth="1"/>
    <col min="9468" max="9468" width="18.140625" style="2" customWidth="1"/>
    <col min="9469" max="9469" width="15.140625" style="2" customWidth="1"/>
    <col min="9470" max="9471" width="6" style="2" customWidth="1"/>
    <col min="9472" max="9473" width="11.42578125" style="2"/>
    <col min="9474" max="9474" width="5.5703125" style="2" customWidth="1"/>
    <col min="9475" max="9475" width="20.140625" style="2" customWidth="1"/>
    <col min="9476" max="9476" width="39.5703125" style="2" customWidth="1"/>
    <col min="9477" max="9477" width="14.140625" style="2" customWidth="1"/>
    <col min="9478" max="9478" width="18.140625" style="2" customWidth="1"/>
    <col min="9479" max="9479" width="15.140625" style="2" customWidth="1"/>
    <col min="9480" max="9481" width="6" style="2" customWidth="1"/>
    <col min="9482" max="9482" width="13.28515625" style="2" bestFit="1" customWidth="1"/>
    <col min="9483" max="9483" width="11.42578125" style="2"/>
    <col min="9484" max="9484" width="15" style="2" customWidth="1"/>
    <col min="9485" max="9486" width="6" style="2" customWidth="1"/>
    <col min="9487" max="9488" width="11.42578125" style="2"/>
    <col min="9489" max="9489" width="12.42578125" style="2" customWidth="1"/>
    <col min="9490" max="9491" width="6" style="2" customWidth="1"/>
    <col min="9492" max="9492" width="10.140625" style="2" customWidth="1"/>
    <col min="9493" max="9493" width="11.42578125" style="2"/>
    <col min="9494" max="9494" width="14.42578125" style="2" customWidth="1"/>
    <col min="9495" max="9495" width="7.7109375" style="2" customWidth="1"/>
    <col min="9496" max="9496" width="6.5703125" style="2" customWidth="1"/>
    <col min="9497" max="9497" width="10.85546875" style="2" customWidth="1"/>
    <col min="9498" max="9498" width="11.42578125" style="2"/>
    <col min="9499" max="9499" width="13.85546875" style="2" customWidth="1"/>
    <col min="9500" max="9501" width="11.7109375" style="2" customWidth="1"/>
    <col min="9502" max="9502" width="15.85546875" style="2" customWidth="1"/>
    <col min="9503" max="9503" width="13.85546875" style="2" customWidth="1"/>
    <col min="9504" max="9719" width="11.42578125" style="2"/>
    <col min="9720" max="9720" width="5.5703125" style="2" customWidth="1"/>
    <col min="9721" max="9721" width="20.140625" style="2" customWidth="1"/>
    <col min="9722" max="9722" width="39.5703125" style="2" customWidth="1"/>
    <col min="9723" max="9723" width="14.140625" style="2" customWidth="1"/>
    <col min="9724" max="9724" width="18.140625" style="2" customWidth="1"/>
    <col min="9725" max="9725" width="15.140625" style="2" customWidth="1"/>
    <col min="9726" max="9727" width="6" style="2" customWidth="1"/>
    <col min="9728" max="9729" width="11.42578125" style="2"/>
    <col min="9730" max="9730" width="5.5703125" style="2" customWidth="1"/>
    <col min="9731" max="9731" width="20.140625" style="2" customWidth="1"/>
    <col min="9732" max="9732" width="39.5703125" style="2" customWidth="1"/>
    <col min="9733" max="9733" width="14.140625" style="2" customWidth="1"/>
    <col min="9734" max="9734" width="18.140625" style="2" customWidth="1"/>
    <col min="9735" max="9735" width="15.140625" style="2" customWidth="1"/>
    <col min="9736" max="9737" width="6" style="2" customWidth="1"/>
    <col min="9738" max="9738" width="13.28515625" style="2" bestFit="1" customWidth="1"/>
    <col min="9739" max="9739" width="11.42578125" style="2"/>
    <col min="9740" max="9740" width="15" style="2" customWidth="1"/>
    <col min="9741" max="9742" width="6" style="2" customWidth="1"/>
    <col min="9743" max="9744" width="11.42578125" style="2"/>
    <col min="9745" max="9745" width="12.42578125" style="2" customWidth="1"/>
    <col min="9746" max="9747" width="6" style="2" customWidth="1"/>
    <col min="9748" max="9748" width="10.140625" style="2" customWidth="1"/>
    <col min="9749" max="9749" width="11.42578125" style="2"/>
    <col min="9750" max="9750" width="14.42578125" style="2" customWidth="1"/>
    <col min="9751" max="9751" width="7.7109375" style="2" customWidth="1"/>
    <col min="9752" max="9752" width="6.5703125" style="2" customWidth="1"/>
    <col min="9753" max="9753" width="10.85546875" style="2" customWidth="1"/>
    <col min="9754" max="9754" width="11.42578125" style="2"/>
    <col min="9755" max="9755" width="13.85546875" style="2" customWidth="1"/>
    <col min="9756" max="9757" width="11.7109375" style="2" customWidth="1"/>
    <col min="9758" max="9758" width="15.85546875" style="2" customWidth="1"/>
    <col min="9759" max="9759" width="13.85546875" style="2" customWidth="1"/>
    <col min="9760" max="9975" width="11.42578125" style="2"/>
    <col min="9976" max="9976" width="5.5703125" style="2" customWidth="1"/>
    <col min="9977" max="9977" width="20.140625" style="2" customWidth="1"/>
    <col min="9978" max="9978" width="39.5703125" style="2" customWidth="1"/>
    <col min="9979" max="9979" width="14.140625" style="2" customWidth="1"/>
    <col min="9980" max="9980" width="18.140625" style="2" customWidth="1"/>
    <col min="9981" max="9981" width="15.140625" style="2" customWidth="1"/>
    <col min="9982" max="9983" width="6" style="2" customWidth="1"/>
    <col min="9984" max="9985" width="11.42578125" style="2"/>
    <col min="9986" max="9986" width="5.5703125" style="2" customWidth="1"/>
    <col min="9987" max="9987" width="20.140625" style="2" customWidth="1"/>
    <col min="9988" max="9988" width="39.5703125" style="2" customWidth="1"/>
    <col min="9989" max="9989" width="14.140625" style="2" customWidth="1"/>
    <col min="9990" max="9990" width="18.140625" style="2" customWidth="1"/>
    <col min="9991" max="9991" width="15.140625" style="2" customWidth="1"/>
    <col min="9992" max="9993" width="6" style="2" customWidth="1"/>
    <col min="9994" max="9994" width="13.28515625" style="2" bestFit="1" customWidth="1"/>
    <col min="9995" max="9995" width="11.42578125" style="2"/>
    <col min="9996" max="9996" width="15" style="2" customWidth="1"/>
    <col min="9997" max="9998" width="6" style="2" customWidth="1"/>
    <col min="9999" max="10000" width="11.42578125" style="2"/>
    <col min="10001" max="10001" width="12.42578125" style="2" customWidth="1"/>
    <col min="10002" max="10003" width="6" style="2" customWidth="1"/>
    <col min="10004" max="10004" width="10.140625" style="2" customWidth="1"/>
    <col min="10005" max="10005" width="11.42578125" style="2"/>
    <col min="10006" max="10006" width="14.42578125" style="2" customWidth="1"/>
    <col min="10007" max="10007" width="7.7109375" style="2" customWidth="1"/>
    <col min="10008" max="10008" width="6.5703125" style="2" customWidth="1"/>
    <col min="10009" max="10009" width="10.85546875" style="2" customWidth="1"/>
    <col min="10010" max="10010" width="11.42578125" style="2"/>
    <col min="10011" max="10011" width="13.85546875" style="2" customWidth="1"/>
    <col min="10012" max="10013" width="11.7109375" style="2" customWidth="1"/>
    <col min="10014" max="10014" width="15.85546875" style="2" customWidth="1"/>
    <col min="10015" max="10015" width="13.85546875" style="2" customWidth="1"/>
    <col min="10016" max="10231" width="11.42578125" style="2"/>
    <col min="10232" max="10232" width="5.5703125" style="2" customWidth="1"/>
    <col min="10233" max="10233" width="20.140625" style="2" customWidth="1"/>
    <col min="10234" max="10234" width="39.5703125" style="2" customWidth="1"/>
    <col min="10235" max="10235" width="14.140625" style="2" customWidth="1"/>
    <col min="10236" max="10236" width="18.140625" style="2" customWidth="1"/>
    <col min="10237" max="10237" width="15.140625" style="2" customWidth="1"/>
    <col min="10238" max="10239" width="6" style="2" customWidth="1"/>
    <col min="10240" max="10241" width="11.42578125" style="2"/>
    <col min="10242" max="10242" width="5.5703125" style="2" customWidth="1"/>
    <col min="10243" max="10243" width="20.140625" style="2" customWidth="1"/>
    <col min="10244" max="10244" width="39.5703125" style="2" customWidth="1"/>
    <col min="10245" max="10245" width="14.140625" style="2" customWidth="1"/>
    <col min="10246" max="10246" width="18.140625" style="2" customWidth="1"/>
    <col min="10247" max="10247" width="15.140625" style="2" customWidth="1"/>
    <col min="10248" max="10249" width="6" style="2" customWidth="1"/>
    <col min="10250" max="10250" width="13.28515625" style="2" bestFit="1" customWidth="1"/>
    <col min="10251" max="10251" width="11.42578125" style="2"/>
    <col min="10252" max="10252" width="15" style="2" customWidth="1"/>
    <col min="10253" max="10254" width="6" style="2" customWidth="1"/>
    <col min="10255" max="10256" width="11.42578125" style="2"/>
    <col min="10257" max="10257" width="12.42578125" style="2" customWidth="1"/>
    <col min="10258" max="10259" width="6" style="2" customWidth="1"/>
    <col min="10260" max="10260" width="10.140625" style="2" customWidth="1"/>
    <col min="10261" max="10261" width="11.42578125" style="2"/>
    <col min="10262" max="10262" width="14.42578125" style="2" customWidth="1"/>
    <col min="10263" max="10263" width="7.7109375" style="2" customWidth="1"/>
    <col min="10264" max="10264" width="6.5703125" style="2" customWidth="1"/>
    <col min="10265" max="10265" width="10.85546875" style="2" customWidth="1"/>
    <col min="10266" max="10266" width="11.42578125" style="2"/>
    <col min="10267" max="10267" width="13.85546875" style="2" customWidth="1"/>
    <col min="10268" max="10269" width="11.7109375" style="2" customWidth="1"/>
    <col min="10270" max="10270" width="15.85546875" style="2" customWidth="1"/>
    <col min="10271" max="10271" width="13.85546875" style="2" customWidth="1"/>
    <col min="10272" max="10487" width="11.42578125" style="2"/>
    <col min="10488" max="10488" width="5.5703125" style="2" customWidth="1"/>
    <col min="10489" max="10489" width="20.140625" style="2" customWidth="1"/>
    <col min="10490" max="10490" width="39.5703125" style="2" customWidth="1"/>
    <col min="10491" max="10491" width="14.140625" style="2" customWidth="1"/>
    <col min="10492" max="10492" width="18.140625" style="2" customWidth="1"/>
    <col min="10493" max="10493" width="15.140625" style="2" customWidth="1"/>
    <col min="10494" max="10495" width="6" style="2" customWidth="1"/>
    <col min="10496" max="10497" width="11.42578125" style="2"/>
    <col min="10498" max="10498" width="5.5703125" style="2" customWidth="1"/>
    <col min="10499" max="10499" width="20.140625" style="2" customWidth="1"/>
    <col min="10500" max="10500" width="39.5703125" style="2" customWidth="1"/>
    <col min="10501" max="10501" width="14.140625" style="2" customWidth="1"/>
    <col min="10502" max="10502" width="18.140625" style="2" customWidth="1"/>
    <col min="10503" max="10503" width="15.140625" style="2" customWidth="1"/>
    <col min="10504" max="10505" width="6" style="2" customWidth="1"/>
    <col min="10506" max="10506" width="13.28515625" style="2" bestFit="1" customWidth="1"/>
    <col min="10507" max="10507" width="11.42578125" style="2"/>
    <col min="10508" max="10508" width="15" style="2" customWidth="1"/>
    <col min="10509" max="10510" width="6" style="2" customWidth="1"/>
    <col min="10511" max="10512" width="11.42578125" style="2"/>
    <col min="10513" max="10513" width="12.42578125" style="2" customWidth="1"/>
    <col min="10514" max="10515" width="6" style="2" customWidth="1"/>
    <col min="10516" max="10516" width="10.140625" style="2" customWidth="1"/>
    <col min="10517" max="10517" width="11.42578125" style="2"/>
    <col min="10518" max="10518" width="14.42578125" style="2" customWidth="1"/>
    <col min="10519" max="10519" width="7.7109375" style="2" customWidth="1"/>
    <col min="10520" max="10520" width="6.5703125" style="2" customWidth="1"/>
    <col min="10521" max="10521" width="10.85546875" style="2" customWidth="1"/>
    <col min="10522" max="10522" width="11.42578125" style="2"/>
    <col min="10523" max="10523" width="13.85546875" style="2" customWidth="1"/>
    <col min="10524" max="10525" width="11.7109375" style="2" customWidth="1"/>
    <col min="10526" max="10526" width="15.85546875" style="2" customWidth="1"/>
    <col min="10527" max="10527" width="13.85546875" style="2" customWidth="1"/>
    <col min="10528" max="10743" width="11.42578125" style="2"/>
    <col min="10744" max="10744" width="5.5703125" style="2" customWidth="1"/>
    <col min="10745" max="10745" width="20.140625" style="2" customWidth="1"/>
    <col min="10746" max="10746" width="39.5703125" style="2" customWidth="1"/>
    <col min="10747" max="10747" width="14.140625" style="2" customWidth="1"/>
    <col min="10748" max="10748" width="18.140625" style="2" customWidth="1"/>
    <col min="10749" max="10749" width="15.140625" style="2" customWidth="1"/>
    <col min="10750" max="10751" width="6" style="2" customWidth="1"/>
    <col min="10752" max="10753" width="11.42578125" style="2"/>
    <col min="10754" max="10754" width="5.5703125" style="2" customWidth="1"/>
    <col min="10755" max="10755" width="20.140625" style="2" customWidth="1"/>
    <col min="10756" max="10756" width="39.5703125" style="2" customWidth="1"/>
    <col min="10757" max="10757" width="14.140625" style="2" customWidth="1"/>
    <col min="10758" max="10758" width="18.140625" style="2" customWidth="1"/>
    <col min="10759" max="10759" width="15.140625" style="2" customWidth="1"/>
    <col min="10760" max="10761" width="6" style="2" customWidth="1"/>
    <col min="10762" max="10762" width="13.28515625" style="2" bestFit="1" customWidth="1"/>
    <col min="10763" max="10763" width="11.42578125" style="2"/>
    <col min="10764" max="10764" width="15" style="2" customWidth="1"/>
    <col min="10765" max="10766" width="6" style="2" customWidth="1"/>
    <col min="10767" max="10768" width="11.42578125" style="2"/>
    <col min="10769" max="10769" width="12.42578125" style="2" customWidth="1"/>
    <col min="10770" max="10771" width="6" style="2" customWidth="1"/>
    <col min="10772" max="10772" width="10.140625" style="2" customWidth="1"/>
    <col min="10773" max="10773" width="11.42578125" style="2"/>
    <col min="10774" max="10774" width="14.42578125" style="2" customWidth="1"/>
    <col min="10775" max="10775" width="7.7109375" style="2" customWidth="1"/>
    <col min="10776" max="10776" width="6.5703125" style="2" customWidth="1"/>
    <col min="10777" max="10777" width="10.85546875" style="2" customWidth="1"/>
    <col min="10778" max="10778" width="11.42578125" style="2"/>
    <col min="10779" max="10779" width="13.85546875" style="2" customWidth="1"/>
    <col min="10780" max="10781" width="11.7109375" style="2" customWidth="1"/>
    <col min="10782" max="10782" width="15.85546875" style="2" customWidth="1"/>
    <col min="10783" max="10783" width="13.85546875" style="2" customWidth="1"/>
    <col min="10784" max="10999" width="11.42578125" style="2"/>
    <col min="11000" max="11000" width="5.5703125" style="2" customWidth="1"/>
    <col min="11001" max="11001" width="20.140625" style="2" customWidth="1"/>
    <col min="11002" max="11002" width="39.5703125" style="2" customWidth="1"/>
    <col min="11003" max="11003" width="14.140625" style="2" customWidth="1"/>
    <col min="11004" max="11004" width="18.140625" style="2" customWidth="1"/>
    <col min="11005" max="11005" width="15.140625" style="2" customWidth="1"/>
    <col min="11006" max="11007" width="6" style="2" customWidth="1"/>
    <col min="11008" max="11009" width="11.42578125" style="2"/>
    <col min="11010" max="11010" width="5.5703125" style="2" customWidth="1"/>
    <col min="11011" max="11011" width="20.140625" style="2" customWidth="1"/>
    <col min="11012" max="11012" width="39.5703125" style="2" customWidth="1"/>
    <col min="11013" max="11013" width="14.140625" style="2" customWidth="1"/>
    <col min="11014" max="11014" width="18.140625" style="2" customWidth="1"/>
    <col min="11015" max="11015" width="15.140625" style="2" customWidth="1"/>
    <col min="11016" max="11017" width="6" style="2" customWidth="1"/>
    <col min="11018" max="11018" width="13.28515625" style="2" bestFit="1" customWidth="1"/>
    <col min="11019" max="11019" width="11.42578125" style="2"/>
    <col min="11020" max="11020" width="15" style="2" customWidth="1"/>
    <col min="11021" max="11022" width="6" style="2" customWidth="1"/>
    <col min="11023" max="11024" width="11.42578125" style="2"/>
    <col min="11025" max="11025" width="12.42578125" style="2" customWidth="1"/>
    <col min="11026" max="11027" width="6" style="2" customWidth="1"/>
    <col min="11028" max="11028" width="10.140625" style="2" customWidth="1"/>
    <col min="11029" max="11029" width="11.42578125" style="2"/>
    <col min="11030" max="11030" width="14.42578125" style="2" customWidth="1"/>
    <col min="11031" max="11031" width="7.7109375" style="2" customWidth="1"/>
    <col min="11032" max="11032" width="6.5703125" style="2" customWidth="1"/>
    <col min="11033" max="11033" width="10.85546875" style="2" customWidth="1"/>
    <col min="11034" max="11034" width="11.42578125" style="2"/>
    <col min="11035" max="11035" width="13.85546875" style="2" customWidth="1"/>
    <col min="11036" max="11037" width="11.7109375" style="2" customWidth="1"/>
    <col min="11038" max="11038" width="15.85546875" style="2" customWidth="1"/>
    <col min="11039" max="11039" width="13.85546875" style="2" customWidth="1"/>
    <col min="11040" max="11255" width="11.42578125" style="2"/>
    <col min="11256" max="11256" width="5.5703125" style="2" customWidth="1"/>
    <col min="11257" max="11257" width="20.140625" style="2" customWidth="1"/>
    <col min="11258" max="11258" width="39.5703125" style="2" customWidth="1"/>
    <col min="11259" max="11259" width="14.140625" style="2" customWidth="1"/>
    <col min="11260" max="11260" width="18.140625" style="2" customWidth="1"/>
    <col min="11261" max="11261" width="15.140625" style="2" customWidth="1"/>
    <col min="11262" max="11263" width="6" style="2" customWidth="1"/>
    <col min="11264" max="11265" width="11.42578125" style="2"/>
    <col min="11266" max="11266" width="5.5703125" style="2" customWidth="1"/>
    <col min="11267" max="11267" width="20.140625" style="2" customWidth="1"/>
    <col min="11268" max="11268" width="39.5703125" style="2" customWidth="1"/>
    <col min="11269" max="11269" width="14.140625" style="2" customWidth="1"/>
    <col min="11270" max="11270" width="18.140625" style="2" customWidth="1"/>
    <col min="11271" max="11271" width="15.140625" style="2" customWidth="1"/>
    <col min="11272" max="11273" width="6" style="2" customWidth="1"/>
    <col min="11274" max="11274" width="13.28515625" style="2" bestFit="1" customWidth="1"/>
    <col min="11275" max="11275" width="11.42578125" style="2"/>
    <col min="11276" max="11276" width="15" style="2" customWidth="1"/>
    <col min="11277" max="11278" width="6" style="2" customWidth="1"/>
    <col min="11279" max="11280" width="11.42578125" style="2"/>
    <col min="11281" max="11281" width="12.42578125" style="2" customWidth="1"/>
    <col min="11282" max="11283" width="6" style="2" customWidth="1"/>
    <col min="11284" max="11284" width="10.140625" style="2" customWidth="1"/>
    <col min="11285" max="11285" width="11.42578125" style="2"/>
    <col min="11286" max="11286" width="14.42578125" style="2" customWidth="1"/>
    <col min="11287" max="11287" width="7.7109375" style="2" customWidth="1"/>
    <col min="11288" max="11288" width="6.5703125" style="2" customWidth="1"/>
    <col min="11289" max="11289" width="10.85546875" style="2" customWidth="1"/>
    <col min="11290" max="11290" width="11.42578125" style="2"/>
    <col min="11291" max="11291" width="13.85546875" style="2" customWidth="1"/>
    <col min="11292" max="11293" width="11.7109375" style="2" customWidth="1"/>
    <col min="11294" max="11294" width="15.85546875" style="2" customWidth="1"/>
    <col min="11295" max="11295" width="13.85546875" style="2" customWidth="1"/>
    <col min="11296" max="11511" width="11.42578125" style="2"/>
    <col min="11512" max="11512" width="5.5703125" style="2" customWidth="1"/>
    <col min="11513" max="11513" width="20.140625" style="2" customWidth="1"/>
    <col min="11514" max="11514" width="39.5703125" style="2" customWidth="1"/>
    <col min="11515" max="11515" width="14.140625" style="2" customWidth="1"/>
    <col min="11516" max="11516" width="18.140625" style="2" customWidth="1"/>
    <col min="11517" max="11517" width="15.140625" style="2" customWidth="1"/>
    <col min="11518" max="11519" width="6" style="2" customWidth="1"/>
    <col min="11520" max="11521" width="11.42578125" style="2"/>
    <col min="11522" max="11522" width="5.5703125" style="2" customWidth="1"/>
    <col min="11523" max="11523" width="20.140625" style="2" customWidth="1"/>
    <col min="11524" max="11524" width="39.5703125" style="2" customWidth="1"/>
    <col min="11525" max="11525" width="14.140625" style="2" customWidth="1"/>
    <col min="11526" max="11526" width="18.140625" style="2" customWidth="1"/>
    <col min="11527" max="11527" width="15.140625" style="2" customWidth="1"/>
    <col min="11528" max="11529" width="6" style="2" customWidth="1"/>
    <col min="11530" max="11530" width="13.28515625" style="2" bestFit="1" customWidth="1"/>
    <col min="11531" max="11531" width="11.42578125" style="2"/>
    <col min="11532" max="11532" width="15" style="2" customWidth="1"/>
    <col min="11533" max="11534" width="6" style="2" customWidth="1"/>
    <col min="11535" max="11536" width="11.42578125" style="2"/>
    <col min="11537" max="11537" width="12.42578125" style="2" customWidth="1"/>
    <col min="11538" max="11539" width="6" style="2" customWidth="1"/>
    <col min="11540" max="11540" width="10.140625" style="2" customWidth="1"/>
    <col min="11541" max="11541" width="11.42578125" style="2"/>
    <col min="11542" max="11542" width="14.42578125" style="2" customWidth="1"/>
    <col min="11543" max="11543" width="7.7109375" style="2" customWidth="1"/>
    <col min="11544" max="11544" width="6.5703125" style="2" customWidth="1"/>
    <col min="11545" max="11545" width="10.85546875" style="2" customWidth="1"/>
    <col min="11546" max="11546" width="11.42578125" style="2"/>
    <col min="11547" max="11547" width="13.85546875" style="2" customWidth="1"/>
    <col min="11548" max="11549" width="11.7109375" style="2" customWidth="1"/>
    <col min="11550" max="11550" width="15.85546875" style="2" customWidth="1"/>
    <col min="11551" max="11551" width="13.85546875" style="2" customWidth="1"/>
    <col min="11552" max="11767" width="11.42578125" style="2"/>
    <col min="11768" max="11768" width="5.5703125" style="2" customWidth="1"/>
    <col min="11769" max="11769" width="20.140625" style="2" customWidth="1"/>
    <col min="11770" max="11770" width="39.5703125" style="2" customWidth="1"/>
    <col min="11771" max="11771" width="14.140625" style="2" customWidth="1"/>
    <col min="11772" max="11772" width="18.140625" style="2" customWidth="1"/>
    <col min="11773" max="11773" width="15.140625" style="2" customWidth="1"/>
    <col min="11774" max="11775" width="6" style="2" customWidth="1"/>
    <col min="11776" max="11777" width="11.42578125" style="2"/>
    <col min="11778" max="11778" width="5.5703125" style="2" customWidth="1"/>
    <col min="11779" max="11779" width="20.140625" style="2" customWidth="1"/>
    <col min="11780" max="11780" width="39.5703125" style="2" customWidth="1"/>
    <col min="11781" max="11781" width="14.140625" style="2" customWidth="1"/>
    <col min="11782" max="11782" width="18.140625" style="2" customWidth="1"/>
    <col min="11783" max="11783" width="15.140625" style="2" customWidth="1"/>
    <col min="11784" max="11785" width="6" style="2" customWidth="1"/>
    <col min="11786" max="11786" width="13.28515625" style="2" bestFit="1" customWidth="1"/>
    <col min="11787" max="11787" width="11.42578125" style="2"/>
    <col min="11788" max="11788" width="15" style="2" customWidth="1"/>
    <col min="11789" max="11790" width="6" style="2" customWidth="1"/>
    <col min="11791" max="11792" width="11.42578125" style="2"/>
    <col min="11793" max="11793" width="12.42578125" style="2" customWidth="1"/>
    <col min="11794" max="11795" width="6" style="2" customWidth="1"/>
    <col min="11796" max="11796" width="10.140625" style="2" customWidth="1"/>
    <col min="11797" max="11797" width="11.42578125" style="2"/>
    <col min="11798" max="11798" width="14.42578125" style="2" customWidth="1"/>
    <col min="11799" max="11799" width="7.7109375" style="2" customWidth="1"/>
    <col min="11800" max="11800" width="6.5703125" style="2" customWidth="1"/>
    <col min="11801" max="11801" width="10.85546875" style="2" customWidth="1"/>
    <col min="11802" max="11802" width="11.42578125" style="2"/>
    <col min="11803" max="11803" width="13.85546875" style="2" customWidth="1"/>
    <col min="11804" max="11805" width="11.7109375" style="2" customWidth="1"/>
    <col min="11806" max="11806" width="15.85546875" style="2" customWidth="1"/>
    <col min="11807" max="11807" width="13.85546875" style="2" customWidth="1"/>
    <col min="11808" max="12023" width="11.42578125" style="2"/>
    <col min="12024" max="12024" width="5.5703125" style="2" customWidth="1"/>
    <col min="12025" max="12025" width="20.140625" style="2" customWidth="1"/>
    <col min="12026" max="12026" width="39.5703125" style="2" customWidth="1"/>
    <col min="12027" max="12027" width="14.140625" style="2" customWidth="1"/>
    <col min="12028" max="12028" width="18.140625" style="2" customWidth="1"/>
    <col min="12029" max="12029" width="15.140625" style="2" customWidth="1"/>
    <col min="12030" max="12031" width="6" style="2" customWidth="1"/>
    <col min="12032" max="12033" width="11.42578125" style="2"/>
    <col min="12034" max="12034" width="5.5703125" style="2" customWidth="1"/>
    <col min="12035" max="12035" width="20.140625" style="2" customWidth="1"/>
    <col min="12036" max="12036" width="39.5703125" style="2" customWidth="1"/>
    <col min="12037" max="12037" width="14.140625" style="2" customWidth="1"/>
    <col min="12038" max="12038" width="18.140625" style="2" customWidth="1"/>
    <col min="12039" max="12039" width="15.140625" style="2" customWidth="1"/>
    <col min="12040" max="12041" width="6" style="2" customWidth="1"/>
    <col min="12042" max="12042" width="13.28515625" style="2" bestFit="1" customWidth="1"/>
    <col min="12043" max="12043" width="11.42578125" style="2"/>
    <col min="12044" max="12044" width="15" style="2" customWidth="1"/>
    <col min="12045" max="12046" width="6" style="2" customWidth="1"/>
    <col min="12047" max="12048" width="11.42578125" style="2"/>
    <col min="12049" max="12049" width="12.42578125" style="2" customWidth="1"/>
    <col min="12050" max="12051" width="6" style="2" customWidth="1"/>
    <col min="12052" max="12052" width="10.140625" style="2" customWidth="1"/>
    <col min="12053" max="12053" width="11.42578125" style="2"/>
    <col min="12054" max="12054" width="14.42578125" style="2" customWidth="1"/>
    <col min="12055" max="12055" width="7.7109375" style="2" customWidth="1"/>
    <col min="12056" max="12056" width="6.5703125" style="2" customWidth="1"/>
    <col min="12057" max="12057" width="10.85546875" style="2" customWidth="1"/>
    <col min="12058" max="12058" width="11.42578125" style="2"/>
    <col min="12059" max="12059" width="13.85546875" style="2" customWidth="1"/>
    <col min="12060" max="12061" width="11.7109375" style="2" customWidth="1"/>
    <col min="12062" max="12062" width="15.85546875" style="2" customWidth="1"/>
    <col min="12063" max="12063" width="13.85546875" style="2" customWidth="1"/>
    <col min="12064" max="12279" width="11.42578125" style="2"/>
    <col min="12280" max="12280" width="5.5703125" style="2" customWidth="1"/>
    <col min="12281" max="12281" width="20.140625" style="2" customWidth="1"/>
    <col min="12282" max="12282" width="39.5703125" style="2" customWidth="1"/>
    <col min="12283" max="12283" width="14.140625" style="2" customWidth="1"/>
    <col min="12284" max="12284" width="18.140625" style="2" customWidth="1"/>
    <col min="12285" max="12285" width="15.140625" style="2" customWidth="1"/>
    <col min="12286" max="12287" width="6" style="2" customWidth="1"/>
    <col min="12288" max="12289" width="11.42578125" style="2"/>
    <col min="12290" max="12290" width="5.5703125" style="2" customWidth="1"/>
    <col min="12291" max="12291" width="20.140625" style="2" customWidth="1"/>
    <col min="12292" max="12292" width="39.5703125" style="2" customWidth="1"/>
    <col min="12293" max="12293" width="14.140625" style="2" customWidth="1"/>
    <col min="12294" max="12294" width="18.140625" style="2" customWidth="1"/>
    <col min="12295" max="12295" width="15.140625" style="2" customWidth="1"/>
    <col min="12296" max="12297" width="6" style="2" customWidth="1"/>
    <col min="12298" max="12298" width="13.28515625" style="2" bestFit="1" customWidth="1"/>
    <col min="12299" max="12299" width="11.42578125" style="2"/>
    <col min="12300" max="12300" width="15" style="2" customWidth="1"/>
    <col min="12301" max="12302" width="6" style="2" customWidth="1"/>
    <col min="12303" max="12304" width="11.42578125" style="2"/>
    <col min="12305" max="12305" width="12.42578125" style="2" customWidth="1"/>
    <col min="12306" max="12307" width="6" style="2" customWidth="1"/>
    <col min="12308" max="12308" width="10.140625" style="2" customWidth="1"/>
    <col min="12309" max="12309" width="11.42578125" style="2"/>
    <col min="12310" max="12310" width="14.42578125" style="2" customWidth="1"/>
    <col min="12311" max="12311" width="7.7109375" style="2" customWidth="1"/>
    <col min="12312" max="12312" width="6.5703125" style="2" customWidth="1"/>
    <col min="12313" max="12313" width="10.85546875" style="2" customWidth="1"/>
    <col min="12314" max="12314" width="11.42578125" style="2"/>
    <col min="12315" max="12315" width="13.85546875" style="2" customWidth="1"/>
    <col min="12316" max="12317" width="11.7109375" style="2" customWidth="1"/>
    <col min="12318" max="12318" width="15.85546875" style="2" customWidth="1"/>
    <col min="12319" max="12319" width="13.85546875" style="2" customWidth="1"/>
    <col min="12320" max="12535" width="11.42578125" style="2"/>
    <col min="12536" max="12536" width="5.5703125" style="2" customWidth="1"/>
    <col min="12537" max="12537" width="20.140625" style="2" customWidth="1"/>
    <col min="12538" max="12538" width="39.5703125" style="2" customWidth="1"/>
    <col min="12539" max="12539" width="14.140625" style="2" customWidth="1"/>
    <col min="12540" max="12540" width="18.140625" style="2" customWidth="1"/>
    <col min="12541" max="12541" width="15.140625" style="2" customWidth="1"/>
    <col min="12542" max="12543" width="6" style="2" customWidth="1"/>
    <col min="12544" max="12545" width="11.42578125" style="2"/>
    <col min="12546" max="12546" width="5.5703125" style="2" customWidth="1"/>
    <col min="12547" max="12547" width="20.140625" style="2" customWidth="1"/>
    <col min="12548" max="12548" width="39.5703125" style="2" customWidth="1"/>
    <col min="12549" max="12549" width="14.140625" style="2" customWidth="1"/>
    <col min="12550" max="12550" width="18.140625" style="2" customWidth="1"/>
    <col min="12551" max="12551" width="15.140625" style="2" customWidth="1"/>
    <col min="12552" max="12553" width="6" style="2" customWidth="1"/>
    <col min="12554" max="12554" width="13.28515625" style="2" bestFit="1" customWidth="1"/>
    <col min="12555" max="12555" width="11.42578125" style="2"/>
    <col min="12556" max="12556" width="15" style="2" customWidth="1"/>
    <col min="12557" max="12558" width="6" style="2" customWidth="1"/>
    <col min="12559" max="12560" width="11.42578125" style="2"/>
    <col min="12561" max="12561" width="12.42578125" style="2" customWidth="1"/>
    <col min="12562" max="12563" width="6" style="2" customWidth="1"/>
    <col min="12564" max="12564" width="10.140625" style="2" customWidth="1"/>
    <col min="12565" max="12565" width="11.42578125" style="2"/>
    <col min="12566" max="12566" width="14.42578125" style="2" customWidth="1"/>
    <col min="12567" max="12567" width="7.7109375" style="2" customWidth="1"/>
    <col min="12568" max="12568" width="6.5703125" style="2" customWidth="1"/>
    <col min="12569" max="12569" width="10.85546875" style="2" customWidth="1"/>
    <col min="12570" max="12570" width="11.42578125" style="2"/>
    <col min="12571" max="12571" width="13.85546875" style="2" customWidth="1"/>
    <col min="12572" max="12573" width="11.7109375" style="2" customWidth="1"/>
    <col min="12574" max="12574" width="15.85546875" style="2" customWidth="1"/>
    <col min="12575" max="12575" width="13.85546875" style="2" customWidth="1"/>
    <col min="12576" max="12791" width="11.42578125" style="2"/>
    <col min="12792" max="12792" width="5.5703125" style="2" customWidth="1"/>
    <col min="12793" max="12793" width="20.140625" style="2" customWidth="1"/>
    <col min="12794" max="12794" width="39.5703125" style="2" customWidth="1"/>
    <col min="12795" max="12795" width="14.140625" style="2" customWidth="1"/>
    <col min="12796" max="12796" width="18.140625" style="2" customWidth="1"/>
    <col min="12797" max="12797" width="15.140625" style="2" customWidth="1"/>
    <col min="12798" max="12799" width="6" style="2" customWidth="1"/>
    <col min="12800" max="12801" width="11.42578125" style="2"/>
    <col min="12802" max="12802" width="5.5703125" style="2" customWidth="1"/>
    <col min="12803" max="12803" width="20.140625" style="2" customWidth="1"/>
    <col min="12804" max="12804" width="39.5703125" style="2" customWidth="1"/>
    <col min="12805" max="12805" width="14.140625" style="2" customWidth="1"/>
    <col min="12806" max="12806" width="18.140625" style="2" customWidth="1"/>
    <col min="12807" max="12807" width="15.140625" style="2" customWidth="1"/>
    <col min="12808" max="12809" width="6" style="2" customWidth="1"/>
    <col min="12810" max="12810" width="13.28515625" style="2" bestFit="1" customWidth="1"/>
    <col min="12811" max="12811" width="11.42578125" style="2"/>
    <col min="12812" max="12812" width="15" style="2" customWidth="1"/>
    <col min="12813" max="12814" width="6" style="2" customWidth="1"/>
    <col min="12815" max="12816" width="11.42578125" style="2"/>
    <col min="12817" max="12817" width="12.42578125" style="2" customWidth="1"/>
    <col min="12818" max="12819" width="6" style="2" customWidth="1"/>
    <col min="12820" max="12820" width="10.140625" style="2" customWidth="1"/>
    <col min="12821" max="12821" width="11.42578125" style="2"/>
    <col min="12822" max="12822" width="14.42578125" style="2" customWidth="1"/>
    <col min="12823" max="12823" width="7.7109375" style="2" customWidth="1"/>
    <col min="12824" max="12824" width="6.5703125" style="2" customWidth="1"/>
    <col min="12825" max="12825" width="10.85546875" style="2" customWidth="1"/>
    <col min="12826" max="12826" width="11.42578125" style="2"/>
    <col min="12827" max="12827" width="13.85546875" style="2" customWidth="1"/>
    <col min="12828" max="12829" width="11.7109375" style="2" customWidth="1"/>
    <col min="12830" max="12830" width="15.85546875" style="2" customWidth="1"/>
    <col min="12831" max="12831" width="13.85546875" style="2" customWidth="1"/>
    <col min="12832" max="13047" width="11.42578125" style="2"/>
    <col min="13048" max="13048" width="5.5703125" style="2" customWidth="1"/>
    <col min="13049" max="13049" width="20.140625" style="2" customWidth="1"/>
    <col min="13050" max="13050" width="39.5703125" style="2" customWidth="1"/>
    <col min="13051" max="13051" width="14.140625" style="2" customWidth="1"/>
    <col min="13052" max="13052" width="18.140625" style="2" customWidth="1"/>
    <col min="13053" max="13053" width="15.140625" style="2" customWidth="1"/>
    <col min="13054" max="13055" width="6" style="2" customWidth="1"/>
    <col min="13056" max="13057" width="11.42578125" style="2"/>
    <col min="13058" max="13058" width="5.5703125" style="2" customWidth="1"/>
    <col min="13059" max="13059" width="20.140625" style="2" customWidth="1"/>
    <col min="13060" max="13060" width="39.5703125" style="2" customWidth="1"/>
    <col min="13061" max="13061" width="14.140625" style="2" customWidth="1"/>
    <col min="13062" max="13062" width="18.140625" style="2" customWidth="1"/>
    <col min="13063" max="13063" width="15.140625" style="2" customWidth="1"/>
    <col min="13064" max="13065" width="6" style="2" customWidth="1"/>
    <col min="13066" max="13066" width="13.28515625" style="2" bestFit="1" customWidth="1"/>
    <col min="13067" max="13067" width="11.42578125" style="2"/>
    <col min="13068" max="13068" width="15" style="2" customWidth="1"/>
    <col min="13069" max="13070" width="6" style="2" customWidth="1"/>
    <col min="13071" max="13072" width="11.42578125" style="2"/>
    <col min="13073" max="13073" width="12.42578125" style="2" customWidth="1"/>
    <col min="13074" max="13075" width="6" style="2" customWidth="1"/>
    <col min="13076" max="13076" width="10.140625" style="2" customWidth="1"/>
    <col min="13077" max="13077" width="11.42578125" style="2"/>
    <col min="13078" max="13078" width="14.42578125" style="2" customWidth="1"/>
    <col min="13079" max="13079" width="7.7109375" style="2" customWidth="1"/>
    <col min="13080" max="13080" width="6.5703125" style="2" customWidth="1"/>
    <col min="13081" max="13081" width="10.85546875" style="2" customWidth="1"/>
    <col min="13082" max="13082" width="11.42578125" style="2"/>
    <col min="13083" max="13083" width="13.85546875" style="2" customWidth="1"/>
    <col min="13084" max="13085" width="11.7109375" style="2" customWidth="1"/>
    <col min="13086" max="13086" width="15.85546875" style="2" customWidth="1"/>
    <col min="13087" max="13087" width="13.85546875" style="2" customWidth="1"/>
    <col min="13088" max="13303" width="11.42578125" style="2"/>
    <col min="13304" max="13304" width="5.5703125" style="2" customWidth="1"/>
    <col min="13305" max="13305" width="20.140625" style="2" customWidth="1"/>
    <col min="13306" max="13306" width="39.5703125" style="2" customWidth="1"/>
    <col min="13307" max="13307" width="14.140625" style="2" customWidth="1"/>
    <col min="13308" max="13308" width="18.140625" style="2" customWidth="1"/>
    <col min="13309" max="13309" width="15.140625" style="2" customWidth="1"/>
    <col min="13310" max="13311" width="6" style="2" customWidth="1"/>
    <col min="13312" max="13313" width="11.42578125" style="2"/>
    <col min="13314" max="13314" width="5.5703125" style="2" customWidth="1"/>
    <col min="13315" max="13315" width="20.140625" style="2" customWidth="1"/>
    <col min="13316" max="13316" width="39.5703125" style="2" customWidth="1"/>
    <col min="13317" max="13317" width="14.140625" style="2" customWidth="1"/>
    <col min="13318" max="13318" width="18.140625" style="2" customWidth="1"/>
    <col min="13319" max="13319" width="15.140625" style="2" customWidth="1"/>
    <col min="13320" max="13321" width="6" style="2" customWidth="1"/>
    <col min="13322" max="13322" width="13.28515625" style="2" bestFit="1" customWidth="1"/>
    <col min="13323" max="13323" width="11.42578125" style="2"/>
    <col min="13324" max="13324" width="15" style="2" customWidth="1"/>
    <col min="13325" max="13326" width="6" style="2" customWidth="1"/>
    <col min="13327" max="13328" width="11.42578125" style="2"/>
    <col min="13329" max="13329" width="12.42578125" style="2" customWidth="1"/>
    <col min="13330" max="13331" width="6" style="2" customWidth="1"/>
    <col min="13332" max="13332" width="10.140625" style="2" customWidth="1"/>
    <col min="13333" max="13333" width="11.42578125" style="2"/>
    <col min="13334" max="13334" width="14.42578125" style="2" customWidth="1"/>
    <col min="13335" max="13335" width="7.7109375" style="2" customWidth="1"/>
    <col min="13336" max="13336" width="6.5703125" style="2" customWidth="1"/>
    <col min="13337" max="13337" width="10.85546875" style="2" customWidth="1"/>
    <col min="13338" max="13338" width="11.42578125" style="2"/>
    <col min="13339" max="13339" width="13.85546875" style="2" customWidth="1"/>
    <col min="13340" max="13341" width="11.7109375" style="2" customWidth="1"/>
    <col min="13342" max="13342" width="15.85546875" style="2" customWidth="1"/>
    <col min="13343" max="13343" width="13.85546875" style="2" customWidth="1"/>
    <col min="13344" max="13559" width="11.42578125" style="2"/>
    <col min="13560" max="13560" width="5.5703125" style="2" customWidth="1"/>
    <col min="13561" max="13561" width="20.140625" style="2" customWidth="1"/>
    <col min="13562" max="13562" width="39.5703125" style="2" customWidth="1"/>
    <col min="13563" max="13563" width="14.140625" style="2" customWidth="1"/>
    <col min="13564" max="13564" width="18.140625" style="2" customWidth="1"/>
    <col min="13565" max="13565" width="15.140625" style="2" customWidth="1"/>
    <col min="13566" max="13567" width="6" style="2" customWidth="1"/>
    <col min="13568" max="13569" width="11.42578125" style="2"/>
    <col min="13570" max="13570" width="5.5703125" style="2" customWidth="1"/>
    <col min="13571" max="13571" width="20.140625" style="2" customWidth="1"/>
    <col min="13572" max="13572" width="39.5703125" style="2" customWidth="1"/>
    <col min="13573" max="13573" width="14.140625" style="2" customWidth="1"/>
    <col min="13574" max="13574" width="18.140625" style="2" customWidth="1"/>
    <col min="13575" max="13575" width="15.140625" style="2" customWidth="1"/>
    <col min="13576" max="13577" width="6" style="2" customWidth="1"/>
    <col min="13578" max="13578" width="13.28515625" style="2" bestFit="1" customWidth="1"/>
    <col min="13579" max="13579" width="11.42578125" style="2"/>
    <col min="13580" max="13580" width="15" style="2" customWidth="1"/>
    <col min="13581" max="13582" width="6" style="2" customWidth="1"/>
    <col min="13583" max="13584" width="11.42578125" style="2"/>
    <col min="13585" max="13585" width="12.42578125" style="2" customWidth="1"/>
    <col min="13586" max="13587" width="6" style="2" customWidth="1"/>
    <col min="13588" max="13588" width="10.140625" style="2" customWidth="1"/>
    <col min="13589" max="13589" width="11.42578125" style="2"/>
    <col min="13590" max="13590" width="14.42578125" style="2" customWidth="1"/>
    <col min="13591" max="13591" width="7.7109375" style="2" customWidth="1"/>
    <col min="13592" max="13592" width="6.5703125" style="2" customWidth="1"/>
    <col min="13593" max="13593" width="10.85546875" style="2" customWidth="1"/>
    <col min="13594" max="13594" width="11.42578125" style="2"/>
    <col min="13595" max="13595" width="13.85546875" style="2" customWidth="1"/>
    <col min="13596" max="13597" width="11.7109375" style="2" customWidth="1"/>
    <col min="13598" max="13598" width="15.85546875" style="2" customWidth="1"/>
    <col min="13599" max="13599" width="13.85546875" style="2" customWidth="1"/>
    <col min="13600" max="13815" width="11.42578125" style="2"/>
    <col min="13816" max="13816" width="5.5703125" style="2" customWidth="1"/>
    <col min="13817" max="13817" width="20.140625" style="2" customWidth="1"/>
    <col min="13818" max="13818" width="39.5703125" style="2" customWidth="1"/>
    <col min="13819" max="13819" width="14.140625" style="2" customWidth="1"/>
    <col min="13820" max="13820" width="18.140625" style="2" customWidth="1"/>
    <col min="13821" max="13821" width="15.140625" style="2" customWidth="1"/>
    <col min="13822" max="13823" width="6" style="2" customWidth="1"/>
    <col min="13824" max="13825" width="11.42578125" style="2"/>
    <col min="13826" max="13826" width="5.5703125" style="2" customWidth="1"/>
    <col min="13827" max="13827" width="20.140625" style="2" customWidth="1"/>
    <col min="13828" max="13828" width="39.5703125" style="2" customWidth="1"/>
    <col min="13829" max="13829" width="14.140625" style="2" customWidth="1"/>
    <col min="13830" max="13830" width="18.140625" style="2" customWidth="1"/>
    <col min="13831" max="13831" width="15.140625" style="2" customWidth="1"/>
    <col min="13832" max="13833" width="6" style="2" customWidth="1"/>
    <col min="13834" max="13834" width="13.28515625" style="2" bestFit="1" customWidth="1"/>
    <col min="13835" max="13835" width="11.42578125" style="2"/>
    <col min="13836" max="13836" width="15" style="2" customWidth="1"/>
    <col min="13837" max="13838" width="6" style="2" customWidth="1"/>
    <col min="13839" max="13840" width="11.42578125" style="2"/>
    <col min="13841" max="13841" width="12.42578125" style="2" customWidth="1"/>
    <col min="13842" max="13843" width="6" style="2" customWidth="1"/>
    <col min="13844" max="13844" width="10.140625" style="2" customWidth="1"/>
    <col min="13845" max="13845" width="11.42578125" style="2"/>
    <col min="13846" max="13846" width="14.42578125" style="2" customWidth="1"/>
    <col min="13847" max="13847" width="7.7109375" style="2" customWidth="1"/>
    <col min="13848" max="13848" width="6.5703125" style="2" customWidth="1"/>
    <col min="13849" max="13849" width="10.85546875" style="2" customWidth="1"/>
    <col min="13850" max="13850" width="11.42578125" style="2"/>
    <col min="13851" max="13851" width="13.85546875" style="2" customWidth="1"/>
    <col min="13852" max="13853" width="11.7109375" style="2" customWidth="1"/>
    <col min="13854" max="13854" width="15.85546875" style="2" customWidth="1"/>
    <col min="13855" max="13855" width="13.85546875" style="2" customWidth="1"/>
    <col min="13856" max="14071" width="11.42578125" style="2"/>
    <col min="14072" max="14072" width="5.5703125" style="2" customWidth="1"/>
    <col min="14073" max="14073" width="20.140625" style="2" customWidth="1"/>
    <col min="14074" max="14074" width="39.5703125" style="2" customWidth="1"/>
    <col min="14075" max="14075" width="14.140625" style="2" customWidth="1"/>
    <col min="14076" max="14076" width="18.140625" style="2" customWidth="1"/>
    <col min="14077" max="14077" width="15.140625" style="2" customWidth="1"/>
    <col min="14078" max="14079" width="6" style="2" customWidth="1"/>
    <col min="14080" max="14081" width="11.42578125" style="2"/>
    <col min="14082" max="14082" width="5.5703125" style="2" customWidth="1"/>
    <col min="14083" max="14083" width="20.140625" style="2" customWidth="1"/>
    <col min="14084" max="14084" width="39.5703125" style="2" customWidth="1"/>
    <col min="14085" max="14085" width="14.140625" style="2" customWidth="1"/>
    <col min="14086" max="14086" width="18.140625" style="2" customWidth="1"/>
    <col min="14087" max="14087" width="15.140625" style="2" customWidth="1"/>
    <col min="14088" max="14089" width="6" style="2" customWidth="1"/>
    <col min="14090" max="14090" width="13.28515625" style="2" bestFit="1" customWidth="1"/>
    <col min="14091" max="14091" width="11.42578125" style="2"/>
    <col min="14092" max="14092" width="15" style="2" customWidth="1"/>
    <col min="14093" max="14094" width="6" style="2" customWidth="1"/>
    <col min="14095" max="14096" width="11.42578125" style="2"/>
    <col min="14097" max="14097" width="12.42578125" style="2" customWidth="1"/>
    <col min="14098" max="14099" width="6" style="2" customWidth="1"/>
    <col min="14100" max="14100" width="10.140625" style="2" customWidth="1"/>
    <col min="14101" max="14101" width="11.42578125" style="2"/>
    <col min="14102" max="14102" width="14.42578125" style="2" customWidth="1"/>
    <col min="14103" max="14103" width="7.7109375" style="2" customWidth="1"/>
    <col min="14104" max="14104" width="6.5703125" style="2" customWidth="1"/>
    <col min="14105" max="14105" width="10.85546875" style="2" customWidth="1"/>
    <col min="14106" max="14106" width="11.42578125" style="2"/>
    <col min="14107" max="14107" width="13.85546875" style="2" customWidth="1"/>
    <col min="14108" max="14109" width="11.7109375" style="2" customWidth="1"/>
    <col min="14110" max="14110" width="15.85546875" style="2" customWidth="1"/>
    <col min="14111" max="14111" width="13.85546875" style="2" customWidth="1"/>
    <col min="14112" max="14327" width="11.42578125" style="2"/>
    <col min="14328" max="14328" width="5.5703125" style="2" customWidth="1"/>
    <col min="14329" max="14329" width="20.140625" style="2" customWidth="1"/>
    <col min="14330" max="14330" width="39.5703125" style="2" customWidth="1"/>
    <col min="14331" max="14331" width="14.140625" style="2" customWidth="1"/>
    <col min="14332" max="14332" width="18.140625" style="2" customWidth="1"/>
    <col min="14333" max="14333" width="15.140625" style="2" customWidth="1"/>
    <col min="14334" max="14335" width="6" style="2" customWidth="1"/>
    <col min="14336" max="14337" width="11.42578125" style="2"/>
    <col min="14338" max="14338" width="5.5703125" style="2" customWidth="1"/>
    <col min="14339" max="14339" width="20.140625" style="2" customWidth="1"/>
    <col min="14340" max="14340" width="39.5703125" style="2" customWidth="1"/>
    <col min="14341" max="14341" width="14.140625" style="2" customWidth="1"/>
    <col min="14342" max="14342" width="18.140625" style="2" customWidth="1"/>
    <col min="14343" max="14343" width="15.140625" style="2" customWidth="1"/>
    <col min="14344" max="14345" width="6" style="2" customWidth="1"/>
    <col min="14346" max="14346" width="13.28515625" style="2" bestFit="1" customWidth="1"/>
    <col min="14347" max="14347" width="11.42578125" style="2"/>
    <col min="14348" max="14348" width="15" style="2" customWidth="1"/>
    <col min="14349" max="14350" width="6" style="2" customWidth="1"/>
    <col min="14351" max="14352" width="11.42578125" style="2"/>
    <col min="14353" max="14353" width="12.42578125" style="2" customWidth="1"/>
    <col min="14354" max="14355" width="6" style="2" customWidth="1"/>
    <col min="14356" max="14356" width="10.140625" style="2" customWidth="1"/>
    <col min="14357" max="14357" width="11.42578125" style="2"/>
    <col min="14358" max="14358" width="14.42578125" style="2" customWidth="1"/>
    <col min="14359" max="14359" width="7.7109375" style="2" customWidth="1"/>
    <col min="14360" max="14360" width="6.5703125" style="2" customWidth="1"/>
    <col min="14361" max="14361" width="10.85546875" style="2" customWidth="1"/>
    <col min="14362" max="14362" width="11.42578125" style="2"/>
    <col min="14363" max="14363" width="13.85546875" style="2" customWidth="1"/>
    <col min="14364" max="14365" width="11.7109375" style="2" customWidth="1"/>
    <col min="14366" max="14366" width="15.85546875" style="2" customWidth="1"/>
    <col min="14367" max="14367" width="13.85546875" style="2" customWidth="1"/>
    <col min="14368" max="14583" width="11.42578125" style="2"/>
    <col min="14584" max="14584" width="5.5703125" style="2" customWidth="1"/>
    <col min="14585" max="14585" width="20.140625" style="2" customWidth="1"/>
    <col min="14586" max="14586" width="39.5703125" style="2" customWidth="1"/>
    <col min="14587" max="14587" width="14.140625" style="2" customWidth="1"/>
    <col min="14588" max="14588" width="18.140625" style="2" customWidth="1"/>
    <col min="14589" max="14589" width="15.140625" style="2" customWidth="1"/>
    <col min="14590" max="14591" width="6" style="2" customWidth="1"/>
    <col min="14592" max="14593" width="11.42578125" style="2"/>
    <col min="14594" max="14594" width="5.5703125" style="2" customWidth="1"/>
    <col min="14595" max="14595" width="20.140625" style="2" customWidth="1"/>
    <col min="14596" max="14596" width="39.5703125" style="2" customWidth="1"/>
    <col min="14597" max="14597" width="14.140625" style="2" customWidth="1"/>
    <col min="14598" max="14598" width="18.140625" style="2" customWidth="1"/>
    <col min="14599" max="14599" width="15.140625" style="2" customWidth="1"/>
    <col min="14600" max="14601" width="6" style="2" customWidth="1"/>
    <col min="14602" max="14602" width="13.28515625" style="2" bestFit="1" customWidth="1"/>
    <col min="14603" max="14603" width="11.42578125" style="2"/>
    <col min="14604" max="14604" width="15" style="2" customWidth="1"/>
    <col min="14605" max="14606" width="6" style="2" customWidth="1"/>
    <col min="14607" max="14608" width="11.42578125" style="2"/>
    <col min="14609" max="14609" width="12.42578125" style="2" customWidth="1"/>
    <col min="14610" max="14611" width="6" style="2" customWidth="1"/>
    <col min="14612" max="14612" width="10.140625" style="2" customWidth="1"/>
    <col min="14613" max="14613" width="11.42578125" style="2"/>
    <col min="14614" max="14614" width="14.42578125" style="2" customWidth="1"/>
    <col min="14615" max="14615" width="7.7109375" style="2" customWidth="1"/>
    <col min="14616" max="14616" width="6.5703125" style="2" customWidth="1"/>
    <col min="14617" max="14617" width="10.85546875" style="2" customWidth="1"/>
    <col min="14618" max="14618" width="11.42578125" style="2"/>
    <col min="14619" max="14619" width="13.85546875" style="2" customWidth="1"/>
    <col min="14620" max="14621" width="11.7109375" style="2" customWidth="1"/>
    <col min="14622" max="14622" width="15.85546875" style="2" customWidth="1"/>
    <col min="14623" max="14623" width="13.85546875" style="2" customWidth="1"/>
    <col min="14624" max="14839" width="11.42578125" style="2"/>
    <col min="14840" max="14840" width="5.5703125" style="2" customWidth="1"/>
    <col min="14841" max="14841" width="20.140625" style="2" customWidth="1"/>
    <col min="14842" max="14842" width="39.5703125" style="2" customWidth="1"/>
    <col min="14843" max="14843" width="14.140625" style="2" customWidth="1"/>
    <col min="14844" max="14844" width="18.140625" style="2" customWidth="1"/>
    <col min="14845" max="14845" width="15.140625" style="2" customWidth="1"/>
    <col min="14846" max="14847" width="6" style="2" customWidth="1"/>
    <col min="14848" max="14849" width="11.42578125" style="2"/>
    <col min="14850" max="14850" width="5.5703125" style="2" customWidth="1"/>
    <col min="14851" max="14851" width="20.140625" style="2" customWidth="1"/>
    <col min="14852" max="14852" width="39.5703125" style="2" customWidth="1"/>
    <col min="14853" max="14853" width="14.140625" style="2" customWidth="1"/>
    <col min="14854" max="14854" width="18.140625" style="2" customWidth="1"/>
    <col min="14855" max="14855" width="15.140625" style="2" customWidth="1"/>
    <col min="14856" max="14857" width="6" style="2" customWidth="1"/>
    <col min="14858" max="14858" width="13.28515625" style="2" bestFit="1" customWidth="1"/>
    <col min="14859" max="14859" width="11.42578125" style="2"/>
    <col min="14860" max="14860" width="15" style="2" customWidth="1"/>
    <col min="14861" max="14862" width="6" style="2" customWidth="1"/>
    <col min="14863" max="14864" width="11.42578125" style="2"/>
    <col min="14865" max="14865" width="12.42578125" style="2" customWidth="1"/>
    <col min="14866" max="14867" width="6" style="2" customWidth="1"/>
    <col min="14868" max="14868" width="10.140625" style="2" customWidth="1"/>
    <col min="14869" max="14869" width="11.42578125" style="2"/>
    <col min="14870" max="14870" width="14.42578125" style="2" customWidth="1"/>
    <col min="14871" max="14871" width="7.7109375" style="2" customWidth="1"/>
    <col min="14872" max="14872" width="6.5703125" style="2" customWidth="1"/>
    <col min="14873" max="14873" width="10.85546875" style="2" customWidth="1"/>
    <col min="14874" max="14874" width="11.42578125" style="2"/>
    <col min="14875" max="14875" width="13.85546875" style="2" customWidth="1"/>
    <col min="14876" max="14877" width="11.7109375" style="2" customWidth="1"/>
    <col min="14878" max="14878" width="15.85546875" style="2" customWidth="1"/>
    <col min="14879" max="14879" width="13.85546875" style="2" customWidth="1"/>
    <col min="14880" max="15095" width="11.42578125" style="2"/>
    <col min="15096" max="15096" width="5.5703125" style="2" customWidth="1"/>
    <col min="15097" max="15097" width="20.140625" style="2" customWidth="1"/>
    <col min="15098" max="15098" width="39.5703125" style="2" customWidth="1"/>
    <col min="15099" max="15099" width="14.140625" style="2" customWidth="1"/>
    <col min="15100" max="15100" width="18.140625" style="2" customWidth="1"/>
    <col min="15101" max="15101" width="15.140625" style="2" customWidth="1"/>
    <col min="15102" max="15103" width="6" style="2" customWidth="1"/>
    <col min="15104" max="15105" width="11.42578125" style="2"/>
    <col min="15106" max="15106" width="5.5703125" style="2" customWidth="1"/>
    <col min="15107" max="15107" width="20.140625" style="2" customWidth="1"/>
    <col min="15108" max="15108" width="39.5703125" style="2" customWidth="1"/>
    <col min="15109" max="15109" width="14.140625" style="2" customWidth="1"/>
    <col min="15110" max="15110" width="18.140625" style="2" customWidth="1"/>
    <col min="15111" max="15111" width="15.140625" style="2" customWidth="1"/>
    <col min="15112" max="15113" width="6" style="2" customWidth="1"/>
    <col min="15114" max="15114" width="13.28515625" style="2" bestFit="1" customWidth="1"/>
    <col min="15115" max="15115" width="11.42578125" style="2"/>
    <col min="15116" max="15116" width="15" style="2" customWidth="1"/>
    <col min="15117" max="15118" width="6" style="2" customWidth="1"/>
    <col min="15119" max="15120" width="11.42578125" style="2"/>
    <col min="15121" max="15121" width="12.42578125" style="2" customWidth="1"/>
    <col min="15122" max="15123" width="6" style="2" customWidth="1"/>
    <col min="15124" max="15124" width="10.140625" style="2" customWidth="1"/>
    <col min="15125" max="15125" width="11.42578125" style="2"/>
    <col min="15126" max="15126" width="14.42578125" style="2" customWidth="1"/>
    <col min="15127" max="15127" width="7.7109375" style="2" customWidth="1"/>
    <col min="15128" max="15128" width="6.5703125" style="2" customWidth="1"/>
    <col min="15129" max="15129" width="10.85546875" style="2" customWidth="1"/>
    <col min="15130" max="15130" width="11.42578125" style="2"/>
    <col min="15131" max="15131" width="13.85546875" style="2" customWidth="1"/>
    <col min="15132" max="15133" width="11.7109375" style="2" customWidth="1"/>
    <col min="15134" max="15134" width="15.85546875" style="2" customWidth="1"/>
    <col min="15135" max="15135" width="13.85546875" style="2" customWidth="1"/>
    <col min="15136" max="15351" width="11.42578125" style="2"/>
    <col min="15352" max="15352" width="5.5703125" style="2" customWidth="1"/>
    <col min="15353" max="15353" width="20.140625" style="2" customWidth="1"/>
    <col min="15354" max="15354" width="39.5703125" style="2" customWidth="1"/>
    <col min="15355" max="15355" width="14.140625" style="2" customWidth="1"/>
    <col min="15356" max="15356" width="18.140625" style="2" customWidth="1"/>
    <col min="15357" max="15357" width="15.140625" style="2" customWidth="1"/>
    <col min="15358" max="15359" width="6" style="2" customWidth="1"/>
    <col min="15360" max="15361" width="11.42578125" style="2"/>
    <col min="15362" max="15362" width="5.5703125" style="2" customWidth="1"/>
    <col min="15363" max="15363" width="20.140625" style="2" customWidth="1"/>
    <col min="15364" max="15364" width="39.5703125" style="2" customWidth="1"/>
    <col min="15365" max="15365" width="14.140625" style="2" customWidth="1"/>
    <col min="15366" max="15366" width="18.140625" style="2" customWidth="1"/>
    <col min="15367" max="15367" width="15.140625" style="2" customWidth="1"/>
    <col min="15368" max="15369" width="6" style="2" customWidth="1"/>
    <col min="15370" max="15370" width="13.28515625" style="2" bestFit="1" customWidth="1"/>
    <col min="15371" max="15371" width="11.42578125" style="2"/>
    <col min="15372" max="15372" width="15" style="2" customWidth="1"/>
    <col min="15373" max="15374" width="6" style="2" customWidth="1"/>
    <col min="15375" max="15376" width="11.42578125" style="2"/>
    <col min="15377" max="15377" width="12.42578125" style="2" customWidth="1"/>
    <col min="15378" max="15379" width="6" style="2" customWidth="1"/>
    <col min="15380" max="15380" width="10.140625" style="2" customWidth="1"/>
    <col min="15381" max="15381" width="11.42578125" style="2"/>
    <col min="15382" max="15382" width="14.42578125" style="2" customWidth="1"/>
    <col min="15383" max="15383" width="7.7109375" style="2" customWidth="1"/>
    <col min="15384" max="15384" width="6.5703125" style="2" customWidth="1"/>
    <col min="15385" max="15385" width="10.85546875" style="2" customWidth="1"/>
    <col min="15386" max="15386" width="11.42578125" style="2"/>
    <col min="15387" max="15387" width="13.85546875" style="2" customWidth="1"/>
    <col min="15388" max="15389" width="11.7109375" style="2" customWidth="1"/>
    <col min="15390" max="15390" width="15.85546875" style="2" customWidth="1"/>
    <col min="15391" max="15391" width="13.85546875" style="2" customWidth="1"/>
    <col min="15392" max="15607" width="11.42578125" style="2"/>
    <col min="15608" max="15608" width="5.5703125" style="2" customWidth="1"/>
    <col min="15609" max="15609" width="20.140625" style="2" customWidth="1"/>
    <col min="15610" max="15610" width="39.5703125" style="2" customWidth="1"/>
    <col min="15611" max="15611" width="14.140625" style="2" customWidth="1"/>
    <col min="15612" max="15612" width="18.140625" style="2" customWidth="1"/>
    <col min="15613" max="15613" width="15.140625" style="2" customWidth="1"/>
    <col min="15614" max="15615" width="6" style="2" customWidth="1"/>
    <col min="15616" max="15617" width="11.42578125" style="2"/>
    <col min="15618" max="15618" width="5.5703125" style="2" customWidth="1"/>
    <col min="15619" max="15619" width="20.140625" style="2" customWidth="1"/>
    <col min="15620" max="15620" width="39.5703125" style="2" customWidth="1"/>
    <col min="15621" max="15621" width="14.140625" style="2" customWidth="1"/>
    <col min="15622" max="15622" width="18.140625" style="2" customWidth="1"/>
    <col min="15623" max="15623" width="15.140625" style="2" customWidth="1"/>
    <col min="15624" max="15625" width="6" style="2" customWidth="1"/>
    <col min="15626" max="15626" width="13.28515625" style="2" bestFit="1" customWidth="1"/>
    <col min="15627" max="15627" width="11.42578125" style="2"/>
    <col min="15628" max="15628" width="15" style="2" customWidth="1"/>
    <col min="15629" max="15630" width="6" style="2" customWidth="1"/>
    <col min="15631" max="15632" width="11.42578125" style="2"/>
    <col min="15633" max="15633" width="12.42578125" style="2" customWidth="1"/>
    <col min="15634" max="15635" width="6" style="2" customWidth="1"/>
    <col min="15636" max="15636" width="10.140625" style="2" customWidth="1"/>
    <col min="15637" max="15637" width="11.42578125" style="2"/>
    <col min="15638" max="15638" width="14.42578125" style="2" customWidth="1"/>
    <col min="15639" max="15639" width="7.7109375" style="2" customWidth="1"/>
    <col min="15640" max="15640" width="6.5703125" style="2" customWidth="1"/>
    <col min="15641" max="15641" width="10.85546875" style="2" customWidth="1"/>
    <col min="15642" max="15642" width="11.42578125" style="2"/>
    <col min="15643" max="15643" width="13.85546875" style="2" customWidth="1"/>
    <col min="15644" max="15645" width="11.7109375" style="2" customWidth="1"/>
    <col min="15646" max="15646" width="15.85546875" style="2" customWidth="1"/>
    <col min="15647" max="15647" width="13.85546875" style="2" customWidth="1"/>
    <col min="15648" max="15863" width="11.42578125" style="2"/>
    <col min="15864" max="15864" width="5.5703125" style="2" customWidth="1"/>
    <col min="15865" max="15865" width="20.140625" style="2" customWidth="1"/>
    <col min="15866" max="15866" width="39.5703125" style="2" customWidth="1"/>
    <col min="15867" max="15867" width="14.140625" style="2" customWidth="1"/>
    <col min="15868" max="15868" width="18.140625" style="2" customWidth="1"/>
    <col min="15869" max="15869" width="15.140625" style="2" customWidth="1"/>
    <col min="15870" max="15871" width="6" style="2" customWidth="1"/>
    <col min="15872" max="15873" width="11.42578125" style="2"/>
    <col min="15874" max="15874" width="5.5703125" style="2" customWidth="1"/>
    <col min="15875" max="15875" width="20.140625" style="2" customWidth="1"/>
    <col min="15876" max="15876" width="39.5703125" style="2" customWidth="1"/>
    <col min="15877" max="15877" width="14.140625" style="2" customWidth="1"/>
    <col min="15878" max="15878" width="18.140625" style="2" customWidth="1"/>
    <col min="15879" max="15879" width="15.140625" style="2" customWidth="1"/>
    <col min="15880" max="15881" width="6" style="2" customWidth="1"/>
    <col min="15882" max="15882" width="13.28515625" style="2" bestFit="1" customWidth="1"/>
    <col min="15883" max="15883" width="11.42578125" style="2"/>
    <col min="15884" max="15884" width="15" style="2" customWidth="1"/>
    <col min="15885" max="15886" width="6" style="2" customWidth="1"/>
    <col min="15887" max="15888" width="11.42578125" style="2"/>
    <col min="15889" max="15889" width="12.42578125" style="2" customWidth="1"/>
    <col min="15890" max="15891" width="6" style="2" customWidth="1"/>
    <col min="15892" max="15892" width="10.140625" style="2" customWidth="1"/>
    <col min="15893" max="15893" width="11.42578125" style="2"/>
    <col min="15894" max="15894" width="14.42578125" style="2" customWidth="1"/>
    <col min="15895" max="15895" width="7.7109375" style="2" customWidth="1"/>
    <col min="15896" max="15896" width="6.5703125" style="2" customWidth="1"/>
    <col min="15897" max="15897" width="10.85546875" style="2" customWidth="1"/>
    <col min="15898" max="15898" width="11.42578125" style="2"/>
    <col min="15899" max="15899" width="13.85546875" style="2" customWidth="1"/>
    <col min="15900" max="15901" width="11.7109375" style="2" customWidth="1"/>
    <col min="15902" max="15902" width="15.85546875" style="2" customWidth="1"/>
    <col min="15903" max="15903" width="13.85546875" style="2" customWidth="1"/>
    <col min="15904" max="16119" width="11.42578125" style="2"/>
    <col min="16120" max="16120" width="5.5703125" style="2" customWidth="1"/>
    <col min="16121" max="16121" width="20.140625" style="2" customWidth="1"/>
    <col min="16122" max="16122" width="39.5703125" style="2" customWidth="1"/>
    <col min="16123" max="16123" width="14.140625" style="2" customWidth="1"/>
    <col min="16124" max="16124" width="18.140625" style="2" customWidth="1"/>
    <col min="16125" max="16125" width="15.140625" style="2" customWidth="1"/>
    <col min="16126" max="16127" width="6" style="2" customWidth="1"/>
    <col min="16128" max="16129" width="11.42578125" style="2"/>
    <col min="16130" max="16130" width="5.5703125" style="2" customWidth="1"/>
    <col min="16131" max="16131" width="20.140625" style="2" customWidth="1"/>
    <col min="16132" max="16132" width="39.5703125" style="2" customWidth="1"/>
    <col min="16133" max="16133" width="14.140625" style="2" customWidth="1"/>
    <col min="16134" max="16134" width="18.140625" style="2" customWidth="1"/>
    <col min="16135" max="16135" width="15.140625" style="2" customWidth="1"/>
    <col min="16136" max="16137" width="6" style="2" customWidth="1"/>
    <col min="16138" max="16138" width="13.28515625" style="2" bestFit="1" customWidth="1"/>
    <col min="16139" max="16139" width="11.42578125" style="2"/>
    <col min="16140" max="16140" width="15" style="2" customWidth="1"/>
    <col min="16141" max="16142" width="6" style="2" customWidth="1"/>
    <col min="16143" max="16144" width="11.42578125" style="2"/>
    <col min="16145" max="16145" width="12.42578125" style="2" customWidth="1"/>
    <col min="16146" max="16147" width="6" style="2" customWidth="1"/>
    <col min="16148" max="16148" width="10.140625" style="2" customWidth="1"/>
    <col min="16149" max="16149" width="11.42578125" style="2"/>
    <col min="16150" max="16150" width="14.42578125" style="2" customWidth="1"/>
    <col min="16151" max="16151" width="7.7109375" style="2" customWidth="1"/>
    <col min="16152" max="16152" width="6.5703125" style="2" customWidth="1"/>
    <col min="16153" max="16153" width="10.85546875" style="2" customWidth="1"/>
    <col min="16154" max="16154" width="11.42578125" style="2"/>
    <col min="16155" max="16155" width="13.85546875" style="2" customWidth="1"/>
    <col min="16156" max="16157" width="11.7109375" style="2" customWidth="1"/>
    <col min="16158" max="16158" width="15.85546875" style="2" customWidth="1"/>
    <col min="16159" max="16159" width="13.85546875" style="2" customWidth="1"/>
    <col min="16160" max="16384" width="11.42578125" style="2"/>
  </cols>
  <sheetData>
    <row r="1" spans="1:31" ht="15.75" customHeight="1" x14ac:dyDescent="0.25">
      <c r="C1" s="3"/>
      <c r="D1" s="3"/>
      <c r="E1" s="4"/>
      <c r="F1" s="3"/>
      <c r="G1" s="3"/>
      <c r="H1" s="3"/>
      <c r="I1" s="3"/>
      <c r="J1" s="3"/>
      <c r="K1" s="3"/>
      <c r="L1" s="3"/>
      <c r="M1" s="3"/>
      <c r="N1" s="3"/>
      <c r="O1" s="3"/>
      <c r="P1" s="3"/>
      <c r="Q1" s="3"/>
      <c r="R1" s="1"/>
      <c r="U1" s="3"/>
      <c r="W1" s="1"/>
      <c r="Z1" s="3"/>
    </row>
    <row r="2" spans="1:31" ht="15.75" customHeight="1" outlineLevel="1" x14ac:dyDescent="0.25">
      <c r="B2" s="3"/>
      <c r="C2" s="3"/>
      <c r="D2" s="3"/>
      <c r="E2" s="4"/>
      <c r="F2" s="3"/>
      <c r="G2" s="3"/>
      <c r="H2" s="3"/>
      <c r="I2" s="3"/>
      <c r="J2" s="3"/>
      <c r="K2" s="3"/>
      <c r="L2" s="3"/>
      <c r="M2" s="3"/>
      <c r="N2" s="3"/>
      <c r="O2" s="3"/>
      <c r="P2" s="3"/>
      <c r="Q2" s="3"/>
      <c r="R2" s="1"/>
      <c r="U2" s="3"/>
      <c r="W2" s="1"/>
      <c r="Z2" s="3"/>
    </row>
    <row r="3" spans="1:31" ht="15.75" customHeight="1" outlineLevel="1" x14ac:dyDescent="0.25">
      <c r="B3" s="3"/>
      <c r="C3" s="3"/>
      <c r="D3" s="3"/>
      <c r="E3" s="4"/>
      <c r="F3" s="3"/>
      <c r="G3" s="3"/>
      <c r="H3" s="3"/>
      <c r="I3" s="3"/>
      <c r="J3" s="3"/>
      <c r="K3" s="3"/>
      <c r="L3" s="3"/>
      <c r="M3" s="3"/>
      <c r="N3" s="3"/>
      <c r="O3" s="3"/>
      <c r="P3" s="3"/>
      <c r="Q3" s="3"/>
      <c r="U3" s="3"/>
      <c r="Z3" s="3"/>
    </row>
    <row r="4" spans="1:31" ht="15.75" customHeight="1" outlineLevel="1" x14ac:dyDescent="0.25">
      <c r="B4" s="99" t="s">
        <v>82</v>
      </c>
      <c r="C4" s="100"/>
      <c r="D4" s="100"/>
      <c r="E4" s="100"/>
      <c r="F4" s="100"/>
      <c r="G4" s="101"/>
    </row>
    <row r="5" spans="1:31" ht="63.75" customHeight="1" outlineLevel="1" x14ac:dyDescent="0.25">
      <c r="B5" s="6" t="s">
        <v>0</v>
      </c>
      <c r="C5" s="102" t="s">
        <v>83</v>
      </c>
      <c r="D5" s="102"/>
      <c r="E5" s="102"/>
      <c r="F5" s="102"/>
      <c r="G5" s="102"/>
    </row>
    <row r="6" spans="1:31" ht="12.75" outlineLevel="1" x14ac:dyDescent="0.25">
      <c r="B6" s="6" t="s">
        <v>1</v>
      </c>
      <c r="C6" s="103">
        <v>45097</v>
      </c>
      <c r="D6" s="104"/>
      <c r="E6" s="104"/>
      <c r="F6" s="104"/>
      <c r="G6" s="105"/>
      <c r="H6" s="7"/>
      <c r="I6" s="7"/>
    </row>
    <row r="7" spans="1:31" ht="25.5" outlineLevel="1" x14ac:dyDescent="0.25">
      <c r="B7" s="6" t="s">
        <v>2</v>
      </c>
      <c r="C7" s="103">
        <v>45341</v>
      </c>
      <c r="D7" s="104"/>
      <c r="E7" s="104"/>
      <c r="F7" s="104"/>
      <c r="G7" s="105"/>
      <c r="H7" s="7"/>
      <c r="I7" s="7"/>
    </row>
    <row r="8" spans="1:31" ht="18" customHeight="1" outlineLevel="1" x14ac:dyDescent="0.25">
      <c r="B8" s="6" t="s">
        <v>3</v>
      </c>
      <c r="C8" s="103"/>
      <c r="D8" s="104"/>
      <c r="E8" s="104"/>
      <c r="F8" s="104"/>
      <c r="G8" s="105"/>
      <c r="H8" s="7"/>
      <c r="I8" s="7"/>
      <c r="L8" s="8"/>
      <c r="T8" s="9"/>
    </row>
    <row r="9" spans="1:31" s="10" customFormat="1" ht="33.75" customHeight="1" outlineLevel="1" x14ac:dyDescent="0.2">
      <c r="B9" s="11" t="s">
        <v>4</v>
      </c>
      <c r="C9" s="96">
        <v>0</v>
      </c>
      <c r="D9" s="97"/>
      <c r="E9" s="97"/>
      <c r="F9" s="97"/>
      <c r="G9" s="98"/>
      <c r="L9" s="12"/>
      <c r="T9" s="13"/>
    </row>
    <row r="10" spans="1:31" s="10" customFormat="1" ht="48.75" customHeight="1" outlineLevel="1" x14ac:dyDescent="0.2">
      <c r="B10" s="14" t="s">
        <v>5</v>
      </c>
      <c r="C10" s="13"/>
      <c r="D10" s="13"/>
      <c r="E10" s="15"/>
      <c r="L10" s="12"/>
    </row>
    <row r="11" spans="1:31" s="16" customFormat="1" ht="23.25" customHeight="1" x14ac:dyDescent="0.25">
      <c r="E11" s="17"/>
      <c r="H11" s="94"/>
      <c r="I11" s="94"/>
      <c r="J11" s="94"/>
      <c r="K11" s="94"/>
      <c r="L11" s="94"/>
      <c r="M11" s="94"/>
      <c r="N11" s="94"/>
      <c r="O11" s="94"/>
      <c r="P11" s="94"/>
      <c r="Q11" s="94"/>
      <c r="R11" s="94"/>
      <c r="S11" s="94"/>
      <c r="T11" s="94"/>
      <c r="U11" s="94"/>
      <c r="V11" s="94"/>
      <c r="W11" s="94"/>
      <c r="X11" s="94"/>
      <c r="Y11" s="94"/>
      <c r="Z11" s="94"/>
      <c r="AA11" s="94"/>
      <c r="AB11" s="14"/>
      <c r="AC11" s="14"/>
      <c r="AD11" s="14"/>
      <c r="AE11" s="14"/>
    </row>
    <row r="12" spans="1:31" s="1" customFormat="1" ht="23.25" customHeight="1" x14ac:dyDescent="0.25">
      <c r="A12" s="106" t="s">
        <v>6</v>
      </c>
      <c r="B12" s="106"/>
      <c r="C12" s="106"/>
      <c r="D12" s="117" t="s">
        <v>84</v>
      </c>
      <c r="E12" s="106" t="s">
        <v>7</v>
      </c>
      <c r="F12" s="106" t="s">
        <v>8</v>
      </c>
      <c r="G12" s="106" t="s">
        <v>9</v>
      </c>
      <c r="H12" s="107" t="s">
        <v>153</v>
      </c>
      <c r="I12" s="107"/>
      <c r="J12" s="107"/>
      <c r="K12" s="107"/>
      <c r="L12" s="107"/>
      <c r="M12" s="107" t="s">
        <v>154</v>
      </c>
      <c r="N12" s="107"/>
      <c r="O12" s="107"/>
      <c r="P12" s="107"/>
      <c r="Q12" s="107"/>
      <c r="R12" s="107" t="s">
        <v>155</v>
      </c>
      <c r="S12" s="107"/>
      <c r="T12" s="107"/>
      <c r="U12" s="107"/>
      <c r="V12" s="107"/>
      <c r="W12" s="107" t="s">
        <v>156</v>
      </c>
      <c r="X12" s="107"/>
      <c r="Y12" s="107"/>
      <c r="Z12" s="107"/>
      <c r="AA12" s="107"/>
      <c r="AB12" s="106" t="s">
        <v>10</v>
      </c>
      <c r="AC12" s="106"/>
      <c r="AD12" s="106"/>
      <c r="AE12" s="106"/>
    </row>
    <row r="13" spans="1:31" s="1" customFormat="1" ht="23.25" customHeight="1" x14ac:dyDescent="0.25">
      <c r="A13" s="106"/>
      <c r="B13" s="106"/>
      <c r="C13" s="106"/>
      <c r="D13" s="118"/>
      <c r="E13" s="106"/>
      <c r="F13" s="106"/>
      <c r="G13" s="106"/>
      <c r="H13" s="111" t="s">
        <v>152</v>
      </c>
      <c r="I13" s="111"/>
      <c r="J13" s="111"/>
      <c r="K13" s="111"/>
      <c r="L13" s="111"/>
      <c r="M13" s="106" t="s">
        <v>158</v>
      </c>
      <c r="N13" s="106"/>
      <c r="O13" s="106"/>
      <c r="P13" s="106"/>
      <c r="Q13" s="106"/>
      <c r="R13" s="111" t="s">
        <v>159</v>
      </c>
      <c r="S13" s="111"/>
      <c r="T13" s="111"/>
      <c r="U13" s="111"/>
      <c r="V13" s="111"/>
      <c r="W13" s="111" t="s">
        <v>160</v>
      </c>
      <c r="X13" s="111"/>
      <c r="Y13" s="111"/>
      <c r="Z13" s="111"/>
      <c r="AA13" s="111"/>
      <c r="AB13" s="19"/>
      <c r="AC13" s="20"/>
      <c r="AD13" s="20"/>
      <c r="AE13" s="21"/>
    </row>
    <row r="14" spans="1:31" s="1" customFormat="1" ht="27.75" customHeight="1" x14ac:dyDescent="0.25">
      <c r="A14" s="106"/>
      <c r="B14" s="106"/>
      <c r="C14" s="106"/>
      <c r="D14" s="119"/>
      <c r="E14" s="106"/>
      <c r="F14" s="106"/>
      <c r="G14" s="106"/>
      <c r="H14" s="18" t="s">
        <v>11</v>
      </c>
      <c r="I14" s="18" t="s">
        <v>12</v>
      </c>
      <c r="J14" s="18" t="s">
        <v>13</v>
      </c>
      <c r="K14" s="18" t="s">
        <v>14</v>
      </c>
      <c r="L14" s="18" t="s">
        <v>15</v>
      </c>
      <c r="M14" s="18" t="s">
        <v>11</v>
      </c>
      <c r="N14" s="18" t="s">
        <v>12</v>
      </c>
      <c r="O14" s="18" t="s">
        <v>13</v>
      </c>
      <c r="P14" s="18" t="s">
        <v>14</v>
      </c>
      <c r="Q14" s="18" t="s">
        <v>15</v>
      </c>
      <c r="R14" s="18" t="s">
        <v>11</v>
      </c>
      <c r="S14" s="18" t="s">
        <v>12</v>
      </c>
      <c r="T14" s="18" t="s">
        <v>13</v>
      </c>
      <c r="U14" s="18" t="s">
        <v>14</v>
      </c>
      <c r="V14" s="18" t="s">
        <v>15</v>
      </c>
      <c r="W14" s="18" t="s">
        <v>11</v>
      </c>
      <c r="X14" s="18" t="s">
        <v>12</v>
      </c>
      <c r="Y14" s="18" t="s">
        <v>13</v>
      </c>
      <c r="Z14" s="18" t="s">
        <v>14</v>
      </c>
      <c r="AA14" s="18" t="s">
        <v>15</v>
      </c>
      <c r="AB14" s="18" t="s">
        <v>16</v>
      </c>
      <c r="AC14" s="18" t="s">
        <v>17</v>
      </c>
      <c r="AD14" s="18" t="s">
        <v>18</v>
      </c>
      <c r="AE14" s="18" t="s">
        <v>14</v>
      </c>
    </row>
    <row r="15" spans="1:31" s="27" customFormat="1" ht="77.25" customHeight="1" x14ac:dyDescent="0.25">
      <c r="A15" s="22">
        <v>1</v>
      </c>
      <c r="B15" s="23" t="s">
        <v>85</v>
      </c>
      <c r="C15" s="91" t="s">
        <v>157</v>
      </c>
      <c r="D15" s="92"/>
      <c r="E15" s="92"/>
      <c r="F15" s="93"/>
      <c r="G15" s="25">
        <v>0.25</v>
      </c>
      <c r="H15" s="108"/>
      <c r="I15" s="109"/>
      <c r="J15" s="109"/>
      <c r="K15" s="109"/>
      <c r="L15" s="110"/>
      <c r="M15" s="108"/>
      <c r="N15" s="109"/>
      <c r="O15" s="109"/>
      <c r="P15" s="109"/>
      <c r="Q15" s="110"/>
      <c r="R15" s="108"/>
      <c r="S15" s="109"/>
      <c r="T15" s="109"/>
      <c r="U15" s="109"/>
      <c r="V15" s="110"/>
      <c r="W15" s="108"/>
      <c r="X15" s="109"/>
      <c r="Y15" s="109"/>
      <c r="Z15" s="109"/>
      <c r="AA15" s="110"/>
      <c r="AB15" s="108"/>
      <c r="AC15" s="109"/>
      <c r="AD15" s="110"/>
      <c r="AE15" s="26"/>
    </row>
    <row r="16" spans="1:31" ht="36" customHeight="1" x14ac:dyDescent="0.25">
      <c r="A16" s="28" t="s">
        <v>19</v>
      </c>
      <c r="B16" s="29" t="s">
        <v>20</v>
      </c>
      <c r="C16" s="30" t="s">
        <v>21</v>
      </c>
      <c r="D16" s="120" t="s">
        <v>118</v>
      </c>
      <c r="E16" s="31">
        <v>1</v>
      </c>
      <c r="F16" s="32" t="s">
        <v>22</v>
      </c>
      <c r="G16" s="33">
        <v>0.1</v>
      </c>
      <c r="H16" s="34">
        <v>1</v>
      </c>
      <c r="I16" s="34">
        <v>0</v>
      </c>
      <c r="J16" s="35">
        <f t="shared" ref="J16:J22" si="0">IF(H16="",0,I16/H16)</f>
        <v>0</v>
      </c>
      <c r="K16" s="35">
        <f>IFERROR(IF(H16="",0,($G16*(I16/$E16))),0)</f>
        <v>0</v>
      </c>
      <c r="L16" s="34"/>
      <c r="M16" s="34"/>
      <c r="N16" s="34"/>
      <c r="O16" s="34"/>
      <c r="P16" s="34"/>
      <c r="Q16" s="34"/>
      <c r="R16" s="34"/>
      <c r="S16" s="34"/>
      <c r="T16" s="34"/>
      <c r="U16" s="34"/>
      <c r="V16" s="34"/>
      <c r="W16" s="34"/>
      <c r="X16" s="34"/>
      <c r="Y16" s="34"/>
      <c r="Z16" s="34"/>
      <c r="AA16" s="34"/>
      <c r="AB16" s="36">
        <f t="shared" ref="AB16:AC20" si="1">H16+M16+R16+W16</f>
        <v>1</v>
      </c>
      <c r="AC16" s="36">
        <f t="shared" si="1"/>
        <v>0</v>
      </c>
      <c r="AD16" s="35">
        <f t="shared" ref="AD16:AD22" si="2">IF(AB16=0,0,AC16/AB16)</f>
        <v>0</v>
      </c>
      <c r="AE16" s="37">
        <f>K16+P16+U16+Z16</f>
        <v>0</v>
      </c>
    </row>
    <row r="17" spans="1:31" ht="58.5" customHeight="1" x14ac:dyDescent="0.25">
      <c r="A17" s="28" t="s">
        <v>23</v>
      </c>
      <c r="B17" s="29" t="s">
        <v>24</v>
      </c>
      <c r="C17" s="38" t="s">
        <v>25</v>
      </c>
      <c r="D17" s="120"/>
      <c r="E17" s="31">
        <v>1</v>
      </c>
      <c r="F17" s="32" t="s">
        <v>22</v>
      </c>
      <c r="G17" s="33">
        <v>0.1</v>
      </c>
      <c r="H17" s="34">
        <v>1</v>
      </c>
      <c r="I17" s="34">
        <v>0</v>
      </c>
      <c r="J17" s="39">
        <f t="shared" si="0"/>
        <v>0</v>
      </c>
      <c r="K17" s="35">
        <f t="shared" ref="K17:K21" si="3">IFERROR(IF(H17="",0,($G17*(I17/$E17))),0)</f>
        <v>0</v>
      </c>
      <c r="L17" s="34"/>
      <c r="M17" s="34"/>
      <c r="N17" s="34"/>
      <c r="O17" s="34"/>
      <c r="P17" s="34"/>
      <c r="Q17" s="36"/>
      <c r="R17" s="34"/>
      <c r="S17" s="34"/>
      <c r="T17" s="34"/>
      <c r="U17" s="34"/>
      <c r="V17" s="34"/>
      <c r="W17" s="34"/>
      <c r="X17" s="34"/>
      <c r="Y17" s="34"/>
      <c r="Z17" s="34"/>
      <c r="AA17" s="34"/>
      <c r="AB17" s="36">
        <f t="shared" si="1"/>
        <v>1</v>
      </c>
      <c r="AC17" s="36">
        <f t="shared" si="1"/>
        <v>0</v>
      </c>
      <c r="AD17" s="35">
        <f t="shared" si="2"/>
        <v>0</v>
      </c>
      <c r="AE17" s="37">
        <f>K17+P17+U17+Z17</f>
        <v>0</v>
      </c>
    </row>
    <row r="18" spans="1:31" ht="42" customHeight="1" x14ac:dyDescent="0.25">
      <c r="A18" s="28" t="s">
        <v>26</v>
      </c>
      <c r="B18" s="29" t="s">
        <v>27</v>
      </c>
      <c r="C18" s="38" t="s">
        <v>28</v>
      </c>
      <c r="D18" s="120"/>
      <c r="E18" s="31">
        <v>1</v>
      </c>
      <c r="F18" s="32" t="s">
        <v>22</v>
      </c>
      <c r="G18" s="33">
        <v>0.1</v>
      </c>
      <c r="H18" s="34">
        <v>1</v>
      </c>
      <c r="I18" s="34">
        <v>0</v>
      </c>
      <c r="J18" s="35">
        <f t="shared" si="0"/>
        <v>0</v>
      </c>
      <c r="K18" s="35">
        <f t="shared" si="3"/>
        <v>0</v>
      </c>
      <c r="L18" s="34"/>
      <c r="M18" s="34"/>
      <c r="N18" s="34"/>
      <c r="O18" s="34"/>
      <c r="P18" s="34"/>
      <c r="Q18" s="34"/>
      <c r="R18" s="34"/>
      <c r="S18" s="34"/>
      <c r="T18" s="34"/>
      <c r="U18" s="34"/>
      <c r="V18" s="34"/>
      <c r="W18" s="34"/>
      <c r="X18" s="34"/>
      <c r="Y18" s="34"/>
      <c r="Z18" s="34"/>
      <c r="AA18" s="34"/>
      <c r="AB18" s="36">
        <f t="shared" si="1"/>
        <v>1</v>
      </c>
      <c r="AC18" s="36">
        <f t="shared" si="1"/>
        <v>0</v>
      </c>
      <c r="AD18" s="35">
        <f t="shared" si="2"/>
        <v>0</v>
      </c>
      <c r="AE18" s="37">
        <f>K18+P18+U18+Z18</f>
        <v>0</v>
      </c>
    </row>
    <row r="19" spans="1:31" ht="42" customHeight="1" x14ac:dyDescent="0.25">
      <c r="A19" s="28" t="s">
        <v>29</v>
      </c>
      <c r="B19" s="29" t="s">
        <v>30</v>
      </c>
      <c r="C19" s="38" t="s">
        <v>31</v>
      </c>
      <c r="D19" s="120"/>
      <c r="E19" s="31">
        <v>1</v>
      </c>
      <c r="F19" s="32" t="s">
        <v>22</v>
      </c>
      <c r="G19" s="33">
        <v>0.1</v>
      </c>
      <c r="H19" s="34">
        <v>1</v>
      </c>
      <c r="I19" s="34">
        <v>0</v>
      </c>
      <c r="J19" s="35">
        <f t="shared" si="0"/>
        <v>0</v>
      </c>
      <c r="K19" s="35">
        <f t="shared" si="3"/>
        <v>0</v>
      </c>
      <c r="L19" s="34"/>
      <c r="M19" s="34"/>
      <c r="N19" s="34"/>
      <c r="O19" s="34"/>
      <c r="P19" s="34"/>
      <c r="Q19" s="34"/>
      <c r="R19" s="34"/>
      <c r="S19" s="34"/>
      <c r="T19" s="34"/>
      <c r="U19" s="34"/>
      <c r="V19" s="34"/>
      <c r="W19" s="34"/>
      <c r="X19" s="34"/>
      <c r="Y19" s="34"/>
      <c r="Z19" s="34"/>
      <c r="AA19" s="34"/>
      <c r="AB19" s="36">
        <f t="shared" si="1"/>
        <v>1</v>
      </c>
      <c r="AC19" s="36">
        <f t="shared" si="1"/>
        <v>0</v>
      </c>
      <c r="AD19" s="35">
        <f t="shared" si="2"/>
        <v>0</v>
      </c>
      <c r="AE19" s="37">
        <f>K19+P19+U19+Z19</f>
        <v>0</v>
      </c>
    </row>
    <row r="20" spans="1:31" ht="131.25" customHeight="1" x14ac:dyDescent="0.25">
      <c r="A20" s="28" t="s">
        <v>32</v>
      </c>
      <c r="B20" s="29" t="s">
        <v>33</v>
      </c>
      <c r="C20" s="84" t="s">
        <v>119</v>
      </c>
      <c r="D20" s="120"/>
      <c r="E20" s="31">
        <v>1</v>
      </c>
      <c r="F20" s="32" t="s">
        <v>22</v>
      </c>
      <c r="G20" s="33">
        <v>0.3</v>
      </c>
      <c r="H20" s="34">
        <v>1</v>
      </c>
      <c r="I20" s="34">
        <v>0</v>
      </c>
      <c r="J20" s="35">
        <f t="shared" si="0"/>
        <v>0</v>
      </c>
      <c r="K20" s="35">
        <f t="shared" si="3"/>
        <v>0</v>
      </c>
      <c r="L20" s="34"/>
      <c r="M20" s="34"/>
      <c r="N20" s="34"/>
      <c r="O20" s="34"/>
      <c r="P20" s="34"/>
      <c r="Q20" s="34"/>
      <c r="R20" s="34"/>
      <c r="S20" s="34"/>
      <c r="T20" s="34"/>
      <c r="U20" s="34"/>
      <c r="V20" s="34"/>
      <c r="W20" s="34"/>
      <c r="X20" s="34"/>
      <c r="Y20" s="34"/>
      <c r="Z20" s="34"/>
      <c r="AA20" s="34"/>
      <c r="AB20" s="36">
        <f t="shared" si="1"/>
        <v>1</v>
      </c>
      <c r="AC20" s="36">
        <f t="shared" si="1"/>
        <v>0</v>
      </c>
      <c r="AD20" s="35">
        <f t="shared" si="2"/>
        <v>0</v>
      </c>
      <c r="AE20" s="37">
        <f>K20+P20+U20+Z20</f>
        <v>0</v>
      </c>
    </row>
    <row r="21" spans="1:31" ht="123.75" customHeight="1" x14ac:dyDescent="0.25">
      <c r="A21" s="28" t="s">
        <v>86</v>
      </c>
      <c r="B21" s="29" t="s">
        <v>41</v>
      </c>
      <c r="C21" s="84" t="s">
        <v>120</v>
      </c>
      <c r="D21" s="120"/>
      <c r="E21" s="31">
        <v>1</v>
      </c>
      <c r="F21" s="32" t="s">
        <v>22</v>
      </c>
      <c r="G21" s="33">
        <v>0.3</v>
      </c>
      <c r="H21" s="34">
        <v>1</v>
      </c>
      <c r="I21" s="34"/>
      <c r="J21" s="35"/>
      <c r="K21" s="35">
        <f t="shared" si="3"/>
        <v>0</v>
      </c>
      <c r="L21" s="34"/>
      <c r="M21" s="34"/>
      <c r="N21" s="34"/>
      <c r="O21" s="34"/>
      <c r="P21" s="34"/>
      <c r="Q21" s="34"/>
      <c r="R21" s="34"/>
      <c r="S21" s="34"/>
      <c r="T21" s="34"/>
      <c r="U21" s="34"/>
      <c r="V21" s="34"/>
      <c r="W21" s="34"/>
      <c r="X21" s="34"/>
      <c r="Y21" s="34"/>
      <c r="Z21" s="34"/>
      <c r="AA21" s="34"/>
      <c r="AB21" s="36">
        <f>H21+M21+R21+W21</f>
        <v>1</v>
      </c>
      <c r="AC21" s="36"/>
      <c r="AD21" s="35"/>
      <c r="AE21" s="37"/>
    </row>
    <row r="22" spans="1:31" s="14" customFormat="1" ht="15.75" customHeight="1" x14ac:dyDescent="0.25">
      <c r="A22" s="40"/>
      <c r="B22" s="112" t="s">
        <v>88</v>
      </c>
      <c r="C22" s="113"/>
      <c r="D22" s="41"/>
      <c r="E22" s="42"/>
      <c r="F22" s="40"/>
      <c r="G22" s="43">
        <f>SUM(G16:G21)</f>
        <v>1</v>
      </c>
      <c r="H22" s="40">
        <f>+SUM(H16:H21)</f>
        <v>6</v>
      </c>
      <c r="I22" s="40">
        <f>+SUM(I16:I20)</f>
        <v>0</v>
      </c>
      <c r="J22" s="35">
        <f t="shared" si="0"/>
        <v>0</v>
      </c>
      <c r="K22" s="43">
        <f>SUM(K16:K20)*$G15</f>
        <v>0</v>
      </c>
      <c r="L22" s="40"/>
      <c r="M22" s="40"/>
      <c r="N22" s="40"/>
      <c r="O22" s="43">
        <f>IF(M22="",0,N22/M22)</f>
        <v>0</v>
      </c>
      <c r="P22" s="43">
        <f>SUM(P16:P20)*$G15</f>
        <v>0</v>
      </c>
      <c r="Q22" s="40"/>
      <c r="R22" s="40"/>
      <c r="S22" s="40"/>
      <c r="T22" s="43">
        <f>IF(R22="",0,S22/R22)</f>
        <v>0</v>
      </c>
      <c r="U22" s="43">
        <f>SUM(U16:U20)*$G15</f>
        <v>0</v>
      </c>
      <c r="V22" s="40"/>
      <c r="W22" s="40"/>
      <c r="X22" s="40"/>
      <c r="Y22" s="43">
        <f>IF(W22="",0,X22/W22)</f>
        <v>0</v>
      </c>
      <c r="Z22" s="43">
        <f>SUM(Z16:Z20)*$G15</f>
        <v>0</v>
      </c>
      <c r="AA22" s="40"/>
      <c r="AB22" s="40">
        <f>H22</f>
        <v>6</v>
      </c>
      <c r="AC22" s="40">
        <f>I22</f>
        <v>0</v>
      </c>
      <c r="AD22" s="35">
        <f t="shared" si="2"/>
        <v>0</v>
      </c>
      <c r="AE22" s="43">
        <f>SUM(AE16:AE20)*$G15</f>
        <v>0</v>
      </c>
    </row>
    <row r="23" spans="1:31" s="27" customFormat="1" ht="83.25" customHeight="1" x14ac:dyDescent="0.25">
      <c r="A23" s="22">
        <v>2</v>
      </c>
      <c r="B23" s="23" t="s">
        <v>87</v>
      </c>
      <c r="C23" s="23" t="s">
        <v>121</v>
      </c>
      <c r="D23" s="23"/>
      <c r="E23" s="23"/>
      <c r="F23" s="24"/>
      <c r="G23" s="25">
        <v>0.25</v>
      </c>
      <c r="H23" s="108"/>
      <c r="I23" s="109"/>
      <c r="J23" s="109"/>
      <c r="K23" s="109"/>
      <c r="L23" s="110"/>
      <c r="M23" s="108"/>
      <c r="N23" s="109"/>
      <c r="O23" s="109"/>
      <c r="P23" s="109"/>
      <c r="Q23" s="110"/>
      <c r="R23" s="108"/>
      <c r="S23" s="109"/>
      <c r="T23" s="109"/>
      <c r="U23" s="109"/>
      <c r="V23" s="110"/>
      <c r="W23" s="108"/>
      <c r="X23" s="109"/>
      <c r="Y23" s="109"/>
      <c r="Z23" s="109"/>
      <c r="AA23" s="110"/>
      <c r="AB23" s="108"/>
      <c r="AC23" s="109"/>
      <c r="AD23" s="110"/>
      <c r="AE23" s="26"/>
    </row>
    <row r="24" spans="1:31" ht="15" customHeight="1" x14ac:dyDescent="0.25">
      <c r="A24" s="44" t="s">
        <v>34</v>
      </c>
      <c r="B24" s="45" t="s">
        <v>20</v>
      </c>
      <c r="C24" s="46" t="s">
        <v>67</v>
      </c>
      <c r="D24" s="121" t="s">
        <v>122</v>
      </c>
      <c r="E24" s="47">
        <v>1</v>
      </c>
      <c r="F24" s="48" t="s">
        <v>22</v>
      </c>
      <c r="G24" s="49">
        <v>0.1</v>
      </c>
      <c r="H24" s="34"/>
      <c r="I24" s="34"/>
      <c r="J24" s="34"/>
      <c r="K24" s="34"/>
      <c r="L24" s="34"/>
      <c r="M24" s="34">
        <v>1</v>
      </c>
      <c r="N24" s="34">
        <v>0</v>
      </c>
      <c r="O24" s="35">
        <f>IF(M24="",0,N24/M24)</f>
        <v>0</v>
      </c>
      <c r="P24" s="35">
        <f>IFERROR(IF(M24="",0,($G24*(N24/$E24))),0)</f>
        <v>0</v>
      </c>
      <c r="Q24" s="34"/>
      <c r="R24" s="34"/>
      <c r="S24" s="34"/>
      <c r="T24" s="34"/>
      <c r="U24" s="34"/>
      <c r="V24" s="34"/>
      <c r="W24" s="34"/>
      <c r="X24" s="34"/>
      <c r="Y24" s="34"/>
      <c r="Z24" s="34"/>
      <c r="AA24" s="34"/>
      <c r="AB24" s="36">
        <f t="shared" ref="AB24:AB33" si="4">H24+M24+R24+W24</f>
        <v>1</v>
      </c>
      <c r="AC24" s="36">
        <f t="shared" ref="AC24:AC33" si="5">I24+N24+S24+X24</f>
        <v>0</v>
      </c>
      <c r="AD24" s="35">
        <f t="shared" ref="AD24:AD41" si="6">IF(AB24=0,0,AC24/AB24)</f>
        <v>0</v>
      </c>
      <c r="AE24" s="37">
        <f t="shared" ref="AE24:AE40" si="7">K24+P24+U24+Z24</f>
        <v>0</v>
      </c>
    </row>
    <row r="25" spans="1:31" ht="25.5" x14ac:dyDescent="0.25">
      <c r="A25" s="44" t="s">
        <v>35</v>
      </c>
      <c r="B25" s="45" t="s">
        <v>24</v>
      </c>
      <c r="C25" s="50" t="s">
        <v>89</v>
      </c>
      <c r="D25" s="122"/>
      <c r="E25" s="51">
        <v>1</v>
      </c>
      <c r="F25" s="48" t="s">
        <v>22</v>
      </c>
      <c r="G25" s="49">
        <v>0.05</v>
      </c>
      <c r="H25" s="34"/>
      <c r="I25" s="34"/>
      <c r="J25" s="34"/>
      <c r="K25" s="34"/>
      <c r="L25" s="34"/>
      <c r="M25" s="34">
        <v>1</v>
      </c>
      <c r="N25" s="34">
        <v>0</v>
      </c>
      <c r="O25" s="35">
        <f>IF(M25="",0,N25/M25)</f>
        <v>0</v>
      </c>
      <c r="P25" s="35">
        <f t="shared" ref="P25:P40" si="8">IFERROR(IF(M25="",0,($G25*(N25/$E25))),0)</f>
        <v>0</v>
      </c>
      <c r="Q25" s="36"/>
      <c r="R25" s="34"/>
      <c r="S25" s="34"/>
      <c r="T25" s="34"/>
      <c r="U25" s="34"/>
      <c r="V25" s="34"/>
      <c r="W25" s="34"/>
      <c r="X25" s="34"/>
      <c r="Y25" s="34"/>
      <c r="Z25" s="34"/>
      <c r="AA25" s="34"/>
      <c r="AB25" s="36">
        <f t="shared" si="4"/>
        <v>1</v>
      </c>
      <c r="AC25" s="36">
        <f t="shared" si="5"/>
        <v>0</v>
      </c>
      <c r="AD25" s="35">
        <f t="shared" si="6"/>
        <v>0</v>
      </c>
      <c r="AE25" s="37">
        <f t="shared" si="7"/>
        <v>0</v>
      </c>
    </row>
    <row r="26" spans="1:31" ht="15" x14ac:dyDescent="0.25">
      <c r="A26" s="44" t="s">
        <v>36</v>
      </c>
      <c r="B26" s="45" t="s">
        <v>27</v>
      </c>
      <c r="C26" s="50" t="s">
        <v>90</v>
      </c>
      <c r="D26" s="122"/>
      <c r="E26" s="51">
        <v>1</v>
      </c>
      <c r="F26" s="47" t="s">
        <v>22</v>
      </c>
      <c r="G26" s="49">
        <v>0.05</v>
      </c>
      <c r="H26" s="34"/>
      <c r="I26" s="34"/>
      <c r="J26" s="34"/>
      <c r="K26" s="34"/>
      <c r="L26" s="34"/>
      <c r="M26" s="34">
        <v>1</v>
      </c>
      <c r="N26" s="34">
        <v>0</v>
      </c>
      <c r="O26" s="35">
        <f>IF(M26="",0,N26/M26)</f>
        <v>0</v>
      </c>
      <c r="P26" s="35">
        <f t="shared" si="8"/>
        <v>0</v>
      </c>
      <c r="Q26" s="34"/>
      <c r="R26" s="34"/>
      <c r="S26" s="34"/>
      <c r="T26" s="34"/>
      <c r="U26" s="34"/>
      <c r="V26" s="34"/>
      <c r="W26" s="34"/>
      <c r="X26" s="34"/>
      <c r="Y26" s="34"/>
      <c r="Z26" s="34"/>
      <c r="AA26" s="34"/>
      <c r="AB26" s="36">
        <f t="shared" si="4"/>
        <v>1</v>
      </c>
      <c r="AC26" s="36">
        <f t="shared" si="5"/>
        <v>0</v>
      </c>
      <c r="AD26" s="35">
        <f t="shared" si="6"/>
        <v>0</v>
      </c>
      <c r="AE26" s="37">
        <f t="shared" si="7"/>
        <v>0</v>
      </c>
    </row>
    <row r="27" spans="1:31" ht="112.5" customHeight="1" x14ac:dyDescent="0.25">
      <c r="A27" s="44" t="s">
        <v>38</v>
      </c>
      <c r="B27" s="45" t="s">
        <v>30</v>
      </c>
      <c r="C27" s="46" t="s">
        <v>91</v>
      </c>
      <c r="D27" s="122"/>
      <c r="E27" s="51">
        <v>1</v>
      </c>
      <c r="F27" s="47" t="s">
        <v>22</v>
      </c>
      <c r="G27" s="49">
        <v>0.05</v>
      </c>
      <c r="H27" s="34"/>
      <c r="I27" s="34"/>
      <c r="J27" s="34"/>
      <c r="K27" s="34"/>
      <c r="L27" s="34"/>
      <c r="M27" s="34">
        <v>1</v>
      </c>
      <c r="N27" s="34">
        <v>0</v>
      </c>
      <c r="O27" s="35">
        <f>IF(M27="",0,N27/M27)</f>
        <v>0</v>
      </c>
      <c r="P27" s="35">
        <f t="shared" si="8"/>
        <v>0</v>
      </c>
      <c r="Q27" s="34"/>
      <c r="R27" s="34"/>
      <c r="S27" s="34"/>
      <c r="T27" s="34"/>
      <c r="U27" s="34"/>
      <c r="V27" s="34"/>
      <c r="W27" s="34"/>
      <c r="X27" s="34"/>
      <c r="Y27" s="34"/>
      <c r="Z27" s="34"/>
      <c r="AA27" s="34"/>
      <c r="AB27" s="36">
        <f t="shared" si="4"/>
        <v>1</v>
      </c>
      <c r="AC27" s="36">
        <f t="shared" si="5"/>
        <v>0</v>
      </c>
      <c r="AD27" s="35">
        <f t="shared" si="6"/>
        <v>0</v>
      </c>
      <c r="AE27" s="37">
        <f t="shared" si="7"/>
        <v>0</v>
      </c>
    </row>
    <row r="28" spans="1:31" ht="97.5" customHeight="1" x14ac:dyDescent="0.25">
      <c r="A28" s="44" t="s">
        <v>39</v>
      </c>
      <c r="B28" s="45" t="s">
        <v>33</v>
      </c>
      <c r="C28" s="50" t="s">
        <v>123</v>
      </c>
      <c r="D28" s="122"/>
      <c r="E28" s="51">
        <v>1</v>
      </c>
      <c r="F28" s="47" t="s">
        <v>22</v>
      </c>
      <c r="G28" s="85">
        <v>0.06</v>
      </c>
      <c r="H28" s="34"/>
      <c r="I28" s="34"/>
      <c r="J28" s="34"/>
      <c r="K28" s="34"/>
      <c r="L28" s="34"/>
      <c r="M28" s="34">
        <v>1</v>
      </c>
      <c r="N28" s="34">
        <v>0</v>
      </c>
      <c r="O28" s="35">
        <f t="shared" ref="O28:O40" si="9">IF(M28="",0,N28/M28)</f>
        <v>0</v>
      </c>
      <c r="P28" s="35">
        <f t="shared" si="8"/>
        <v>0</v>
      </c>
      <c r="Q28" s="34"/>
      <c r="R28" s="34"/>
      <c r="S28" s="34"/>
      <c r="T28" s="95"/>
      <c r="U28" s="35"/>
      <c r="V28" s="34"/>
      <c r="W28" s="34"/>
      <c r="X28" s="34"/>
      <c r="Y28" s="34"/>
      <c r="Z28" s="34"/>
      <c r="AA28" s="34"/>
      <c r="AB28" s="36">
        <f t="shared" si="4"/>
        <v>1</v>
      </c>
      <c r="AC28" s="36">
        <f t="shared" si="5"/>
        <v>0</v>
      </c>
      <c r="AD28" s="35">
        <f t="shared" si="6"/>
        <v>0</v>
      </c>
      <c r="AE28" s="37">
        <f t="shared" si="7"/>
        <v>0</v>
      </c>
    </row>
    <row r="29" spans="1:31" ht="110.25" customHeight="1" x14ac:dyDescent="0.25">
      <c r="A29" s="44" t="s">
        <v>40</v>
      </c>
      <c r="B29" s="45" t="s">
        <v>41</v>
      </c>
      <c r="C29" s="50" t="s">
        <v>124</v>
      </c>
      <c r="D29" s="122"/>
      <c r="E29" s="51">
        <v>1</v>
      </c>
      <c r="F29" s="47" t="s">
        <v>22</v>
      </c>
      <c r="G29" s="85">
        <v>0.06</v>
      </c>
      <c r="H29" s="34"/>
      <c r="I29" s="34"/>
      <c r="J29" s="34"/>
      <c r="K29" s="60"/>
      <c r="L29" s="34"/>
      <c r="M29" s="34">
        <v>1</v>
      </c>
      <c r="N29" s="34">
        <v>0</v>
      </c>
      <c r="O29" s="35">
        <f t="shared" si="9"/>
        <v>0</v>
      </c>
      <c r="P29" s="35">
        <f t="shared" si="8"/>
        <v>0</v>
      </c>
      <c r="Q29" s="34"/>
      <c r="R29" s="34"/>
      <c r="S29" s="34"/>
      <c r="T29" s="95"/>
      <c r="U29" s="35"/>
      <c r="V29" s="34"/>
      <c r="W29" s="34"/>
      <c r="X29" s="34"/>
      <c r="Y29" s="34"/>
      <c r="Z29" s="34"/>
      <c r="AA29" s="34"/>
      <c r="AB29" s="36">
        <f t="shared" si="4"/>
        <v>1</v>
      </c>
      <c r="AC29" s="36">
        <f t="shared" si="5"/>
        <v>0</v>
      </c>
      <c r="AD29" s="35">
        <f t="shared" si="6"/>
        <v>0</v>
      </c>
      <c r="AE29" s="37">
        <f t="shared" si="7"/>
        <v>0</v>
      </c>
    </row>
    <row r="30" spans="1:31" ht="38.25" x14ac:dyDescent="0.25">
      <c r="A30" s="44" t="s">
        <v>42</v>
      </c>
      <c r="B30" s="45" t="s">
        <v>43</v>
      </c>
      <c r="C30" s="46" t="s">
        <v>94</v>
      </c>
      <c r="D30" s="122"/>
      <c r="E30" s="51">
        <v>1</v>
      </c>
      <c r="F30" s="47" t="s">
        <v>22</v>
      </c>
      <c r="G30" s="85">
        <v>0.05</v>
      </c>
      <c r="H30" s="34"/>
      <c r="I30" s="34"/>
      <c r="J30" s="34"/>
      <c r="K30" s="34"/>
      <c r="L30" s="34"/>
      <c r="M30" s="34">
        <v>1</v>
      </c>
      <c r="N30" s="34">
        <v>0</v>
      </c>
      <c r="O30" s="35">
        <f t="shared" si="9"/>
        <v>0</v>
      </c>
      <c r="P30" s="35">
        <f t="shared" si="8"/>
        <v>0</v>
      </c>
      <c r="Q30" s="34"/>
      <c r="R30" s="34"/>
      <c r="S30" s="34"/>
      <c r="T30" s="95"/>
      <c r="U30" s="35"/>
      <c r="V30" s="34"/>
      <c r="W30" s="34"/>
      <c r="X30" s="34"/>
      <c r="Y30" s="34"/>
      <c r="Z30" s="34"/>
      <c r="AA30" s="34"/>
      <c r="AB30" s="36">
        <f t="shared" si="4"/>
        <v>1</v>
      </c>
      <c r="AC30" s="36">
        <f t="shared" si="5"/>
        <v>0</v>
      </c>
      <c r="AD30" s="35">
        <f>IF(AB30=0,0,AC30/AB30)</f>
        <v>0</v>
      </c>
      <c r="AE30" s="37">
        <f t="shared" si="7"/>
        <v>0</v>
      </c>
    </row>
    <row r="31" spans="1:31" ht="44.25" customHeight="1" x14ac:dyDescent="0.25">
      <c r="A31" s="44" t="s">
        <v>45</v>
      </c>
      <c r="B31" s="45" t="s">
        <v>46</v>
      </c>
      <c r="C31" s="50" t="s">
        <v>37</v>
      </c>
      <c r="D31" s="122"/>
      <c r="E31" s="51">
        <v>1</v>
      </c>
      <c r="F31" s="47" t="s">
        <v>22</v>
      </c>
      <c r="G31" s="85">
        <f>+'[1]INFORMACION General ADICION'!G26</f>
        <v>0.02</v>
      </c>
      <c r="H31" s="34"/>
      <c r="I31" s="34"/>
      <c r="J31" s="34"/>
      <c r="K31" s="34"/>
      <c r="L31" s="34"/>
      <c r="M31" s="34">
        <v>1</v>
      </c>
      <c r="N31" s="34">
        <v>0</v>
      </c>
      <c r="O31" s="35">
        <f t="shared" si="9"/>
        <v>0</v>
      </c>
      <c r="P31" s="35">
        <f t="shared" si="8"/>
        <v>0</v>
      </c>
      <c r="Q31" s="34"/>
      <c r="R31" s="34"/>
      <c r="S31" s="34"/>
      <c r="T31" s="95"/>
      <c r="U31" s="35"/>
      <c r="V31" s="34"/>
      <c r="W31" s="34"/>
      <c r="X31" s="34"/>
      <c r="Y31" s="34"/>
      <c r="Z31" s="34"/>
      <c r="AA31" s="34"/>
      <c r="AB31" s="36">
        <f t="shared" si="4"/>
        <v>1</v>
      </c>
      <c r="AC31" s="36">
        <f t="shared" si="5"/>
        <v>0</v>
      </c>
      <c r="AD31" s="35">
        <f t="shared" si="6"/>
        <v>0</v>
      </c>
      <c r="AE31" s="37">
        <f t="shared" si="7"/>
        <v>0</v>
      </c>
    </row>
    <row r="32" spans="1:31" ht="38.25" x14ac:dyDescent="0.25">
      <c r="A32" s="44" t="s">
        <v>49</v>
      </c>
      <c r="B32" s="45" t="s">
        <v>50</v>
      </c>
      <c r="C32" s="50" t="s">
        <v>95</v>
      </c>
      <c r="D32" s="122"/>
      <c r="E32" s="51">
        <v>1</v>
      </c>
      <c r="F32" s="47" t="s">
        <v>44</v>
      </c>
      <c r="G32" s="85">
        <v>0.05</v>
      </c>
      <c r="H32" s="34"/>
      <c r="I32" s="34"/>
      <c r="J32" s="34"/>
      <c r="K32" s="34"/>
      <c r="L32" s="34"/>
      <c r="M32" s="34">
        <v>1</v>
      </c>
      <c r="N32" s="34">
        <v>0</v>
      </c>
      <c r="O32" s="35">
        <f t="shared" si="9"/>
        <v>0</v>
      </c>
      <c r="P32" s="35">
        <f t="shared" si="8"/>
        <v>0</v>
      </c>
      <c r="Q32" s="34"/>
      <c r="R32" s="34"/>
      <c r="S32" s="34"/>
      <c r="T32" s="95"/>
      <c r="U32" s="35"/>
      <c r="V32" s="34"/>
      <c r="W32" s="34"/>
      <c r="X32" s="34"/>
      <c r="Y32" s="34"/>
      <c r="Z32" s="34"/>
      <c r="AA32" s="34"/>
      <c r="AB32" s="36">
        <f t="shared" si="4"/>
        <v>1</v>
      </c>
      <c r="AC32" s="36">
        <f t="shared" si="5"/>
        <v>0</v>
      </c>
      <c r="AD32" s="35">
        <f t="shared" si="6"/>
        <v>0</v>
      </c>
      <c r="AE32" s="37">
        <f t="shared" si="7"/>
        <v>0</v>
      </c>
    </row>
    <row r="33" spans="1:31" ht="51" x14ac:dyDescent="0.25">
      <c r="A33" s="44" t="s">
        <v>52</v>
      </c>
      <c r="B33" s="45" t="s">
        <v>53</v>
      </c>
      <c r="C33" s="50" t="s">
        <v>96</v>
      </c>
      <c r="D33" s="122"/>
      <c r="E33" s="51">
        <v>1</v>
      </c>
      <c r="F33" s="47" t="s">
        <v>22</v>
      </c>
      <c r="G33" s="85">
        <v>0.05</v>
      </c>
      <c r="H33" s="34"/>
      <c r="I33" s="34"/>
      <c r="J33" s="34"/>
      <c r="K33" s="34"/>
      <c r="L33" s="34"/>
      <c r="M33" s="34">
        <v>1</v>
      </c>
      <c r="N33" s="34">
        <v>0</v>
      </c>
      <c r="O33" s="35">
        <f t="shared" si="9"/>
        <v>0</v>
      </c>
      <c r="P33" s="35">
        <f t="shared" si="8"/>
        <v>0</v>
      </c>
      <c r="Q33" s="34"/>
      <c r="R33" s="34"/>
      <c r="S33" s="34"/>
      <c r="T33" s="95"/>
      <c r="U33" s="35"/>
      <c r="V33" s="34"/>
      <c r="W33" s="34"/>
      <c r="X33" s="34"/>
      <c r="Y33" s="34"/>
      <c r="Z33" s="34"/>
      <c r="AA33" s="34"/>
      <c r="AB33" s="36">
        <f t="shared" si="4"/>
        <v>1</v>
      </c>
      <c r="AC33" s="36">
        <f t="shared" si="5"/>
        <v>0</v>
      </c>
      <c r="AD33" s="35">
        <f t="shared" si="6"/>
        <v>0</v>
      </c>
      <c r="AE33" s="37">
        <f t="shared" si="7"/>
        <v>0</v>
      </c>
    </row>
    <row r="34" spans="1:31" ht="25.5" x14ac:dyDescent="0.25">
      <c r="A34" s="44" t="s">
        <v>97</v>
      </c>
      <c r="B34" s="45" t="s">
        <v>78</v>
      </c>
      <c r="C34" s="86" t="s">
        <v>100</v>
      </c>
      <c r="D34" s="122"/>
      <c r="E34" s="51">
        <v>1</v>
      </c>
      <c r="F34" s="47" t="s">
        <v>22</v>
      </c>
      <c r="G34" s="85">
        <v>0.05</v>
      </c>
      <c r="H34" s="34"/>
      <c r="I34" s="34"/>
      <c r="J34" s="34"/>
      <c r="K34" s="34"/>
      <c r="L34" s="34"/>
      <c r="M34" s="34">
        <v>1</v>
      </c>
      <c r="N34" s="34">
        <v>0</v>
      </c>
      <c r="O34" s="35">
        <f t="shared" si="9"/>
        <v>0</v>
      </c>
      <c r="P34" s="35">
        <f t="shared" si="8"/>
        <v>0</v>
      </c>
      <c r="Q34" s="34"/>
      <c r="R34" s="34"/>
      <c r="S34" s="34"/>
      <c r="T34" s="95"/>
      <c r="U34" s="35"/>
      <c r="V34" s="34"/>
      <c r="W34" s="34"/>
      <c r="X34" s="34"/>
      <c r="Y34" s="34"/>
      <c r="Z34" s="34"/>
      <c r="AA34" s="34"/>
      <c r="AB34" s="36"/>
      <c r="AC34" s="36"/>
      <c r="AD34" s="35"/>
      <c r="AE34" s="37">
        <f t="shared" si="7"/>
        <v>0</v>
      </c>
    </row>
    <row r="35" spans="1:31" ht="25.5" x14ac:dyDescent="0.25">
      <c r="A35" s="44" t="s">
        <v>98</v>
      </c>
      <c r="B35" s="45" t="s">
        <v>102</v>
      </c>
      <c r="C35" s="86" t="s">
        <v>101</v>
      </c>
      <c r="D35" s="122"/>
      <c r="E35" s="51">
        <v>1</v>
      </c>
      <c r="F35" s="47" t="s">
        <v>22</v>
      </c>
      <c r="G35" s="85">
        <v>0.03</v>
      </c>
      <c r="H35" s="34"/>
      <c r="I35" s="34"/>
      <c r="J35" s="34"/>
      <c r="K35" s="34"/>
      <c r="L35" s="34"/>
      <c r="M35" s="34">
        <v>1</v>
      </c>
      <c r="N35" s="34">
        <v>0</v>
      </c>
      <c r="O35" s="35">
        <f t="shared" si="9"/>
        <v>0</v>
      </c>
      <c r="P35" s="35">
        <f t="shared" si="8"/>
        <v>0</v>
      </c>
      <c r="Q35" s="34"/>
      <c r="R35" s="34"/>
      <c r="S35" s="34"/>
      <c r="T35" s="95"/>
      <c r="U35" s="35"/>
      <c r="V35" s="34"/>
      <c r="W35" s="34"/>
      <c r="X35" s="34"/>
      <c r="Y35" s="34"/>
      <c r="Z35" s="34"/>
      <c r="AA35" s="34"/>
      <c r="AB35" s="36"/>
      <c r="AC35" s="36"/>
      <c r="AD35" s="35"/>
      <c r="AE35" s="37">
        <f t="shared" si="7"/>
        <v>0</v>
      </c>
    </row>
    <row r="36" spans="1:31" ht="165" customHeight="1" x14ac:dyDescent="0.25">
      <c r="A36" s="44" t="s">
        <v>99</v>
      </c>
      <c r="B36" s="45" t="s">
        <v>103</v>
      </c>
      <c r="C36" s="87" t="s">
        <v>112</v>
      </c>
      <c r="D36" s="122"/>
      <c r="E36" s="51">
        <v>1</v>
      </c>
      <c r="F36" s="47" t="s">
        <v>22</v>
      </c>
      <c r="G36" s="85">
        <v>0.1</v>
      </c>
      <c r="H36" s="34"/>
      <c r="I36" s="34"/>
      <c r="J36" s="34"/>
      <c r="K36" s="34"/>
      <c r="L36" s="34"/>
      <c r="M36" s="34">
        <v>1</v>
      </c>
      <c r="N36" s="34">
        <v>0</v>
      </c>
      <c r="O36" s="35">
        <f t="shared" si="9"/>
        <v>0</v>
      </c>
      <c r="P36" s="35">
        <f t="shared" si="8"/>
        <v>0</v>
      </c>
      <c r="Q36" s="34"/>
      <c r="R36" s="34"/>
      <c r="S36" s="34"/>
      <c r="T36" s="95"/>
      <c r="U36" s="35"/>
      <c r="V36" s="34"/>
      <c r="W36" s="34"/>
      <c r="X36" s="34"/>
      <c r="Y36" s="34"/>
      <c r="Z36" s="34"/>
      <c r="AA36" s="34"/>
      <c r="AB36" s="36"/>
      <c r="AC36" s="36"/>
      <c r="AD36" s="35"/>
      <c r="AE36" s="37">
        <f t="shared" si="7"/>
        <v>0</v>
      </c>
    </row>
    <row r="37" spans="1:31" ht="76.5" x14ac:dyDescent="0.25">
      <c r="A37" s="44" t="s">
        <v>104</v>
      </c>
      <c r="B37" s="45" t="s">
        <v>108</v>
      </c>
      <c r="C37" s="87" t="s">
        <v>113</v>
      </c>
      <c r="D37" s="122"/>
      <c r="E37" s="51">
        <v>1</v>
      </c>
      <c r="F37" s="47" t="s">
        <v>22</v>
      </c>
      <c r="G37" s="85">
        <v>0.1</v>
      </c>
      <c r="H37" s="34"/>
      <c r="I37" s="34"/>
      <c r="J37" s="34"/>
      <c r="K37" s="34"/>
      <c r="L37" s="34"/>
      <c r="M37" s="34">
        <v>1</v>
      </c>
      <c r="N37" s="34">
        <v>0</v>
      </c>
      <c r="O37" s="35">
        <f t="shared" si="9"/>
        <v>0</v>
      </c>
      <c r="P37" s="35">
        <f t="shared" si="8"/>
        <v>0</v>
      </c>
      <c r="Q37" s="34"/>
      <c r="R37" s="34"/>
      <c r="S37" s="34"/>
      <c r="T37" s="95"/>
      <c r="U37" s="35"/>
      <c r="V37" s="34"/>
      <c r="W37" s="34"/>
      <c r="X37" s="34"/>
      <c r="Y37" s="34"/>
      <c r="Z37" s="34"/>
      <c r="AA37" s="34"/>
      <c r="AB37" s="36"/>
      <c r="AC37" s="36"/>
      <c r="AD37" s="35"/>
      <c r="AE37" s="37">
        <f t="shared" si="7"/>
        <v>0</v>
      </c>
    </row>
    <row r="38" spans="1:31" ht="25.5" x14ac:dyDescent="0.25">
      <c r="A38" s="44" t="s">
        <v>105</v>
      </c>
      <c r="B38" s="45" t="s">
        <v>109</v>
      </c>
      <c r="C38" s="86" t="s">
        <v>47</v>
      </c>
      <c r="D38" s="122"/>
      <c r="E38" s="51">
        <v>1</v>
      </c>
      <c r="F38" s="47" t="s">
        <v>22</v>
      </c>
      <c r="G38" s="85">
        <v>0.05</v>
      </c>
      <c r="H38" s="34"/>
      <c r="I38" s="34"/>
      <c r="J38" s="34"/>
      <c r="K38" s="34"/>
      <c r="L38" s="34"/>
      <c r="M38" s="34">
        <v>1</v>
      </c>
      <c r="N38" s="34">
        <v>0</v>
      </c>
      <c r="O38" s="35">
        <f t="shared" si="9"/>
        <v>0</v>
      </c>
      <c r="P38" s="35">
        <f t="shared" si="8"/>
        <v>0</v>
      </c>
      <c r="Q38" s="34"/>
      <c r="R38" s="34"/>
      <c r="S38" s="34"/>
      <c r="T38" s="95"/>
      <c r="U38" s="35"/>
      <c r="V38" s="34"/>
      <c r="W38" s="34"/>
      <c r="X38" s="34"/>
      <c r="Y38" s="34"/>
      <c r="Z38" s="34"/>
      <c r="AA38" s="34"/>
      <c r="AB38" s="36"/>
      <c r="AC38" s="36"/>
      <c r="AD38" s="35"/>
      <c r="AE38" s="37">
        <f t="shared" si="7"/>
        <v>0</v>
      </c>
    </row>
    <row r="39" spans="1:31" ht="25.5" x14ac:dyDescent="0.25">
      <c r="A39" s="44" t="s">
        <v>106</v>
      </c>
      <c r="B39" s="45" t="s">
        <v>110</v>
      </c>
      <c r="C39" s="86" t="s">
        <v>51</v>
      </c>
      <c r="D39" s="122"/>
      <c r="E39" s="51">
        <v>1</v>
      </c>
      <c r="F39" s="47" t="s">
        <v>22</v>
      </c>
      <c r="G39" s="85">
        <v>0.05</v>
      </c>
      <c r="H39" s="34"/>
      <c r="I39" s="34"/>
      <c r="J39" s="34"/>
      <c r="K39" s="34"/>
      <c r="L39" s="34"/>
      <c r="M39" s="34">
        <v>1</v>
      </c>
      <c r="N39" s="34">
        <v>0</v>
      </c>
      <c r="O39" s="35">
        <f t="shared" si="9"/>
        <v>0</v>
      </c>
      <c r="P39" s="35">
        <f t="shared" si="8"/>
        <v>0</v>
      </c>
      <c r="Q39" s="34"/>
      <c r="R39" s="34"/>
      <c r="S39" s="34"/>
      <c r="T39" s="95"/>
      <c r="U39" s="35"/>
      <c r="V39" s="34"/>
      <c r="W39" s="34"/>
      <c r="X39" s="34"/>
      <c r="Y39" s="34"/>
      <c r="Z39" s="34"/>
      <c r="AA39" s="34"/>
      <c r="AB39" s="36"/>
      <c r="AC39" s="36"/>
      <c r="AD39" s="35"/>
      <c r="AE39" s="37">
        <f t="shared" si="7"/>
        <v>0</v>
      </c>
    </row>
    <row r="40" spans="1:31" ht="25.5" x14ac:dyDescent="0.25">
      <c r="A40" s="44" t="s">
        <v>107</v>
      </c>
      <c r="B40" s="45" t="s">
        <v>111</v>
      </c>
      <c r="C40" s="86" t="s">
        <v>114</v>
      </c>
      <c r="D40" s="122"/>
      <c r="E40" s="51">
        <v>1</v>
      </c>
      <c r="F40" s="47" t="s">
        <v>22</v>
      </c>
      <c r="G40" s="85">
        <v>0.08</v>
      </c>
      <c r="H40" s="34"/>
      <c r="I40" s="34"/>
      <c r="J40" s="34"/>
      <c r="K40" s="34"/>
      <c r="L40" s="34"/>
      <c r="M40" s="34">
        <v>1</v>
      </c>
      <c r="N40" s="34">
        <v>0</v>
      </c>
      <c r="O40" s="35">
        <f t="shared" si="9"/>
        <v>0</v>
      </c>
      <c r="P40" s="35">
        <f t="shared" si="8"/>
        <v>0</v>
      </c>
      <c r="Q40" s="34"/>
      <c r="R40" s="34"/>
      <c r="S40" s="34"/>
      <c r="T40" s="95"/>
      <c r="U40" s="35"/>
      <c r="V40" s="34"/>
      <c r="W40" s="34"/>
      <c r="X40" s="34"/>
      <c r="Y40" s="34"/>
      <c r="Z40" s="34"/>
      <c r="AA40" s="34"/>
      <c r="AB40" s="36"/>
      <c r="AC40" s="36"/>
      <c r="AD40" s="35"/>
      <c r="AE40" s="37">
        <f t="shared" si="7"/>
        <v>0</v>
      </c>
    </row>
    <row r="41" spans="1:31" s="14" customFormat="1" ht="15.75" customHeight="1" x14ac:dyDescent="0.25">
      <c r="A41" s="88"/>
      <c r="B41" s="129" t="s">
        <v>115</v>
      </c>
      <c r="C41" s="130"/>
      <c r="D41" s="122"/>
      <c r="E41" s="51"/>
      <c r="F41" s="47"/>
      <c r="G41" s="89">
        <f>SUM(G24:G40)</f>
        <v>1.0000000000000002</v>
      </c>
      <c r="H41" s="40"/>
      <c r="I41" s="40"/>
      <c r="J41" s="43">
        <f>IF(H41="",0,I41/H41)</f>
        <v>0</v>
      </c>
      <c r="K41" s="43">
        <f>SUM(K24:K33)*$G23</f>
        <v>0</v>
      </c>
      <c r="L41" s="40"/>
      <c r="M41" s="40">
        <f>+SUM(M24:M40)</f>
        <v>17</v>
      </c>
      <c r="N41" s="40">
        <f>+SUM(N24:N33)</f>
        <v>0</v>
      </c>
      <c r="O41" s="35">
        <f>IF(M41="",0,N41/M41)</f>
        <v>0</v>
      </c>
      <c r="P41" s="43">
        <f>SUM(P24:P33)*$G23</f>
        <v>0</v>
      </c>
      <c r="Q41" s="40"/>
      <c r="R41" s="40">
        <f>+SUM(R24:R33)</f>
        <v>0</v>
      </c>
      <c r="S41" s="40">
        <f>+SUM(S24:S33)</f>
        <v>0</v>
      </c>
      <c r="T41" s="43" t="e">
        <f>IF(R41="",0,S41/R41)</f>
        <v>#DIV/0!</v>
      </c>
      <c r="U41" s="43">
        <f>SUM(U24:U33)*$G42</f>
        <v>0</v>
      </c>
      <c r="V41" s="40"/>
      <c r="W41" s="40"/>
      <c r="X41" s="40"/>
      <c r="Y41" s="43">
        <f>IF(W41="",0,X41/W41)</f>
        <v>0</v>
      </c>
      <c r="Z41" s="43">
        <f>SUM(Z24:Z33)*$G42</f>
        <v>0</v>
      </c>
      <c r="AA41" s="43"/>
      <c r="AB41" s="56">
        <f>H41+M41</f>
        <v>17</v>
      </c>
      <c r="AC41" s="56">
        <f>I41+N41</f>
        <v>0</v>
      </c>
      <c r="AD41" s="35">
        <f t="shared" si="6"/>
        <v>0</v>
      </c>
      <c r="AE41" s="43">
        <f>SUM(AE24:AE27)*$G23</f>
        <v>0</v>
      </c>
    </row>
    <row r="42" spans="1:31" s="27" customFormat="1" ht="84" customHeight="1" x14ac:dyDescent="0.25">
      <c r="A42" s="22" t="s">
        <v>54</v>
      </c>
      <c r="B42" s="23" t="s">
        <v>117</v>
      </c>
      <c r="C42" s="23" t="s">
        <v>125</v>
      </c>
      <c r="D42" s="23"/>
      <c r="E42" s="23"/>
      <c r="F42" s="24"/>
      <c r="G42" s="25">
        <v>0.25</v>
      </c>
      <c r="H42" s="108"/>
      <c r="I42" s="109"/>
      <c r="J42" s="109"/>
      <c r="K42" s="109"/>
      <c r="L42" s="110"/>
      <c r="M42" s="108"/>
      <c r="N42" s="109"/>
      <c r="O42" s="109"/>
      <c r="P42" s="109"/>
      <c r="Q42" s="110"/>
      <c r="R42" s="108"/>
      <c r="S42" s="109"/>
      <c r="T42" s="109"/>
      <c r="U42" s="109"/>
      <c r="V42" s="110"/>
      <c r="W42" s="108"/>
      <c r="X42" s="109"/>
      <c r="Y42" s="109"/>
      <c r="Z42" s="109"/>
      <c r="AA42" s="110"/>
      <c r="AB42" s="108"/>
      <c r="AC42" s="109"/>
      <c r="AD42" s="110"/>
      <c r="AE42" s="26"/>
    </row>
    <row r="43" spans="1:31" ht="81" customHeight="1" x14ac:dyDescent="0.25">
      <c r="A43" s="52" t="s">
        <v>55</v>
      </c>
      <c r="B43" s="53" t="s">
        <v>20</v>
      </c>
      <c r="C43" s="57" t="s">
        <v>127</v>
      </c>
      <c r="D43" s="123" t="s">
        <v>130</v>
      </c>
      <c r="E43" s="55">
        <v>1</v>
      </c>
      <c r="F43" s="58" t="s">
        <v>22</v>
      </c>
      <c r="G43" s="90">
        <v>0.12</v>
      </c>
      <c r="H43" s="34"/>
      <c r="I43" s="34"/>
      <c r="J43" s="34"/>
      <c r="K43" s="34"/>
      <c r="L43" s="34"/>
      <c r="M43" s="34"/>
      <c r="N43" s="34"/>
      <c r="O43" s="34"/>
      <c r="P43" s="34"/>
      <c r="Q43" s="34"/>
      <c r="R43" s="34">
        <v>1</v>
      </c>
      <c r="S43" s="34"/>
      <c r="T43" s="35">
        <f t="shared" ref="T43:T49" si="10">IF(R43="",0,S43/R43)</f>
        <v>0</v>
      </c>
      <c r="U43" s="35">
        <f>IFERROR(IF(R43="",0,($G43*(S43/$E43))),0)</f>
        <v>0</v>
      </c>
      <c r="V43" s="34"/>
      <c r="W43" s="34"/>
      <c r="X43" s="34"/>
      <c r="Y43" s="34"/>
      <c r="Z43" s="34"/>
      <c r="AA43" s="34"/>
      <c r="AB43" s="36">
        <f t="shared" ref="AB43:AC49" si="11">H43+M43+R43+W43</f>
        <v>1</v>
      </c>
      <c r="AC43" s="36">
        <f t="shared" si="11"/>
        <v>0</v>
      </c>
      <c r="AD43" s="35">
        <f t="shared" ref="AD43:AD50" si="12">IF(AB43=0,0,AC43/AB43)</f>
        <v>0</v>
      </c>
      <c r="AE43" s="35">
        <f t="shared" ref="AE43:AE49" si="13">+K43+P43+U43+Z43</f>
        <v>0</v>
      </c>
    </row>
    <row r="44" spans="1:31" ht="33" customHeight="1" x14ac:dyDescent="0.25">
      <c r="A44" s="52" t="s">
        <v>56</v>
      </c>
      <c r="B44" s="53" t="s">
        <v>24</v>
      </c>
      <c r="C44" s="54" t="s">
        <v>57</v>
      </c>
      <c r="D44" s="124"/>
      <c r="E44" s="55">
        <v>1</v>
      </c>
      <c r="F44" s="58" t="s">
        <v>22</v>
      </c>
      <c r="G44" s="90">
        <v>7.0000000000000007E-2</v>
      </c>
      <c r="H44" s="34"/>
      <c r="I44" s="34"/>
      <c r="J44" s="34"/>
      <c r="K44" s="34"/>
      <c r="L44" s="34"/>
      <c r="M44" s="34"/>
      <c r="N44" s="34"/>
      <c r="O44" s="34"/>
      <c r="P44" s="34"/>
      <c r="Q44" s="36"/>
      <c r="R44" s="34">
        <v>1</v>
      </c>
      <c r="S44" s="34"/>
      <c r="T44" s="35">
        <f t="shared" si="10"/>
        <v>0</v>
      </c>
      <c r="U44" s="35">
        <f t="shared" ref="U44:U49" si="14">IFERROR(IF(R44="",0,($G44*(S44/$E44))),0)</f>
        <v>0</v>
      </c>
      <c r="V44" s="34"/>
      <c r="W44" s="34"/>
      <c r="X44" s="34"/>
      <c r="Y44" s="34"/>
      <c r="Z44" s="34"/>
      <c r="AA44" s="34"/>
      <c r="AB44" s="36">
        <f t="shared" si="11"/>
        <v>1</v>
      </c>
      <c r="AC44" s="36">
        <f t="shared" si="11"/>
        <v>0</v>
      </c>
      <c r="AD44" s="35">
        <f t="shared" si="12"/>
        <v>0</v>
      </c>
      <c r="AE44" s="35">
        <f t="shared" si="13"/>
        <v>0</v>
      </c>
    </row>
    <row r="45" spans="1:31" ht="22.5" customHeight="1" x14ac:dyDescent="0.25">
      <c r="A45" s="52" t="s">
        <v>58</v>
      </c>
      <c r="B45" s="53" t="s">
        <v>27</v>
      </c>
      <c r="C45" s="54" t="s">
        <v>59</v>
      </c>
      <c r="D45" s="124"/>
      <c r="E45" s="55">
        <v>1</v>
      </c>
      <c r="F45" s="55" t="s">
        <v>22</v>
      </c>
      <c r="G45" s="90">
        <v>0.08</v>
      </c>
      <c r="H45" s="34"/>
      <c r="I45" s="34"/>
      <c r="J45" s="34"/>
      <c r="K45" s="34"/>
      <c r="L45" s="34"/>
      <c r="M45" s="34"/>
      <c r="N45" s="34"/>
      <c r="O45" s="34"/>
      <c r="P45" s="34"/>
      <c r="Q45" s="34"/>
      <c r="R45" s="34">
        <v>1</v>
      </c>
      <c r="S45" s="34"/>
      <c r="T45" s="35">
        <f t="shared" si="10"/>
        <v>0</v>
      </c>
      <c r="U45" s="35">
        <f t="shared" si="14"/>
        <v>0</v>
      </c>
      <c r="V45" s="34"/>
      <c r="W45" s="34"/>
      <c r="X45" s="34"/>
      <c r="Y45" s="34"/>
      <c r="Z45" s="34"/>
      <c r="AA45" s="34"/>
      <c r="AB45" s="36">
        <f t="shared" si="11"/>
        <v>1</v>
      </c>
      <c r="AC45" s="36">
        <f t="shared" si="11"/>
        <v>0</v>
      </c>
      <c r="AD45" s="35">
        <f t="shared" si="12"/>
        <v>0</v>
      </c>
      <c r="AE45" s="35">
        <f t="shared" si="13"/>
        <v>0</v>
      </c>
    </row>
    <row r="46" spans="1:31" ht="22.5" customHeight="1" x14ac:dyDescent="0.25">
      <c r="A46" s="52" t="s">
        <v>60</v>
      </c>
      <c r="B46" s="53" t="s">
        <v>30</v>
      </c>
      <c r="C46" s="54" t="s">
        <v>61</v>
      </c>
      <c r="D46" s="124"/>
      <c r="E46" s="58">
        <v>1</v>
      </c>
      <c r="F46" s="59" t="s">
        <v>22</v>
      </c>
      <c r="G46" s="90">
        <v>0.08</v>
      </c>
      <c r="H46" s="34"/>
      <c r="I46" s="34"/>
      <c r="J46" s="34"/>
      <c r="K46" s="34"/>
      <c r="L46" s="34"/>
      <c r="M46" s="34"/>
      <c r="N46" s="34"/>
      <c r="O46" s="34"/>
      <c r="P46" s="34"/>
      <c r="Q46" s="34"/>
      <c r="R46" s="34">
        <v>1</v>
      </c>
      <c r="S46" s="34"/>
      <c r="T46" s="35">
        <f t="shared" si="10"/>
        <v>0</v>
      </c>
      <c r="U46" s="35">
        <f t="shared" si="14"/>
        <v>0</v>
      </c>
      <c r="V46" s="34"/>
      <c r="W46" s="34"/>
      <c r="X46" s="34"/>
      <c r="Y46" s="34"/>
      <c r="Z46" s="34"/>
      <c r="AA46" s="34"/>
      <c r="AB46" s="36">
        <f t="shared" si="11"/>
        <v>1</v>
      </c>
      <c r="AC46" s="36">
        <f t="shared" si="11"/>
        <v>0</v>
      </c>
      <c r="AD46" s="35">
        <f t="shared" si="12"/>
        <v>0</v>
      </c>
      <c r="AE46" s="35">
        <f t="shared" si="13"/>
        <v>0</v>
      </c>
    </row>
    <row r="47" spans="1:31" ht="38.25" customHeight="1" x14ac:dyDescent="0.25">
      <c r="A47" s="52" t="s">
        <v>62</v>
      </c>
      <c r="B47" s="53" t="s">
        <v>33</v>
      </c>
      <c r="C47" s="54" t="s">
        <v>63</v>
      </c>
      <c r="D47" s="124"/>
      <c r="E47" s="55">
        <v>1</v>
      </c>
      <c r="F47" s="55" t="s">
        <v>22</v>
      </c>
      <c r="G47" s="90">
        <v>0.08</v>
      </c>
      <c r="H47" s="34"/>
      <c r="I47" s="34"/>
      <c r="J47" s="34"/>
      <c r="K47" s="34"/>
      <c r="L47" s="34"/>
      <c r="M47" s="34"/>
      <c r="N47" s="34"/>
      <c r="O47" s="34"/>
      <c r="P47" s="34"/>
      <c r="Q47" s="34"/>
      <c r="R47" s="34">
        <v>1</v>
      </c>
      <c r="S47" s="34"/>
      <c r="T47" s="35">
        <f t="shared" si="10"/>
        <v>0</v>
      </c>
      <c r="U47" s="35">
        <f t="shared" si="14"/>
        <v>0</v>
      </c>
      <c r="V47" s="34"/>
      <c r="W47" s="34"/>
      <c r="X47" s="34"/>
      <c r="Y47" s="34"/>
      <c r="Z47" s="34"/>
      <c r="AA47" s="34"/>
      <c r="AB47" s="36">
        <f t="shared" si="11"/>
        <v>1</v>
      </c>
      <c r="AC47" s="36">
        <f t="shared" si="11"/>
        <v>0</v>
      </c>
      <c r="AD47" s="35">
        <f t="shared" si="12"/>
        <v>0</v>
      </c>
      <c r="AE47" s="35">
        <f t="shared" si="13"/>
        <v>0</v>
      </c>
    </row>
    <row r="48" spans="1:31" ht="68.25" customHeight="1" x14ac:dyDescent="0.25">
      <c r="A48" s="52" t="s">
        <v>64</v>
      </c>
      <c r="B48" s="53" t="s">
        <v>41</v>
      </c>
      <c r="C48" s="54" t="s">
        <v>128</v>
      </c>
      <c r="D48" s="124"/>
      <c r="E48" s="55">
        <v>1</v>
      </c>
      <c r="F48" s="55" t="s">
        <v>22</v>
      </c>
      <c r="G48" s="90">
        <v>0.08</v>
      </c>
      <c r="H48" s="34"/>
      <c r="I48" s="34"/>
      <c r="J48" s="34"/>
      <c r="K48" s="34"/>
      <c r="L48" s="34"/>
      <c r="M48" s="34"/>
      <c r="N48" s="34"/>
      <c r="O48" s="34"/>
      <c r="P48" s="34"/>
      <c r="Q48" s="34"/>
      <c r="R48" s="34">
        <v>1</v>
      </c>
      <c r="S48" s="34"/>
      <c r="T48" s="35">
        <f t="shared" si="10"/>
        <v>0</v>
      </c>
      <c r="U48" s="35">
        <f t="shared" si="14"/>
        <v>0</v>
      </c>
      <c r="V48" s="34"/>
      <c r="W48" s="34"/>
      <c r="X48" s="34"/>
      <c r="Y48" s="34"/>
      <c r="Z48" s="34"/>
      <c r="AA48" s="34"/>
      <c r="AB48" s="36">
        <f t="shared" si="11"/>
        <v>1</v>
      </c>
      <c r="AC48" s="36">
        <f t="shared" si="11"/>
        <v>0</v>
      </c>
      <c r="AD48" s="35">
        <f t="shared" si="12"/>
        <v>0</v>
      </c>
      <c r="AE48" s="35">
        <f t="shared" si="13"/>
        <v>0</v>
      </c>
    </row>
    <row r="49" spans="1:31" ht="52.5" customHeight="1" x14ac:dyDescent="0.25">
      <c r="A49" s="52" t="s">
        <v>65</v>
      </c>
      <c r="B49" s="53" t="s">
        <v>43</v>
      </c>
      <c r="C49" s="54" t="s">
        <v>129</v>
      </c>
      <c r="D49" s="125"/>
      <c r="E49" s="55">
        <v>1</v>
      </c>
      <c r="F49" s="55" t="s">
        <v>22</v>
      </c>
      <c r="G49" s="90">
        <v>0.2</v>
      </c>
      <c r="H49" s="34"/>
      <c r="I49" s="34"/>
      <c r="J49" s="34"/>
      <c r="K49" s="34"/>
      <c r="L49" s="34"/>
      <c r="M49" s="34"/>
      <c r="N49" s="34"/>
      <c r="O49" s="34"/>
      <c r="P49" s="34"/>
      <c r="Q49" s="34"/>
      <c r="R49" s="34">
        <v>1</v>
      </c>
      <c r="S49" s="34"/>
      <c r="T49" s="35">
        <f t="shared" si="10"/>
        <v>0</v>
      </c>
      <c r="U49" s="35">
        <f t="shared" si="14"/>
        <v>0</v>
      </c>
      <c r="V49" s="60"/>
      <c r="W49" s="34"/>
      <c r="X49" s="34"/>
      <c r="Y49" s="34"/>
      <c r="Z49" s="34"/>
      <c r="AA49" s="34"/>
      <c r="AB49" s="36">
        <f t="shared" si="11"/>
        <v>1</v>
      </c>
      <c r="AC49" s="36">
        <f t="shared" si="11"/>
        <v>0</v>
      </c>
      <c r="AD49" s="35">
        <f t="shared" si="12"/>
        <v>0</v>
      </c>
      <c r="AE49" s="35">
        <f t="shared" si="13"/>
        <v>0</v>
      </c>
    </row>
    <row r="50" spans="1:31" s="14" customFormat="1" ht="15.75" customHeight="1" x14ac:dyDescent="0.25">
      <c r="A50" s="40"/>
      <c r="B50" s="112" t="s">
        <v>116</v>
      </c>
      <c r="C50" s="113"/>
      <c r="D50" s="41"/>
      <c r="E50" s="42"/>
      <c r="F50" s="40"/>
      <c r="G50" s="43">
        <f>SUM(G43:G49)+SUM(G28:G33)</f>
        <v>1</v>
      </c>
      <c r="H50" s="40"/>
      <c r="I50" s="40"/>
      <c r="J50" s="43">
        <f>IF(H50="",0,I50/H50)</f>
        <v>0</v>
      </c>
      <c r="K50" s="43">
        <f>SUM(K43:K49)*$G42</f>
        <v>0</v>
      </c>
      <c r="L50" s="40"/>
      <c r="M50" s="40"/>
      <c r="N50" s="40"/>
      <c r="O50" s="43">
        <f>IF(M50="",0,N50/M50)</f>
        <v>0</v>
      </c>
      <c r="P50" s="43">
        <f>SUM(P43:P49)*$G42</f>
        <v>0</v>
      </c>
      <c r="Q50" s="40"/>
      <c r="R50" s="40">
        <f>+SUM(R43:R49)</f>
        <v>7</v>
      </c>
      <c r="S50" s="40">
        <f>+SUM(S43:S49)</f>
        <v>0</v>
      </c>
      <c r="T50" s="35">
        <f>IF(R50="",0,S50/R50)</f>
        <v>0</v>
      </c>
      <c r="U50" s="43">
        <f>(SUM(U43:U49)*$G42)</f>
        <v>0</v>
      </c>
      <c r="V50" s="40"/>
      <c r="W50" s="40"/>
      <c r="X50" s="40"/>
      <c r="Y50" s="43">
        <f>IF(W50="",0,X50/W50)</f>
        <v>0</v>
      </c>
      <c r="Z50" s="43">
        <f>((SUM(Z28:Z33))*$G$42)+(SUM(Z43:Z49)*$G42)</f>
        <v>0</v>
      </c>
      <c r="AA50" s="43"/>
      <c r="AB50" s="56">
        <f>H50+M50+R50+R41+W50</f>
        <v>7</v>
      </c>
      <c r="AC50" s="56">
        <f>I50+N50+S50+S41+X50</f>
        <v>0</v>
      </c>
      <c r="AD50" s="35">
        <f t="shared" si="12"/>
        <v>0</v>
      </c>
      <c r="AE50" s="43">
        <f>SUM(AE28:AE33)*$G42+SUM(AE43:AE49)*G42</f>
        <v>0</v>
      </c>
    </row>
    <row r="51" spans="1:31" s="27" customFormat="1" ht="104.25" customHeight="1" x14ac:dyDescent="0.25">
      <c r="A51" s="22">
        <v>4</v>
      </c>
      <c r="B51" s="23" t="s">
        <v>131</v>
      </c>
      <c r="C51" s="23" t="s">
        <v>126</v>
      </c>
      <c r="D51" s="23"/>
      <c r="E51" s="23"/>
      <c r="F51" s="24"/>
      <c r="G51" s="25">
        <v>0.25</v>
      </c>
      <c r="H51" s="24"/>
      <c r="I51" s="24"/>
      <c r="J51" s="24"/>
      <c r="K51" s="24"/>
      <c r="L51" s="24"/>
      <c r="M51" s="24"/>
      <c r="N51" s="24"/>
      <c r="O51" s="24"/>
      <c r="P51" s="24"/>
      <c r="Q51" s="24"/>
      <c r="R51" s="24"/>
      <c r="S51" s="24"/>
      <c r="T51" s="24"/>
      <c r="U51" s="24"/>
      <c r="V51" s="24"/>
      <c r="W51" s="24"/>
      <c r="X51" s="24"/>
      <c r="Y51" s="24"/>
      <c r="Z51" s="24"/>
      <c r="AA51" s="24"/>
      <c r="AB51" s="24"/>
      <c r="AC51" s="24"/>
      <c r="AD51" s="24"/>
      <c r="AE51" s="24"/>
    </row>
    <row r="52" spans="1:31" s="27" customFormat="1" ht="12.75" x14ac:dyDescent="0.25">
      <c r="A52" s="61" t="s">
        <v>66</v>
      </c>
      <c r="B52" s="62" t="s">
        <v>20</v>
      </c>
      <c r="C52" s="63" t="s">
        <v>67</v>
      </c>
      <c r="D52" s="126" t="s">
        <v>151</v>
      </c>
      <c r="E52" s="64">
        <v>1</v>
      </c>
      <c r="F52" s="65" t="s">
        <v>22</v>
      </c>
      <c r="G52" s="66">
        <v>0.05</v>
      </c>
      <c r="H52" s="34"/>
      <c r="I52" s="34"/>
      <c r="J52" s="34"/>
      <c r="K52" s="34"/>
      <c r="L52" s="34"/>
      <c r="M52" s="34"/>
      <c r="N52" s="34"/>
      <c r="O52" s="34"/>
      <c r="P52" s="34"/>
      <c r="Q52" s="34"/>
      <c r="R52" s="34"/>
      <c r="S52" s="34"/>
      <c r="T52" s="34"/>
      <c r="U52" s="34"/>
      <c r="V52" s="34"/>
      <c r="W52" s="34">
        <v>1</v>
      </c>
      <c r="X52" s="34"/>
      <c r="Y52" s="35">
        <f t="shared" ref="Y52:Y60" si="15">IF(W52="",0,X52/W52)</f>
        <v>0</v>
      </c>
      <c r="Z52" s="67">
        <f>IFERROR(IF(W52="",0,($G52*(X52/$E52))),0)</f>
        <v>0</v>
      </c>
      <c r="AA52" s="34"/>
      <c r="AB52" s="36">
        <f>H52+M52+R52+W52</f>
        <v>1</v>
      </c>
      <c r="AC52" s="36">
        <f>I52+N52+S52+X52</f>
        <v>0</v>
      </c>
      <c r="AD52" s="35">
        <f t="shared" ref="AD52:AD67" si="16">IF(AB52=0,0,AC52/AB52)</f>
        <v>0</v>
      </c>
      <c r="AE52" s="35">
        <f>+K52+P52+U52+Z52</f>
        <v>0</v>
      </c>
    </row>
    <row r="53" spans="1:31" s="27" customFormat="1" ht="25.5" x14ac:dyDescent="0.25">
      <c r="A53" s="61" t="s">
        <v>68</v>
      </c>
      <c r="B53" s="62" t="s">
        <v>24</v>
      </c>
      <c r="C53" s="63" t="s">
        <v>100</v>
      </c>
      <c r="D53" s="127"/>
      <c r="E53" s="64">
        <v>1</v>
      </c>
      <c r="F53" s="65" t="s">
        <v>22</v>
      </c>
      <c r="G53" s="66">
        <v>0.05</v>
      </c>
      <c r="H53" s="34"/>
      <c r="I53" s="68"/>
      <c r="J53" s="68"/>
      <c r="K53" s="68"/>
      <c r="L53" s="34"/>
      <c r="M53" s="34"/>
      <c r="N53" s="34"/>
      <c r="O53" s="34"/>
      <c r="P53" s="34"/>
      <c r="Q53" s="36"/>
      <c r="R53" s="34"/>
      <c r="S53" s="34"/>
      <c r="T53" s="34"/>
      <c r="U53" s="34"/>
      <c r="V53" s="34"/>
      <c r="W53" s="34">
        <v>1</v>
      </c>
      <c r="X53" s="34"/>
      <c r="Y53" s="35">
        <f t="shared" si="15"/>
        <v>0</v>
      </c>
      <c r="Z53" s="67">
        <f t="shared" ref="Z53:Z66" si="17">IFERROR(IF(W53="",0,($G53*(X53/$E53))),0)</f>
        <v>0</v>
      </c>
      <c r="AA53" s="34"/>
      <c r="AB53" s="36">
        <f t="shared" ref="AB53:AC66" si="18">H53+M53+R53+W53</f>
        <v>1</v>
      </c>
      <c r="AC53" s="36">
        <f t="shared" si="18"/>
        <v>0</v>
      </c>
      <c r="AD53" s="35">
        <f t="shared" si="16"/>
        <v>0</v>
      </c>
      <c r="AE53" s="35">
        <f t="shared" ref="AE53:AE68" si="19">+K53+P53+U53+Z53</f>
        <v>0</v>
      </c>
    </row>
    <row r="54" spans="1:31" s="27" customFormat="1" ht="63.75" x14ac:dyDescent="0.25">
      <c r="A54" s="61" t="s">
        <v>69</v>
      </c>
      <c r="B54" s="62" t="s">
        <v>27</v>
      </c>
      <c r="C54" s="63" t="s">
        <v>132</v>
      </c>
      <c r="D54" s="127"/>
      <c r="E54" s="64">
        <v>1</v>
      </c>
      <c r="F54" s="69" t="s">
        <v>22</v>
      </c>
      <c r="G54" s="66">
        <v>0.05</v>
      </c>
      <c r="H54" s="34"/>
      <c r="I54" s="34"/>
      <c r="J54" s="34"/>
      <c r="K54" s="34"/>
      <c r="L54" s="34"/>
      <c r="M54" s="34"/>
      <c r="N54" s="34"/>
      <c r="O54" s="34"/>
      <c r="P54" s="34"/>
      <c r="Q54" s="34"/>
      <c r="R54" s="34"/>
      <c r="S54" s="34"/>
      <c r="T54" s="34"/>
      <c r="U54" s="34"/>
      <c r="V54" s="34"/>
      <c r="W54" s="34">
        <v>1</v>
      </c>
      <c r="X54" s="34"/>
      <c r="Y54" s="35">
        <f t="shared" si="15"/>
        <v>0</v>
      </c>
      <c r="Z54" s="67">
        <f t="shared" si="17"/>
        <v>0</v>
      </c>
      <c r="AA54" s="34"/>
      <c r="AB54" s="36">
        <f t="shared" si="18"/>
        <v>1</v>
      </c>
      <c r="AC54" s="36">
        <f t="shared" si="18"/>
        <v>0</v>
      </c>
      <c r="AD54" s="35">
        <f t="shared" si="16"/>
        <v>0</v>
      </c>
      <c r="AE54" s="35">
        <f t="shared" si="19"/>
        <v>0</v>
      </c>
    </row>
    <row r="55" spans="1:31" s="27" customFormat="1" ht="25.5" x14ac:dyDescent="0.25">
      <c r="A55" s="61" t="s">
        <v>70</v>
      </c>
      <c r="B55" s="62" t="s">
        <v>30</v>
      </c>
      <c r="C55" s="70" t="s">
        <v>133</v>
      </c>
      <c r="D55" s="127"/>
      <c r="E55" s="64">
        <v>1</v>
      </c>
      <c r="F55" s="69" t="s">
        <v>22</v>
      </c>
      <c r="G55" s="66">
        <v>0.05</v>
      </c>
      <c r="H55" s="34"/>
      <c r="I55" s="34"/>
      <c r="J55" s="34"/>
      <c r="K55" s="34"/>
      <c r="L55" s="34"/>
      <c r="M55" s="34"/>
      <c r="N55" s="34"/>
      <c r="O55" s="34"/>
      <c r="P55" s="34"/>
      <c r="Q55" s="34"/>
      <c r="R55" s="34"/>
      <c r="S55" s="34"/>
      <c r="T55" s="34"/>
      <c r="U55" s="34"/>
      <c r="V55" s="34"/>
      <c r="W55" s="34">
        <v>1</v>
      </c>
      <c r="X55" s="34"/>
      <c r="Y55" s="35">
        <f t="shared" si="15"/>
        <v>0</v>
      </c>
      <c r="Z55" s="67">
        <f t="shared" si="17"/>
        <v>0</v>
      </c>
      <c r="AA55" s="34"/>
      <c r="AB55" s="36">
        <f t="shared" si="18"/>
        <v>1</v>
      </c>
      <c r="AC55" s="36">
        <f t="shared" si="18"/>
        <v>0</v>
      </c>
      <c r="AD55" s="35">
        <f t="shared" si="16"/>
        <v>0</v>
      </c>
      <c r="AE55" s="35">
        <f t="shared" si="19"/>
        <v>0</v>
      </c>
    </row>
    <row r="56" spans="1:31" s="27" customFormat="1" ht="63.75" x14ac:dyDescent="0.25">
      <c r="A56" s="61" t="s">
        <v>71</v>
      </c>
      <c r="B56" s="62" t="s">
        <v>33</v>
      </c>
      <c r="C56" s="63" t="s">
        <v>134</v>
      </c>
      <c r="D56" s="127"/>
      <c r="E56" s="64">
        <v>1</v>
      </c>
      <c r="F56" s="69" t="s">
        <v>22</v>
      </c>
      <c r="G56" s="66">
        <v>0.05</v>
      </c>
      <c r="H56" s="34"/>
      <c r="I56" s="34"/>
      <c r="J56" s="34"/>
      <c r="K56" s="34"/>
      <c r="L56" s="34"/>
      <c r="M56" s="34"/>
      <c r="N56" s="34"/>
      <c r="O56" s="34"/>
      <c r="P56" s="34"/>
      <c r="Q56" s="34"/>
      <c r="R56" s="34"/>
      <c r="S56" s="34"/>
      <c r="T56" s="34"/>
      <c r="U56" s="34"/>
      <c r="V56" s="34"/>
      <c r="W56" s="34">
        <v>1</v>
      </c>
      <c r="X56" s="34"/>
      <c r="Y56" s="35">
        <f t="shared" si="15"/>
        <v>0</v>
      </c>
      <c r="Z56" s="67">
        <f t="shared" si="17"/>
        <v>0</v>
      </c>
      <c r="AA56" s="34"/>
      <c r="AB56" s="36">
        <f t="shared" si="18"/>
        <v>1</v>
      </c>
      <c r="AC56" s="36">
        <f t="shared" si="18"/>
        <v>0</v>
      </c>
      <c r="AD56" s="35">
        <f t="shared" si="16"/>
        <v>0</v>
      </c>
      <c r="AE56" s="35">
        <f t="shared" si="19"/>
        <v>0</v>
      </c>
    </row>
    <row r="57" spans="1:31" s="27" customFormat="1" ht="76.5" x14ac:dyDescent="0.25">
      <c r="A57" s="61" t="s">
        <v>72</v>
      </c>
      <c r="B57" s="62" t="s">
        <v>41</v>
      </c>
      <c r="C57" s="63" t="s">
        <v>92</v>
      </c>
      <c r="D57" s="127"/>
      <c r="E57" s="69">
        <v>1</v>
      </c>
      <c r="F57" s="69" t="s">
        <v>22</v>
      </c>
      <c r="G57" s="66">
        <v>0.05</v>
      </c>
      <c r="H57" s="34"/>
      <c r="I57" s="34"/>
      <c r="J57" s="34"/>
      <c r="K57" s="34"/>
      <c r="L57" s="34"/>
      <c r="M57" s="34"/>
      <c r="N57" s="34"/>
      <c r="O57" s="34"/>
      <c r="P57" s="34"/>
      <c r="Q57" s="34"/>
      <c r="R57" s="34"/>
      <c r="S57" s="34"/>
      <c r="T57" s="34"/>
      <c r="U57" s="34"/>
      <c r="V57" s="34"/>
      <c r="W57" s="34">
        <v>1</v>
      </c>
      <c r="X57" s="34"/>
      <c r="Y57" s="35">
        <f t="shared" si="15"/>
        <v>0</v>
      </c>
      <c r="Z57" s="67">
        <f t="shared" si="17"/>
        <v>0</v>
      </c>
      <c r="AA57" s="34"/>
      <c r="AB57" s="36">
        <f t="shared" si="18"/>
        <v>1</v>
      </c>
      <c r="AC57" s="36">
        <f t="shared" si="18"/>
        <v>0</v>
      </c>
      <c r="AD57" s="35">
        <f t="shared" si="16"/>
        <v>0</v>
      </c>
      <c r="AE57" s="35">
        <f t="shared" si="19"/>
        <v>0</v>
      </c>
    </row>
    <row r="58" spans="1:31" s="27" customFormat="1" ht="89.25" x14ac:dyDescent="0.25">
      <c r="A58" s="61" t="s">
        <v>73</v>
      </c>
      <c r="B58" s="62" t="s">
        <v>43</v>
      </c>
      <c r="C58" s="63" t="s">
        <v>93</v>
      </c>
      <c r="D58" s="127"/>
      <c r="E58" s="64">
        <v>1</v>
      </c>
      <c r="F58" s="69" t="s">
        <v>22</v>
      </c>
      <c r="G58" s="66">
        <v>0.1</v>
      </c>
      <c r="H58" s="34"/>
      <c r="I58" s="34"/>
      <c r="J58" s="34"/>
      <c r="K58" s="34"/>
      <c r="L58" s="34"/>
      <c r="M58" s="34"/>
      <c r="N58" s="34"/>
      <c r="O58" s="34"/>
      <c r="P58" s="34"/>
      <c r="Q58" s="34"/>
      <c r="R58" s="34"/>
      <c r="S58" s="34"/>
      <c r="T58" s="34"/>
      <c r="U58" s="34"/>
      <c r="V58" s="34"/>
      <c r="W58" s="34">
        <v>1</v>
      </c>
      <c r="X58" s="34"/>
      <c r="Y58" s="35">
        <f t="shared" si="15"/>
        <v>0</v>
      </c>
      <c r="Z58" s="67">
        <f t="shared" si="17"/>
        <v>0</v>
      </c>
      <c r="AA58" s="34"/>
      <c r="AB58" s="36">
        <f t="shared" si="18"/>
        <v>1</v>
      </c>
      <c r="AC58" s="36">
        <f t="shared" si="18"/>
        <v>0</v>
      </c>
      <c r="AD58" s="35">
        <f t="shared" si="16"/>
        <v>0</v>
      </c>
      <c r="AE58" s="35">
        <f t="shared" si="19"/>
        <v>0</v>
      </c>
    </row>
    <row r="59" spans="1:31" s="27" customFormat="1" ht="38.25" x14ac:dyDescent="0.25">
      <c r="A59" s="61" t="s">
        <v>74</v>
      </c>
      <c r="B59" s="62" t="s">
        <v>46</v>
      </c>
      <c r="C59" s="63" t="s">
        <v>135</v>
      </c>
      <c r="D59" s="127"/>
      <c r="E59" s="64">
        <v>1</v>
      </c>
      <c r="F59" s="69" t="s">
        <v>22</v>
      </c>
      <c r="G59" s="66">
        <v>0.06</v>
      </c>
      <c r="H59" s="34"/>
      <c r="I59" s="34"/>
      <c r="J59" s="34"/>
      <c r="K59" s="34"/>
      <c r="L59" s="34"/>
      <c r="M59" s="34"/>
      <c r="N59" s="34"/>
      <c r="O59" s="34"/>
      <c r="P59" s="34"/>
      <c r="Q59" s="34"/>
      <c r="R59" s="34"/>
      <c r="S59" s="34"/>
      <c r="T59" s="34"/>
      <c r="U59" s="34"/>
      <c r="V59" s="34"/>
      <c r="W59" s="34">
        <v>1</v>
      </c>
      <c r="X59" s="34"/>
      <c r="Y59" s="35">
        <f t="shared" si="15"/>
        <v>0</v>
      </c>
      <c r="Z59" s="67">
        <f t="shared" si="17"/>
        <v>0</v>
      </c>
      <c r="AA59" s="34"/>
      <c r="AB59" s="36">
        <f t="shared" si="18"/>
        <v>1</v>
      </c>
      <c r="AC59" s="36">
        <f t="shared" si="18"/>
        <v>0</v>
      </c>
      <c r="AD59" s="35">
        <f t="shared" si="16"/>
        <v>0</v>
      </c>
      <c r="AE59" s="35">
        <f t="shared" si="19"/>
        <v>0</v>
      </c>
    </row>
    <row r="60" spans="1:31" s="27" customFormat="1" ht="51" x14ac:dyDescent="0.25">
      <c r="A60" s="61" t="s">
        <v>75</v>
      </c>
      <c r="B60" s="62" t="s">
        <v>50</v>
      </c>
      <c r="C60" s="70" t="s">
        <v>136</v>
      </c>
      <c r="D60" s="127"/>
      <c r="E60" s="64">
        <v>1</v>
      </c>
      <c r="F60" s="69" t="s">
        <v>22</v>
      </c>
      <c r="G60" s="66">
        <v>0.1</v>
      </c>
      <c r="H60" s="34"/>
      <c r="I60" s="34"/>
      <c r="J60" s="34"/>
      <c r="K60" s="34"/>
      <c r="L60" s="34"/>
      <c r="M60" s="34"/>
      <c r="N60" s="34"/>
      <c r="O60" s="34"/>
      <c r="P60" s="34"/>
      <c r="Q60" s="34"/>
      <c r="R60" s="34"/>
      <c r="S60" s="34"/>
      <c r="T60" s="34"/>
      <c r="U60" s="34"/>
      <c r="V60" s="34"/>
      <c r="W60" s="34">
        <v>1</v>
      </c>
      <c r="X60" s="34"/>
      <c r="Y60" s="35">
        <f t="shared" si="15"/>
        <v>0</v>
      </c>
      <c r="Z60" s="67">
        <f t="shared" si="17"/>
        <v>0</v>
      </c>
      <c r="AA60" s="34"/>
      <c r="AB60" s="36">
        <f t="shared" si="18"/>
        <v>1</v>
      </c>
      <c r="AC60" s="36">
        <f t="shared" si="18"/>
        <v>0</v>
      </c>
      <c r="AD60" s="35">
        <f t="shared" si="16"/>
        <v>0</v>
      </c>
      <c r="AE60" s="35">
        <f t="shared" si="19"/>
        <v>0</v>
      </c>
    </row>
    <row r="61" spans="1:31" s="27" customFormat="1" ht="25.5" x14ac:dyDescent="0.25">
      <c r="A61" s="61" t="s">
        <v>76</v>
      </c>
      <c r="B61" s="62" t="s">
        <v>53</v>
      </c>
      <c r="C61" s="63" t="s">
        <v>137</v>
      </c>
      <c r="D61" s="127"/>
      <c r="E61" s="69"/>
      <c r="F61" s="69" t="s">
        <v>48</v>
      </c>
      <c r="G61" s="66">
        <v>0.06</v>
      </c>
      <c r="H61" s="34"/>
      <c r="I61" s="34"/>
      <c r="J61" s="34"/>
      <c r="K61" s="34"/>
      <c r="L61" s="34"/>
      <c r="M61" s="34"/>
      <c r="N61" s="34"/>
      <c r="O61" s="34"/>
      <c r="P61" s="34"/>
      <c r="Q61" s="34"/>
      <c r="R61" s="34"/>
      <c r="S61" s="34"/>
      <c r="T61" s="34"/>
      <c r="U61" s="34"/>
      <c r="V61" s="34"/>
      <c r="W61" s="34">
        <v>1</v>
      </c>
      <c r="X61" s="34"/>
      <c r="Y61" s="35">
        <f t="shared" ref="Y61:Y67" si="20">IF(W61="",0,X61/W61)</f>
        <v>0</v>
      </c>
      <c r="Z61" s="67">
        <f t="shared" si="17"/>
        <v>0</v>
      </c>
      <c r="AA61" s="34"/>
      <c r="AB61" s="36">
        <f t="shared" si="18"/>
        <v>1</v>
      </c>
      <c r="AC61" s="36">
        <f t="shared" si="18"/>
        <v>0</v>
      </c>
      <c r="AD61" s="35">
        <f t="shared" si="16"/>
        <v>0</v>
      </c>
      <c r="AE61" s="35">
        <f t="shared" si="19"/>
        <v>0</v>
      </c>
    </row>
    <row r="62" spans="1:31" s="27" customFormat="1" ht="140.25" x14ac:dyDescent="0.25">
      <c r="A62" s="61" t="s">
        <v>77</v>
      </c>
      <c r="B62" s="62" t="s">
        <v>140</v>
      </c>
      <c r="C62" s="70" t="s">
        <v>138</v>
      </c>
      <c r="D62" s="127"/>
      <c r="E62" s="64"/>
      <c r="F62" s="69" t="s">
        <v>48</v>
      </c>
      <c r="G62" s="66">
        <v>0.1</v>
      </c>
      <c r="H62" s="34"/>
      <c r="I62" s="34"/>
      <c r="J62" s="34"/>
      <c r="K62" s="34"/>
      <c r="L62" s="34"/>
      <c r="M62" s="34"/>
      <c r="N62" s="34"/>
      <c r="O62" s="34"/>
      <c r="P62" s="34"/>
      <c r="Q62" s="34"/>
      <c r="R62" s="34"/>
      <c r="S62" s="34"/>
      <c r="T62" s="34"/>
      <c r="U62" s="34"/>
      <c r="V62" s="34"/>
      <c r="W62" s="34">
        <v>1</v>
      </c>
      <c r="X62" s="34"/>
      <c r="Y62" s="35">
        <f t="shared" si="20"/>
        <v>0</v>
      </c>
      <c r="Z62" s="67">
        <f t="shared" si="17"/>
        <v>0</v>
      </c>
      <c r="AA62" s="34"/>
      <c r="AB62" s="36">
        <f t="shared" si="18"/>
        <v>1</v>
      </c>
      <c r="AC62" s="36">
        <f t="shared" si="18"/>
        <v>0</v>
      </c>
      <c r="AD62" s="35">
        <f t="shared" si="16"/>
        <v>0</v>
      </c>
      <c r="AE62" s="35">
        <f t="shared" si="19"/>
        <v>0</v>
      </c>
    </row>
    <row r="63" spans="1:31" s="27" customFormat="1" ht="76.5" x14ac:dyDescent="0.25">
      <c r="A63" s="61" t="s">
        <v>141</v>
      </c>
      <c r="B63" s="62" t="s">
        <v>142</v>
      </c>
      <c r="C63" s="70" t="s">
        <v>139</v>
      </c>
      <c r="D63" s="127"/>
      <c r="E63" s="64"/>
      <c r="F63" s="69"/>
      <c r="G63" s="66">
        <v>0.1</v>
      </c>
      <c r="H63" s="34"/>
      <c r="I63" s="34"/>
      <c r="J63" s="34"/>
      <c r="K63" s="34"/>
      <c r="L63" s="34"/>
      <c r="M63" s="34"/>
      <c r="N63" s="34"/>
      <c r="O63" s="34"/>
      <c r="P63" s="34"/>
      <c r="Q63" s="34"/>
      <c r="R63" s="34"/>
      <c r="S63" s="34"/>
      <c r="T63" s="34"/>
      <c r="U63" s="34"/>
      <c r="V63" s="34"/>
      <c r="W63" s="34">
        <v>1</v>
      </c>
      <c r="X63" s="34"/>
      <c r="Y63" s="35">
        <f t="shared" si="20"/>
        <v>0</v>
      </c>
      <c r="Z63" s="67">
        <f t="shared" si="17"/>
        <v>0</v>
      </c>
      <c r="AA63" s="34"/>
      <c r="AB63" s="36">
        <f t="shared" si="18"/>
        <v>1</v>
      </c>
      <c r="AC63" s="36"/>
      <c r="AD63" s="35"/>
      <c r="AE63" s="35">
        <f t="shared" si="19"/>
        <v>0</v>
      </c>
    </row>
    <row r="64" spans="1:31" s="27" customFormat="1" ht="25.5" x14ac:dyDescent="0.25">
      <c r="A64" s="61" t="s">
        <v>143</v>
      </c>
      <c r="B64" s="62" t="s">
        <v>144</v>
      </c>
      <c r="C64" s="70" t="s">
        <v>147</v>
      </c>
      <c r="D64" s="127"/>
      <c r="E64" s="64"/>
      <c r="F64" s="69"/>
      <c r="G64" s="66">
        <v>0.06</v>
      </c>
      <c r="H64" s="34"/>
      <c r="I64" s="34"/>
      <c r="J64" s="34"/>
      <c r="K64" s="34"/>
      <c r="L64" s="34"/>
      <c r="M64" s="34"/>
      <c r="N64" s="34"/>
      <c r="O64" s="34"/>
      <c r="P64" s="34"/>
      <c r="Q64" s="34"/>
      <c r="R64" s="34"/>
      <c r="S64" s="34"/>
      <c r="T64" s="34"/>
      <c r="U64" s="34"/>
      <c r="V64" s="34"/>
      <c r="W64" s="34">
        <v>1</v>
      </c>
      <c r="X64" s="34"/>
      <c r="Y64" s="35">
        <f t="shared" si="20"/>
        <v>0</v>
      </c>
      <c r="Z64" s="67">
        <f t="shared" si="17"/>
        <v>0</v>
      </c>
      <c r="AA64" s="34"/>
      <c r="AB64" s="36">
        <f t="shared" si="18"/>
        <v>1</v>
      </c>
      <c r="AC64" s="36"/>
      <c r="AD64" s="35"/>
      <c r="AE64" s="35">
        <f t="shared" si="19"/>
        <v>0</v>
      </c>
    </row>
    <row r="65" spans="1:34" s="27" customFormat="1" ht="25.5" x14ac:dyDescent="0.25">
      <c r="A65" s="61" t="s">
        <v>145</v>
      </c>
      <c r="B65" s="62" t="s">
        <v>146</v>
      </c>
      <c r="C65" s="70" t="s">
        <v>79</v>
      </c>
      <c r="D65" s="127"/>
      <c r="E65" s="64"/>
      <c r="F65" s="69"/>
      <c r="G65" s="66">
        <v>0.06</v>
      </c>
      <c r="H65" s="34"/>
      <c r="I65" s="34"/>
      <c r="J65" s="34"/>
      <c r="K65" s="34"/>
      <c r="L65" s="34"/>
      <c r="M65" s="34"/>
      <c r="N65" s="34"/>
      <c r="O65" s="34"/>
      <c r="P65" s="34"/>
      <c r="Q65" s="34"/>
      <c r="R65" s="34"/>
      <c r="S65" s="34"/>
      <c r="T65" s="34"/>
      <c r="U65" s="34"/>
      <c r="V65" s="34"/>
      <c r="W65" s="34">
        <v>1</v>
      </c>
      <c r="X65" s="34"/>
      <c r="Y65" s="35">
        <f t="shared" si="20"/>
        <v>0</v>
      </c>
      <c r="Z65" s="67">
        <f t="shared" si="17"/>
        <v>0</v>
      </c>
      <c r="AA65" s="34"/>
      <c r="AB65" s="36">
        <f t="shared" si="18"/>
        <v>1</v>
      </c>
      <c r="AC65" s="36"/>
      <c r="AD65" s="35"/>
      <c r="AE65" s="35">
        <f t="shared" si="19"/>
        <v>0</v>
      </c>
    </row>
    <row r="66" spans="1:34" s="27" customFormat="1" ht="25.5" x14ac:dyDescent="0.25">
      <c r="A66" s="61" t="s">
        <v>148</v>
      </c>
      <c r="B66" s="62" t="s">
        <v>149</v>
      </c>
      <c r="C66" s="70" t="s">
        <v>150</v>
      </c>
      <c r="D66" s="128"/>
      <c r="E66" s="64"/>
      <c r="F66" s="69"/>
      <c r="G66" s="66">
        <v>0.06</v>
      </c>
      <c r="H66" s="34"/>
      <c r="I66" s="34"/>
      <c r="J66" s="34"/>
      <c r="K66" s="34"/>
      <c r="L66" s="34"/>
      <c r="M66" s="34"/>
      <c r="N66" s="34"/>
      <c r="O66" s="34"/>
      <c r="P66" s="34"/>
      <c r="Q66" s="34"/>
      <c r="R66" s="34"/>
      <c r="S66" s="34"/>
      <c r="T66" s="34"/>
      <c r="U66" s="34"/>
      <c r="V66" s="34"/>
      <c r="W66" s="34">
        <v>1</v>
      </c>
      <c r="X66" s="34"/>
      <c r="Y66" s="35">
        <f t="shared" si="20"/>
        <v>0</v>
      </c>
      <c r="Z66" s="67">
        <f t="shared" si="17"/>
        <v>0</v>
      </c>
      <c r="AA66" s="34"/>
      <c r="AB66" s="36">
        <f t="shared" si="18"/>
        <v>1</v>
      </c>
      <c r="AC66" s="36"/>
      <c r="AD66" s="35"/>
      <c r="AE66" s="35">
        <f t="shared" si="19"/>
        <v>0</v>
      </c>
    </row>
    <row r="67" spans="1:34" s="73" customFormat="1" ht="15.75" customHeight="1" x14ac:dyDescent="0.2">
      <c r="A67" s="40"/>
      <c r="B67" s="112" t="s">
        <v>80</v>
      </c>
      <c r="C67" s="113"/>
      <c r="D67" s="41"/>
      <c r="E67" s="42"/>
      <c r="F67" s="40"/>
      <c r="G67" s="43">
        <f>SUM(G52:G66)</f>
        <v>1.0000000000000002</v>
      </c>
      <c r="H67" s="40"/>
      <c r="I67" s="40"/>
      <c r="J67" s="56">
        <f>IF(H67="",0,I67/H67)</f>
        <v>0</v>
      </c>
      <c r="K67" s="56">
        <f>SUM(K52:K62)*$G51</f>
        <v>0</v>
      </c>
      <c r="L67" s="56"/>
      <c r="M67" s="56"/>
      <c r="N67" s="56"/>
      <c r="O67" s="56">
        <f>IF(M67="",0,N67/M67)</f>
        <v>0</v>
      </c>
      <c r="P67" s="56">
        <f>SUM(P52:P62)*$G51</f>
        <v>0</v>
      </c>
      <c r="Q67" s="56"/>
      <c r="R67" s="56"/>
      <c r="S67" s="56"/>
      <c r="T67" s="56">
        <f>IF(R67="",0,S67/R67)</f>
        <v>0</v>
      </c>
      <c r="U67" s="56">
        <f>SUM(U52:U62)*$G51</f>
        <v>0</v>
      </c>
      <c r="V67" s="40"/>
      <c r="W67" s="71">
        <f>+SUM(W52:W66)</f>
        <v>15</v>
      </c>
      <c r="X67" s="71">
        <f>+SUM(X52:X62)</f>
        <v>0</v>
      </c>
      <c r="Y67" s="35">
        <f t="shared" si="20"/>
        <v>0</v>
      </c>
      <c r="Z67" s="72">
        <f>SUM(Z52:Z66)*$G$51</f>
        <v>0</v>
      </c>
      <c r="AA67" s="43"/>
      <c r="AB67" s="56">
        <f>H67+M67+R67+W67</f>
        <v>15</v>
      </c>
      <c r="AC67" s="56">
        <f>I67+N67+S67+X67</f>
        <v>0</v>
      </c>
      <c r="AD67" s="35">
        <f t="shared" si="16"/>
        <v>0</v>
      </c>
      <c r="AE67" s="35">
        <f t="shared" si="19"/>
        <v>0</v>
      </c>
    </row>
    <row r="68" spans="1:34" s="80" customFormat="1" ht="39" customHeight="1" x14ac:dyDescent="0.25">
      <c r="A68" s="74"/>
      <c r="B68" s="114" t="s">
        <v>81</v>
      </c>
      <c r="C68" s="115"/>
      <c r="D68" s="75"/>
      <c r="E68" s="75"/>
      <c r="F68" s="74"/>
      <c r="G68" s="76">
        <f>+G15+G23+G42+G51</f>
        <v>1</v>
      </c>
      <c r="H68" s="74">
        <f>+H22+H41+H50+H67</f>
        <v>6</v>
      </c>
      <c r="I68" s="74">
        <f>+I22+I41+I50+I67</f>
        <v>0</v>
      </c>
      <c r="J68" s="76">
        <f>+J22+J41+J50+J67</f>
        <v>0</v>
      </c>
      <c r="K68" s="76">
        <f>+K22+K41+K50+K67</f>
        <v>0</v>
      </c>
      <c r="L68" s="76"/>
      <c r="M68" s="74">
        <f>+M22+M41+M50+M67</f>
        <v>17</v>
      </c>
      <c r="N68" s="74">
        <f>+N22+N41+N50+N67</f>
        <v>0</v>
      </c>
      <c r="O68" s="76">
        <f>+O22+O41+O50+O67</f>
        <v>0</v>
      </c>
      <c r="P68" s="76">
        <f>+P22+P41+P50+P67</f>
        <v>0</v>
      </c>
      <c r="Q68" s="76"/>
      <c r="R68" s="74">
        <f>+R22+R41+R50+R67</f>
        <v>7</v>
      </c>
      <c r="S68" s="74">
        <f>+S22+S41+S50+S67</f>
        <v>0</v>
      </c>
      <c r="T68" s="76" t="e">
        <f>+T22+T41+T50+T67</f>
        <v>#DIV/0!</v>
      </c>
      <c r="U68" s="76">
        <f>+U22+U41+U50+U67</f>
        <v>0</v>
      </c>
      <c r="V68" s="76"/>
      <c r="W68" s="74">
        <f>+W22+W41+W50+W67</f>
        <v>15</v>
      </c>
      <c r="X68" s="74">
        <f>+X22+X41+X50+X67</f>
        <v>0</v>
      </c>
      <c r="Y68" s="76">
        <f>+Y22+Y41+Y50+Y67</f>
        <v>0</v>
      </c>
      <c r="Z68" s="77">
        <f>+Z22+Z41+Z50+Z67</f>
        <v>0</v>
      </c>
      <c r="AA68" s="76"/>
      <c r="AB68" s="78">
        <f>+AB22+AB41+AB50+AB67</f>
        <v>45</v>
      </c>
      <c r="AC68" s="78">
        <f>+AC22+AC41+AC50+AC67</f>
        <v>0</v>
      </c>
      <c r="AD68" s="76">
        <f>(AD22*AE22)+(AD41*AE41)+(AD50*AE50)+(AD67*AE67)</f>
        <v>0</v>
      </c>
      <c r="AE68" s="35">
        <f t="shared" si="19"/>
        <v>0</v>
      </c>
      <c r="AF68" s="79"/>
    </row>
    <row r="69" spans="1:34" s="80" customFormat="1" ht="24.75" customHeight="1" x14ac:dyDescent="0.25">
      <c r="A69" s="1"/>
      <c r="B69" s="2"/>
      <c r="C69" s="81"/>
      <c r="D69" s="81"/>
      <c r="E69" s="5"/>
      <c r="F69" s="5"/>
      <c r="G69" s="82"/>
      <c r="H69" s="5"/>
      <c r="I69" s="5"/>
      <c r="J69" s="5"/>
      <c r="K69" s="5"/>
      <c r="L69" s="82"/>
      <c r="M69" s="82"/>
      <c r="N69" s="82"/>
      <c r="O69" s="5"/>
      <c r="P69" s="5"/>
      <c r="Q69" s="82"/>
      <c r="R69" s="82"/>
      <c r="S69" s="82"/>
      <c r="T69" s="5"/>
      <c r="U69" s="5"/>
      <c r="V69" s="82"/>
      <c r="W69" s="82"/>
      <c r="X69" s="82"/>
      <c r="Y69" s="5"/>
      <c r="Z69" s="5"/>
      <c r="AA69" s="82"/>
      <c r="AB69" s="82"/>
      <c r="AC69" s="82"/>
      <c r="AD69" s="5"/>
      <c r="AE69" s="9"/>
      <c r="AF69" s="116"/>
      <c r="AG69" s="116"/>
      <c r="AH69" s="79"/>
    </row>
    <row r="70" spans="1:34" ht="15.75" customHeight="1" x14ac:dyDescent="0.25">
      <c r="G70" s="82"/>
      <c r="J70" s="82"/>
      <c r="K70" s="82"/>
      <c r="P70" s="82"/>
      <c r="U70" s="82"/>
      <c r="Z70" s="82"/>
      <c r="AA70" s="9"/>
      <c r="AE70" s="9"/>
    </row>
    <row r="71" spans="1:34" ht="15.75" customHeight="1" x14ac:dyDescent="0.25">
      <c r="B71" s="80"/>
      <c r="G71" s="82"/>
      <c r="J71" s="82"/>
      <c r="K71" s="82"/>
      <c r="P71" s="82"/>
      <c r="U71" s="82"/>
      <c r="Z71" s="82"/>
    </row>
    <row r="72" spans="1:34" ht="15.75" customHeight="1" x14ac:dyDescent="0.25">
      <c r="G72" s="82"/>
      <c r="J72" s="82"/>
      <c r="K72" s="82"/>
      <c r="P72" s="82"/>
      <c r="U72" s="82"/>
      <c r="X72" s="9"/>
      <c r="Y72" s="9"/>
      <c r="Z72" s="82"/>
    </row>
    <row r="73" spans="1:34" ht="15.75" customHeight="1" x14ac:dyDescent="0.25">
      <c r="G73" s="82"/>
      <c r="J73" s="82"/>
      <c r="K73" s="82"/>
      <c r="P73" s="82"/>
      <c r="U73" s="82"/>
      <c r="X73" s="9"/>
      <c r="Y73" s="9"/>
      <c r="Z73" s="82"/>
    </row>
    <row r="74" spans="1:34" ht="15.75" customHeight="1" x14ac:dyDescent="0.25">
      <c r="B74" s="80"/>
      <c r="G74" s="82"/>
      <c r="J74" s="82"/>
      <c r="K74" s="82"/>
      <c r="P74" s="82"/>
      <c r="U74" s="82"/>
      <c r="Z74" s="82"/>
    </row>
    <row r="75" spans="1:34" ht="15.75" customHeight="1" x14ac:dyDescent="0.25">
      <c r="G75" s="82"/>
      <c r="J75" s="82"/>
      <c r="K75" s="82"/>
      <c r="P75" s="82"/>
      <c r="U75" s="82"/>
      <c r="Z75" s="82"/>
    </row>
    <row r="76" spans="1:34" ht="15.75" customHeight="1" x14ac:dyDescent="0.25">
      <c r="B76" s="80"/>
      <c r="G76" s="82"/>
      <c r="J76" s="83"/>
      <c r="K76" s="83"/>
      <c r="P76" s="83"/>
      <c r="U76" s="83"/>
      <c r="Z76" s="83"/>
    </row>
    <row r="77" spans="1:34" ht="15.75" customHeight="1" x14ac:dyDescent="0.25">
      <c r="G77" s="82"/>
      <c r="J77" s="82"/>
      <c r="K77" s="82"/>
      <c r="P77" s="82"/>
      <c r="U77" s="82"/>
      <c r="Z77" s="82"/>
    </row>
    <row r="78" spans="1:34" ht="15.75" customHeight="1" x14ac:dyDescent="0.25">
      <c r="B78" s="80"/>
      <c r="G78" s="82"/>
      <c r="J78" s="82"/>
      <c r="K78" s="82"/>
      <c r="P78" s="82"/>
      <c r="U78" s="82"/>
      <c r="Z78" s="82"/>
    </row>
    <row r="79" spans="1:34" ht="15.75" customHeight="1" x14ac:dyDescent="0.25">
      <c r="G79" s="82"/>
      <c r="J79" s="82"/>
      <c r="K79" s="82"/>
      <c r="P79" s="82"/>
      <c r="U79" s="82"/>
      <c r="Z79" s="82"/>
    </row>
    <row r="80" spans="1:34" ht="15.75" customHeight="1" x14ac:dyDescent="0.25">
      <c r="B80" s="80"/>
      <c r="G80" s="82"/>
      <c r="J80" s="82"/>
      <c r="K80" s="82"/>
      <c r="P80" s="82"/>
      <c r="U80" s="82"/>
      <c r="Z80" s="82"/>
    </row>
    <row r="81" spans="1:34" s="5" customFormat="1" ht="15.75" customHeight="1" x14ac:dyDescent="0.25">
      <c r="A81" s="1"/>
      <c r="B81" s="2"/>
      <c r="C81" s="81"/>
      <c r="D81" s="81"/>
      <c r="G81" s="82"/>
      <c r="J81" s="82"/>
      <c r="K81" s="82"/>
      <c r="P81" s="82"/>
      <c r="U81" s="82"/>
      <c r="Z81" s="82"/>
      <c r="AF81" s="2"/>
      <c r="AG81" s="2"/>
      <c r="AH81" s="2"/>
    </row>
    <row r="82" spans="1:34" s="5" customFormat="1" ht="15.75" customHeight="1" x14ac:dyDescent="0.25">
      <c r="A82" s="1"/>
      <c r="B82" s="80"/>
      <c r="C82" s="81"/>
      <c r="D82" s="81"/>
      <c r="G82" s="82"/>
      <c r="J82" s="82"/>
      <c r="K82" s="82"/>
      <c r="P82" s="82"/>
      <c r="U82" s="82"/>
      <c r="Z82" s="82"/>
      <c r="AF82" s="2"/>
      <c r="AG82" s="2"/>
      <c r="AH82" s="2"/>
    </row>
    <row r="83" spans="1:34" s="5" customFormat="1" ht="15.75" customHeight="1" x14ac:dyDescent="0.25">
      <c r="A83" s="1"/>
      <c r="B83" s="2"/>
      <c r="C83" s="81"/>
      <c r="D83" s="81"/>
      <c r="G83" s="82"/>
      <c r="J83" s="82"/>
      <c r="K83" s="82"/>
      <c r="P83" s="82"/>
      <c r="U83" s="82"/>
      <c r="Z83" s="82"/>
      <c r="AF83" s="2"/>
      <c r="AG83" s="2"/>
      <c r="AH83" s="2"/>
    </row>
    <row r="84" spans="1:34" s="5" customFormat="1" ht="15.75" customHeight="1" x14ac:dyDescent="0.25">
      <c r="A84" s="1"/>
      <c r="B84" s="2"/>
      <c r="C84" s="81"/>
      <c r="D84" s="81"/>
      <c r="G84" s="82"/>
      <c r="J84" s="82"/>
      <c r="K84" s="82"/>
      <c r="P84" s="82"/>
      <c r="U84" s="82"/>
      <c r="Z84" s="82"/>
      <c r="AF84" s="2"/>
      <c r="AG84" s="2"/>
      <c r="AH84" s="2"/>
    </row>
    <row r="85" spans="1:34" s="5" customFormat="1" ht="15.75" customHeight="1" x14ac:dyDescent="0.25">
      <c r="A85" s="1"/>
      <c r="B85" s="2"/>
      <c r="C85" s="81"/>
      <c r="D85" s="81"/>
      <c r="G85" s="82"/>
      <c r="J85" s="82"/>
      <c r="K85" s="82"/>
      <c r="P85" s="82"/>
      <c r="U85" s="82"/>
      <c r="Z85" s="82"/>
      <c r="AF85" s="2"/>
      <c r="AG85" s="2"/>
      <c r="AH85" s="2"/>
    </row>
    <row r="86" spans="1:34" s="5" customFormat="1" ht="15.75" customHeight="1" x14ac:dyDescent="0.25">
      <c r="A86" s="1"/>
      <c r="B86" s="2"/>
      <c r="C86" s="81"/>
      <c r="D86" s="81"/>
      <c r="G86" s="82"/>
      <c r="J86" s="82"/>
      <c r="K86" s="82"/>
      <c r="P86" s="82"/>
      <c r="U86" s="82"/>
      <c r="Z86" s="82"/>
      <c r="AF86" s="2"/>
      <c r="AG86" s="2"/>
      <c r="AH86" s="2"/>
    </row>
    <row r="87" spans="1:34" s="5" customFormat="1" ht="15.75" customHeight="1" x14ac:dyDescent="0.25">
      <c r="A87" s="1"/>
      <c r="B87" s="2"/>
      <c r="C87" s="81"/>
      <c r="D87" s="81"/>
      <c r="G87" s="82"/>
      <c r="J87" s="82"/>
      <c r="K87" s="82"/>
      <c r="P87" s="82"/>
      <c r="U87" s="82"/>
      <c r="Z87" s="82"/>
      <c r="AF87" s="2"/>
      <c r="AG87" s="2"/>
      <c r="AH87" s="2"/>
    </row>
    <row r="88" spans="1:34" s="5" customFormat="1" ht="15.75" customHeight="1" x14ac:dyDescent="0.25">
      <c r="A88" s="1"/>
      <c r="B88" s="2"/>
      <c r="C88" s="81"/>
      <c r="D88" s="81"/>
      <c r="G88" s="82"/>
      <c r="J88" s="82"/>
      <c r="K88" s="82"/>
      <c r="P88" s="82"/>
      <c r="U88" s="82"/>
      <c r="Z88" s="82"/>
      <c r="AF88" s="2"/>
      <c r="AG88" s="2"/>
      <c r="AH88" s="2"/>
    </row>
    <row r="89" spans="1:34" s="5" customFormat="1" ht="15.75" customHeight="1" x14ac:dyDescent="0.25">
      <c r="A89" s="1"/>
      <c r="B89" s="2"/>
      <c r="C89" s="81"/>
      <c r="D89" s="81"/>
      <c r="G89" s="82"/>
      <c r="J89" s="82"/>
      <c r="K89" s="82"/>
      <c r="P89" s="82"/>
      <c r="U89" s="82"/>
      <c r="Z89" s="82"/>
      <c r="AF89" s="2"/>
      <c r="AG89" s="2"/>
      <c r="AH89" s="2"/>
    </row>
    <row r="90" spans="1:34" s="5" customFormat="1" ht="15.75" customHeight="1" x14ac:dyDescent="0.25">
      <c r="A90" s="1"/>
      <c r="B90" s="2"/>
      <c r="C90" s="81"/>
      <c r="D90" s="81"/>
      <c r="G90" s="82"/>
      <c r="J90" s="82"/>
      <c r="K90" s="82"/>
      <c r="P90" s="82"/>
      <c r="U90" s="82"/>
      <c r="Z90" s="82"/>
      <c r="AF90" s="2"/>
      <c r="AG90" s="2"/>
      <c r="AH90" s="2"/>
    </row>
    <row r="91" spans="1:34" s="5" customFormat="1" ht="15.75" customHeight="1" x14ac:dyDescent="0.25">
      <c r="A91" s="1"/>
      <c r="B91" s="2"/>
      <c r="C91" s="81"/>
      <c r="D91" s="81"/>
      <c r="G91" s="82"/>
      <c r="J91" s="82"/>
      <c r="K91" s="82"/>
      <c r="P91" s="82"/>
      <c r="U91" s="82"/>
      <c r="Z91" s="82"/>
      <c r="AF91" s="2"/>
      <c r="AG91" s="2"/>
      <c r="AH91" s="2"/>
    </row>
    <row r="92" spans="1:34" s="5" customFormat="1" ht="15.75" customHeight="1" x14ac:dyDescent="0.25">
      <c r="A92" s="1"/>
      <c r="B92" s="2"/>
      <c r="C92" s="81"/>
      <c r="D92" s="81"/>
      <c r="G92" s="82"/>
      <c r="J92" s="82"/>
      <c r="K92" s="82"/>
      <c r="P92" s="82"/>
      <c r="U92" s="82"/>
      <c r="Z92" s="82"/>
      <c r="AF92" s="2"/>
      <c r="AG92" s="2"/>
      <c r="AH92" s="2"/>
    </row>
    <row r="93" spans="1:34" s="5" customFormat="1" ht="15.75" customHeight="1" x14ac:dyDescent="0.25">
      <c r="A93" s="1"/>
      <c r="B93" s="2"/>
      <c r="C93" s="81"/>
      <c r="D93" s="81"/>
      <c r="G93" s="82"/>
      <c r="J93" s="82"/>
      <c r="K93" s="82"/>
      <c r="P93" s="82"/>
      <c r="U93" s="82"/>
      <c r="Z93" s="82"/>
      <c r="AF93" s="2"/>
      <c r="AG93" s="2"/>
      <c r="AH93" s="2"/>
    </row>
    <row r="94" spans="1:34" s="5" customFormat="1" ht="15.75" customHeight="1" x14ac:dyDescent="0.25">
      <c r="A94" s="1"/>
      <c r="B94" s="2"/>
      <c r="C94" s="81"/>
      <c r="D94" s="81"/>
      <c r="G94" s="82"/>
      <c r="J94" s="82"/>
      <c r="K94" s="82"/>
      <c r="P94" s="82"/>
      <c r="U94" s="82"/>
      <c r="Z94" s="82"/>
      <c r="AF94" s="2"/>
      <c r="AG94" s="2"/>
      <c r="AH94" s="2"/>
    </row>
    <row r="95" spans="1:34" s="5" customFormat="1" ht="15.75" customHeight="1" x14ac:dyDescent="0.25">
      <c r="A95" s="1"/>
      <c r="B95" s="2"/>
      <c r="C95" s="81"/>
      <c r="D95" s="81"/>
      <c r="G95" s="82"/>
      <c r="J95" s="82"/>
      <c r="K95" s="82"/>
      <c r="P95" s="82"/>
      <c r="U95" s="82"/>
      <c r="Z95" s="82"/>
      <c r="AF95" s="2"/>
      <c r="AG95" s="2"/>
      <c r="AH95" s="2"/>
    </row>
    <row r="96" spans="1:34" s="5" customFormat="1" ht="15.75" customHeight="1" x14ac:dyDescent="0.25">
      <c r="A96" s="1"/>
      <c r="B96" s="2"/>
      <c r="C96" s="81"/>
      <c r="D96" s="81"/>
      <c r="G96" s="82"/>
      <c r="J96" s="82"/>
      <c r="K96" s="82"/>
      <c r="P96" s="82"/>
      <c r="U96" s="82"/>
      <c r="Z96" s="82"/>
      <c r="AF96" s="2"/>
      <c r="AG96" s="2"/>
      <c r="AH96" s="2"/>
    </row>
    <row r="97" spans="1:34" s="5" customFormat="1" ht="15.75" customHeight="1" x14ac:dyDescent="0.25">
      <c r="A97" s="1"/>
      <c r="B97" s="2"/>
      <c r="C97" s="81"/>
      <c r="D97" s="81"/>
      <c r="G97" s="82"/>
      <c r="J97" s="82"/>
      <c r="K97" s="82"/>
      <c r="P97" s="82"/>
      <c r="U97" s="82"/>
      <c r="Z97" s="82"/>
      <c r="AF97" s="2"/>
      <c r="AG97" s="2"/>
      <c r="AH97" s="2"/>
    </row>
    <row r="98" spans="1:34" s="5" customFormat="1" ht="15.75" customHeight="1" x14ac:dyDescent="0.25">
      <c r="A98" s="1"/>
      <c r="B98" s="2"/>
      <c r="C98" s="81"/>
      <c r="D98" s="81"/>
      <c r="G98" s="82"/>
      <c r="J98" s="82"/>
      <c r="K98" s="82"/>
      <c r="P98" s="82"/>
      <c r="U98" s="82"/>
      <c r="Z98" s="82"/>
      <c r="AF98" s="2"/>
      <c r="AG98" s="2"/>
      <c r="AH98" s="2"/>
    </row>
    <row r="99" spans="1:34" s="5" customFormat="1" ht="15.75" customHeight="1" x14ac:dyDescent="0.25">
      <c r="A99" s="1"/>
      <c r="B99" s="2"/>
      <c r="C99" s="81"/>
      <c r="D99" s="81"/>
      <c r="G99" s="82"/>
      <c r="J99" s="82"/>
      <c r="K99" s="82"/>
      <c r="P99" s="82"/>
      <c r="U99" s="82"/>
      <c r="Z99" s="82"/>
      <c r="AF99" s="2"/>
      <c r="AG99" s="2"/>
      <c r="AH99" s="2"/>
    </row>
    <row r="100" spans="1:34" s="5" customFormat="1" ht="15.75" customHeight="1" x14ac:dyDescent="0.25">
      <c r="A100" s="1"/>
      <c r="B100" s="2"/>
      <c r="C100" s="81"/>
      <c r="D100" s="81"/>
      <c r="G100" s="82"/>
      <c r="J100" s="82"/>
      <c r="K100" s="82"/>
      <c r="P100" s="82"/>
      <c r="U100" s="82"/>
      <c r="Z100" s="82"/>
      <c r="AF100" s="2"/>
      <c r="AG100" s="2"/>
      <c r="AH100" s="2"/>
    </row>
    <row r="101" spans="1:34" s="5" customFormat="1" ht="15.75" customHeight="1" x14ac:dyDescent="0.25">
      <c r="A101" s="1"/>
      <c r="B101" s="2"/>
      <c r="C101" s="81"/>
      <c r="D101" s="81"/>
      <c r="G101" s="82"/>
      <c r="J101" s="82"/>
      <c r="K101" s="82"/>
      <c r="P101" s="82"/>
      <c r="U101" s="82"/>
      <c r="Z101" s="82"/>
      <c r="AF101" s="2"/>
      <c r="AG101" s="2"/>
      <c r="AH101" s="2"/>
    </row>
    <row r="102" spans="1:34" s="5" customFormat="1" ht="15.75" customHeight="1" x14ac:dyDescent="0.25">
      <c r="A102" s="1"/>
      <c r="B102" s="2"/>
      <c r="C102" s="81"/>
      <c r="D102" s="81"/>
      <c r="G102" s="82"/>
      <c r="J102" s="82"/>
      <c r="K102" s="82"/>
      <c r="P102" s="82"/>
      <c r="U102" s="82"/>
      <c r="Z102" s="82"/>
      <c r="AF102" s="2"/>
      <c r="AG102" s="2"/>
      <c r="AH102" s="2"/>
    </row>
    <row r="103" spans="1:34" s="5" customFormat="1" ht="15.75" customHeight="1" x14ac:dyDescent="0.25">
      <c r="A103" s="1"/>
      <c r="B103" s="2"/>
      <c r="C103" s="81"/>
      <c r="D103" s="81"/>
      <c r="G103" s="82"/>
      <c r="J103" s="82"/>
      <c r="K103" s="82"/>
      <c r="P103" s="82"/>
      <c r="U103" s="82"/>
      <c r="Z103" s="82"/>
      <c r="AF103" s="2"/>
      <c r="AG103" s="2"/>
      <c r="AH103" s="2"/>
    </row>
    <row r="104" spans="1:34" s="5" customFormat="1" ht="15.75" customHeight="1" x14ac:dyDescent="0.25">
      <c r="A104" s="1"/>
      <c r="B104" s="2"/>
      <c r="C104" s="81"/>
      <c r="D104" s="81"/>
      <c r="G104" s="82"/>
      <c r="J104" s="82"/>
      <c r="K104" s="82"/>
      <c r="P104" s="82"/>
      <c r="U104" s="82"/>
      <c r="Z104" s="82"/>
      <c r="AF104" s="2"/>
      <c r="AG104" s="2"/>
      <c r="AH104" s="2"/>
    </row>
    <row r="105" spans="1:34" s="5" customFormat="1" ht="15.75" customHeight="1" x14ac:dyDescent="0.25">
      <c r="A105" s="1"/>
      <c r="B105" s="2"/>
      <c r="C105" s="81"/>
      <c r="D105" s="81"/>
      <c r="G105" s="82"/>
      <c r="J105" s="82"/>
      <c r="K105" s="82"/>
      <c r="P105" s="82"/>
      <c r="U105" s="82"/>
      <c r="Z105" s="82"/>
      <c r="AF105" s="2"/>
      <c r="AG105" s="2"/>
      <c r="AH105" s="2"/>
    </row>
    <row r="106" spans="1:34" s="5" customFormat="1" ht="15.75" customHeight="1" x14ac:dyDescent="0.25">
      <c r="A106" s="1"/>
      <c r="B106" s="2"/>
      <c r="C106" s="81"/>
      <c r="D106" s="81"/>
      <c r="G106" s="82"/>
      <c r="J106" s="82"/>
      <c r="K106" s="82"/>
      <c r="P106" s="82"/>
      <c r="U106" s="82"/>
      <c r="Z106" s="82"/>
      <c r="AF106" s="2"/>
      <c r="AG106" s="2"/>
      <c r="AH106" s="2"/>
    </row>
    <row r="107" spans="1:34" s="5" customFormat="1" ht="15.75" customHeight="1" x14ac:dyDescent="0.25">
      <c r="A107" s="1"/>
      <c r="B107" s="2"/>
      <c r="C107" s="81"/>
      <c r="D107" s="81"/>
      <c r="G107" s="82"/>
      <c r="J107" s="82"/>
      <c r="K107" s="82"/>
      <c r="P107" s="82"/>
      <c r="U107" s="82"/>
      <c r="Z107" s="82"/>
      <c r="AF107" s="2"/>
      <c r="AG107" s="2"/>
      <c r="AH107" s="2"/>
    </row>
    <row r="108" spans="1:34" s="5" customFormat="1" ht="15.75" customHeight="1" x14ac:dyDescent="0.25">
      <c r="A108" s="1"/>
      <c r="B108" s="2"/>
      <c r="C108" s="81"/>
      <c r="D108" s="81"/>
      <c r="G108" s="82"/>
      <c r="J108" s="82"/>
      <c r="K108" s="82"/>
      <c r="P108" s="82"/>
      <c r="U108" s="82"/>
      <c r="Z108" s="82"/>
      <c r="AF108" s="2"/>
      <c r="AG108" s="2"/>
      <c r="AH108" s="2"/>
    </row>
    <row r="109" spans="1:34" s="5" customFormat="1" ht="15.75" customHeight="1" x14ac:dyDescent="0.25">
      <c r="A109" s="1"/>
      <c r="B109" s="2"/>
      <c r="C109" s="81"/>
      <c r="D109" s="81"/>
      <c r="G109" s="82"/>
      <c r="J109" s="82"/>
      <c r="K109" s="82"/>
      <c r="P109" s="82"/>
      <c r="U109" s="82"/>
      <c r="Z109" s="82"/>
      <c r="AF109" s="2"/>
      <c r="AG109" s="2"/>
      <c r="AH109" s="2"/>
    </row>
    <row r="110" spans="1:34" s="5" customFormat="1" ht="15.75" customHeight="1" x14ac:dyDescent="0.25">
      <c r="A110" s="1"/>
      <c r="B110" s="2"/>
      <c r="C110" s="81"/>
      <c r="D110" s="81"/>
      <c r="G110" s="82"/>
      <c r="J110" s="82"/>
      <c r="K110" s="82"/>
      <c r="P110" s="82"/>
      <c r="U110" s="82"/>
      <c r="Z110" s="82"/>
      <c r="AF110" s="2"/>
      <c r="AG110" s="2"/>
      <c r="AH110" s="2"/>
    </row>
    <row r="111" spans="1:34" s="5" customFormat="1" ht="15.75" customHeight="1" x14ac:dyDescent="0.25">
      <c r="A111" s="1"/>
      <c r="B111" s="2"/>
      <c r="C111" s="81"/>
      <c r="D111" s="81"/>
      <c r="G111" s="82"/>
      <c r="J111" s="82"/>
      <c r="K111" s="82"/>
      <c r="P111" s="82"/>
      <c r="U111" s="82"/>
      <c r="Z111" s="82"/>
      <c r="AF111" s="2"/>
      <c r="AG111" s="2"/>
      <c r="AH111" s="2"/>
    </row>
    <row r="112" spans="1:34" s="5" customFormat="1" ht="15.75" customHeight="1" x14ac:dyDescent="0.25">
      <c r="A112" s="1"/>
      <c r="B112" s="2"/>
      <c r="C112" s="81"/>
      <c r="D112" s="81"/>
      <c r="G112" s="82"/>
      <c r="J112" s="82"/>
      <c r="K112" s="82"/>
      <c r="P112" s="82"/>
      <c r="U112" s="82"/>
      <c r="Z112" s="82"/>
      <c r="AF112" s="2"/>
      <c r="AG112" s="2"/>
      <c r="AH112" s="2"/>
    </row>
    <row r="113" spans="1:34" s="5" customFormat="1" ht="15.75" customHeight="1" x14ac:dyDescent="0.25">
      <c r="A113" s="1"/>
      <c r="B113" s="2"/>
      <c r="C113" s="81"/>
      <c r="D113" s="81"/>
      <c r="G113" s="82"/>
      <c r="J113" s="82"/>
      <c r="K113" s="82"/>
      <c r="P113" s="82"/>
      <c r="U113" s="82"/>
      <c r="Z113" s="82"/>
      <c r="AF113" s="2"/>
      <c r="AG113" s="2"/>
      <c r="AH113" s="2"/>
    </row>
    <row r="114" spans="1:34" s="5" customFormat="1" ht="15.75" customHeight="1" x14ac:dyDescent="0.25">
      <c r="A114" s="1"/>
      <c r="B114" s="2"/>
      <c r="C114" s="81"/>
      <c r="D114" s="81"/>
      <c r="G114" s="82"/>
      <c r="J114" s="82"/>
      <c r="K114" s="82"/>
      <c r="P114" s="82"/>
      <c r="U114" s="82"/>
      <c r="Z114" s="82"/>
      <c r="AF114" s="2"/>
      <c r="AG114" s="2"/>
      <c r="AH114" s="2"/>
    </row>
    <row r="115" spans="1:34" s="5" customFormat="1" ht="15.75" customHeight="1" x14ac:dyDescent="0.25">
      <c r="A115" s="1"/>
      <c r="B115" s="2"/>
      <c r="C115" s="81"/>
      <c r="D115" s="81"/>
      <c r="G115" s="82"/>
      <c r="J115" s="82"/>
      <c r="K115" s="82"/>
      <c r="P115" s="82"/>
      <c r="U115" s="82"/>
      <c r="Z115" s="82"/>
      <c r="AF115" s="2"/>
      <c r="AG115" s="2"/>
      <c r="AH115" s="2"/>
    </row>
    <row r="116" spans="1:34" s="5" customFormat="1" ht="15.75" customHeight="1" x14ac:dyDescent="0.25">
      <c r="A116" s="1"/>
      <c r="B116" s="2"/>
      <c r="C116" s="81"/>
      <c r="D116" s="81"/>
      <c r="G116" s="82"/>
      <c r="J116" s="82"/>
      <c r="K116" s="82"/>
      <c r="P116" s="82"/>
      <c r="U116" s="82"/>
      <c r="Z116" s="82"/>
      <c r="AF116" s="2"/>
      <c r="AG116" s="2"/>
      <c r="AH116" s="2"/>
    </row>
    <row r="117" spans="1:34" s="5" customFormat="1" ht="15.75" customHeight="1" x14ac:dyDescent="0.25">
      <c r="A117" s="1"/>
      <c r="B117" s="2"/>
      <c r="C117" s="81"/>
      <c r="D117" s="81"/>
      <c r="G117" s="82"/>
      <c r="J117" s="82"/>
      <c r="K117" s="82"/>
      <c r="P117" s="82"/>
      <c r="U117" s="82"/>
      <c r="Z117" s="82"/>
      <c r="AF117" s="2"/>
      <c r="AG117" s="2"/>
      <c r="AH117" s="2"/>
    </row>
    <row r="118" spans="1:34" s="5" customFormat="1" ht="15.75" customHeight="1" x14ac:dyDescent="0.25">
      <c r="A118" s="1"/>
      <c r="B118" s="2"/>
      <c r="C118" s="81"/>
      <c r="D118" s="81"/>
      <c r="G118" s="82"/>
      <c r="J118" s="82"/>
      <c r="K118" s="82"/>
      <c r="P118" s="82"/>
      <c r="U118" s="82"/>
      <c r="Z118" s="82"/>
      <c r="AF118" s="2"/>
      <c r="AG118" s="2"/>
      <c r="AH118" s="2"/>
    </row>
    <row r="119" spans="1:34" s="5" customFormat="1" ht="15.75" customHeight="1" x14ac:dyDescent="0.25">
      <c r="A119" s="1"/>
      <c r="B119" s="2"/>
      <c r="C119" s="81"/>
      <c r="D119" s="81"/>
      <c r="G119" s="82"/>
      <c r="J119" s="82"/>
      <c r="K119" s="82"/>
      <c r="P119" s="82"/>
      <c r="U119" s="82"/>
      <c r="Z119" s="82"/>
      <c r="AF119" s="2"/>
      <c r="AG119" s="2"/>
      <c r="AH119" s="2"/>
    </row>
    <row r="120" spans="1:34" s="5" customFormat="1" ht="15.75" customHeight="1" x14ac:dyDescent="0.25">
      <c r="A120" s="1"/>
      <c r="B120" s="2"/>
      <c r="C120" s="81"/>
      <c r="D120" s="81"/>
      <c r="G120" s="82"/>
      <c r="J120" s="82"/>
      <c r="K120" s="82"/>
      <c r="P120" s="82"/>
      <c r="U120" s="82"/>
      <c r="Z120" s="82"/>
      <c r="AF120" s="2"/>
      <c r="AG120" s="2"/>
      <c r="AH120" s="2"/>
    </row>
    <row r="121" spans="1:34" s="5" customFormat="1" ht="15.75" customHeight="1" x14ac:dyDescent="0.25">
      <c r="A121" s="1"/>
      <c r="B121" s="2"/>
      <c r="C121" s="81"/>
      <c r="D121" s="81"/>
      <c r="G121" s="82"/>
      <c r="J121" s="82"/>
      <c r="K121" s="82"/>
      <c r="P121" s="82"/>
      <c r="U121" s="82"/>
      <c r="Z121" s="82"/>
      <c r="AF121" s="2"/>
      <c r="AG121" s="2"/>
      <c r="AH121" s="2"/>
    </row>
    <row r="122" spans="1:34" s="5" customFormat="1" ht="15.75" customHeight="1" x14ac:dyDescent="0.25">
      <c r="A122" s="1"/>
      <c r="B122" s="2"/>
      <c r="C122" s="81"/>
      <c r="D122" s="81"/>
      <c r="G122" s="82"/>
      <c r="J122" s="82"/>
      <c r="K122" s="82"/>
      <c r="P122" s="82"/>
      <c r="U122" s="82"/>
      <c r="Z122" s="82"/>
      <c r="AF122" s="2"/>
      <c r="AG122" s="2"/>
      <c r="AH122" s="2"/>
    </row>
    <row r="123" spans="1:34" s="5" customFormat="1" ht="15.75" customHeight="1" x14ac:dyDescent="0.25">
      <c r="A123" s="1"/>
      <c r="B123" s="2"/>
      <c r="C123" s="81"/>
      <c r="D123" s="81"/>
      <c r="G123" s="82"/>
      <c r="J123" s="82"/>
      <c r="K123" s="82"/>
      <c r="P123" s="82"/>
      <c r="U123" s="82"/>
      <c r="Z123" s="82"/>
      <c r="AF123" s="2"/>
      <c r="AG123" s="2"/>
      <c r="AH123" s="2"/>
    </row>
    <row r="124" spans="1:34" s="5" customFormat="1" ht="15.75" customHeight="1" x14ac:dyDescent="0.25">
      <c r="A124" s="1"/>
      <c r="B124" s="2"/>
      <c r="C124" s="81"/>
      <c r="D124" s="81"/>
      <c r="G124" s="82"/>
      <c r="J124" s="82"/>
      <c r="K124" s="82"/>
      <c r="P124" s="82"/>
      <c r="U124" s="82"/>
      <c r="Z124" s="82"/>
      <c r="AF124" s="2"/>
      <c r="AG124" s="2"/>
      <c r="AH124" s="2"/>
    </row>
    <row r="125" spans="1:34" s="5" customFormat="1" ht="15.75" customHeight="1" x14ac:dyDescent="0.25">
      <c r="A125" s="1"/>
      <c r="B125" s="2"/>
      <c r="C125" s="81"/>
      <c r="D125" s="81"/>
      <c r="G125" s="82"/>
      <c r="J125" s="82"/>
      <c r="K125" s="82"/>
      <c r="P125" s="82"/>
      <c r="U125" s="82"/>
      <c r="Z125" s="82"/>
      <c r="AF125" s="2"/>
      <c r="AG125" s="2"/>
      <c r="AH125" s="2"/>
    </row>
    <row r="126" spans="1:34" s="5" customFormat="1" ht="15.75" customHeight="1" x14ac:dyDescent="0.25">
      <c r="A126" s="1"/>
      <c r="B126" s="2"/>
      <c r="C126" s="81"/>
      <c r="D126" s="81"/>
      <c r="G126" s="82"/>
      <c r="J126" s="82"/>
      <c r="K126" s="82"/>
      <c r="P126" s="82"/>
      <c r="U126" s="82"/>
      <c r="Z126" s="82"/>
      <c r="AF126" s="2"/>
      <c r="AG126" s="2"/>
      <c r="AH126" s="2"/>
    </row>
    <row r="127" spans="1:34" s="5" customFormat="1" ht="15.75" customHeight="1" x14ac:dyDescent="0.25">
      <c r="A127" s="1"/>
      <c r="B127" s="2"/>
      <c r="C127" s="81"/>
      <c r="D127" s="81"/>
      <c r="G127" s="82"/>
      <c r="J127" s="82"/>
      <c r="K127" s="82"/>
      <c r="P127" s="82"/>
      <c r="U127" s="82"/>
      <c r="Z127" s="82"/>
      <c r="AF127" s="2"/>
      <c r="AG127" s="2"/>
      <c r="AH127" s="2"/>
    </row>
    <row r="128" spans="1:34" s="5" customFormat="1" ht="15.75" customHeight="1" x14ac:dyDescent="0.25">
      <c r="A128" s="1"/>
      <c r="B128" s="2"/>
      <c r="C128" s="81"/>
      <c r="D128" s="81"/>
      <c r="G128" s="82"/>
      <c r="J128" s="82"/>
      <c r="K128" s="82"/>
      <c r="P128" s="82"/>
      <c r="U128" s="82"/>
      <c r="Z128" s="82"/>
      <c r="AF128" s="2"/>
      <c r="AG128" s="2"/>
      <c r="AH128" s="2"/>
    </row>
    <row r="129" spans="1:34" s="5" customFormat="1" ht="15.75" customHeight="1" x14ac:dyDescent="0.25">
      <c r="A129" s="1"/>
      <c r="B129" s="2"/>
      <c r="C129" s="81"/>
      <c r="D129" s="81"/>
      <c r="G129" s="82"/>
      <c r="J129" s="82"/>
      <c r="K129" s="82"/>
      <c r="P129" s="82"/>
      <c r="U129" s="82"/>
      <c r="Z129" s="82"/>
      <c r="AF129" s="2"/>
      <c r="AG129" s="2"/>
      <c r="AH129" s="2"/>
    </row>
    <row r="130" spans="1:34" s="5" customFormat="1" ht="15.75" customHeight="1" x14ac:dyDescent="0.25">
      <c r="A130" s="1"/>
      <c r="B130" s="2"/>
      <c r="C130" s="81"/>
      <c r="D130" s="81"/>
      <c r="G130" s="82"/>
      <c r="J130" s="82"/>
      <c r="K130" s="82"/>
      <c r="P130" s="82"/>
      <c r="U130" s="82"/>
      <c r="Z130" s="82"/>
      <c r="AF130" s="2"/>
      <c r="AG130" s="2"/>
      <c r="AH130" s="2"/>
    </row>
    <row r="131" spans="1:34" s="5" customFormat="1" ht="15.75" customHeight="1" x14ac:dyDescent="0.25">
      <c r="A131" s="1"/>
      <c r="B131" s="2"/>
      <c r="C131" s="81"/>
      <c r="D131" s="81"/>
      <c r="G131" s="82"/>
      <c r="J131" s="82"/>
      <c r="K131" s="82"/>
      <c r="P131" s="82"/>
      <c r="U131" s="82"/>
      <c r="Z131" s="82"/>
      <c r="AF131" s="2"/>
      <c r="AG131" s="2"/>
      <c r="AH131" s="2"/>
    </row>
    <row r="132" spans="1:34" s="5" customFormat="1" ht="15.75" customHeight="1" x14ac:dyDescent="0.25">
      <c r="A132" s="1"/>
      <c r="B132" s="2"/>
      <c r="C132" s="81"/>
      <c r="D132" s="81"/>
      <c r="G132" s="82"/>
      <c r="J132" s="82"/>
      <c r="K132" s="82"/>
      <c r="P132" s="82"/>
      <c r="U132" s="82"/>
      <c r="Z132" s="82"/>
      <c r="AF132" s="2"/>
      <c r="AG132" s="2"/>
      <c r="AH132" s="2"/>
    </row>
    <row r="133" spans="1:34" s="5" customFormat="1" ht="15.75" customHeight="1" x14ac:dyDescent="0.25">
      <c r="A133" s="1"/>
      <c r="B133" s="2"/>
      <c r="C133" s="81"/>
      <c r="D133" s="81"/>
      <c r="G133" s="82"/>
      <c r="J133" s="82"/>
      <c r="K133" s="82"/>
      <c r="P133" s="82"/>
      <c r="U133" s="82"/>
      <c r="Z133" s="82"/>
      <c r="AF133" s="2"/>
      <c r="AG133" s="2"/>
      <c r="AH133" s="2"/>
    </row>
    <row r="134" spans="1:34" s="5" customFormat="1" ht="15.75" customHeight="1" x14ac:dyDescent="0.25">
      <c r="A134" s="1"/>
      <c r="B134" s="2"/>
      <c r="C134" s="81"/>
      <c r="D134" s="81"/>
      <c r="G134" s="82"/>
      <c r="J134" s="82"/>
      <c r="K134" s="82"/>
      <c r="P134" s="82"/>
      <c r="U134" s="82"/>
      <c r="Z134" s="82"/>
      <c r="AF134" s="2"/>
      <c r="AG134" s="2"/>
      <c r="AH134" s="2"/>
    </row>
    <row r="135" spans="1:34" s="5" customFormat="1" ht="15.75" customHeight="1" x14ac:dyDescent="0.25">
      <c r="A135" s="1"/>
      <c r="B135" s="2"/>
      <c r="C135" s="81"/>
      <c r="D135" s="81"/>
      <c r="G135" s="82"/>
      <c r="J135" s="82"/>
      <c r="K135" s="82"/>
      <c r="P135" s="82"/>
      <c r="U135" s="82"/>
      <c r="Z135" s="82"/>
      <c r="AF135" s="2"/>
      <c r="AG135" s="2"/>
      <c r="AH135" s="2"/>
    </row>
    <row r="136" spans="1:34" s="5" customFormat="1" ht="15.75" customHeight="1" x14ac:dyDescent="0.25">
      <c r="A136" s="1"/>
      <c r="B136" s="2"/>
      <c r="C136" s="81"/>
      <c r="D136" s="81"/>
      <c r="G136" s="82"/>
      <c r="J136" s="82"/>
      <c r="K136" s="82"/>
      <c r="P136" s="82"/>
      <c r="U136" s="82"/>
      <c r="Z136" s="82"/>
      <c r="AF136" s="2"/>
      <c r="AG136" s="2"/>
      <c r="AH136" s="2"/>
    </row>
    <row r="137" spans="1:34" s="5" customFormat="1" ht="15.75" customHeight="1" x14ac:dyDescent="0.25">
      <c r="A137" s="1"/>
      <c r="B137" s="2"/>
      <c r="C137" s="81"/>
      <c r="D137" s="81"/>
      <c r="G137" s="82"/>
      <c r="J137" s="82"/>
      <c r="K137" s="82"/>
      <c r="P137" s="82"/>
      <c r="U137" s="82"/>
      <c r="Z137" s="82"/>
      <c r="AF137" s="2"/>
      <c r="AG137" s="2"/>
      <c r="AH137" s="2"/>
    </row>
    <row r="138" spans="1:34" s="5" customFormat="1" ht="15.75" customHeight="1" x14ac:dyDescent="0.25">
      <c r="A138" s="1"/>
      <c r="B138" s="2"/>
      <c r="C138" s="81"/>
      <c r="D138" s="81"/>
      <c r="G138" s="82"/>
      <c r="J138" s="82"/>
      <c r="K138" s="82"/>
      <c r="P138" s="82"/>
      <c r="U138" s="82"/>
      <c r="Z138" s="82"/>
      <c r="AF138" s="2"/>
      <c r="AG138" s="2"/>
      <c r="AH138" s="2"/>
    </row>
    <row r="139" spans="1:34" s="5" customFormat="1" ht="15.75" customHeight="1" x14ac:dyDescent="0.25">
      <c r="A139" s="1"/>
      <c r="B139" s="2"/>
      <c r="C139" s="81"/>
      <c r="D139" s="81"/>
      <c r="G139" s="82"/>
      <c r="J139" s="82"/>
      <c r="K139" s="82"/>
      <c r="P139" s="82"/>
      <c r="U139" s="82"/>
      <c r="Z139" s="82"/>
      <c r="AF139" s="2"/>
      <c r="AG139" s="2"/>
      <c r="AH139" s="2"/>
    </row>
    <row r="140" spans="1:34" s="5" customFormat="1" ht="15.75" customHeight="1" x14ac:dyDescent="0.25">
      <c r="A140" s="1"/>
      <c r="B140" s="2"/>
      <c r="C140" s="81"/>
      <c r="D140" s="81"/>
      <c r="G140" s="82"/>
      <c r="J140" s="82"/>
      <c r="K140" s="82"/>
      <c r="P140" s="82"/>
      <c r="U140" s="82"/>
      <c r="Z140" s="82"/>
      <c r="AF140" s="2"/>
      <c r="AG140" s="2"/>
      <c r="AH140" s="2"/>
    </row>
    <row r="141" spans="1:34" s="5" customFormat="1" ht="15.75" customHeight="1" x14ac:dyDescent="0.25">
      <c r="A141" s="1"/>
      <c r="B141" s="2"/>
      <c r="C141" s="81"/>
      <c r="D141" s="81"/>
      <c r="G141" s="82"/>
      <c r="J141" s="82"/>
      <c r="K141" s="82"/>
      <c r="P141" s="82"/>
      <c r="U141" s="82"/>
      <c r="Z141" s="82"/>
      <c r="AF141" s="2"/>
      <c r="AG141" s="2"/>
      <c r="AH141" s="2"/>
    </row>
    <row r="142" spans="1:34" s="5" customFormat="1" ht="15.75" customHeight="1" x14ac:dyDescent="0.25">
      <c r="A142" s="1"/>
      <c r="B142" s="2"/>
      <c r="C142" s="81"/>
      <c r="D142" s="81"/>
      <c r="G142" s="82"/>
      <c r="J142" s="82"/>
      <c r="K142" s="82"/>
      <c r="P142" s="82"/>
      <c r="U142" s="82"/>
      <c r="Z142" s="82"/>
      <c r="AF142" s="2"/>
      <c r="AG142" s="2"/>
      <c r="AH142" s="2"/>
    </row>
    <row r="143" spans="1:34" s="5" customFormat="1" ht="15.75" customHeight="1" x14ac:dyDescent="0.25">
      <c r="A143" s="1"/>
      <c r="B143" s="2"/>
      <c r="C143" s="81"/>
      <c r="D143" s="81"/>
      <c r="G143" s="82"/>
      <c r="J143" s="82"/>
      <c r="K143" s="82"/>
      <c r="P143" s="82"/>
      <c r="U143" s="82"/>
      <c r="Z143" s="82"/>
      <c r="AF143" s="2"/>
      <c r="AG143" s="2"/>
      <c r="AH143" s="2"/>
    </row>
    <row r="144" spans="1:34" s="5" customFormat="1" ht="15.75" customHeight="1" x14ac:dyDescent="0.25">
      <c r="A144" s="1"/>
      <c r="B144" s="2"/>
      <c r="C144" s="81"/>
      <c r="D144" s="81"/>
      <c r="G144" s="82"/>
      <c r="J144" s="82"/>
      <c r="K144" s="82"/>
      <c r="P144" s="82"/>
      <c r="U144" s="82"/>
      <c r="Z144" s="82"/>
      <c r="AF144" s="2"/>
      <c r="AG144" s="2"/>
      <c r="AH144" s="2"/>
    </row>
    <row r="145" spans="1:34" s="5" customFormat="1" ht="15.75" customHeight="1" x14ac:dyDescent="0.25">
      <c r="A145" s="1"/>
      <c r="B145" s="2"/>
      <c r="C145" s="81"/>
      <c r="D145" s="81"/>
      <c r="G145" s="82"/>
      <c r="J145" s="82"/>
      <c r="K145" s="82"/>
      <c r="P145" s="82"/>
      <c r="U145" s="82"/>
      <c r="Z145" s="82"/>
      <c r="AF145" s="2"/>
      <c r="AG145" s="2"/>
      <c r="AH145" s="2"/>
    </row>
    <row r="146" spans="1:34" s="5" customFormat="1" ht="15.75" customHeight="1" x14ac:dyDescent="0.25">
      <c r="A146" s="1"/>
      <c r="B146" s="2"/>
      <c r="C146" s="81"/>
      <c r="D146" s="81"/>
      <c r="G146" s="82"/>
      <c r="J146" s="82"/>
      <c r="K146" s="82"/>
      <c r="P146" s="82"/>
      <c r="U146" s="82"/>
      <c r="Z146" s="82"/>
      <c r="AF146" s="2"/>
      <c r="AG146" s="2"/>
      <c r="AH146" s="2"/>
    </row>
    <row r="147" spans="1:34" s="5" customFormat="1" ht="15.75" customHeight="1" x14ac:dyDescent="0.25">
      <c r="A147" s="1"/>
      <c r="B147" s="2"/>
      <c r="C147" s="81"/>
      <c r="D147" s="81"/>
      <c r="G147" s="82"/>
      <c r="J147" s="82"/>
      <c r="K147" s="82"/>
      <c r="P147" s="82"/>
      <c r="U147" s="82"/>
      <c r="Z147" s="82"/>
      <c r="AF147" s="2"/>
      <c r="AG147" s="2"/>
      <c r="AH147" s="2"/>
    </row>
    <row r="148" spans="1:34" s="5" customFormat="1" ht="15.75" customHeight="1" x14ac:dyDescent="0.25">
      <c r="A148" s="1"/>
      <c r="B148" s="2"/>
      <c r="C148" s="81"/>
      <c r="D148" s="81"/>
      <c r="G148" s="82"/>
      <c r="J148" s="82"/>
      <c r="K148" s="82"/>
      <c r="P148" s="82"/>
      <c r="U148" s="82"/>
      <c r="Z148" s="82"/>
      <c r="AF148" s="2"/>
      <c r="AG148" s="2"/>
      <c r="AH148" s="2"/>
    </row>
    <row r="149" spans="1:34" s="5" customFormat="1" ht="15.75" customHeight="1" x14ac:dyDescent="0.25">
      <c r="A149" s="1"/>
      <c r="B149" s="2"/>
      <c r="C149" s="81"/>
      <c r="D149" s="81"/>
      <c r="G149" s="82"/>
      <c r="J149" s="82"/>
      <c r="K149" s="82"/>
      <c r="P149" s="82"/>
      <c r="U149" s="82"/>
      <c r="Z149" s="82"/>
      <c r="AF149" s="2"/>
      <c r="AG149" s="2"/>
      <c r="AH149" s="2"/>
    </row>
    <row r="150" spans="1:34" s="5" customFormat="1" ht="15.75" customHeight="1" x14ac:dyDescent="0.25">
      <c r="A150" s="1"/>
      <c r="B150" s="2"/>
      <c r="C150" s="81"/>
      <c r="D150" s="81"/>
      <c r="G150" s="82"/>
      <c r="J150" s="82"/>
      <c r="K150" s="82"/>
      <c r="P150" s="82"/>
      <c r="U150" s="82"/>
      <c r="Z150" s="82"/>
      <c r="AF150" s="2"/>
      <c r="AG150" s="2"/>
      <c r="AH150" s="2"/>
    </row>
    <row r="151" spans="1:34" s="5" customFormat="1" ht="15.75" customHeight="1" x14ac:dyDescent="0.25">
      <c r="A151" s="1"/>
      <c r="B151" s="2"/>
      <c r="C151" s="81"/>
      <c r="D151" s="81"/>
      <c r="G151" s="82"/>
      <c r="J151" s="82"/>
      <c r="K151" s="82"/>
      <c r="P151" s="82"/>
      <c r="U151" s="82"/>
      <c r="Z151" s="82"/>
      <c r="AF151" s="2"/>
      <c r="AG151" s="2"/>
      <c r="AH151" s="2"/>
    </row>
    <row r="152" spans="1:34" s="5" customFormat="1" ht="15.75" customHeight="1" x14ac:dyDescent="0.25">
      <c r="A152" s="1"/>
      <c r="B152" s="2"/>
      <c r="C152" s="81"/>
      <c r="D152" s="81"/>
      <c r="G152" s="82"/>
      <c r="J152" s="82"/>
      <c r="K152" s="82"/>
      <c r="P152" s="82"/>
      <c r="U152" s="82"/>
      <c r="Z152" s="82"/>
      <c r="AF152" s="2"/>
      <c r="AG152" s="2"/>
      <c r="AH152" s="2"/>
    </row>
    <row r="153" spans="1:34" s="5" customFormat="1" ht="15.75" customHeight="1" x14ac:dyDescent="0.25">
      <c r="A153" s="1"/>
      <c r="B153" s="2"/>
      <c r="C153" s="81"/>
      <c r="D153" s="81"/>
      <c r="G153" s="82"/>
      <c r="J153" s="82"/>
      <c r="K153" s="82"/>
      <c r="P153" s="82"/>
      <c r="U153" s="82"/>
      <c r="Z153" s="82"/>
      <c r="AF153" s="2"/>
      <c r="AG153" s="2"/>
      <c r="AH153" s="2"/>
    </row>
    <row r="154" spans="1:34" s="5" customFormat="1" ht="15.75" customHeight="1" x14ac:dyDescent="0.25">
      <c r="A154" s="1"/>
      <c r="B154" s="2"/>
      <c r="C154" s="81"/>
      <c r="D154" s="81"/>
      <c r="G154" s="82"/>
      <c r="J154" s="82"/>
      <c r="K154" s="82"/>
      <c r="P154" s="82"/>
      <c r="U154" s="82"/>
      <c r="Z154" s="82"/>
      <c r="AF154" s="2"/>
      <c r="AG154" s="2"/>
      <c r="AH154" s="2"/>
    </row>
    <row r="155" spans="1:34" s="5" customFormat="1" ht="15.75" customHeight="1" x14ac:dyDescent="0.25">
      <c r="A155" s="1"/>
      <c r="B155" s="2"/>
      <c r="C155" s="81"/>
      <c r="D155" s="81"/>
      <c r="G155" s="82"/>
      <c r="J155" s="82"/>
      <c r="K155" s="82"/>
      <c r="P155" s="82"/>
      <c r="U155" s="82"/>
      <c r="Z155" s="82"/>
      <c r="AF155" s="2"/>
      <c r="AG155" s="2"/>
      <c r="AH155" s="2"/>
    </row>
    <row r="156" spans="1:34" s="5" customFormat="1" ht="15.75" customHeight="1" x14ac:dyDescent="0.25">
      <c r="A156" s="1"/>
      <c r="B156" s="2"/>
      <c r="C156" s="81"/>
      <c r="D156" s="81"/>
      <c r="G156" s="82"/>
      <c r="J156" s="82"/>
      <c r="K156" s="82"/>
      <c r="P156" s="82"/>
      <c r="U156" s="82"/>
      <c r="Z156" s="82"/>
      <c r="AF156" s="2"/>
      <c r="AG156" s="2"/>
      <c r="AH156" s="2"/>
    </row>
    <row r="157" spans="1:34" s="5" customFormat="1" ht="15.75" customHeight="1" x14ac:dyDescent="0.25">
      <c r="A157" s="1"/>
      <c r="B157" s="2"/>
      <c r="C157" s="81"/>
      <c r="D157" s="81"/>
      <c r="G157" s="82"/>
      <c r="J157" s="82"/>
      <c r="K157" s="82"/>
      <c r="P157" s="82"/>
      <c r="U157" s="82"/>
      <c r="Z157" s="82"/>
      <c r="AF157" s="2"/>
      <c r="AG157" s="2"/>
      <c r="AH157" s="2"/>
    </row>
    <row r="158" spans="1:34" s="5" customFormat="1" ht="15.75" customHeight="1" x14ac:dyDescent="0.25">
      <c r="A158" s="1"/>
      <c r="B158" s="2"/>
      <c r="C158" s="81"/>
      <c r="D158" s="81"/>
      <c r="G158" s="82"/>
      <c r="J158" s="82"/>
      <c r="K158" s="82"/>
      <c r="P158" s="82"/>
      <c r="U158" s="82"/>
      <c r="Z158" s="82"/>
      <c r="AF158" s="2"/>
      <c r="AG158" s="2"/>
      <c r="AH158" s="2"/>
    </row>
    <row r="159" spans="1:34" s="5" customFormat="1" ht="15.75" customHeight="1" x14ac:dyDescent="0.25">
      <c r="A159" s="1"/>
      <c r="B159" s="2"/>
      <c r="C159" s="81"/>
      <c r="D159" s="81"/>
      <c r="G159" s="82"/>
      <c r="J159" s="82"/>
      <c r="K159" s="82"/>
      <c r="P159" s="82"/>
      <c r="U159" s="82"/>
      <c r="Z159" s="82"/>
      <c r="AF159" s="2"/>
      <c r="AG159" s="2"/>
      <c r="AH159" s="2"/>
    </row>
    <row r="160" spans="1:34" s="5" customFormat="1" ht="15.75" customHeight="1" x14ac:dyDescent="0.25">
      <c r="A160" s="1"/>
      <c r="B160" s="2"/>
      <c r="C160" s="81"/>
      <c r="D160" s="81"/>
      <c r="G160" s="82"/>
      <c r="J160" s="82"/>
      <c r="K160" s="82"/>
      <c r="P160" s="82"/>
      <c r="U160" s="82"/>
      <c r="Z160" s="82"/>
      <c r="AF160" s="2"/>
      <c r="AG160" s="2"/>
      <c r="AH160" s="2"/>
    </row>
    <row r="161" spans="1:34" s="5" customFormat="1" ht="15.75" customHeight="1" x14ac:dyDescent="0.25">
      <c r="A161" s="1"/>
      <c r="B161" s="2"/>
      <c r="C161" s="81"/>
      <c r="D161" s="81"/>
      <c r="G161" s="82"/>
      <c r="J161" s="82"/>
      <c r="K161" s="82"/>
      <c r="P161" s="82"/>
      <c r="U161" s="82"/>
      <c r="Z161" s="82"/>
      <c r="AF161" s="2"/>
      <c r="AG161" s="2"/>
      <c r="AH161" s="2"/>
    </row>
    <row r="162" spans="1:34" s="5" customFormat="1" ht="15.75" customHeight="1" x14ac:dyDescent="0.25">
      <c r="A162" s="1"/>
      <c r="B162" s="2"/>
      <c r="C162" s="81"/>
      <c r="D162" s="81"/>
      <c r="G162" s="82"/>
      <c r="J162" s="82"/>
      <c r="K162" s="82"/>
      <c r="P162" s="82"/>
      <c r="U162" s="82"/>
      <c r="Z162" s="82"/>
      <c r="AF162" s="2"/>
      <c r="AG162" s="2"/>
      <c r="AH162" s="2"/>
    </row>
    <row r="163" spans="1:34" s="5" customFormat="1" ht="15.75" customHeight="1" x14ac:dyDescent="0.25">
      <c r="A163" s="1"/>
      <c r="B163" s="2"/>
      <c r="C163" s="81"/>
      <c r="D163" s="81"/>
      <c r="G163" s="82"/>
      <c r="J163" s="82"/>
      <c r="K163" s="82"/>
      <c r="P163" s="82"/>
      <c r="U163" s="82"/>
      <c r="Z163" s="82"/>
      <c r="AF163" s="2"/>
      <c r="AG163" s="2"/>
      <c r="AH163" s="2"/>
    </row>
    <row r="164" spans="1:34" s="5" customFormat="1" ht="15.75" customHeight="1" x14ac:dyDescent="0.25">
      <c r="A164" s="1"/>
      <c r="B164" s="2"/>
      <c r="C164" s="81"/>
      <c r="D164" s="81"/>
      <c r="G164" s="82"/>
      <c r="J164" s="82"/>
      <c r="K164" s="82"/>
      <c r="P164" s="82"/>
      <c r="U164" s="82"/>
      <c r="Z164" s="82"/>
      <c r="AF164" s="2"/>
      <c r="AG164" s="2"/>
      <c r="AH164" s="2"/>
    </row>
    <row r="165" spans="1:34" s="5" customFormat="1" ht="15.75" customHeight="1" x14ac:dyDescent="0.25">
      <c r="A165" s="1"/>
      <c r="B165" s="2"/>
      <c r="C165" s="81"/>
      <c r="D165" s="81"/>
      <c r="G165" s="82"/>
      <c r="J165" s="82"/>
      <c r="K165" s="82"/>
      <c r="P165" s="82"/>
      <c r="U165" s="82"/>
      <c r="Z165" s="82"/>
      <c r="AF165" s="2"/>
      <c r="AG165" s="2"/>
      <c r="AH165" s="2"/>
    </row>
    <row r="166" spans="1:34" s="5" customFormat="1" ht="15.75" customHeight="1" x14ac:dyDescent="0.25">
      <c r="A166" s="1"/>
      <c r="B166" s="2"/>
      <c r="C166" s="81"/>
      <c r="D166" s="81"/>
      <c r="G166" s="82"/>
      <c r="J166" s="82"/>
      <c r="K166" s="82"/>
      <c r="P166" s="82"/>
      <c r="U166" s="82"/>
      <c r="Z166" s="82"/>
      <c r="AF166" s="2"/>
      <c r="AG166" s="2"/>
      <c r="AH166" s="2"/>
    </row>
    <row r="167" spans="1:34" s="5" customFormat="1" ht="15.75" customHeight="1" x14ac:dyDescent="0.25">
      <c r="A167" s="1"/>
      <c r="B167" s="2"/>
      <c r="C167" s="81"/>
      <c r="D167" s="81"/>
      <c r="G167" s="82"/>
      <c r="J167" s="82"/>
      <c r="K167" s="82"/>
      <c r="P167" s="82"/>
      <c r="U167" s="82"/>
      <c r="Z167" s="82"/>
      <c r="AF167" s="2"/>
      <c r="AG167" s="2"/>
      <c r="AH167" s="2"/>
    </row>
    <row r="168" spans="1:34" s="5" customFormat="1" ht="15.75" customHeight="1" x14ac:dyDescent="0.25">
      <c r="A168" s="1"/>
      <c r="B168" s="2"/>
      <c r="C168" s="81"/>
      <c r="D168" s="81"/>
      <c r="G168" s="82"/>
      <c r="J168" s="82"/>
      <c r="K168" s="82"/>
      <c r="P168" s="82"/>
      <c r="U168" s="82"/>
      <c r="Z168" s="82"/>
      <c r="AF168" s="2"/>
      <c r="AG168" s="2"/>
      <c r="AH168" s="2"/>
    </row>
    <row r="169" spans="1:34" s="5" customFormat="1" ht="15.75" customHeight="1" x14ac:dyDescent="0.25">
      <c r="A169" s="1"/>
      <c r="B169" s="2"/>
      <c r="C169" s="81"/>
      <c r="D169" s="81"/>
      <c r="G169" s="82"/>
      <c r="J169" s="82"/>
      <c r="K169" s="82"/>
      <c r="P169" s="82"/>
      <c r="U169" s="82"/>
      <c r="Z169" s="82"/>
      <c r="AF169" s="2"/>
      <c r="AG169" s="2"/>
      <c r="AH169" s="2"/>
    </row>
    <row r="170" spans="1:34" s="5" customFormat="1" ht="15.75" customHeight="1" x14ac:dyDescent="0.25">
      <c r="A170" s="1"/>
      <c r="B170" s="2"/>
      <c r="C170" s="81"/>
      <c r="D170" s="81"/>
      <c r="G170" s="82"/>
      <c r="J170" s="82"/>
      <c r="K170" s="82"/>
      <c r="P170" s="82"/>
      <c r="U170" s="82"/>
      <c r="Z170" s="82"/>
      <c r="AF170" s="2"/>
      <c r="AG170" s="2"/>
      <c r="AH170" s="2"/>
    </row>
    <row r="171" spans="1:34" s="5" customFormat="1" ht="15.75" customHeight="1" x14ac:dyDescent="0.25">
      <c r="A171" s="1"/>
      <c r="B171" s="2"/>
      <c r="C171" s="81"/>
      <c r="D171" s="81"/>
      <c r="G171" s="82"/>
      <c r="J171" s="82"/>
      <c r="K171" s="82"/>
      <c r="P171" s="82"/>
      <c r="U171" s="82"/>
      <c r="Z171" s="82"/>
      <c r="AF171" s="2"/>
      <c r="AG171" s="2"/>
      <c r="AH171" s="2"/>
    </row>
    <row r="172" spans="1:34" s="5" customFormat="1" ht="15.75" customHeight="1" x14ac:dyDescent="0.25">
      <c r="A172" s="1"/>
      <c r="B172" s="2"/>
      <c r="C172" s="81"/>
      <c r="D172" s="81"/>
      <c r="G172" s="82"/>
      <c r="J172" s="82"/>
      <c r="K172" s="82"/>
      <c r="P172" s="82"/>
      <c r="U172" s="82"/>
      <c r="Z172" s="82"/>
      <c r="AF172" s="2"/>
      <c r="AG172" s="2"/>
      <c r="AH172" s="2"/>
    </row>
    <row r="173" spans="1:34" s="5" customFormat="1" ht="15.75" customHeight="1" x14ac:dyDescent="0.25">
      <c r="A173" s="1"/>
      <c r="B173" s="2"/>
      <c r="C173" s="81"/>
      <c r="D173" s="81"/>
      <c r="G173" s="82"/>
      <c r="J173" s="82"/>
      <c r="K173" s="82"/>
      <c r="P173" s="82"/>
      <c r="U173" s="82"/>
      <c r="Z173" s="82"/>
      <c r="AF173" s="2"/>
      <c r="AG173" s="2"/>
      <c r="AH173" s="2"/>
    </row>
    <row r="174" spans="1:34" s="5" customFormat="1" ht="15.75" customHeight="1" x14ac:dyDescent="0.25">
      <c r="A174" s="1"/>
      <c r="B174" s="2"/>
      <c r="C174" s="81"/>
      <c r="D174" s="81"/>
      <c r="G174" s="82"/>
      <c r="J174" s="82"/>
      <c r="K174" s="82"/>
      <c r="P174" s="82"/>
      <c r="U174" s="82"/>
      <c r="Z174" s="82"/>
      <c r="AF174" s="2"/>
      <c r="AG174" s="2"/>
      <c r="AH174" s="2"/>
    </row>
    <row r="175" spans="1:34" s="5" customFormat="1" ht="15.75" customHeight="1" x14ac:dyDescent="0.25">
      <c r="A175" s="1"/>
      <c r="B175" s="2"/>
      <c r="C175" s="81"/>
      <c r="D175" s="81"/>
      <c r="G175" s="82"/>
      <c r="J175" s="82"/>
      <c r="K175" s="82"/>
      <c r="P175" s="82"/>
      <c r="U175" s="82"/>
      <c r="Z175" s="82"/>
      <c r="AF175" s="2"/>
      <c r="AG175" s="2"/>
      <c r="AH175" s="2"/>
    </row>
    <row r="176" spans="1:34" s="5" customFormat="1" ht="15.75" customHeight="1" x14ac:dyDescent="0.25">
      <c r="A176" s="1"/>
      <c r="B176" s="2"/>
      <c r="C176" s="81"/>
      <c r="D176" s="81"/>
      <c r="G176" s="82"/>
      <c r="J176" s="82"/>
      <c r="K176" s="82"/>
      <c r="P176" s="82"/>
      <c r="U176" s="82"/>
      <c r="Z176" s="82"/>
      <c r="AF176" s="2"/>
      <c r="AG176" s="2"/>
      <c r="AH176" s="2"/>
    </row>
    <row r="177" spans="1:34" s="5" customFormat="1" ht="15.75" customHeight="1" x14ac:dyDescent="0.25">
      <c r="A177" s="1"/>
      <c r="B177" s="2"/>
      <c r="C177" s="81"/>
      <c r="D177" s="81"/>
      <c r="G177" s="82"/>
      <c r="J177" s="82"/>
      <c r="K177" s="82"/>
      <c r="P177" s="82"/>
      <c r="U177" s="82"/>
      <c r="Z177" s="82"/>
      <c r="AF177" s="2"/>
      <c r="AG177" s="2"/>
      <c r="AH177" s="2"/>
    </row>
    <row r="178" spans="1:34" s="5" customFormat="1" ht="15.75" customHeight="1" x14ac:dyDescent="0.25">
      <c r="A178" s="1"/>
      <c r="B178" s="2"/>
      <c r="C178" s="81"/>
      <c r="D178" s="81"/>
      <c r="G178" s="82"/>
      <c r="J178" s="82"/>
      <c r="K178" s="82"/>
      <c r="P178" s="82"/>
      <c r="U178" s="82"/>
      <c r="Z178" s="82"/>
      <c r="AF178" s="2"/>
      <c r="AG178" s="2"/>
      <c r="AH178" s="2"/>
    </row>
    <row r="179" spans="1:34" s="5" customFormat="1" ht="15.75" customHeight="1" x14ac:dyDescent="0.25">
      <c r="A179" s="1"/>
      <c r="B179" s="2"/>
      <c r="C179" s="81"/>
      <c r="D179" s="81"/>
      <c r="G179" s="82"/>
      <c r="J179" s="82"/>
      <c r="K179" s="82"/>
      <c r="P179" s="82"/>
      <c r="U179" s="82"/>
      <c r="Z179" s="82"/>
      <c r="AF179" s="2"/>
      <c r="AG179" s="2"/>
      <c r="AH179" s="2"/>
    </row>
    <row r="180" spans="1:34" s="5" customFormat="1" ht="15.75" customHeight="1" x14ac:dyDescent="0.25">
      <c r="A180" s="1"/>
      <c r="B180" s="2"/>
      <c r="C180" s="81"/>
      <c r="D180" s="81"/>
      <c r="G180" s="82"/>
      <c r="J180" s="82"/>
      <c r="K180" s="82"/>
      <c r="P180" s="82"/>
      <c r="U180" s="82"/>
      <c r="Z180" s="82"/>
      <c r="AF180" s="2"/>
      <c r="AG180" s="2"/>
      <c r="AH180" s="2"/>
    </row>
    <row r="181" spans="1:34" s="5" customFormat="1" ht="15.75" customHeight="1" x14ac:dyDescent="0.25">
      <c r="A181" s="1"/>
      <c r="B181" s="2"/>
      <c r="C181" s="81"/>
      <c r="D181" s="81"/>
      <c r="G181" s="82"/>
      <c r="J181" s="82"/>
      <c r="K181" s="82"/>
      <c r="P181" s="82"/>
      <c r="U181" s="82"/>
      <c r="Z181" s="82"/>
      <c r="AF181" s="2"/>
      <c r="AG181" s="2"/>
      <c r="AH181" s="2"/>
    </row>
    <row r="182" spans="1:34" s="5" customFormat="1" ht="15.75" customHeight="1" x14ac:dyDescent="0.25">
      <c r="A182" s="1"/>
      <c r="B182" s="2"/>
      <c r="C182" s="81"/>
      <c r="D182" s="81"/>
      <c r="G182" s="82"/>
      <c r="J182" s="82"/>
      <c r="K182" s="82"/>
      <c r="P182" s="82"/>
      <c r="U182" s="82"/>
      <c r="Z182" s="82"/>
      <c r="AF182" s="2"/>
      <c r="AG182" s="2"/>
      <c r="AH182" s="2"/>
    </row>
    <row r="183" spans="1:34" s="5" customFormat="1" ht="15.75" customHeight="1" x14ac:dyDescent="0.25">
      <c r="A183" s="1"/>
      <c r="B183" s="2"/>
      <c r="C183" s="81"/>
      <c r="D183" s="81"/>
      <c r="G183" s="82"/>
      <c r="J183" s="82"/>
      <c r="K183" s="82"/>
      <c r="P183" s="82"/>
      <c r="U183" s="82"/>
      <c r="Z183" s="82"/>
      <c r="AF183" s="2"/>
      <c r="AG183" s="2"/>
      <c r="AH183" s="2"/>
    </row>
    <row r="184" spans="1:34" s="5" customFormat="1" ht="15.75" customHeight="1" x14ac:dyDescent="0.25">
      <c r="A184" s="1"/>
      <c r="B184" s="2"/>
      <c r="C184" s="81"/>
      <c r="D184" s="81"/>
      <c r="G184" s="82"/>
      <c r="J184" s="82"/>
      <c r="K184" s="82"/>
      <c r="P184" s="82"/>
      <c r="U184" s="82"/>
      <c r="Z184" s="82"/>
      <c r="AF184" s="2"/>
      <c r="AG184" s="2"/>
      <c r="AH184" s="2"/>
    </row>
    <row r="185" spans="1:34" s="5" customFormat="1" ht="15.75" customHeight="1" x14ac:dyDescent="0.25">
      <c r="A185" s="1"/>
      <c r="B185" s="2"/>
      <c r="C185" s="81"/>
      <c r="D185" s="81"/>
      <c r="G185" s="82"/>
      <c r="J185" s="82"/>
      <c r="K185" s="82"/>
      <c r="P185" s="82"/>
      <c r="U185" s="82"/>
      <c r="Z185" s="82"/>
      <c r="AF185" s="2"/>
      <c r="AG185" s="2"/>
      <c r="AH185" s="2"/>
    </row>
    <row r="186" spans="1:34" s="5" customFormat="1" ht="15.75" customHeight="1" x14ac:dyDescent="0.25">
      <c r="A186" s="1"/>
      <c r="B186" s="2"/>
      <c r="C186" s="81"/>
      <c r="D186" s="81"/>
      <c r="G186" s="82"/>
      <c r="J186" s="82"/>
      <c r="K186" s="82"/>
      <c r="P186" s="82"/>
      <c r="U186" s="82"/>
      <c r="Z186" s="82"/>
      <c r="AF186" s="2"/>
      <c r="AG186" s="2"/>
      <c r="AH186" s="2"/>
    </row>
    <row r="187" spans="1:34" s="5" customFormat="1" ht="15.75" customHeight="1" x14ac:dyDescent="0.25">
      <c r="A187" s="1"/>
      <c r="B187" s="2"/>
      <c r="C187" s="81"/>
      <c r="D187" s="81"/>
      <c r="G187" s="82"/>
      <c r="J187" s="82"/>
      <c r="K187" s="82"/>
      <c r="P187" s="82"/>
      <c r="U187" s="82"/>
      <c r="Z187" s="82"/>
      <c r="AF187" s="2"/>
      <c r="AG187" s="2"/>
      <c r="AH187" s="2"/>
    </row>
    <row r="188" spans="1:34" s="5" customFormat="1" ht="15.75" customHeight="1" x14ac:dyDescent="0.25">
      <c r="A188" s="1"/>
      <c r="B188" s="2"/>
      <c r="C188" s="81"/>
      <c r="D188" s="81"/>
      <c r="G188" s="82"/>
      <c r="J188" s="82"/>
      <c r="K188" s="82"/>
      <c r="P188" s="82"/>
      <c r="U188" s="82"/>
      <c r="Z188" s="82"/>
      <c r="AF188" s="2"/>
      <c r="AG188" s="2"/>
      <c r="AH188" s="2"/>
    </row>
    <row r="189" spans="1:34" s="5" customFormat="1" ht="15.75" customHeight="1" x14ac:dyDescent="0.25">
      <c r="A189" s="1"/>
      <c r="B189" s="2"/>
      <c r="C189" s="81"/>
      <c r="D189" s="81"/>
      <c r="G189" s="82"/>
      <c r="J189" s="82"/>
      <c r="K189" s="82"/>
      <c r="P189" s="82"/>
      <c r="U189" s="82"/>
      <c r="Z189" s="82"/>
      <c r="AF189" s="2"/>
      <c r="AG189" s="2"/>
      <c r="AH189" s="2"/>
    </row>
    <row r="190" spans="1:34" s="5" customFormat="1" ht="15.75" customHeight="1" x14ac:dyDescent="0.25">
      <c r="A190" s="1"/>
      <c r="B190" s="2"/>
      <c r="C190" s="81"/>
      <c r="D190" s="81"/>
      <c r="G190" s="82"/>
      <c r="J190" s="82"/>
      <c r="K190" s="82"/>
      <c r="P190" s="82"/>
      <c r="U190" s="82"/>
      <c r="Z190" s="82"/>
      <c r="AF190" s="2"/>
      <c r="AG190" s="2"/>
      <c r="AH190" s="2"/>
    </row>
    <row r="191" spans="1:34" s="5" customFormat="1" ht="15.75" customHeight="1" x14ac:dyDescent="0.25">
      <c r="A191" s="1"/>
      <c r="B191" s="2"/>
      <c r="C191" s="81"/>
      <c r="D191" s="81"/>
      <c r="G191" s="82"/>
      <c r="J191" s="82"/>
      <c r="K191" s="82"/>
      <c r="P191" s="82"/>
      <c r="U191" s="82"/>
      <c r="Z191" s="82"/>
      <c r="AF191" s="2"/>
      <c r="AG191" s="2"/>
      <c r="AH191" s="2"/>
    </row>
    <row r="192" spans="1:34" s="5" customFormat="1" ht="15.75" customHeight="1" x14ac:dyDescent="0.25">
      <c r="A192" s="1"/>
      <c r="B192" s="2"/>
      <c r="C192" s="81"/>
      <c r="D192" s="81"/>
      <c r="G192" s="82"/>
      <c r="J192" s="82"/>
      <c r="K192" s="82"/>
      <c r="P192" s="82"/>
      <c r="U192" s="82"/>
      <c r="Z192" s="82"/>
      <c r="AF192" s="2"/>
      <c r="AG192" s="2"/>
      <c r="AH192" s="2"/>
    </row>
    <row r="193" spans="1:34" s="5" customFormat="1" ht="15.75" customHeight="1" x14ac:dyDescent="0.25">
      <c r="A193" s="1"/>
      <c r="B193" s="2"/>
      <c r="C193" s="81"/>
      <c r="D193" s="81"/>
      <c r="G193" s="82"/>
      <c r="J193" s="82"/>
      <c r="K193" s="82"/>
      <c r="P193" s="82"/>
      <c r="U193" s="82"/>
      <c r="Z193" s="82"/>
      <c r="AF193" s="2"/>
      <c r="AG193" s="2"/>
      <c r="AH193" s="2"/>
    </row>
    <row r="194" spans="1:34" s="5" customFormat="1" ht="15.75" customHeight="1" x14ac:dyDescent="0.25">
      <c r="A194" s="1"/>
      <c r="B194" s="2"/>
      <c r="C194" s="81"/>
      <c r="D194" s="81"/>
      <c r="G194" s="82"/>
      <c r="J194" s="82"/>
      <c r="K194" s="82"/>
      <c r="P194" s="82"/>
      <c r="U194" s="82"/>
      <c r="Z194" s="82"/>
      <c r="AF194" s="2"/>
      <c r="AG194" s="2"/>
      <c r="AH194" s="2"/>
    </row>
    <row r="195" spans="1:34" s="5" customFormat="1" ht="15.75" customHeight="1" x14ac:dyDescent="0.25">
      <c r="A195" s="1"/>
      <c r="B195" s="2"/>
      <c r="C195" s="81"/>
      <c r="D195" s="81"/>
      <c r="G195" s="82"/>
      <c r="J195" s="82"/>
      <c r="K195" s="82"/>
      <c r="P195" s="82"/>
      <c r="U195" s="82"/>
      <c r="Z195" s="82"/>
      <c r="AF195" s="2"/>
      <c r="AG195" s="2"/>
      <c r="AH195" s="2"/>
    </row>
    <row r="196" spans="1:34" s="5" customFormat="1" ht="15.75" customHeight="1" x14ac:dyDescent="0.25">
      <c r="A196" s="1"/>
      <c r="B196" s="2"/>
      <c r="C196" s="81"/>
      <c r="D196" s="81"/>
      <c r="G196" s="82"/>
      <c r="J196" s="82"/>
      <c r="K196" s="82"/>
      <c r="P196" s="82"/>
      <c r="U196" s="82"/>
      <c r="Z196" s="82"/>
      <c r="AF196" s="2"/>
      <c r="AG196" s="2"/>
      <c r="AH196" s="2"/>
    </row>
    <row r="197" spans="1:34" s="5" customFormat="1" ht="15.75" customHeight="1" x14ac:dyDescent="0.25">
      <c r="A197" s="1"/>
      <c r="B197" s="2"/>
      <c r="C197" s="81"/>
      <c r="D197" s="81"/>
      <c r="G197" s="82"/>
      <c r="J197" s="82"/>
      <c r="K197" s="82"/>
      <c r="P197" s="82"/>
      <c r="U197" s="82"/>
      <c r="Z197" s="82"/>
      <c r="AF197" s="2"/>
      <c r="AG197" s="2"/>
      <c r="AH197" s="2"/>
    </row>
    <row r="198" spans="1:34" s="5" customFormat="1" ht="15.75" customHeight="1" x14ac:dyDescent="0.25">
      <c r="A198" s="1"/>
      <c r="B198" s="2"/>
      <c r="C198" s="81"/>
      <c r="D198" s="81"/>
      <c r="G198" s="82"/>
      <c r="J198" s="82"/>
      <c r="K198" s="82"/>
      <c r="P198" s="82"/>
      <c r="U198" s="82"/>
      <c r="Z198" s="82"/>
      <c r="AF198" s="2"/>
      <c r="AG198" s="2"/>
      <c r="AH198" s="2"/>
    </row>
    <row r="199" spans="1:34" s="5" customFormat="1" ht="15.75" customHeight="1" x14ac:dyDescent="0.25">
      <c r="A199" s="1"/>
      <c r="B199" s="2"/>
      <c r="C199" s="81"/>
      <c r="D199" s="81"/>
      <c r="G199" s="82"/>
      <c r="J199" s="82"/>
      <c r="K199" s="82"/>
      <c r="P199" s="82"/>
      <c r="U199" s="82"/>
      <c r="Z199" s="82"/>
      <c r="AF199" s="2"/>
      <c r="AG199" s="2"/>
      <c r="AH199" s="2"/>
    </row>
    <row r="200" spans="1:34" s="5" customFormat="1" ht="15.75" customHeight="1" x14ac:dyDescent="0.25">
      <c r="A200" s="1"/>
      <c r="B200" s="2"/>
      <c r="C200" s="81"/>
      <c r="D200" s="81"/>
      <c r="G200" s="82"/>
      <c r="J200" s="82"/>
      <c r="K200" s="82"/>
      <c r="P200" s="82"/>
      <c r="U200" s="82"/>
      <c r="Z200" s="82"/>
      <c r="AF200" s="2"/>
      <c r="AG200" s="2"/>
      <c r="AH200" s="2"/>
    </row>
    <row r="201" spans="1:34" s="5" customFormat="1" ht="15.75" customHeight="1" x14ac:dyDescent="0.25">
      <c r="A201" s="1"/>
      <c r="B201" s="2"/>
      <c r="C201" s="81"/>
      <c r="D201" s="81"/>
      <c r="G201" s="82"/>
      <c r="J201" s="82"/>
      <c r="K201" s="82"/>
      <c r="P201" s="82"/>
      <c r="U201" s="82"/>
      <c r="Z201" s="82"/>
      <c r="AF201" s="2"/>
      <c r="AG201" s="2"/>
      <c r="AH201" s="2"/>
    </row>
    <row r="202" spans="1:34" s="5" customFormat="1" ht="15.75" customHeight="1" x14ac:dyDescent="0.25">
      <c r="A202" s="1"/>
      <c r="B202" s="2"/>
      <c r="C202" s="81"/>
      <c r="D202" s="81"/>
      <c r="G202" s="82"/>
      <c r="J202" s="82"/>
      <c r="K202" s="82"/>
      <c r="P202" s="82"/>
      <c r="U202" s="82"/>
      <c r="Z202" s="82"/>
      <c r="AF202" s="2"/>
      <c r="AG202" s="2"/>
      <c r="AH202" s="2"/>
    </row>
    <row r="203" spans="1:34" s="5" customFormat="1" ht="15.75" customHeight="1" x14ac:dyDescent="0.25">
      <c r="A203" s="1"/>
      <c r="B203" s="2"/>
      <c r="C203" s="81"/>
      <c r="D203" s="81"/>
      <c r="G203" s="82"/>
      <c r="J203" s="82"/>
      <c r="K203" s="82"/>
      <c r="P203" s="82"/>
      <c r="U203" s="82"/>
      <c r="Z203" s="82"/>
      <c r="AF203" s="2"/>
      <c r="AG203" s="2"/>
      <c r="AH203" s="2"/>
    </row>
    <row r="204" spans="1:34" s="5" customFormat="1" ht="15.75" customHeight="1" x14ac:dyDescent="0.25">
      <c r="A204" s="1"/>
      <c r="B204" s="2"/>
      <c r="C204" s="81"/>
      <c r="D204" s="81"/>
      <c r="G204" s="82"/>
      <c r="J204" s="82"/>
      <c r="K204" s="82"/>
      <c r="P204" s="82"/>
      <c r="U204" s="82"/>
      <c r="Z204" s="82"/>
      <c r="AF204" s="2"/>
      <c r="AG204" s="2"/>
      <c r="AH204" s="2"/>
    </row>
    <row r="205" spans="1:34" s="5" customFormat="1" ht="15.75" customHeight="1" x14ac:dyDescent="0.25">
      <c r="A205" s="1"/>
      <c r="B205" s="2"/>
      <c r="C205" s="81"/>
      <c r="D205" s="81"/>
      <c r="G205" s="82"/>
      <c r="J205" s="82"/>
      <c r="K205" s="82"/>
      <c r="P205" s="82"/>
      <c r="U205" s="82"/>
      <c r="Z205" s="82"/>
      <c r="AF205" s="2"/>
      <c r="AG205" s="2"/>
      <c r="AH205" s="2"/>
    </row>
    <row r="206" spans="1:34" s="5" customFormat="1" ht="15.75" customHeight="1" x14ac:dyDescent="0.25">
      <c r="A206" s="1"/>
      <c r="B206" s="2"/>
      <c r="C206" s="81"/>
      <c r="D206" s="81"/>
      <c r="G206" s="82"/>
      <c r="J206" s="82"/>
      <c r="K206" s="82"/>
      <c r="P206" s="82"/>
      <c r="U206" s="82"/>
      <c r="Z206" s="82"/>
      <c r="AF206" s="2"/>
      <c r="AG206" s="2"/>
      <c r="AH206" s="2"/>
    </row>
    <row r="207" spans="1:34" s="5" customFormat="1" ht="15.75" customHeight="1" x14ac:dyDescent="0.25">
      <c r="A207" s="1"/>
      <c r="B207" s="2"/>
      <c r="C207" s="81"/>
      <c r="D207" s="81"/>
      <c r="G207" s="82"/>
      <c r="J207" s="82"/>
      <c r="K207" s="82"/>
      <c r="P207" s="82"/>
      <c r="U207" s="82"/>
      <c r="Z207" s="82"/>
      <c r="AF207" s="2"/>
      <c r="AG207" s="2"/>
      <c r="AH207" s="2"/>
    </row>
    <row r="208" spans="1:34" s="5" customFormat="1" ht="15.75" customHeight="1" x14ac:dyDescent="0.25">
      <c r="A208" s="1"/>
      <c r="B208" s="2"/>
      <c r="C208" s="81"/>
      <c r="D208" s="81"/>
      <c r="G208" s="82"/>
      <c r="J208" s="82"/>
      <c r="K208" s="82"/>
      <c r="P208" s="82"/>
      <c r="U208" s="82"/>
      <c r="Z208" s="82"/>
      <c r="AF208" s="2"/>
      <c r="AG208" s="2"/>
      <c r="AH208" s="2"/>
    </row>
    <row r="209" spans="1:34" s="5" customFormat="1" ht="15.75" customHeight="1" x14ac:dyDescent="0.25">
      <c r="A209" s="1"/>
      <c r="B209" s="2"/>
      <c r="C209" s="81"/>
      <c r="D209" s="81"/>
      <c r="G209" s="82"/>
      <c r="J209" s="82"/>
      <c r="K209" s="82"/>
      <c r="P209" s="82"/>
      <c r="U209" s="82"/>
      <c r="Z209" s="82"/>
      <c r="AF209" s="2"/>
      <c r="AG209" s="2"/>
      <c r="AH209" s="2"/>
    </row>
    <row r="210" spans="1:34" s="5" customFormat="1" ht="15.75" customHeight="1" x14ac:dyDescent="0.25">
      <c r="A210" s="1"/>
      <c r="B210" s="2"/>
      <c r="C210" s="81"/>
      <c r="D210" s="81"/>
      <c r="G210" s="82"/>
      <c r="J210" s="82"/>
      <c r="K210" s="82"/>
      <c r="P210" s="82"/>
      <c r="U210" s="82"/>
      <c r="Z210" s="82"/>
      <c r="AF210" s="2"/>
      <c r="AG210" s="2"/>
      <c r="AH210" s="2"/>
    </row>
    <row r="211" spans="1:34" s="5" customFormat="1" ht="15.75" customHeight="1" x14ac:dyDescent="0.25">
      <c r="A211" s="1"/>
      <c r="B211" s="2"/>
      <c r="C211" s="81"/>
      <c r="D211" s="81"/>
      <c r="G211" s="82"/>
      <c r="J211" s="82"/>
      <c r="K211" s="82"/>
      <c r="P211" s="82"/>
      <c r="U211" s="82"/>
      <c r="Z211" s="82"/>
      <c r="AF211" s="2"/>
      <c r="AG211" s="2"/>
      <c r="AH211" s="2"/>
    </row>
    <row r="212" spans="1:34" s="5" customFormat="1" ht="15.75" customHeight="1" x14ac:dyDescent="0.25">
      <c r="A212" s="1"/>
      <c r="B212" s="2"/>
      <c r="C212" s="81"/>
      <c r="D212" s="81"/>
      <c r="G212" s="82"/>
      <c r="J212" s="82"/>
      <c r="K212" s="82"/>
      <c r="P212" s="82"/>
      <c r="U212" s="82"/>
      <c r="Z212" s="82"/>
      <c r="AF212" s="2"/>
      <c r="AG212" s="2"/>
      <c r="AH212" s="2"/>
    </row>
    <row r="213" spans="1:34" s="5" customFormat="1" ht="15.75" customHeight="1" x14ac:dyDescent="0.25">
      <c r="A213" s="1"/>
      <c r="B213" s="2"/>
      <c r="C213" s="81"/>
      <c r="D213" s="81"/>
      <c r="G213" s="82"/>
      <c r="J213" s="82"/>
      <c r="K213" s="82"/>
      <c r="P213" s="82"/>
      <c r="U213" s="82"/>
      <c r="Z213" s="82"/>
      <c r="AF213" s="2"/>
      <c r="AG213" s="2"/>
      <c r="AH213" s="2"/>
    </row>
    <row r="214" spans="1:34" s="5" customFormat="1" ht="15.75" customHeight="1" x14ac:dyDescent="0.25">
      <c r="A214" s="1"/>
      <c r="B214" s="2"/>
      <c r="C214" s="81"/>
      <c r="D214" s="81"/>
      <c r="G214" s="82"/>
      <c r="J214" s="82"/>
      <c r="K214" s="82"/>
      <c r="P214" s="82"/>
      <c r="U214" s="82"/>
      <c r="Z214" s="82"/>
      <c r="AF214" s="2"/>
      <c r="AG214" s="2"/>
      <c r="AH214" s="2"/>
    </row>
    <row r="215" spans="1:34" s="5" customFormat="1" ht="15.75" customHeight="1" x14ac:dyDescent="0.25">
      <c r="A215" s="1"/>
      <c r="B215" s="2"/>
      <c r="C215" s="81"/>
      <c r="D215" s="81"/>
      <c r="G215" s="82"/>
      <c r="J215" s="82"/>
      <c r="K215" s="82"/>
      <c r="P215" s="82"/>
      <c r="U215" s="82"/>
      <c r="Z215" s="82"/>
      <c r="AF215" s="2"/>
      <c r="AG215" s="2"/>
      <c r="AH215" s="2"/>
    </row>
    <row r="216" spans="1:34" s="5" customFormat="1" ht="15.75" customHeight="1" x14ac:dyDescent="0.25">
      <c r="A216" s="1"/>
      <c r="B216" s="2"/>
      <c r="C216" s="81"/>
      <c r="D216" s="81"/>
      <c r="G216" s="82"/>
      <c r="J216" s="82"/>
      <c r="K216" s="82"/>
      <c r="P216" s="82"/>
      <c r="U216" s="82"/>
      <c r="Z216" s="82"/>
      <c r="AF216" s="2"/>
      <c r="AG216" s="2"/>
      <c r="AH216" s="2"/>
    </row>
    <row r="217" spans="1:34" s="5" customFormat="1" ht="15.75" customHeight="1" x14ac:dyDescent="0.25">
      <c r="A217" s="1"/>
      <c r="B217" s="2"/>
      <c r="C217" s="81"/>
      <c r="D217" s="81"/>
      <c r="G217" s="82"/>
      <c r="J217" s="82"/>
      <c r="K217" s="82"/>
      <c r="P217" s="82"/>
      <c r="U217" s="82"/>
      <c r="Z217" s="82"/>
      <c r="AF217" s="2"/>
      <c r="AG217" s="2"/>
      <c r="AH217" s="2"/>
    </row>
    <row r="218" spans="1:34" s="5" customFormat="1" ht="15.75" customHeight="1" x14ac:dyDescent="0.25">
      <c r="A218" s="1"/>
      <c r="B218" s="2"/>
      <c r="C218" s="81"/>
      <c r="D218" s="81"/>
      <c r="G218" s="82"/>
      <c r="J218" s="82"/>
      <c r="K218" s="82"/>
      <c r="P218" s="82"/>
      <c r="U218" s="82"/>
      <c r="Z218" s="82"/>
      <c r="AF218" s="2"/>
      <c r="AG218" s="2"/>
      <c r="AH218" s="2"/>
    </row>
    <row r="219" spans="1:34" s="5" customFormat="1" ht="15.75" customHeight="1" x14ac:dyDescent="0.25">
      <c r="A219" s="1"/>
      <c r="B219" s="2"/>
      <c r="C219" s="81"/>
      <c r="D219" s="81"/>
      <c r="G219" s="82"/>
      <c r="J219" s="82"/>
      <c r="K219" s="82"/>
      <c r="P219" s="82"/>
      <c r="U219" s="82"/>
      <c r="Z219" s="82"/>
      <c r="AF219" s="2"/>
      <c r="AG219" s="2"/>
      <c r="AH219" s="2"/>
    </row>
    <row r="220" spans="1:34" s="5" customFormat="1" ht="15.75" customHeight="1" x14ac:dyDescent="0.25">
      <c r="A220" s="1"/>
      <c r="B220" s="2"/>
      <c r="C220" s="81"/>
      <c r="D220" s="81"/>
      <c r="G220" s="82"/>
      <c r="J220" s="82"/>
      <c r="K220" s="82"/>
      <c r="P220" s="82"/>
      <c r="U220" s="82"/>
      <c r="Z220" s="82"/>
      <c r="AF220" s="2"/>
      <c r="AG220" s="2"/>
      <c r="AH220" s="2"/>
    </row>
    <row r="221" spans="1:34" s="5" customFormat="1" ht="15.75" customHeight="1" x14ac:dyDescent="0.25">
      <c r="A221" s="1"/>
      <c r="B221" s="2"/>
      <c r="C221" s="81"/>
      <c r="D221" s="81"/>
      <c r="G221" s="82"/>
      <c r="J221" s="82"/>
      <c r="K221" s="82"/>
      <c r="P221" s="82"/>
      <c r="U221" s="82"/>
      <c r="Z221" s="82"/>
      <c r="AF221" s="2"/>
      <c r="AG221" s="2"/>
      <c r="AH221" s="2"/>
    </row>
    <row r="222" spans="1:34" s="5" customFormat="1" ht="15.75" customHeight="1" x14ac:dyDescent="0.25">
      <c r="A222" s="1"/>
      <c r="B222" s="2"/>
      <c r="C222" s="81"/>
      <c r="D222" s="81"/>
      <c r="G222" s="82"/>
      <c r="J222" s="82"/>
      <c r="K222" s="82"/>
      <c r="P222" s="82"/>
      <c r="U222" s="82"/>
      <c r="Z222" s="82"/>
      <c r="AF222" s="2"/>
      <c r="AG222" s="2"/>
      <c r="AH222" s="2"/>
    </row>
    <row r="223" spans="1:34" s="5" customFormat="1" ht="15.75" customHeight="1" x14ac:dyDescent="0.25">
      <c r="A223" s="1"/>
      <c r="B223" s="2"/>
      <c r="C223" s="81"/>
      <c r="D223" s="81"/>
      <c r="G223" s="82"/>
      <c r="J223" s="82"/>
      <c r="K223" s="82"/>
      <c r="P223" s="82"/>
      <c r="U223" s="82"/>
      <c r="Z223" s="82"/>
      <c r="AF223" s="2"/>
      <c r="AG223" s="2"/>
      <c r="AH223" s="2"/>
    </row>
    <row r="224" spans="1:34" s="5" customFormat="1" ht="15.75" customHeight="1" x14ac:dyDescent="0.25">
      <c r="A224" s="1"/>
      <c r="B224" s="2"/>
      <c r="C224" s="81"/>
      <c r="D224" s="81"/>
      <c r="G224" s="82"/>
      <c r="J224" s="82"/>
      <c r="K224" s="82"/>
      <c r="P224" s="82"/>
      <c r="U224" s="82"/>
      <c r="Z224" s="82"/>
      <c r="AF224" s="2"/>
      <c r="AG224" s="2"/>
      <c r="AH224" s="2"/>
    </row>
    <row r="225" spans="1:34" s="5" customFormat="1" ht="15.75" customHeight="1" x14ac:dyDescent="0.25">
      <c r="A225" s="1"/>
      <c r="B225" s="2"/>
      <c r="C225" s="81"/>
      <c r="D225" s="81"/>
      <c r="G225" s="82"/>
      <c r="J225" s="82"/>
      <c r="K225" s="82"/>
      <c r="P225" s="82"/>
      <c r="U225" s="82"/>
      <c r="Z225" s="82"/>
      <c r="AF225" s="2"/>
      <c r="AG225" s="2"/>
      <c r="AH225" s="2"/>
    </row>
    <row r="226" spans="1:34" s="5" customFormat="1" ht="15.75" customHeight="1" x14ac:dyDescent="0.25">
      <c r="A226" s="1"/>
      <c r="B226" s="2"/>
      <c r="C226" s="81"/>
      <c r="D226" s="81"/>
      <c r="G226" s="82"/>
      <c r="J226" s="82"/>
      <c r="K226" s="82"/>
      <c r="P226" s="82"/>
      <c r="U226" s="82"/>
      <c r="Z226" s="82"/>
      <c r="AF226" s="2"/>
      <c r="AG226" s="2"/>
      <c r="AH226" s="2"/>
    </row>
    <row r="227" spans="1:34" s="5" customFormat="1" ht="15.75" customHeight="1" x14ac:dyDescent="0.25">
      <c r="A227" s="1"/>
      <c r="B227" s="2"/>
      <c r="C227" s="81"/>
      <c r="D227" s="81"/>
      <c r="G227" s="82"/>
      <c r="J227" s="82"/>
      <c r="K227" s="82"/>
      <c r="P227" s="82"/>
      <c r="U227" s="82"/>
      <c r="Z227" s="82"/>
      <c r="AF227" s="2"/>
      <c r="AG227" s="2"/>
      <c r="AH227" s="2"/>
    </row>
    <row r="228" spans="1:34" s="5" customFormat="1" ht="15.75" customHeight="1" x14ac:dyDescent="0.25">
      <c r="A228" s="1"/>
      <c r="B228" s="2"/>
      <c r="C228" s="81"/>
      <c r="D228" s="81"/>
      <c r="G228" s="82"/>
      <c r="J228" s="82"/>
      <c r="K228" s="82"/>
      <c r="P228" s="82"/>
      <c r="U228" s="82"/>
      <c r="Z228" s="82"/>
      <c r="AF228" s="2"/>
      <c r="AG228" s="2"/>
      <c r="AH228" s="2"/>
    </row>
    <row r="229" spans="1:34" s="5" customFormat="1" ht="15.75" customHeight="1" x14ac:dyDescent="0.25">
      <c r="A229" s="1"/>
      <c r="B229" s="2"/>
      <c r="C229" s="81"/>
      <c r="D229" s="81"/>
      <c r="G229" s="82"/>
      <c r="J229" s="82"/>
      <c r="K229" s="82"/>
      <c r="P229" s="82"/>
      <c r="U229" s="82"/>
      <c r="Z229" s="82"/>
      <c r="AF229" s="2"/>
      <c r="AG229" s="2"/>
      <c r="AH229" s="2"/>
    </row>
    <row r="230" spans="1:34" s="5" customFormat="1" ht="15.75" customHeight="1" x14ac:dyDescent="0.25">
      <c r="A230" s="1"/>
      <c r="B230" s="2"/>
      <c r="C230" s="81"/>
      <c r="D230" s="81"/>
      <c r="G230" s="82"/>
      <c r="J230" s="82"/>
      <c r="K230" s="82"/>
      <c r="P230" s="82"/>
      <c r="U230" s="82"/>
      <c r="Z230" s="82"/>
      <c r="AF230" s="2"/>
      <c r="AG230" s="2"/>
      <c r="AH230" s="2"/>
    </row>
    <row r="231" spans="1:34" s="5" customFormat="1" ht="15.75" customHeight="1" x14ac:dyDescent="0.25">
      <c r="A231" s="1"/>
      <c r="B231" s="2"/>
      <c r="C231" s="81"/>
      <c r="D231" s="81"/>
      <c r="G231" s="82"/>
      <c r="J231" s="82"/>
      <c r="K231" s="82"/>
      <c r="P231" s="82"/>
      <c r="U231" s="82"/>
      <c r="Z231" s="82"/>
      <c r="AF231" s="2"/>
      <c r="AG231" s="2"/>
      <c r="AH231" s="2"/>
    </row>
    <row r="232" spans="1:34" s="5" customFormat="1" ht="15.75" customHeight="1" x14ac:dyDescent="0.25">
      <c r="A232" s="1"/>
      <c r="B232" s="2"/>
      <c r="C232" s="81"/>
      <c r="D232" s="81"/>
      <c r="G232" s="82"/>
      <c r="J232" s="82"/>
      <c r="K232" s="82"/>
      <c r="P232" s="82"/>
      <c r="U232" s="82"/>
      <c r="Z232" s="82"/>
      <c r="AF232" s="2"/>
      <c r="AG232" s="2"/>
      <c r="AH232" s="2"/>
    </row>
    <row r="233" spans="1:34" s="5" customFormat="1" ht="15.75" customHeight="1" x14ac:dyDescent="0.25">
      <c r="A233" s="1"/>
      <c r="B233" s="2"/>
      <c r="C233" s="81"/>
      <c r="D233" s="81"/>
      <c r="G233" s="82"/>
      <c r="J233" s="82"/>
      <c r="K233" s="82"/>
      <c r="P233" s="82"/>
      <c r="U233" s="82"/>
      <c r="Z233" s="82"/>
      <c r="AF233" s="2"/>
      <c r="AG233" s="2"/>
      <c r="AH233" s="2"/>
    </row>
    <row r="234" spans="1:34" s="5" customFormat="1" ht="15.75" customHeight="1" x14ac:dyDescent="0.25">
      <c r="A234" s="1"/>
      <c r="B234" s="2"/>
      <c r="C234" s="81"/>
      <c r="D234" s="81"/>
      <c r="G234" s="82"/>
      <c r="J234" s="82"/>
      <c r="K234" s="82"/>
      <c r="P234" s="82"/>
      <c r="U234" s="82"/>
      <c r="Z234" s="82"/>
      <c r="AF234" s="2"/>
      <c r="AG234" s="2"/>
      <c r="AH234" s="2"/>
    </row>
    <row r="235" spans="1:34" s="5" customFormat="1" ht="15.75" customHeight="1" x14ac:dyDescent="0.25">
      <c r="A235" s="1"/>
      <c r="B235" s="2"/>
      <c r="C235" s="81"/>
      <c r="D235" s="81"/>
      <c r="G235" s="82"/>
      <c r="J235" s="82"/>
      <c r="K235" s="82"/>
      <c r="P235" s="82"/>
      <c r="U235" s="82"/>
      <c r="Z235" s="82"/>
      <c r="AF235" s="2"/>
      <c r="AG235" s="2"/>
      <c r="AH235" s="2"/>
    </row>
    <row r="236" spans="1:34" s="5" customFormat="1" ht="15.75" customHeight="1" x14ac:dyDescent="0.25">
      <c r="A236" s="1"/>
      <c r="B236" s="2"/>
      <c r="C236" s="81"/>
      <c r="D236" s="81"/>
      <c r="G236" s="82"/>
      <c r="J236" s="82"/>
      <c r="K236" s="82"/>
      <c r="P236" s="82"/>
      <c r="U236" s="82"/>
      <c r="Z236" s="82"/>
      <c r="AF236" s="2"/>
      <c r="AG236" s="2"/>
      <c r="AH236" s="2"/>
    </row>
    <row r="237" spans="1:34" s="5" customFormat="1" ht="15.75" customHeight="1" x14ac:dyDescent="0.25">
      <c r="A237" s="1"/>
      <c r="B237" s="2"/>
      <c r="C237" s="81"/>
      <c r="D237" s="81"/>
      <c r="G237" s="82"/>
      <c r="J237" s="82"/>
      <c r="K237" s="82"/>
      <c r="P237" s="82"/>
      <c r="U237" s="82"/>
      <c r="Z237" s="82"/>
      <c r="AF237" s="2"/>
      <c r="AG237" s="2"/>
      <c r="AH237" s="2"/>
    </row>
    <row r="238" spans="1:34" s="5" customFormat="1" ht="15.75" customHeight="1" x14ac:dyDescent="0.25">
      <c r="A238" s="1"/>
      <c r="B238" s="2"/>
      <c r="C238" s="81"/>
      <c r="D238" s="81"/>
      <c r="G238" s="82"/>
      <c r="J238" s="82"/>
      <c r="K238" s="82"/>
      <c r="P238" s="82"/>
      <c r="U238" s="82"/>
      <c r="Z238" s="82"/>
      <c r="AF238" s="2"/>
      <c r="AG238" s="2"/>
      <c r="AH238" s="2"/>
    </row>
    <row r="239" spans="1:34" s="5" customFormat="1" ht="15.75" customHeight="1" x14ac:dyDescent="0.25">
      <c r="A239" s="1"/>
      <c r="B239" s="2"/>
      <c r="C239" s="81"/>
      <c r="D239" s="81"/>
      <c r="G239" s="82"/>
      <c r="J239" s="82"/>
      <c r="K239" s="82"/>
      <c r="P239" s="82"/>
      <c r="U239" s="82"/>
      <c r="Z239" s="82"/>
      <c r="AF239" s="2"/>
      <c r="AG239" s="2"/>
      <c r="AH239" s="2"/>
    </row>
    <row r="240" spans="1:34" s="5" customFormat="1" ht="15.75" customHeight="1" x14ac:dyDescent="0.25">
      <c r="A240" s="1"/>
      <c r="B240" s="2"/>
      <c r="C240" s="81"/>
      <c r="D240" s="81"/>
      <c r="G240" s="82"/>
      <c r="J240" s="82"/>
      <c r="K240" s="82"/>
      <c r="P240" s="82"/>
      <c r="U240" s="82"/>
      <c r="Z240" s="82"/>
      <c r="AF240" s="2"/>
      <c r="AG240" s="2"/>
      <c r="AH240" s="2"/>
    </row>
    <row r="241" spans="1:34" s="5" customFormat="1" ht="15.75" customHeight="1" x14ac:dyDescent="0.25">
      <c r="A241" s="1"/>
      <c r="B241" s="2"/>
      <c r="C241" s="81"/>
      <c r="D241" s="81"/>
      <c r="G241" s="82"/>
      <c r="J241" s="82"/>
      <c r="K241" s="82"/>
      <c r="P241" s="82"/>
      <c r="U241" s="82"/>
      <c r="Z241" s="82"/>
      <c r="AF241" s="2"/>
      <c r="AG241" s="2"/>
      <c r="AH241" s="2"/>
    </row>
    <row r="242" spans="1:34" s="5" customFormat="1" ht="15.75" customHeight="1" x14ac:dyDescent="0.25">
      <c r="A242" s="1"/>
      <c r="B242" s="2"/>
      <c r="C242" s="81"/>
      <c r="D242" s="81"/>
      <c r="G242" s="82"/>
      <c r="J242" s="82"/>
      <c r="K242" s="82"/>
      <c r="P242" s="82"/>
      <c r="U242" s="82"/>
      <c r="Z242" s="82"/>
      <c r="AF242" s="2"/>
      <c r="AG242" s="2"/>
      <c r="AH242" s="2"/>
    </row>
    <row r="243" spans="1:34" s="5" customFormat="1" ht="15.75" customHeight="1" x14ac:dyDescent="0.25">
      <c r="A243" s="1"/>
      <c r="B243" s="2"/>
      <c r="C243" s="81"/>
      <c r="D243" s="81"/>
      <c r="G243" s="82"/>
      <c r="J243" s="82"/>
      <c r="K243" s="82"/>
      <c r="P243" s="82"/>
      <c r="U243" s="82"/>
      <c r="Z243" s="82"/>
      <c r="AF243" s="2"/>
      <c r="AG243" s="2"/>
      <c r="AH243" s="2"/>
    </row>
    <row r="244" spans="1:34" s="5" customFormat="1" ht="15.75" customHeight="1" x14ac:dyDescent="0.25">
      <c r="A244" s="1"/>
      <c r="B244" s="2"/>
      <c r="C244" s="81"/>
      <c r="D244" s="81"/>
      <c r="G244" s="82"/>
      <c r="J244" s="82"/>
      <c r="K244" s="82"/>
      <c r="P244" s="82"/>
      <c r="U244" s="82"/>
      <c r="Z244" s="82"/>
      <c r="AF244" s="2"/>
      <c r="AG244" s="2"/>
      <c r="AH244" s="2"/>
    </row>
    <row r="245" spans="1:34" s="5" customFormat="1" ht="15.75" customHeight="1" x14ac:dyDescent="0.25">
      <c r="A245" s="1"/>
      <c r="B245" s="2"/>
      <c r="C245" s="81"/>
      <c r="D245" s="81"/>
      <c r="G245" s="82"/>
      <c r="J245" s="82"/>
      <c r="K245" s="82"/>
      <c r="P245" s="82"/>
      <c r="U245" s="82"/>
      <c r="Z245" s="82"/>
      <c r="AF245" s="2"/>
      <c r="AG245" s="2"/>
      <c r="AH245" s="2"/>
    </row>
    <row r="246" spans="1:34" s="5" customFormat="1" ht="15.75" customHeight="1" x14ac:dyDescent="0.25">
      <c r="A246" s="1"/>
      <c r="B246" s="2"/>
      <c r="C246" s="81"/>
      <c r="D246" s="81"/>
      <c r="G246" s="82"/>
      <c r="J246" s="82"/>
      <c r="K246" s="82"/>
      <c r="P246" s="82"/>
      <c r="U246" s="82"/>
      <c r="Z246" s="82"/>
      <c r="AF246" s="2"/>
      <c r="AG246" s="2"/>
      <c r="AH246" s="2"/>
    </row>
    <row r="247" spans="1:34" s="5" customFormat="1" ht="15.75" customHeight="1" x14ac:dyDescent="0.25">
      <c r="A247" s="1"/>
      <c r="B247" s="2"/>
      <c r="C247" s="81"/>
      <c r="D247" s="81"/>
      <c r="G247" s="82"/>
      <c r="J247" s="82"/>
      <c r="K247" s="82"/>
      <c r="P247" s="82"/>
      <c r="U247" s="82"/>
      <c r="Z247" s="82"/>
      <c r="AF247" s="2"/>
      <c r="AG247" s="2"/>
      <c r="AH247" s="2"/>
    </row>
    <row r="248" spans="1:34" s="5" customFormat="1" ht="15.75" customHeight="1" x14ac:dyDescent="0.25">
      <c r="A248" s="1"/>
      <c r="B248" s="2"/>
      <c r="C248" s="81"/>
      <c r="D248" s="81"/>
      <c r="G248" s="82"/>
      <c r="J248" s="82"/>
      <c r="K248" s="82"/>
      <c r="P248" s="82"/>
      <c r="U248" s="82"/>
      <c r="Z248" s="82"/>
      <c r="AF248" s="2"/>
      <c r="AG248" s="2"/>
      <c r="AH248" s="2"/>
    </row>
    <row r="249" spans="1:34" s="5" customFormat="1" ht="15.75" customHeight="1" x14ac:dyDescent="0.25">
      <c r="A249" s="1"/>
      <c r="B249" s="2"/>
      <c r="C249" s="81"/>
      <c r="D249" s="81"/>
      <c r="G249" s="82"/>
      <c r="J249" s="82"/>
      <c r="K249" s="82"/>
      <c r="P249" s="82"/>
      <c r="U249" s="82"/>
      <c r="Z249" s="82"/>
      <c r="AF249" s="2"/>
      <c r="AG249" s="2"/>
      <c r="AH249" s="2"/>
    </row>
    <row r="250" spans="1:34" s="5" customFormat="1" ht="15.75" customHeight="1" x14ac:dyDescent="0.25">
      <c r="A250" s="1"/>
      <c r="B250" s="2"/>
      <c r="C250" s="81"/>
      <c r="D250" s="81"/>
      <c r="G250" s="82"/>
      <c r="J250" s="82"/>
      <c r="K250" s="82"/>
      <c r="P250" s="82"/>
      <c r="U250" s="82"/>
      <c r="Z250" s="82"/>
      <c r="AF250" s="2"/>
      <c r="AG250" s="2"/>
      <c r="AH250" s="2"/>
    </row>
    <row r="251" spans="1:34" s="5" customFormat="1" ht="15.75" customHeight="1" x14ac:dyDescent="0.25">
      <c r="A251" s="1"/>
      <c r="B251" s="2"/>
      <c r="C251" s="81"/>
      <c r="D251" s="81"/>
      <c r="G251" s="82"/>
      <c r="J251" s="82"/>
      <c r="K251" s="82"/>
      <c r="P251" s="82"/>
      <c r="U251" s="82"/>
      <c r="Z251" s="82"/>
      <c r="AF251" s="2"/>
      <c r="AG251" s="2"/>
      <c r="AH251" s="2"/>
    </row>
    <row r="252" spans="1:34" s="5" customFormat="1" ht="15.75" customHeight="1" x14ac:dyDescent="0.25">
      <c r="A252" s="1"/>
      <c r="B252" s="2"/>
      <c r="C252" s="81"/>
      <c r="D252" s="81"/>
      <c r="G252" s="82"/>
      <c r="J252" s="82"/>
      <c r="K252" s="82"/>
      <c r="P252" s="82"/>
      <c r="U252" s="82"/>
      <c r="Z252" s="82"/>
      <c r="AF252" s="2"/>
      <c r="AG252" s="2"/>
      <c r="AH252" s="2"/>
    </row>
    <row r="253" spans="1:34" s="5" customFormat="1" ht="15.75" customHeight="1" x14ac:dyDescent="0.25">
      <c r="A253" s="1"/>
      <c r="B253" s="2"/>
      <c r="C253" s="81"/>
      <c r="D253" s="81"/>
      <c r="G253" s="82"/>
      <c r="J253" s="82"/>
      <c r="K253" s="82"/>
      <c r="P253" s="82"/>
      <c r="U253" s="82"/>
      <c r="Z253" s="82"/>
      <c r="AF253" s="2"/>
      <c r="AG253" s="2"/>
      <c r="AH253" s="2"/>
    </row>
    <row r="254" spans="1:34" s="5" customFormat="1" ht="15.75" customHeight="1" x14ac:dyDescent="0.25">
      <c r="A254" s="1"/>
      <c r="B254" s="2"/>
      <c r="C254" s="81"/>
      <c r="D254" s="81"/>
      <c r="G254" s="82"/>
      <c r="J254" s="82"/>
      <c r="K254" s="82"/>
      <c r="P254" s="82"/>
      <c r="U254" s="82"/>
      <c r="Z254" s="82"/>
      <c r="AF254" s="2"/>
      <c r="AG254" s="2"/>
      <c r="AH254" s="2"/>
    </row>
    <row r="255" spans="1:34" s="5" customFormat="1" ht="15.75" customHeight="1" x14ac:dyDescent="0.25">
      <c r="A255" s="1"/>
      <c r="B255" s="2"/>
      <c r="C255" s="81"/>
      <c r="D255" s="81"/>
      <c r="G255" s="82"/>
      <c r="J255" s="82"/>
      <c r="K255" s="82"/>
      <c r="P255" s="82"/>
      <c r="U255" s="82"/>
      <c r="Z255" s="82"/>
      <c r="AF255" s="2"/>
      <c r="AG255" s="2"/>
      <c r="AH255" s="2"/>
    </row>
    <row r="256" spans="1:34" s="5" customFormat="1" ht="15.75" customHeight="1" x14ac:dyDescent="0.25">
      <c r="A256" s="1"/>
      <c r="B256" s="2"/>
      <c r="C256" s="81"/>
      <c r="D256" s="81"/>
      <c r="G256" s="82"/>
      <c r="J256" s="82"/>
      <c r="K256" s="82"/>
      <c r="P256" s="82"/>
      <c r="U256" s="82"/>
      <c r="Z256" s="82"/>
      <c r="AF256" s="2"/>
      <c r="AG256" s="2"/>
      <c r="AH256" s="2"/>
    </row>
    <row r="257" spans="1:34" s="5" customFormat="1" ht="15.75" customHeight="1" x14ac:dyDescent="0.25">
      <c r="A257" s="1"/>
      <c r="B257" s="2"/>
      <c r="C257" s="81"/>
      <c r="D257" s="81"/>
      <c r="G257" s="82"/>
      <c r="J257" s="82"/>
      <c r="K257" s="82"/>
      <c r="P257" s="82"/>
      <c r="U257" s="82"/>
      <c r="Z257" s="82"/>
      <c r="AF257" s="2"/>
      <c r="AG257" s="2"/>
      <c r="AH257" s="2"/>
    </row>
    <row r="258" spans="1:34" s="5" customFormat="1" ht="15.75" customHeight="1" x14ac:dyDescent="0.25">
      <c r="A258" s="1"/>
      <c r="B258" s="2"/>
      <c r="C258" s="81"/>
      <c r="D258" s="81"/>
      <c r="G258" s="82"/>
      <c r="J258" s="82"/>
      <c r="K258" s="82"/>
      <c r="P258" s="82"/>
      <c r="U258" s="82"/>
      <c r="Z258" s="82"/>
      <c r="AF258" s="2"/>
      <c r="AG258" s="2"/>
      <c r="AH258" s="2"/>
    </row>
    <row r="259" spans="1:34" s="5" customFormat="1" ht="15.75" customHeight="1" x14ac:dyDescent="0.25">
      <c r="A259" s="1"/>
      <c r="B259" s="2"/>
      <c r="C259" s="81"/>
      <c r="D259" s="81"/>
      <c r="G259" s="82"/>
      <c r="J259" s="82"/>
      <c r="K259" s="82"/>
      <c r="P259" s="82"/>
      <c r="U259" s="82"/>
      <c r="Z259" s="82"/>
      <c r="AF259" s="2"/>
      <c r="AG259" s="2"/>
      <c r="AH259" s="2"/>
    </row>
    <row r="260" spans="1:34" s="5" customFormat="1" ht="15.75" customHeight="1" x14ac:dyDescent="0.25">
      <c r="A260" s="1"/>
      <c r="B260" s="2"/>
      <c r="C260" s="81"/>
      <c r="D260" s="81"/>
      <c r="G260" s="82"/>
      <c r="J260" s="82"/>
      <c r="K260" s="82"/>
      <c r="P260" s="82"/>
      <c r="U260" s="82"/>
      <c r="Z260" s="82"/>
      <c r="AF260" s="2"/>
      <c r="AG260" s="2"/>
      <c r="AH260" s="2"/>
    </row>
    <row r="261" spans="1:34" s="5" customFormat="1" ht="15.75" customHeight="1" x14ac:dyDescent="0.25">
      <c r="A261" s="1"/>
      <c r="B261" s="2"/>
      <c r="C261" s="81"/>
      <c r="D261" s="81"/>
      <c r="G261" s="82"/>
      <c r="J261" s="82"/>
      <c r="K261" s="82"/>
      <c r="P261" s="82"/>
      <c r="U261" s="82"/>
      <c r="Z261" s="82"/>
      <c r="AF261" s="2"/>
      <c r="AG261" s="2"/>
      <c r="AH261" s="2"/>
    </row>
    <row r="262" spans="1:34" s="5" customFormat="1" ht="15.75" customHeight="1" x14ac:dyDescent="0.25">
      <c r="A262" s="1"/>
      <c r="B262" s="2"/>
      <c r="C262" s="81"/>
      <c r="D262" s="81"/>
      <c r="G262" s="82"/>
      <c r="J262" s="82"/>
      <c r="K262" s="82"/>
      <c r="P262" s="82"/>
      <c r="U262" s="82"/>
      <c r="Z262" s="82"/>
      <c r="AF262" s="2"/>
      <c r="AG262" s="2"/>
      <c r="AH262" s="2"/>
    </row>
    <row r="263" spans="1:34" s="5" customFormat="1" ht="15.75" customHeight="1" x14ac:dyDescent="0.25">
      <c r="A263" s="1"/>
      <c r="B263" s="2"/>
      <c r="C263" s="81"/>
      <c r="D263" s="81"/>
      <c r="G263" s="82"/>
      <c r="J263" s="82"/>
      <c r="K263" s="82"/>
      <c r="P263" s="82"/>
      <c r="U263" s="82"/>
      <c r="Z263" s="82"/>
      <c r="AF263" s="2"/>
      <c r="AG263" s="2"/>
      <c r="AH263" s="2"/>
    </row>
    <row r="264" spans="1:34" s="5" customFormat="1" ht="15.75" customHeight="1" x14ac:dyDescent="0.25">
      <c r="A264" s="1"/>
      <c r="B264" s="2"/>
      <c r="C264" s="81"/>
      <c r="D264" s="81"/>
      <c r="G264" s="82"/>
      <c r="J264" s="82"/>
      <c r="K264" s="82"/>
      <c r="P264" s="82"/>
      <c r="U264" s="82"/>
      <c r="Z264" s="82"/>
      <c r="AF264" s="2"/>
      <c r="AG264" s="2"/>
      <c r="AH264" s="2"/>
    </row>
    <row r="265" spans="1:34" s="5" customFormat="1" ht="15.75" customHeight="1" x14ac:dyDescent="0.25">
      <c r="A265" s="1"/>
      <c r="B265" s="2"/>
      <c r="C265" s="81"/>
      <c r="D265" s="81"/>
      <c r="G265" s="82"/>
      <c r="J265" s="82"/>
      <c r="K265" s="82"/>
      <c r="P265" s="82"/>
      <c r="U265" s="82"/>
      <c r="Z265" s="82"/>
      <c r="AF265" s="2"/>
      <c r="AG265" s="2"/>
      <c r="AH265" s="2"/>
    </row>
    <row r="266" spans="1:34" s="5" customFormat="1" ht="15.75" customHeight="1" x14ac:dyDescent="0.25">
      <c r="A266" s="1"/>
      <c r="B266" s="2"/>
      <c r="C266" s="81"/>
      <c r="D266" s="81"/>
      <c r="G266" s="82"/>
      <c r="J266" s="82"/>
      <c r="K266" s="82"/>
      <c r="P266" s="82"/>
      <c r="U266" s="82"/>
      <c r="Z266" s="82"/>
      <c r="AF266" s="2"/>
      <c r="AG266" s="2"/>
      <c r="AH266" s="2"/>
    </row>
    <row r="267" spans="1:34" s="5" customFormat="1" ht="15.75" customHeight="1" x14ac:dyDescent="0.25">
      <c r="A267" s="1"/>
      <c r="B267" s="2"/>
      <c r="C267" s="81"/>
      <c r="D267" s="81"/>
      <c r="G267" s="82"/>
      <c r="J267" s="82"/>
      <c r="K267" s="82"/>
      <c r="P267" s="82"/>
      <c r="U267" s="82"/>
      <c r="Z267" s="82"/>
      <c r="AF267" s="2"/>
      <c r="AG267" s="2"/>
      <c r="AH267" s="2"/>
    </row>
    <row r="268" spans="1:34" s="5" customFormat="1" ht="15.75" customHeight="1" x14ac:dyDescent="0.25">
      <c r="A268" s="1"/>
      <c r="B268" s="2"/>
      <c r="C268" s="81"/>
      <c r="D268" s="81"/>
      <c r="G268" s="82"/>
      <c r="J268" s="82"/>
      <c r="K268" s="82"/>
      <c r="P268" s="82"/>
      <c r="U268" s="82"/>
      <c r="Z268" s="82"/>
      <c r="AF268" s="2"/>
      <c r="AG268" s="2"/>
      <c r="AH268" s="2"/>
    </row>
    <row r="269" spans="1:34" s="5" customFormat="1" ht="15.75" customHeight="1" x14ac:dyDescent="0.25">
      <c r="A269" s="1"/>
      <c r="B269" s="2"/>
      <c r="C269" s="81"/>
      <c r="D269" s="81"/>
      <c r="G269" s="82"/>
      <c r="J269" s="82"/>
      <c r="K269" s="82"/>
      <c r="P269" s="82"/>
      <c r="U269" s="82"/>
      <c r="Z269" s="82"/>
      <c r="AF269" s="2"/>
      <c r="AG269" s="2"/>
      <c r="AH269" s="2"/>
    </row>
    <row r="270" spans="1:34" s="5" customFormat="1" ht="15.75" customHeight="1" x14ac:dyDescent="0.25">
      <c r="A270" s="1"/>
      <c r="B270" s="2"/>
      <c r="C270" s="81"/>
      <c r="D270" s="81"/>
      <c r="G270" s="82"/>
      <c r="J270" s="82"/>
      <c r="K270" s="82"/>
      <c r="P270" s="82"/>
      <c r="U270" s="82"/>
      <c r="Z270" s="82"/>
      <c r="AF270" s="2"/>
      <c r="AG270" s="2"/>
      <c r="AH270" s="2"/>
    </row>
    <row r="271" spans="1:34" s="5" customFormat="1" ht="15.75" customHeight="1" x14ac:dyDescent="0.25">
      <c r="A271" s="1"/>
      <c r="B271" s="2"/>
      <c r="C271" s="81"/>
      <c r="D271" s="81"/>
      <c r="G271" s="82"/>
      <c r="J271" s="82"/>
      <c r="K271" s="82"/>
      <c r="P271" s="82"/>
      <c r="U271" s="82"/>
      <c r="Z271" s="82"/>
      <c r="AF271" s="2"/>
      <c r="AG271" s="2"/>
      <c r="AH271" s="2"/>
    </row>
    <row r="272" spans="1:34" s="5" customFormat="1" ht="15.75" customHeight="1" x14ac:dyDescent="0.25">
      <c r="A272" s="1"/>
      <c r="B272" s="2"/>
      <c r="C272" s="81"/>
      <c r="D272" s="81"/>
      <c r="G272" s="82"/>
      <c r="J272" s="82"/>
      <c r="K272" s="82"/>
      <c r="P272" s="82"/>
      <c r="U272" s="82"/>
      <c r="Z272" s="82"/>
      <c r="AF272" s="2"/>
      <c r="AG272" s="2"/>
      <c r="AH272" s="2"/>
    </row>
    <row r="273" spans="1:34" s="5" customFormat="1" ht="15.75" customHeight="1" x14ac:dyDescent="0.25">
      <c r="A273" s="1"/>
      <c r="B273" s="2"/>
      <c r="C273" s="81"/>
      <c r="D273" s="81"/>
      <c r="G273" s="82"/>
      <c r="J273" s="82"/>
      <c r="K273" s="82"/>
      <c r="P273" s="82"/>
      <c r="U273" s="82"/>
      <c r="Z273" s="82"/>
      <c r="AF273" s="2"/>
      <c r="AG273" s="2"/>
      <c r="AH273" s="2"/>
    </row>
    <row r="274" spans="1:34" s="5" customFormat="1" ht="15.75" customHeight="1" x14ac:dyDescent="0.25">
      <c r="A274" s="1"/>
      <c r="B274" s="2"/>
      <c r="C274" s="81"/>
      <c r="D274" s="81"/>
      <c r="G274" s="82"/>
      <c r="J274" s="82"/>
      <c r="K274" s="82"/>
      <c r="P274" s="82"/>
      <c r="U274" s="82"/>
      <c r="Z274" s="82"/>
      <c r="AF274" s="2"/>
      <c r="AG274" s="2"/>
      <c r="AH274" s="2"/>
    </row>
    <row r="275" spans="1:34" s="5" customFormat="1" ht="15.75" customHeight="1" x14ac:dyDescent="0.25">
      <c r="A275" s="1"/>
      <c r="B275" s="2"/>
      <c r="C275" s="81"/>
      <c r="D275" s="81"/>
      <c r="G275" s="82"/>
      <c r="J275" s="82"/>
      <c r="K275" s="82"/>
      <c r="P275" s="82"/>
      <c r="U275" s="82"/>
      <c r="Z275" s="82"/>
      <c r="AF275" s="2"/>
      <c r="AG275" s="2"/>
      <c r="AH275" s="2"/>
    </row>
    <row r="276" spans="1:34" s="5" customFormat="1" ht="15.75" customHeight="1" x14ac:dyDescent="0.25">
      <c r="A276" s="1"/>
      <c r="B276" s="2"/>
      <c r="C276" s="81"/>
      <c r="D276" s="81"/>
      <c r="G276" s="82"/>
      <c r="J276" s="82"/>
      <c r="K276" s="82"/>
      <c r="P276" s="82"/>
      <c r="U276" s="82"/>
      <c r="Z276" s="82"/>
      <c r="AF276" s="2"/>
      <c r="AG276" s="2"/>
      <c r="AH276" s="2"/>
    </row>
    <row r="277" spans="1:34" s="5" customFormat="1" ht="15.75" customHeight="1" x14ac:dyDescent="0.25">
      <c r="A277" s="1"/>
      <c r="B277" s="2"/>
      <c r="C277" s="81"/>
      <c r="D277" s="81"/>
      <c r="G277" s="82"/>
      <c r="J277" s="82"/>
      <c r="K277" s="82"/>
      <c r="P277" s="82"/>
      <c r="U277" s="82"/>
      <c r="Z277" s="82"/>
      <c r="AF277" s="2"/>
      <c r="AG277" s="2"/>
      <c r="AH277" s="2"/>
    </row>
    <row r="278" spans="1:34" s="5" customFormat="1" ht="15.75" customHeight="1" x14ac:dyDescent="0.25">
      <c r="A278" s="1"/>
      <c r="B278" s="2"/>
      <c r="C278" s="81"/>
      <c r="D278" s="81"/>
      <c r="G278" s="82"/>
      <c r="J278" s="82"/>
      <c r="K278" s="82"/>
      <c r="P278" s="82"/>
      <c r="U278" s="82"/>
      <c r="Z278" s="82"/>
      <c r="AF278" s="2"/>
      <c r="AG278" s="2"/>
      <c r="AH278" s="2"/>
    </row>
    <row r="279" spans="1:34" s="5" customFormat="1" ht="15.75" customHeight="1" x14ac:dyDescent="0.25">
      <c r="A279" s="1"/>
      <c r="B279" s="2"/>
      <c r="C279" s="81"/>
      <c r="D279" s="81"/>
      <c r="G279" s="82"/>
      <c r="J279" s="82"/>
      <c r="K279" s="82"/>
      <c r="P279" s="82"/>
      <c r="U279" s="82"/>
      <c r="Z279" s="82"/>
      <c r="AF279" s="2"/>
      <c r="AG279" s="2"/>
      <c r="AH279" s="2"/>
    </row>
    <row r="280" spans="1:34" s="5" customFormat="1" ht="15.75" customHeight="1" x14ac:dyDescent="0.25">
      <c r="A280" s="1"/>
      <c r="B280" s="2"/>
      <c r="C280" s="81"/>
      <c r="D280" s="81"/>
      <c r="G280" s="82"/>
      <c r="J280" s="82"/>
      <c r="K280" s="82"/>
      <c r="P280" s="82"/>
      <c r="U280" s="82"/>
      <c r="Z280" s="82"/>
      <c r="AF280" s="2"/>
      <c r="AG280" s="2"/>
      <c r="AH280" s="2"/>
    </row>
    <row r="281" spans="1:34" s="5" customFormat="1" ht="15.75" customHeight="1" x14ac:dyDescent="0.25">
      <c r="A281" s="1"/>
      <c r="B281" s="2"/>
      <c r="C281" s="81"/>
      <c r="D281" s="81"/>
      <c r="G281" s="82"/>
      <c r="J281" s="82"/>
      <c r="K281" s="82"/>
      <c r="P281" s="82"/>
      <c r="U281" s="82"/>
      <c r="Z281" s="82"/>
      <c r="AF281" s="2"/>
      <c r="AG281" s="2"/>
      <c r="AH281" s="2"/>
    </row>
    <row r="282" spans="1:34" s="5" customFormat="1" ht="15.75" customHeight="1" x14ac:dyDescent="0.25">
      <c r="A282" s="1"/>
      <c r="B282" s="2"/>
      <c r="C282" s="81"/>
      <c r="D282" s="81"/>
      <c r="G282" s="82"/>
      <c r="J282" s="82"/>
      <c r="K282" s="82"/>
      <c r="P282" s="82"/>
      <c r="U282" s="82"/>
      <c r="Z282" s="82"/>
      <c r="AF282" s="2"/>
      <c r="AG282" s="2"/>
      <c r="AH282" s="2"/>
    </row>
    <row r="283" spans="1:34" s="5" customFormat="1" ht="15.75" customHeight="1" x14ac:dyDescent="0.25">
      <c r="A283" s="1"/>
      <c r="B283" s="2"/>
      <c r="C283" s="81"/>
      <c r="D283" s="81"/>
      <c r="G283" s="82"/>
      <c r="J283" s="82"/>
      <c r="K283" s="82"/>
      <c r="P283" s="82"/>
      <c r="U283" s="82"/>
      <c r="Z283" s="82"/>
      <c r="AF283" s="2"/>
      <c r="AG283" s="2"/>
      <c r="AH283" s="2"/>
    </row>
    <row r="284" spans="1:34" s="5" customFormat="1" ht="15.75" customHeight="1" x14ac:dyDescent="0.25">
      <c r="A284" s="1"/>
      <c r="B284" s="2"/>
      <c r="C284" s="81"/>
      <c r="D284" s="81"/>
      <c r="G284" s="82"/>
      <c r="J284" s="82"/>
      <c r="K284" s="82"/>
      <c r="P284" s="82"/>
      <c r="U284" s="82"/>
      <c r="Z284" s="82"/>
      <c r="AF284" s="2"/>
      <c r="AG284" s="2"/>
      <c r="AH284" s="2"/>
    </row>
    <row r="285" spans="1:34" s="5" customFormat="1" ht="15.75" customHeight="1" x14ac:dyDescent="0.25">
      <c r="A285" s="1"/>
      <c r="B285" s="2"/>
      <c r="C285" s="81"/>
      <c r="D285" s="81"/>
      <c r="G285" s="82"/>
      <c r="J285" s="82"/>
      <c r="K285" s="82"/>
      <c r="P285" s="82"/>
      <c r="U285" s="82"/>
      <c r="Z285" s="82"/>
      <c r="AF285" s="2"/>
      <c r="AG285" s="2"/>
      <c r="AH285" s="2"/>
    </row>
    <row r="286" spans="1:34" s="5" customFormat="1" ht="15.75" customHeight="1" x14ac:dyDescent="0.25">
      <c r="A286" s="1"/>
      <c r="B286" s="2"/>
      <c r="C286" s="81"/>
      <c r="D286" s="81"/>
      <c r="G286" s="82"/>
      <c r="J286" s="82"/>
      <c r="K286" s="82"/>
      <c r="P286" s="82"/>
      <c r="U286" s="82"/>
      <c r="Z286" s="82"/>
      <c r="AF286" s="2"/>
      <c r="AG286" s="2"/>
      <c r="AH286" s="2"/>
    </row>
    <row r="287" spans="1:34" s="5" customFormat="1" ht="15.75" customHeight="1" x14ac:dyDescent="0.25">
      <c r="A287" s="1"/>
      <c r="B287" s="2"/>
      <c r="C287" s="81"/>
      <c r="D287" s="81"/>
      <c r="G287" s="82"/>
      <c r="J287" s="82"/>
      <c r="K287" s="82"/>
      <c r="P287" s="82"/>
      <c r="U287" s="82"/>
      <c r="Z287" s="82"/>
      <c r="AF287" s="2"/>
      <c r="AG287" s="2"/>
      <c r="AH287" s="2"/>
    </row>
    <row r="288" spans="1:34" s="5" customFormat="1" ht="15.75" customHeight="1" x14ac:dyDescent="0.25">
      <c r="A288" s="1"/>
      <c r="B288" s="2"/>
      <c r="C288" s="81"/>
      <c r="D288" s="81"/>
      <c r="G288" s="82"/>
      <c r="J288" s="82"/>
      <c r="K288" s="82"/>
      <c r="P288" s="82"/>
      <c r="U288" s="82"/>
      <c r="Z288" s="82"/>
      <c r="AF288" s="2"/>
      <c r="AG288" s="2"/>
      <c r="AH288" s="2"/>
    </row>
    <row r="289" spans="1:34" s="5" customFormat="1" ht="15.75" customHeight="1" x14ac:dyDescent="0.25">
      <c r="A289" s="1"/>
      <c r="B289" s="2"/>
      <c r="C289" s="81"/>
      <c r="D289" s="81"/>
      <c r="G289" s="82"/>
      <c r="J289" s="82"/>
      <c r="K289" s="82"/>
      <c r="P289" s="82"/>
      <c r="U289" s="82"/>
      <c r="Z289" s="82"/>
      <c r="AF289" s="2"/>
      <c r="AG289" s="2"/>
      <c r="AH289" s="2"/>
    </row>
    <row r="290" spans="1:34" s="5" customFormat="1" ht="15.75" customHeight="1" x14ac:dyDescent="0.25">
      <c r="A290" s="1"/>
      <c r="B290" s="2"/>
      <c r="C290" s="81"/>
      <c r="D290" s="81"/>
      <c r="G290" s="82"/>
      <c r="J290" s="82"/>
      <c r="K290" s="82"/>
      <c r="P290" s="82"/>
      <c r="U290" s="82"/>
      <c r="Z290" s="82"/>
      <c r="AF290" s="2"/>
      <c r="AG290" s="2"/>
      <c r="AH290" s="2"/>
    </row>
    <row r="291" spans="1:34" s="5" customFormat="1" ht="15.75" customHeight="1" x14ac:dyDescent="0.25">
      <c r="A291" s="1"/>
      <c r="B291" s="2"/>
      <c r="C291" s="81"/>
      <c r="D291" s="81"/>
      <c r="G291" s="82"/>
      <c r="J291" s="82"/>
      <c r="K291" s="82"/>
      <c r="P291" s="82"/>
      <c r="U291" s="82"/>
      <c r="Z291" s="82"/>
      <c r="AF291" s="2"/>
      <c r="AG291" s="2"/>
      <c r="AH291" s="2"/>
    </row>
    <row r="292" spans="1:34" s="5" customFormat="1" ht="15.75" customHeight="1" x14ac:dyDescent="0.25">
      <c r="A292" s="1"/>
      <c r="B292" s="2"/>
      <c r="C292" s="81"/>
      <c r="D292" s="81"/>
      <c r="G292" s="82"/>
      <c r="J292" s="82"/>
      <c r="K292" s="82"/>
      <c r="P292" s="82"/>
      <c r="U292" s="82"/>
      <c r="Z292" s="82"/>
      <c r="AF292" s="2"/>
      <c r="AG292" s="2"/>
      <c r="AH292" s="2"/>
    </row>
    <row r="293" spans="1:34" s="5" customFormat="1" ht="15.75" customHeight="1" x14ac:dyDescent="0.25">
      <c r="A293" s="1"/>
      <c r="B293" s="2"/>
      <c r="C293" s="81"/>
      <c r="D293" s="81"/>
      <c r="G293" s="82"/>
      <c r="J293" s="82"/>
      <c r="K293" s="82"/>
      <c r="P293" s="82"/>
      <c r="U293" s="82"/>
      <c r="Z293" s="82"/>
      <c r="AF293" s="2"/>
      <c r="AG293" s="2"/>
      <c r="AH293" s="2"/>
    </row>
    <row r="294" spans="1:34" s="5" customFormat="1" ht="15.75" customHeight="1" x14ac:dyDescent="0.25">
      <c r="A294" s="1"/>
      <c r="B294" s="2"/>
      <c r="C294" s="81"/>
      <c r="D294" s="81"/>
      <c r="G294" s="82"/>
      <c r="J294" s="82"/>
      <c r="K294" s="82"/>
      <c r="P294" s="82"/>
      <c r="U294" s="82"/>
      <c r="Z294" s="82"/>
      <c r="AF294" s="2"/>
      <c r="AG294" s="2"/>
      <c r="AH294" s="2"/>
    </row>
    <row r="295" spans="1:34" s="5" customFormat="1" ht="15.75" customHeight="1" x14ac:dyDescent="0.25">
      <c r="A295" s="1"/>
      <c r="B295" s="2"/>
      <c r="C295" s="81"/>
      <c r="D295" s="81"/>
      <c r="G295" s="82"/>
      <c r="J295" s="82"/>
      <c r="K295" s="82"/>
      <c r="P295" s="82"/>
      <c r="U295" s="82"/>
      <c r="Z295" s="82"/>
      <c r="AF295" s="2"/>
      <c r="AG295" s="2"/>
      <c r="AH295" s="2"/>
    </row>
    <row r="296" spans="1:34" s="5" customFormat="1" ht="15.75" customHeight="1" x14ac:dyDescent="0.25">
      <c r="A296" s="1"/>
      <c r="B296" s="2"/>
      <c r="C296" s="81"/>
      <c r="D296" s="81"/>
      <c r="G296" s="82"/>
      <c r="J296" s="82"/>
      <c r="K296" s="82"/>
      <c r="P296" s="82"/>
      <c r="U296" s="82"/>
      <c r="Z296" s="82"/>
      <c r="AF296" s="2"/>
      <c r="AG296" s="2"/>
      <c r="AH296" s="2"/>
    </row>
    <row r="297" spans="1:34" s="5" customFormat="1" ht="15.75" customHeight="1" x14ac:dyDescent="0.25">
      <c r="A297" s="1"/>
      <c r="B297" s="2"/>
      <c r="C297" s="81"/>
      <c r="D297" s="81"/>
      <c r="G297" s="82"/>
      <c r="J297" s="82"/>
      <c r="K297" s="82"/>
      <c r="P297" s="82"/>
      <c r="U297" s="82"/>
      <c r="Z297" s="82"/>
      <c r="AF297" s="2"/>
      <c r="AG297" s="2"/>
      <c r="AH297" s="2"/>
    </row>
    <row r="298" spans="1:34" s="5" customFormat="1" ht="15.75" customHeight="1" x14ac:dyDescent="0.25">
      <c r="A298" s="1"/>
      <c r="B298" s="2"/>
      <c r="C298" s="81"/>
      <c r="D298" s="81"/>
      <c r="G298" s="82"/>
      <c r="J298" s="82"/>
      <c r="K298" s="82"/>
      <c r="P298" s="82"/>
      <c r="U298" s="82"/>
      <c r="Z298" s="82"/>
      <c r="AF298" s="2"/>
      <c r="AG298" s="2"/>
      <c r="AH298" s="2"/>
    </row>
    <row r="299" spans="1:34" s="5" customFormat="1" ht="15.75" customHeight="1" x14ac:dyDescent="0.25">
      <c r="A299" s="1"/>
      <c r="B299" s="2"/>
      <c r="C299" s="81"/>
      <c r="D299" s="81"/>
      <c r="G299" s="82"/>
      <c r="J299" s="82"/>
      <c r="K299" s="82"/>
      <c r="P299" s="82"/>
      <c r="U299" s="82"/>
      <c r="Z299" s="82"/>
      <c r="AF299" s="2"/>
      <c r="AG299" s="2"/>
      <c r="AH299" s="2"/>
    </row>
    <row r="300" spans="1:34" s="5" customFormat="1" ht="15.75" customHeight="1" x14ac:dyDescent="0.25">
      <c r="A300" s="1"/>
      <c r="B300" s="2"/>
      <c r="C300" s="81"/>
      <c r="D300" s="81"/>
      <c r="G300" s="82"/>
      <c r="J300" s="82"/>
      <c r="K300" s="82"/>
      <c r="P300" s="82"/>
      <c r="U300" s="82"/>
      <c r="Z300" s="82"/>
      <c r="AF300" s="2"/>
      <c r="AG300" s="2"/>
      <c r="AH300" s="2"/>
    </row>
    <row r="301" spans="1:34" s="5" customFormat="1" ht="15.75" customHeight="1" x14ac:dyDescent="0.25">
      <c r="A301" s="1"/>
      <c r="B301" s="2"/>
      <c r="C301" s="81"/>
      <c r="D301" s="81"/>
      <c r="G301" s="82"/>
      <c r="J301" s="82"/>
      <c r="K301" s="82"/>
      <c r="P301" s="82"/>
      <c r="U301" s="82"/>
      <c r="Z301" s="82"/>
      <c r="AF301" s="2"/>
      <c r="AG301" s="2"/>
      <c r="AH301" s="2"/>
    </row>
    <row r="302" spans="1:34" s="5" customFormat="1" ht="15.75" customHeight="1" x14ac:dyDescent="0.25">
      <c r="A302" s="1"/>
      <c r="B302" s="2"/>
      <c r="C302" s="81"/>
      <c r="D302" s="81"/>
      <c r="G302" s="82"/>
      <c r="J302" s="82"/>
      <c r="K302" s="82"/>
      <c r="P302" s="82"/>
      <c r="U302" s="82"/>
      <c r="Z302" s="82"/>
      <c r="AF302" s="2"/>
      <c r="AG302" s="2"/>
      <c r="AH302" s="2"/>
    </row>
    <row r="303" spans="1:34" s="5" customFormat="1" ht="15.75" customHeight="1" x14ac:dyDescent="0.25">
      <c r="A303" s="1"/>
      <c r="B303" s="2"/>
      <c r="C303" s="81"/>
      <c r="D303" s="81"/>
      <c r="G303" s="82"/>
      <c r="J303" s="82"/>
      <c r="K303" s="82"/>
      <c r="P303" s="82"/>
      <c r="U303" s="82"/>
      <c r="Z303" s="82"/>
      <c r="AF303" s="2"/>
      <c r="AG303" s="2"/>
      <c r="AH303" s="2"/>
    </row>
    <row r="304" spans="1:34" s="5" customFormat="1" ht="15.75" customHeight="1" x14ac:dyDescent="0.25">
      <c r="A304" s="1"/>
      <c r="B304" s="2"/>
      <c r="C304" s="81"/>
      <c r="D304" s="81"/>
      <c r="G304" s="82"/>
      <c r="J304" s="82"/>
      <c r="K304" s="82"/>
      <c r="P304" s="82"/>
      <c r="U304" s="82"/>
      <c r="Z304" s="82"/>
      <c r="AF304" s="2"/>
      <c r="AG304" s="2"/>
      <c r="AH304" s="2"/>
    </row>
    <row r="305" spans="1:34" s="5" customFormat="1" ht="15.75" customHeight="1" x14ac:dyDescent="0.25">
      <c r="A305" s="1"/>
      <c r="B305" s="2"/>
      <c r="C305" s="81"/>
      <c r="D305" s="81"/>
      <c r="G305" s="82"/>
      <c r="J305" s="82"/>
      <c r="K305" s="82"/>
      <c r="P305" s="82"/>
      <c r="U305" s="82"/>
      <c r="Z305" s="82"/>
      <c r="AF305" s="2"/>
      <c r="AG305" s="2"/>
      <c r="AH305" s="2"/>
    </row>
    <row r="306" spans="1:34" s="5" customFormat="1" ht="15.75" customHeight="1" x14ac:dyDescent="0.25">
      <c r="A306" s="1"/>
      <c r="B306" s="2"/>
      <c r="C306" s="81"/>
      <c r="D306" s="81"/>
      <c r="G306" s="82"/>
      <c r="J306" s="82"/>
      <c r="K306" s="82"/>
      <c r="P306" s="82"/>
      <c r="U306" s="82"/>
      <c r="Z306" s="82"/>
      <c r="AF306" s="2"/>
      <c r="AG306" s="2"/>
      <c r="AH306" s="2"/>
    </row>
    <row r="307" spans="1:34" s="5" customFormat="1" ht="15.75" customHeight="1" x14ac:dyDescent="0.25">
      <c r="A307" s="1"/>
      <c r="B307" s="2"/>
      <c r="C307" s="81"/>
      <c r="D307" s="81"/>
      <c r="G307" s="82"/>
      <c r="J307" s="82"/>
      <c r="K307" s="82"/>
      <c r="P307" s="82"/>
      <c r="U307" s="82"/>
      <c r="Z307" s="82"/>
      <c r="AF307" s="2"/>
      <c r="AG307" s="2"/>
      <c r="AH307" s="2"/>
    </row>
    <row r="308" spans="1:34" s="5" customFormat="1" ht="15.75" customHeight="1" x14ac:dyDescent="0.25">
      <c r="A308" s="1"/>
      <c r="B308" s="2"/>
      <c r="C308" s="81"/>
      <c r="D308" s="81"/>
      <c r="G308" s="82"/>
      <c r="J308" s="82"/>
      <c r="K308" s="82"/>
      <c r="P308" s="82"/>
      <c r="U308" s="82"/>
      <c r="Z308" s="82"/>
      <c r="AF308" s="2"/>
      <c r="AG308" s="2"/>
      <c r="AH308" s="2"/>
    </row>
    <row r="309" spans="1:34" s="5" customFormat="1" ht="15.75" customHeight="1" x14ac:dyDescent="0.25">
      <c r="A309" s="1"/>
      <c r="B309" s="2"/>
      <c r="C309" s="81"/>
      <c r="D309" s="81"/>
      <c r="G309" s="82"/>
      <c r="J309" s="82"/>
      <c r="K309" s="82"/>
      <c r="P309" s="82"/>
      <c r="U309" s="82"/>
      <c r="Z309" s="82"/>
      <c r="AF309" s="2"/>
      <c r="AG309" s="2"/>
      <c r="AH309" s="2"/>
    </row>
    <row r="310" spans="1:34" s="5" customFormat="1" ht="15.75" customHeight="1" x14ac:dyDescent="0.25">
      <c r="A310" s="1"/>
      <c r="B310" s="2"/>
      <c r="C310" s="81"/>
      <c r="D310" s="81"/>
      <c r="G310" s="82"/>
      <c r="J310" s="82"/>
      <c r="K310" s="82"/>
      <c r="P310" s="82"/>
      <c r="U310" s="82"/>
      <c r="Z310" s="82"/>
      <c r="AF310" s="2"/>
      <c r="AG310" s="2"/>
      <c r="AH310" s="2"/>
    </row>
    <row r="311" spans="1:34" s="5" customFormat="1" ht="15.75" customHeight="1" x14ac:dyDescent="0.25">
      <c r="A311" s="1"/>
      <c r="B311" s="2"/>
      <c r="C311" s="81"/>
      <c r="D311" s="81"/>
      <c r="G311" s="82"/>
      <c r="J311" s="82"/>
      <c r="K311" s="82"/>
      <c r="P311" s="82"/>
      <c r="U311" s="82"/>
      <c r="Z311" s="82"/>
      <c r="AF311" s="2"/>
      <c r="AG311" s="2"/>
      <c r="AH311" s="2"/>
    </row>
    <row r="312" spans="1:34" s="5" customFormat="1" ht="15.75" customHeight="1" x14ac:dyDescent="0.25">
      <c r="A312" s="1"/>
      <c r="B312" s="2"/>
      <c r="C312" s="81"/>
      <c r="D312" s="81"/>
      <c r="G312" s="82"/>
      <c r="J312" s="82"/>
      <c r="K312" s="82"/>
      <c r="P312" s="82"/>
      <c r="U312" s="82"/>
      <c r="Z312" s="82"/>
      <c r="AF312" s="2"/>
      <c r="AG312" s="2"/>
      <c r="AH312" s="2"/>
    </row>
    <row r="313" spans="1:34" s="5" customFormat="1" ht="15.75" customHeight="1" x14ac:dyDescent="0.25">
      <c r="A313" s="1"/>
      <c r="B313" s="2"/>
      <c r="C313" s="81"/>
      <c r="D313" s="81"/>
      <c r="G313" s="82"/>
      <c r="J313" s="82"/>
      <c r="K313" s="82"/>
      <c r="P313" s="82"/>
      <c r="U313" s="82"/>
      <c r="Z313" s="82"/>
      <c r="AF313" s="2"/>
      <c r="AG313" s="2"/>
      <c r="AH313" s="2"/>
    </row>
    <row r="314" spans="1:34" s="5" customFormat="1" ht="15.75" customHeight="1" x14ac:dyDescent="0.25">
      <c r="A314" s="1"/>
      <c r="B314" s="2"/>
      <c r="C314" s="81"/>
      <c r="D314" s="81"/>
      <c r="G314" s="82"/>
      <c r="J314" s="82"/>
      <c r="K314" s="82"/>
      <c r="P314" s="82"/>
      <c r="U314" s="82"/>
      <c r="Z314" s="82"/>
      <c r="AF314" s="2"/>
      <c r="AG314" s="2"/>
      <c r="AH314" s="2"/>
    </row>
    <row r="315" spans="1:34" s="5" customFormat="1" ht="15.75" customHeight="1" x14ac:dyDescent="0.25">
      <c r="A315" s="1"/>
      <c r="B315" s="2"/>
      <c r="C315" s="81"/>
      <c r="D315" s="81"/>
      <c r="G315" s="82"/>
      <c r="J315" s="82"/>
      <c r="K315" s="82"/>
      <c r="P315" s="82"/>
      <c r="U315" s="82"/>
      <c r="Z315" s="82"/>
      <c r="AF315" s="2"/>
      <c r="AG315" s="2"/>
      <c r="AH315" s="2"/>
    </row>
    <row r="316" spans="1:34" s="5" customFormat="1" ht="15.75" customHeight="1" x14ac:dyDescent="0.25">
      <c r="A316" s="1"/>
      <c r="B316" s="2"/>
      <c r="C316" s="81"/>
      <c r="D316" s="81"/>
      <c r="G316" s="82"/>
      <c r="J316" s="82"/>
      <c r="K316" s="82"/>
      <c r="P316" s="82"/>
      <c r="U316" s="82"/>
      <c r="Z316" s="82"/>
      <c r="AF316" s="2"/>
      <c r="AG316" s="2"/>
      <c r="AH316" s="2"/>
    </row>
    <row r="317" spans="1:34" s="5" customFormat="1" ht="15.75" customHeight="1" x14ac:dyDescent="0.25">
      <c r="A317" s="1"/>
      <c r="B317" s="2"/>
      <c r="C317" s="81"/>
      <c r="D317" s="81"/>
      <c r="G317" s="82"/>
      <c r="J317" s="82"/>
      <c r="K317" s="82"/>
      <c r="P317" s="82"/>
      <c r="U317" s="82"/>
      <c r="Z317" s="82"/>
      <c r="AF317" s="2"/>
      <c r="AG317" s="2"/>
      <c r="AH317" s="2"/>
    </row>
    <row r="318" spans="1:34" s="5" customFormat="1" ht="15.75" customHeight="1" x14ac:dyDescent="0.25">
      <c r="A318" s="1"/>
      <c r="B318" s="2"/>
      <c r="C318" s="81"/>
      <c r="D318" s="81"/>
      <c r="G318" s="82"/>
      <c r="J318" s="82"/>
      <c r="K318" s="82"/>
      <c r="P318" s="82"/>
      <c r="U318" s="82"/>
      <c r="Z318" s="82"/>
      <c r="AF318" s="2"/>
      <c r="AG318" s="2"/>
      <c r="AH318" s="2"/>
    </row>
    <row r="319" spans="1:34" s="5" customFormat="1" ht="15.75" customHeight="1" x14ac:dyDescent="0.25">
      <c r="A319" s="1"/>
      <c r="B319" s="2"/>
      <c r="C319" s="81"/>
      <c r="D319" s="81"/>
      <c r="G319" s="82"/>
      <c r="J319" s="82"/>
      <c r="K319" s="82"/>
      <c r="P319" s="82"/>
      <c r="U319" s="82"/>
      <c r="Z319" s="82"/>
      <c r="AF319" s="2"/>
      <c r="AG319" s="2"/>
      <c r="AH319" s="2"/>
    </row>
    <row r="320" spans="1:34" s="5" customFormat="1" ht="15.75" customHeight="1" x14ac:dyDescent="0.25">
      <c r="A320" s="1"/>
      <c r="B320" s="2"/>
      <c r="C320" s="81"/>
      <c r="D320" s="81"/>
      <c r="G320" s="82"/>
      <c r="J320" s="82"/>
      <c r="K320" s="82"/>
      <c r="P320" s="82"/>
      <c r="U320" s="82"/>
      <c r="Z320" s="82"/>
      <c r="AF320" s="2"/>
      <c r="AG320" s="2"/>
      <c r="AH320" s="2"/>
    </row>
    <row r="321" spans="1:34" s="5" customFormat="1" ht="15.75" customHeight="1" x14ac:dyDescent="0.25">
      <c r="A321" s="1"/>
      <c r="B321" s="2"/>
      <c r="C321" s="81"/>
      <c r="D321" s="81"/>
      <c r="G321" s="82"/>
      <c r="J321" s="82"/>
      <c r="K321" s="82"/>
      <c r="P321" s="82"/>
      <c r="U321" s="82"/>
      <c r="Z321" s="82"/>
      <c r="AF321" s="2"/>
      <c r="AG321" s="2"/>
      <c r="AH321" s="2"/>
    </row>
    <row r="322" spans="1:34" s="5" customFormat="1" ht="15.75" customHeight="1" x14ac:dyDescent="0.25">
      <c r="A322" s="1"/>
      <c r="B322" s="2"/>
      <c r="C322" s="81"/>
      <c r="D322" s="81"/>
      <c r="G322" s="82"/>
      <c r="J322" s="82"/>
      <c r="K322" s="82"/>
      <c r="P322" s="82"/>
      <c r="U322" s="82"/>
      <c r="Z322" s="82"/>
      <c r="AF322" s="2"/>
      <c r="AG322" s="2"/>
      <c r="AH322" s="2"/>
    </row>
    <row r="323" spans="1:34" s="5" customFormat="1" ht="15.75" customHeight="1" x14ac:dyDescent="0.25">
      <c r="A323" s="1"/>
      <c r="B323" s="2"/>
      <c r="C323" s="81"/>
      <c r="D323" s="81"/>
      <c r="G323" s="82"/>
      <c r="J323" s="82"/>
      <c r="K323" s="82"/>
      <c r="P323" s="82"/>
      <c r="U323" s="82"/>
      <c r="Z323" s="82"/>
      <c r="AF323" s="2"/>
      <c r="AG323" s="2"/>
      <c r="AH323" s="2"/>
    </row>
    <row r="324" spans="1:34" s="5" customFormat="1" ht="15.75" customHeight="1" x14ac:dyDescent="0.25">
      <c r="A324" s="1"/>
      <c r="B324" s="2"/>
      <c r="C324" s="81"/>
      <c r="D324" s="81"/>
      <c r="G324" s="82"/>
      <c r="J324" s="82"/>
      <c r="K324" s="82"/>
      <c r="P324" s="82"/>
      <c r="U324" s="82"/>
      <c r="Z324" s="82"/>
      <c r="AF324" s="2"/>
      <c r="AG324" s="2"/>
      <c r="AH324" s="2"/>
    </row>
    <row r="325" spans="1:34" s="5" customFormat="1" ht="15.75" customHeight="1" x14ac:dyDescent="0.25">
      <c r="A325" s="1"/>
      <c r="B325" s="2"/>
      <c r="C325" s="81"/>
      <c r="D325" s="81"/>
      <c r="G325" s="82"/>
      <c r="J325" s="82"/>
      <c r="K325" s="82"/>
      <c r="P325" s="82"/>
      <c r="U325" s="82"/>
      <c r="Z325" s="82"/>
      <c r="AF325" s="2"/>
      <c r="AG325" s="2"/>
      <c r="AH325" s="2"/>
    </row>
    <row r="326" spans="1:34" s="5" customFormat="1" ht="15.75" customHeight="1" x14ac:dyDescent="0.25">
      <c r="A326" s="1"/>
      <c r="B326" s="2"/>
      <c r="C326" s="81"/>
      <c r="D326" s="81"/>
      <c r="G326" s="82"/>
      <c r="J326" s="82"/>
      <c r="K326" s="82"/>
      <c r="P326" s="82"/>
      <c r="U326" s="82"/>
      <c r="Z326" s="82"/>
      <c r="AF326" s="2"/>
      <c r="AG326" s="2"/>
      <c r="AH326" s="2"/>
    </row>
    <row r="327" spans="1:34" s="5" customFormat="1" ht="15.75" customHeight="1" x14ac:dyDescent="0.25">
      <c r="A327" s="1"/>
      <c r="B327" s="2"/>
      <c r="C327" s="81"/>
      <c r="D327" s="81"/>
      <c r="G327" s="82"/>
      <c r="J327" s="82"/>
      <c r="K327" s="82"/>
      <c r="P327" s="82"/>
      <c r="U327" s="82"/>
      <c r="Z327" s="82"/>
      <c r="AF327" s="2"/>
      <c r="AG327" s="2"/>
      <c r="AH327" s="2"/>
    </row>
    <row r="328" spans="1:34" s="5" customFormat="1" ht="15.75" customHeight="1" x14ac:dyDescent="0.25">
      <c r="A328" s="1"/>
      <c r="B328" s="2"/>
      <c r="C328" s="81"/>
      <c r="D328" s="81"/>
      <c r="G328" s="82"/>
      <c r="J328" s="82"/>
      <c r="K328" s="82"/>
      <c r="P328" s="82"/>
      <c r="U328" s="82"/>
      <c r="Z328" s="82"/>
      <c r="AF328" s="2"/>
      <c r="AG328" s="2"/>
      <c r="AH328" s="2"/>
    </row>
    <row r="329" spans="1:34" s="5" customFormat="1" ht="15.75" customHeight="1" x14ac:dyDescent="0.25">
      <c r="A329" s="1"/>
      <c r="B329" s="2"/>
      <c r="C329" s="81"/>
      <c r="D329" s="81"/>
      <c r="G329" s="82"/>
      <c r="J329" s="82"/>
      <c r="K329" s="82"/>
      <c r="P329" s="82"/>
      <c r="U329" s="82"/>
      <c r="Z329" s="82"/>
      <c r="AF329" s="2"/>
      <c r="AG329" s="2"/>
      <c r="AH329" s="2"/>
    </row>
    <row r="330" spans="1:34" s="5" customFormat="1" ht="15.75" customHeight="1" x14ac:dyDescent="0.25">
      <c r="A330" s="1"/>
      <c r="B330" s="2"/>
      <c r="C330" s="81"/>
      <c r="D330" s="81"/>
      <c r="G330" s="82"/>
      <c r="J330" s="82"/>
      <c r="K330" s="82"/>
      <c r="P330" s="82"/>
      <c r="U330" s="82"/>
      <c r="Z330" s="82"/>
      <c r="AF330" s="2"/>
      <c r="AG330" s="2"/>
      <c r="AH330" s="2"/>
    </row>
    <row r="331" spans="1:34" s="5" customFormat="1" ht="15.75" customHeight="1" x14ac:dyDescent="0.25">
      <c r="A331" s="1"/>
      <c r="B331" s="2"/>
      <c r="C331" s="81"/>
      <c r="D331" s="81"/>
      <c r="G331" s="82"/>
      <c r="J331" s="82"/>
      <c r="K331" s="82"/>
      <c r="P331" s="82"/>
      <c r="U331" s="82"/>
      <c r="Z331" s="82"/>
      <c r="AF331" s="2"/>
      <c r="AG331" s="2"/>
      <c r="AH331" s="2"/>
    </row>
    <row r="332" spans="1:34" s="5" customFormat="1" ht="15.75" customHeight="1" x14ac:dyDescent="0.25">
      <c r="A332" s="1"/>
      <c r="B332" s="2"/>
      <c r="C332" s="81"/>
      <c r="D332" s="81"/>
      <c r="G332" s="82"/>
      <c r="J332" s="82"/>
      <c r="K332" s="82"/>
      <c r="P332" s="82"/>
      <c r="U332" s="82"/>
      <c r="Z332" s="82"/>
      <c r="AF332" s="2"/>
      <c r="AG332" s="2"/>
      <c r="AH332" s="2"/>
    </row>
    <row r="333" spans="1:34" s="5" customFormat="1" ht="15.75" customHeight="1" x14ac:dyDescent="0.25">
      <c r="A333" s="1"/>
      <c r="B333" s="2"/>
      <c r="C333" s="81"/>
      <c r="D333" s="81"/>
      <c r="G333" s="82"/>
      <c r="J333" s="82"/>
      <c r="K333" s="82"/>
      <c r="P333" s="82"/>
      <c r="U333" s="82"/>
      <c r="Z333" s="82"/>
      <c r="AF333" s="2"/>
      <c r="AG333" s="2"/>
      <c r="AH333" s="2"/>
    </row>
    <row r="334" spans="1:34" s="5" customFormat="1" ht="15.75" customHeight="1" x14ac:dyDescent="0.25">
      <c r="A334" s="1"/>
      <c r="B334" s="2"/>
      <c r="C334" s="81"/>
      <c r="D334" s="81"/>
      <c r="G334" s="82"/>
      <c r="J334" s="82"/>
      <c r="K334" s="82"/>
      <c r="P334" s="82"/>
      <c r="U334" s="82"/>
      <c r="Z334" s="82"/>
      <c r="AF334" s="2"/>
      <c r="AG334" s="2"/>
      <c r="AH334" s="2"/>
    </row>
    <row r="335" spans="1:34" s="5" customFormat="1" ht="15.75" customHeight="1" x14ac:dyDescent="0.25">
      <c r="A335" s="1"/>
      <c r="B335" s="2"/>
      <c r="C335" s="81"/>
      <c r="D335" s="81"/>
      <c r="G335" s="82"/>
      <c r="J335" s="82"/>
      <c r="K335" s="82"/>
      <c r="P335" s="82"/>
      <c r="U335" s="82"/>
      <c r="Z335" s="82"/>
      <c r="AF335" s="2"/>
      <c r="AG335" s="2"/>
      <c r="AH335" s="2"/>
    </row>
    <row r="336" spans="1:34" s="5" customFormat="1" ht="15.75" customHeight="1" x14ac:dyDescent="0.25">
      <c r="A336" s="1"/>
      <c r="B336" s="2"/>
      <c r="C336" s="81"/>
      <c r="D336" s="81"/>
      <c r="G336" s="82"/>
      <c r="J336" s="82"/>
      <c r="K336" s="82"/>
      <c r="P336" s="82"/>
      <c r="U336" s="82"/>
      <c r="Z336" s="82"/>
      <c r="AF336" s="2"/>
      <c r="AG336" s="2"/>
      <c r="AH336" s="2"/>
    </row>
    <row r="337" spans="1:34" s="5" customFormat="1" ht="15.75" customHeight="1" x14ac:dyDescent="0.25">
      <c r="A337" s="1"/>
      <c r="B337" s="2"/>
      <c r="C337" s="81"/>
      <c r="D337" s="81"/>
      <c r="G337" s="82"/>
      <c r="J337" s="82"/>
      <c r="K337" s="82"/>
      <c r="P337" s="82"/>
      <c r="U337" s="82"/>
      <c r="Z337" s="82"/>
      <c r="AF337" s="2"/>
      <c r="AG337" s="2"/>
      <c r="AH337" s="2"/>
    </row>
    <row r="338" spans="1:34" s="5" customFormat="1" ht="15.75" customHeight="1" x14ac:dyDescent="0.25">
      <c r="A338" s="1"/>
      <c r="B338" s="2"/>
      <c r="C338" s="81"/>
      <c r="D338" s="81"/>
      <c r="G338" s="82"/>
      <c r="J338" s="82"/>
      <c r="K338" s="82"/>
      <c r="P338" s="82"/>
      <c r="U338" s="82"/>
      <c r="Z338" s="82"/>
      <c r="AF338" s="2"/>
      <c r="AG338" s="2"/>
      <c r="AH338" s="2"/>
    </row>
    <row r="339" spans="1:34" s="5" customFormat="1" ht="15.75" customHeight="1" x14ac:dyDescent="0.25">
      <c r="A339" s="1"/>
      <c r="B339" s="2"/>
      <c r="C339" s="81"/>
      <c r="D339" s="81"/>
      <c r="G339" s="82"/>
      <c r="J339" s="82"/>
      <c r="K339" s="82"/>
      <c r="P339" s="82"/>
      <c r="U339" s="82"/>
      <c r="Z339" s="82"/>
      <c r="AF339" s="2"/>
      <c r="AG339" s="2"/>
      <c r="AH339" s="2"/>
    </row>
    <row r="340" spans="1:34" s="5" customFormat="1" ht="15.75" customHeight="1" x14ac:dyDescent="0.25">
      <c r="A340" s="1"/>
      <c r="B340" s="2"/>
      <c r="C340" s="81"/>
      <c r="D340" s="81"/>
      <c r="G340" s="82"/>
      <c r="J340" s="82"/>
      <c r="K340" s="82"/>
      <c r="P340" s="82"/>
      <c r="U340" s="82"/>
      <c r="Z340" s="82"/>
      <c r="AF340" s="2"/>
      <c r="AG340" s="2"/>
      <c r="AH340" s="2"/>
    </row>
    <row r="341" spans="1:34" s="5" customFormat="1" ht="15.75" customHeight="1" x14ac:dyDescent="0.25">
      <c r="A341" s="1"/>
      <c r="B341" s="2"/>
      <c r="C341" s="81"/>
      <c r="D341" s="81"/>
      <c r="G341" s="82"/>
      <c r="J341" s="82"/>
      <c r="K341" s="82"/>
      <c r="P341" s="82"/>
      <c r="U341" s="82"/>
      <c r="Z341" s="82"/>
      <c r="AF341" s="2"/>
      <c r="AG341" s="2"/>
      <c r="AH341" s="2"/>
    </row>
    <row r="342" spans="1:34" s="5" customFormat="1" ht="15.75" customHeight="1" x14ac:dyDescent="0.25">
      <c r="A342" s="1"/>
      <c r="B342" s="2"/>
      <c r="C342" s="81"/>
      <c r="D342" s="81"/>
      <c r="G342" s="82"/>
      <c r="J342" s="82"/>
      <c r="K342" s="82"/>
      <c r="P342" s="82"/>
      <c r="U342" s="82"/>
      <c r="Z342" s="82"/>
      <c r="AF342" s="2"/>
      <c r="AG342" s="2"/>
      <c r="AH342" s="2"/>
    </row>
    <row r="343" spans="1:34" s="5" customFormat="1" ht="15.75" customHeight="1" x14ac:dyDescent="0.25">
      <c r="A343" s="1"/>
      <c r="B343" s="2"/>
      <c r="C343" s="81"/>
      <c r="D343" s="81"/>
      <c r="G343" s="82"/>
      <c r="J343" s="82"/>
      <c r="K343" s="82"/>
      <c r="P343" s="82"/>
      <c r="U343" s="82"/>
      <c r="Z343" s="82"/>
      <c r="AF343" s="2"/>
      <c r="AG343" s="2"/>
      <c r="AH343" s="2"/>
    </row>
    <row r="344" spans="1:34" s="5" customFormat="1" ht="15.75" customHeight="1" x14ac:dyDescent="0.25">
      <c r="A344" s="1"/>
      <c r="B344" s="2"/>
      <c r="C344" s="81"/>
      <c r="D344" s="81"/>
      <c r="G344" s="82"/>
      <c r="J344" s="82"/>
      <c r="K344" s="82"/>
      <c r="P344" s="82"/>
      <c r="U344" s="82"/>
      <c r="Z344" s="82"/>
      <c r="AF344" s="2"/>
      <c r="AG344" s="2"/>
      <c r="AH344" s="2"/>
    </row>
    <row r="345" spans="1:34" s="5" customFormat="1" ht="15.75" customHeight="1" x14ac:dyDescent="0.25">
      <c r="A345" s="1"/>
      <c r="B345" s="2"/>
      <c r="C345" s="81"/>
      <c r="D345" s="81"/>
      <c r="G345" s="82"/>
      <c r="J345" s="82"/>
      <c r="K345" s="82"/>
      <c r="P345" s="82"/>
      <c r="U345" s="82"/>
      <c r="Z345" s="82"/>
      <c r="AF345" s="2"/>
      <c r="AG345" s="2"/>
      <c r="AH345" s="2"/>
    </row>
    <row r="346" spans="1:34" s="5" customFormat="1" ht="15.75" customHeight="1" x14ac:dyDescent="0.25">
      <c r="A346" s="1"/>
      <c r="B346" s="2"/>
      <c r="C346" s="81"/>
      <c r="D346" s="81"/>
      <c r="G346" s="82"/>
      <c r="J346" s="82"/>
      <c r="K346" s="82"/>
      <c r="P346" s="82"/>
      <c r="U346" s="82"/>
      <c r="Z346" s="82"/>
      <c r="AF346" s="2"/>
      <c r="AG346" s="2"/>
      <c r="AH346" s="2"/>
    </row>
    <row r="347" spans="1:34" s="5" customFormat="1" ht="15.75" customHeight="1" x14ac:dyDescent="0.25">
      <c r="A347" s="1"/>
      <c r="B347" s="2"/>
      <c r="C347" s="81"/>
      <c r="D347" s="81"/>
      <c r="G347" s="82"/>
      <c r="J347" s="82"/>
      <c r="K347" s="82"/>
      <c r="P347" s="82"/>
      <c r="U347" s="82"/>
      <c r="Z347" s="82"/>
      <c r="AF347" s="2"/>
      <c r="AG347" s="2"/>
      <c r="AH347" s="2"/>
    </row>
    <row r="348" spans="1:34" s="5" customFormat="1" ht="15.75" customHeight="1" x14ac:dyDescent="0.25">
      <c r="A348" s="1"/>
      <c r="B348" s="2"/>
      <c r="C348" s="81"/>
      <c r="D348" s="81"/>
      <c r="G348" s="82"/>
      <c r="J348" s="82"/>
      <c r="K348" s="82"/>
      <c r="P348" s="82"/>
      <c r="U348" s="82"/>
      <c r="Z348" s="82"/>
      <c r="AF348" s="2"/>
      <c r="AG348" s="2"/>
      <c r="AH348" s="2"/>
    </row>
    <row r="349" spans="1:34" s="5" customFormat="1" ht="15.75" customHeight="1" x14ac:dyDescent="0.25">
      <c r="A349" s="1"/>
      <c r="B349" s="2"/>
      <c r="C349" s="81"/>
      <c r="D349" s="81"/>
      <c r="G349" s="82"/>
      <c r="J349" s="82"/>
      <c r="K349" s="82"/>
      <c r="P349" s="82"/>
      <c r="U349" s="82"/>
      <c r="Z349" s="82"/>
      <c r="AF349" s="2"/>
      <c r="AG349" s="2"/>
      <c r="AH349" s="2"/>
    </row>
    <row r="350" spans="1:34" s="5" customFormat="1" ht="15.75" customHeight="1" x14ac:dyDescent="0.25">
      <c r="A350" s="1"/>
      <c r="B350" s="2"/>
      <c r="C350" s="81"/>
      <c r="D350" s="81"/>
      <c r="G350" s="82"/>
      <c r="J350" s="82"/>
      <c r="K350" s="82"/>
      <c r="P350" s="82"/>
      <c r="U350" s="82"/>
      <c r="Z350" s="82"/>
      <c r="AF350" s="2"/>
      <c r="AG350" s="2"/>
      <c r="AH350" s="2"/>
    </row>
    <row r="351" spans="1:34" s="5" customFormat="1" ht="15.75" customHeight="1" x14ac:dyDescent="0.25">
      <c r="A351" s="1"/>
      <c r="B351" s="2"/>
      <c r="C351" s="81"/>
      <c r="D351" s="81"/>
      <c r="G351" s="82"/>
      <c r="J351" s="82"/>
      <c r="K351" s="82"/>
      <c r="P351" s="82"/>
      <c r="U351" s="82"/>
      <c r="Z351" s="82"/>
      <c r="AF351" s="2"/>
      <c r="AG351" s="2"/>
      <c r="AH351" s="2"/>
    </row>
    <row r="352" spans="1:34" s="5" customFormat="1" ht="15.75" customHeight="1" x14ac:dyDescent="0.25">
      <c r="A352" s="1"/>
      <c r="B352" s="2"/>
      <c r="C352" s="81"/>
      <c r="D352" s="81"/>
      <c r="G352" s="82"/>
      <c r="J352" s="82"/>
      <c r="K352" s="82"/>
      <c r="P352" s="82"/>
      <c r="U352" s="82"/>
      <c r="Z352" s="82"/>
      <c r="AF352" s="2"/>
      <c r="AG352" s="2"/>
      <c r="AH352" s="2"/>
    </row>
    <row r="353" spans="1:34" s="5" customFormat="1" ht="15.75" customHeight="1" x14ac:dyDescent="0.25">
      <c r="A353" s="1"/>
      <c r="B353" s="2"/>
      <c r="C353" s="81"/>
      <c r="D353" s="81"/>
      <c r="G353" s="82"/>
      <c r="J353" s="82"/>
      <c r="K353" s="82"/>
      <c r="P353" s="82"/>
      <c r="U353" s="82"/>
      <c r="Z353" s="82"/>
      <c r="AF353" s="2"/>
      <c r="AG353" s="2"/>
      <c r="AH353" s="2"/>
    </row>
    <row r="354" spans="1:34" s="5" customFormat="1" ht="15.75" customHeight="1" x14ac:dyDescent="0.25">
      <c r="A354" s="1"/>
      <c r="B354" s="2"/>
      <c r="C354" s="81"/>
      <c r="D354" s="81"/>
      <c r="G354" s="82"/>
      <c r="J354" s="82"/>
      <c r="K354" s="82"/>
      <c r="P354" s="82"/>
      <c r="U354" s="82"/>
      <c r="Z354" s="82"/>
      <c r="AF354" s="2"/>
      <c r="AG354" s="2"/>
      <c r="AH354" s="2"/>
    </row>
    <row r="355" spans="1:34" s="5" customFormat="1" ht="15.75" customHeight="1" x14ac:dyDescent="0.25">
      <c r="A355" s="1"/>
      <c r="B355" s="2"/>
      <c r="C355" s="81"/>
      <c r="D355" s="81"/>
      <c r="G355" s="82"/>
      <c r="J355" s="82"/>
      <c r="K355" s="82"/>
      <c r="P355" s="82"/>
      <c r="U355" s="82"/>
      <c r="Z355" s="82"/>
      <c r="AF355" s="2"/>
      <c r="AG355" s="2"/>
      <c r="AH355" s="2"/>
    </row>
    <row r="356" spans="1:34" s="5" customFormat="1" ht="15.75" customHeight="1" x14ac:dyDescent="0.25">
      <c r="A356" s="1"/>
      <c r="B356" s="2"/>
      <c r="C356" s="81"/>
      <c r="D356" s="81"/>
      <c r="G356" s="82"/>
      <c r="J356" s="82"/>
      <c r="K356" s="82"/>
      <c r="P356" s="82"/>
      <c r="U356" s="82"/>
      <c r="Z356" s="82"/>
      <c r="AF356" s="2"/>
      <c r="AG356" s="2"/>
      <c r="AH356" s="2"/>
    </row>
    <row r="357" spans="1:34" s="5" customFormat="1" ht="15.75" customHeight="1" x14ac:dyDescent="0.25">
      <c r="A357" s="1"/>
      <c r="B357" s="2"/>
      <c r="C357" s="81"/>
      <c r="D357" s="81"/>
      <c r="G357" s="82"/>
      <c r="J357" s="82"/>
      <c r="K357" s="82"/>
      <c r="P357" s="82"/>
      <c r="U357" s="82"/>
      <c r="Z357" s="82"/>
      <c r="AF357" s="2"/>
      <c r="AG357" s="2"/>
      <c r="AH357" s="2"/>
    </row>
    <row r="358" spans="1:34" s="5" customFormat="1" ht="15.75" customHeight="1" x14ac:dyDescent="0.25">
      <c r="A358" s="1"/>
      <c r="B358" s="2"/>
      <c r="C358" s="81"/>
      <c r="D358" s="81"/>
      <c r="G358" s="82"/>
      <c r="J358" s="82"/>
      <c r="K358" s="82"/>
      <c r="P358" s="82"/>
      <c r="U358" s="82"/>
      <c r="Z358" s="82"/>
      <c r="AF358" s="2"/>
      <c r="AG358" s="2"/>
      <c r="AH358" s="2"/>
    </row>
    <row r="359" spans="1:34" s="5" customFormat="1" ht="15.75" customHeight="1" x14ac:dyDescent="0.25">
      <c r="A359" s="1"/>
      <c r="B359" s="2"/>
      <c r="C359" s="81"/>
      <c r="D359" s="81"/>
      <c r="G359" s="82"/>
      <c r="J359" s="82"/>
      <c r="K359" s="82"/>
      <c r="P359" s="82"/>
      <c r="U359" s="82"/>
      <c r="Z359" s="82"/>
      <c r="AF359" s="2"/>
      <c r="AG359" s="2"/>
      <c r="AH359" s="2"/>
    </row>
    <row r="360" spans="1:34" s="5" customFormat="1" ht="15.75" customHeight="1" x14ac:dyDescent="0.25">
      <c r="A360" s="1"/>
      <c r="B360" s="2"/>
      <c r="C360" s="81"/>
      <c r="D360" s="81"/>
      <c r="G360" s="82"/>
      <c r="J360" s="82"/>
      <c r="K360" s="82"/>
      <c r="P360" s="82"/>
      <c r="U360" s="82"/>
      <c r="Z360" s="82"/>
      <c r="AF360" s="2"/>
      <c r="AG360" s="2"/>
      <c r="AH360" s="2"/>
    </row>
    <row r="361" spans="1:34" s="5" customFormat="1" ht="15.75" customHeight="1" x14ac:dyDescent="0.25">
      <c r="A361" s="1"/>
      <c r="B361" s="2"/>
      <c r="C361" s="81"/>
      <c r="D361" s="81"/>
      <c r="G361" s="82"/>
      <c r="J361" s="82"/>
      <c r="K361" s="82"/>
      <c r="P361" s="82"/>
      <c r="U361" s="82"/>
      <c r="Z361" s="82"/>
      <c r="AF361" s="2"/>
      <c r="AG361" s="2"/>
      <c r="AH361" s="2"/>
    </row>
    <row r="362" spans="1:34" s="5" customFormat="1" ht="15.75" customHeight="1" x14ac:dyDescent="0.25">
      <c r="A362" s="1"/>
      <c r="B362" s="2"/>
      <c r="C362" s="81"/>
      <c r="D362" s="81"/>
      <c r="G362" s="82"/>
      <c r="J362" s="82"/>
      <c r="K362" s="82"/>
      <c r="P362" s="82"/>
      <c r="U362" s="82"/>
      <c r="Z362" s="82"/>
      <c r="AF362" s="2"/>
      <c r="AG362" s="2"/>
      <c r="AH362" s="2"/>
    </row>
    <row r="363" spans="1:34" s="5" customFormat="1" ht="15.75" customHeight="1" x14ac:dyDescent="0.25">
      <c r="A363" s="1"/>
      <c r="B363" s="2"/>
      <c r="C363" s="81"/>
      <c r="D363" s="81"/>
      <c r="G363" s="82"/>
      <c r="J363" s="82"/>
      <c r="K363" s="82"/>
      <c r="P363" s="82"/>
      <c r="U363" s="82"/>
      <c r="Z363" s="82"/>
      <c r="AF363" s="2"/>
      <c r="AG363" s="2"/>
      <c r="AH363" s="2"/>
    </row>
    <row r="364" spans="1:34" s="5" customFormat="1" ht="15.75" customHeight="1" x14ac:dyDescent="0.25">
      <c r="A364" s="1"/>
      <c r="B364" s="2"/>
      <c r="C364" s="81"/>
      <c r="D364" s="81"/>
      <c r="G364" s="82"/>
      <c r="J364" s="82"/>
      <c r="K364" s="82"/>
      <c r="P364" s="82"/>
      <c r="U364" s="82"/>
      <c r="Z364" s="82"/>
      <c r="AF364" s="2"/>
      <c r="AG364" s="2"/>
      <c r="AH364" s="2"/>
    </row>
    <row r="365" spans="1:34" s="5" customFormat="1" ht="15.75" customHeight="1" x14ac:dyDescent="0.25">
      <c r="A365" s="1"/>
      <c r="B365" s="2"/>
      <c r="C365" s="81"/>
      <c r="D365" s="81"/>
      <c r="G365" s="82"/>
      <c r="J365" s="82"/>
      <c r="K365" s="82"/>
      <c r="P365" s="82"/>
      <c r="U365" s="82"/>
      <c r="Z365" s="82"/>
      <c r="AF365" s="2"/>
      <c r="AG365" s="2"/>
      <c r="AH365" s="2"/>
    </row>
    <row r="366" spans="1:34" s="5" customFormat="1" ht="15.75" customHeight="1" x14ac:dyDescent="0.25">
      <c r="A366" s="1"/>
      <c r="B366" s="2"/>
      <c r="C366" s="81"/>
      <c r="D366" s="81"/>
      <c r="G366" s="82"/>
      <c r="J366" s="82"/>
      <c r="K366" s="82"/>
      <c r="P366" s="82"/>
      <c r="U366" s="82"/>
      <c r="Z366" s="82"/>
      <c r="AF366" s="2"/>
      <c r="AG366" s="2"/>
      <c r="AH366" s="2"/>
    </row>
    <row r="367" spans="1:34" s="5" customFormat="1" ht="15.75" customHeight="1" x14ac:dyDescent="0.25">
      <c r="A367" s="1"/>
      <c r="B367" s="2"/>
      <c r="C367" s="81"/>
      <c r="D367" s="81"/>
      <c r="G367" s="82"/>
      <c r="J367" s="82"/>
      <c r="K367" s="82"/>
      <c r="P367" s="82"/>
      <c r="U367" s="82"/>
      <c r="Z367" s="82"/>
      <c r="AF367" s="2"/>
      <c r="AG367" s="2"/>
      <c r="AH367" s="2"/>
    </row>
    <row r="368" spans="1:34" s="5" customFormat="1" ht="15.75" customHeight="1" x14ac:dyDescent="0.25">
      <c r="A368" s="1"/>
      <c r="B368" s="2"/>
      <c r="C368" s="81"/>
      <c r="D368" s="81"/>
      <c r="G368" s="82"/>
      <c r="J368" s="82"/>
      <c r="K368" s="82"/>
      <c r="P368" s="82"/>
      <c r="U368" s="82"/>
      <c r="Z368" s="82"/>
      <c r="AF368" s="2"/>
      <c r="AG368" s="2"/>
      <c r="AH368" s="2"/>
    </row>
    <row r="369" spans="1:34" s="5" customFormat="1" ht="15.75" customHeight="1" x14ac:dyDescent="0.25">
      <c r="A369" s="1"/>
      <c r="B369" s="2"/>
      <c r="C369" s="81"/>
      <c r="D369" s="81"/>
      <c r="G369" s="82"/>
      <c r="J369" s="82"/>
      <c r="K369" s="82"/>
      <c r="P369" s="82"/>
      <c r="U369" s="82"/>
      <c r="Z369" s="82"/>
      <c r="AF369" s="2"/>
      <c r="AG369" s="2"/>
      <c r="AH369" s="2"/>
    </row>
    <row r="370" spans="1:34" s="5" customFormat="1" ht="15.75" customHeight="1" x14ac:dyDescent="0.25">
      <c r="A370" s="1"/>
      <c r="B370" s="2"/>
      <c r="C370" s="81"/>
      <c r="D370" s="81"/>
      <c r="G370" s="82"/>
      <c r="J370" s="82"/>
      <c r="K370" s="82"/>
      <c r="P370" s="82"/>
      <c r="U370" s="82"/>
      <c r="Z370" s="82"/>
      <c r="AF370" s="2"/>
      <c r="AG370" s="2"/>
      <c r="AH370" s="2"/>
    </row>
    <row r="371" spans="1:34" s="5" customFormat="1" ht="15.75" customHeight="1" x14ac:dyDescent="0.25">
      <c r="A371" s="1"/>
      <c r="B371" s="2"/>
      <c r="C371" s="81"/>
      <c r="D371" s="81"/>
      <c r="G371" s="82"/>
      <c r="J371" s="82"/>
      <c r="K371" s="82"/>
      <c r="P371" s="82"/>
      <c r="U371" s="82"/>
      <c r="Z371" s="82"/>
      <c r="AF371" s="2"/>
      <c r="AG371" s="2"/>
      <c r="AH371" s="2"/>
    </row>
    <row r="372" spans="1:34" s="5" customFormat="1" ht="15.75" customHeight="1" x14ac:dyDescent="0.25">
      <c r="A372" s="1"/>
      <c r="B372" s="2"/>
      <c r="C372" s="81"/>
      <c r="D372" s="81"/>
      <c r="G372" s="82"/>
      <c r="J372" s="82"/>
      <c r="K372" s="82"/>
      <c r="P372" s="82"/>
      <c r="U372" s="82"/>
      <c r="Z372" s="82"/>
      <c r="AF372" s="2"/>
      <c r="AG372" s="2"/>
      <c r="AH372" s="2"/>
    </row>
    <row r="373" spans="1:34" s="5" customFormat="1" ht="15.75" customHeight="1" x14ac:dyDescent="0.25">
      <c r="A373" s="1"/>
      <c r="B373" s="2"/>
      <c r="C373" s="81"/>
      <c r="D373" s="81"/>
      <c r="G373" s="82"/>
      <c r="J373" s="82"/>
      <c r="K373" s="82"/>
      <c r="P373" s="82"/>
      <c r="U373" s="82"/>
      <c r="Z373" s="82"/>
      <c r="AF373" s="2"/>
      <c r="AG373" s="2"/>
      <c r="AH373" s="2"/>
    </row>
    <row r="374" spans="1:34" s="5" customFormat="1" ht="15.75" customHeight="1" x14ac:dyDescent="0.25">
      <c r="A374" s="1"/>
      <c r="B374" s="2"/>
      <c r="C374" s="81"/>
      <c r="D374" s="81"/>
      <c r="G374" s="82"/>
      <c r="J374" s="82"/>
      <c r="K374" s="82"/>
      <c r="P374" s="82"/>
      <c r="U374" s="82"/>
      <c r="Z374" s="82"/>
      <c r="AF374" s="2"/>
      <c r="AG374" s="2"/>
      <c r="AH374" s="2"/>
    </row>
    <row r="375" spans="1:34" s="5" customFormat="1" ht="15.75" customHeight="1" x14ac:dyDescent="0.25">
      <c r="A375" s="1"/>
      <c r="B375" s="2"/>
      <c r="C375" s="81"/>
      <c r="D375" s="81"/>
      <c r="G375" s="82"/>
      <c r="J375" s="82"/>
      <c r="K375" s="82"/>
      <c r="P375" s="82"/>
      <c r="U375" s="82"/>
      <c r="Z375" s="82"/>
      <c r="AF375" s="2"/>
      <c r="AG375" s="2"/>
      <c r="AH375" s="2"/>
    </row>
    <row r="376" spans="1:34" s="5" customFormat="1" ht="15.75" customHeight="1" x14ac:dyDescent="0.25">
      <c r="A376" s="1"/>
      <c r="B376" s="2"/>
      <c r="C376" s="81"/>
      <c r="D376" s="81"/>
      <c r="G376" s="82"/>
      <c r="J376" s="82"/>
      <c r="K376" s="82"/>
      <c r="P376" s="82"/>
      <c r="U376" s="82"/>
      <c r="Z376" s="82"/>
      <c r="AF376" s="2"/>
      <c r="AG376" s="2"/>
      <c r="AH376" s="2"/>
    </row>
    <row r="377" spans="1:34" s="5" customFormat="1" ht="15.75" customHeight="1" x14ac:dyDescent="0.25">
      <c r="A377" s="1"/>
      <c r="B377" s="2"/>
      <c r="C377" s="81"/>
      <c r="D377" s="81"/>
      <c r="G377" s="82"/>
      <c r="J377" s="82"/>
      <c r="K377" s="82"/>
      <c r="P377" s="82"/>
      <c r="U377" s="82"/>
      <c r="Z377" s="82"/>
      <c r="AF377" s="2"/>
      <c r="AG377" s="2"/>
      <c r="AH377" s="2"/>
    </row>
    <row r="378" spans="1:34" s="5" customFormat="1" ht="15.75" customHeight="1" x14ac:dyDescent="0.25">
      <c r="A378" s="1"/>
      <c r="B378" s="2"/>
      <c r="C378" s="81"/>
      <c r="D378" s="81"/>
      <c r="G378" s="82"/>
      <c r="J378" s="82"/>
      <c r="K378" s="82"/>
      <c r="P378" s="82"/>
      <c r="U378" s="82"/>
      <c r="Z378" s="82"/>
      <c r="AF378" s="2"/>
      <c r="AG378" s="2"/>
      <c r="AH378" s="2"/>
    </row>
    <row r="379" spans="1:34" s="5" customFormat="1" ht="15.75" customHeight="1" x14ac:dyDescent="0.25">
      <c r="A379" s="1"/>
      <c r="B379" s="2"/>
      <c r="C379" s="81"/>
      <c r="D379" s="81"/>
      <c r="G379" s="82"/>
      <c r="J379" s="82"/>
      <c r="K379" s="82"/>
      <c r="P379" s="82"/>
      <c r="U379" s="82"/>
      <c r="Z379" s="82"/>
      <c r="AF379" s="2"/>
      <c r="AG379" s="2"/>
      <c r="AH379" s="2"/>
    </row>
    <row r="380" spans="1:34" s="5" customFormat="1" ht="15.75" customHeight="1" x14ac:dyDescent="0.25">
      <c r="A380" s="1"/>
      <c r="B380" s="2"/>
      <c r="C380" s="81"/>
      <c r="D380" s="81"/>
      <c r="G380" s="82"/>
      <c r="J380" s="82"/>
      <c r="K380" s="82"/>
      <c r="P380" s="82"/>
      <c r="U380" s="82"/>
      <c r="Z380" s="82"/>
      <c r="AF380" s="2"/>
      <c r="AG380" s="2"/>
      <c r="AH380" s="2"/>
    </row>
    <row r="381" spans="1:34" s="5" customFormat="1" ht="15.75" customHeight="1" x14ac:dyDescent="0.25">
      <c r="A381" s="1"/>
      <c r="B381" s="2"/>
      <c r="C381" s="81"/>
      <c r="D381" s="81"/>
      <c r="G381" s="82"/>
      <c r="J381" s="82"/>
      <c r="K381" s="82"/>
      <c r="P381" s="82"/>
      <c r="U381" s="82"/>
      <c r="Z381" s="82"/>
      <c r="AF381" s="2"/>
      <c r="AG381" s="2"/>
      <c r="AH381" s="2"/>
    </row>
    <row r="382" spans="1:34" s="5" customFormat="1" ht="15.75" customHeight="1" x14ac:dyDescent="0.25">
      <c r="A382" s="1"/>
      <c r="B382" s="2"/>
      <c r="C382" s="81"/>
      <c r="D382" s="81"/>
      <c r="G382" s="82"/>
      <c r="J382" s="82"/>
      <c r="K382" s="82"/>
      <c r="P382" s="82"/>
      <c r="U382" s="82"/>
      <c r="Z382" s="82"/>
      <c r="AF382" s="2"/>
      <c r="AG382" s="2"/>
      <c r="AH382" s="2"/>
    </row>
    <row r="383" spans="1:34" s="5" customFormat="1" ht="15.75" customHeight="1" x14ac:dyDescent="0.25">
      <c r="A383" s="1"/>
      <c r="B383" s="2"/>
      <c r="C383" s="81"/>
      <c r="D383" s="81"/>
      <c r="G383" s="82"/>
      <c r="J383" s="82"/>
      <c r="K383" s="82"/>
      <c r="P383" s="82"/>
      <c r="U383" s="82"/>
      <c r="Z383" s="82"/>
      <c r="AF383" s="2"/>
      <c r="AG383" s="2"/>
      <c r="AH383" s="2"/>
    </row>
    <row r="384" spans="1:34" s="5" customFormat="1" ht="15.75" customHeight="1" x14ac:dyDescent="0.25">
      <c r="A384" s="1"/>
      <c r="B384" s="2"/>
      <c r="C384" s="81"/>
      <c r="D384" s="81"/>
      <c r="G384" s="82"/>
      <c r="J384" s="82"/>
      <c r="K384" s="82"/>
      <c r="P384" s="82"/>
      <c r="U384" s="82"/>
      <c r="Z384" s="82"/>
      <c r="AF384" s="2"/>
      <c r="AG384" s="2"/>
      <c r="AH384" s="2"/>
    </row>
    <row r="385" spans="1:34" s="5" customFormat="1" ht="15.75" customHeight="1" x14ac:dyDescent="0.25">
      <c r="A385" s="1"/>
      <c r="B385" s="2"/>
      <c r="C385" s="81"/>
      <c r="D385" s="81"/>
      <c r="G385" s="82"/>
      <c r="J385" s="82"/>
      <c r="K385" s="82"/>
      <c r="P385" s="82"/>
      <c r="U385" s="82"/>
      <c r="Z385" s="82"/>
      <c r="AF385" s="2"/>
      <c r="AG385" s="2"/>
      <c r="AH385" s="2"/>
    </row>
    <row r="386" spans="1:34" s="5" customFormat="1" ht="15.75" customHeight="1" x14ac:dyDescent="0.25">
      <c r="A386" s="1"/>
      <c r="B386" s="2"/>
      <c r="C386" s="81"/>
      <c r="D386" s="81"/>
      <c r="G386" s="82"/>
      <c r="J386" s="82"/>
      <c r="K386" s="82"/>
      <c r="P386" s="82"/>
      <c r="U386" s="82"/>
      <c r="Z386" s="82"/>
      <c r="AF386" s="2"/>
      <c r="AG386" s="2"/>
      <c r="AH386" s="2"/>
    </row>
    <row r="387" spans="1:34" s="5" customFormat="1" ht="15.75" customHeight="1" x14ac:dyDescent="0.25">
      <c r="A387" s="1"/>
      <c r="B387" s="2"/>
      <c r="C387" s="81"/>
      <c r="D387" s="81"/>
      <c r="G387" s="82"/>
      <c r="J387" s="82"/>
      <c r="K387" s="82"/>
      <c r="P387" s="82"/>
      <c r="U387" s="82"/>
      <c r="Z387" s="82"/>
      <c r="AF387" s="2"/>
      <c r="AG387" s="2"/>
      <c r="AH387" s="2"/>
    </row>
    <row r="388" spans="1:34" s="5" customFormat="1" ht="15.75" customHeight="1" x14ac:dyDescent="0.25">
      <c r="A388" s="1"/>
      <c r="B388" s="2"/>
      <c r="C388" s="81"/>
      <c r="D388" s="81"/>
      <c r="G388" s="82"/>
      <c r="J388" s="82"/>
      <c r="K388" s="82"/>
      <c r="P388" s="82"/>
      <c r="U388" s="82"/>
      <c r="Z388" s="82"/>
      <c r="AF388" s="2"/>
      <c r="AG388" s="2"/>
      <c r="AH388" s="2"/>
    </row>
    <row r="389" spans="1:34" s="5" customFormat="1" ht="15.75" customHeight="1" x14ac:dyDescent="0.25">
      <c r="A389" s="1"/>
      <c r="B389" s="2"/>
      <c r="C389" s="81"/>
      <c r="D389" s="81"/>
      <c r="G389" s="82"/>
      <c r="J389" s="82"/>
      <c r="K389" s="82"/>
      <c r="P389" s="82"/>
      <c r="U389" s="82"/>
      <c r="Z389" s="82"/>
      <c r="AF389" s="2"/>
      <c r="AG389" s="2"/>
      <c r="AH389" s="2"/>
    </row>
    <row r="390" spans="1:34" s="5" customFormat="1" ht="15.75" customHeight="1" x14ac:dyDescent="0.25">
      <c r="A390" s="1"/>
      <c r="B390" s="2"/>
      <c r="C390" s="81"/>
      <c r="D390" s="81"/>
      <c r="G390" s="82"/>
      <c r="J390" s="82"/>
      <c r="K390" s="82"/>
      <c r="P390" s="82"/>
      <c r="U390" s="82"/>
      <c r="Z390" s="82"/>
      <c r="AF390" s="2"/>
      <c r="AG390" s="2"/>
      <c r="AH390" s="2"/>
    </row>
    <row r="391" spans="1:34" s="5" customFormat="1" ht="15.75" customHeight="1" x14ac:dyDescent="0.25">
      <c r="A391" s="1"/>
      <c r="B391" s="2"/>
      <c r="C391" s="81"/>
      <c r="D391" s="81"/>
      <c r="G391" s="82"/>
      <c r="J391" s="82"/>
      <c r="K391" s="82"/>
      <c r="P391" s="82"/>
      <c r="U391" s="82"/>
      <c r="Z391" s="82"/>
      <c r="AF391" s="2"/>
      <c r="AG391" s="2"/>
      <c r="AH391" s="2"/>
    </row>
    <row r="392" spans="1:34" s="5" customFormat="1" ht="15.75" customHeight="1" x14ac:dyDescent="0.25">
      <c r="A392" s="1"/>
      <c r="B392" s="2"/>
      <c r="C392" s="81"/>
      <c r="D392" s="81"/>
      <c r="G392" s="82"/>
      <c r="J392" s="82"/>
      <c r="K392" s="82"/>
      <c r="P392" s="82"/>
      <c r="U392" s="82"/>
      <c r="Z392" s="82"/>
      <c r="AF392" s="2"/>
      <c r="AG392" s="2"/>
      <c r="AH392" s="2"/>
    </row>
    <row r="393" spans="1:34" s="5" customFormat="1" ht="15.75" customHeight="1" x14ac:dyDescent="0.25">
      <c r="A393" s="1"/>
      <c r="B393" s="2"/>
      <c r="C393" s="81"/>
      <c r="D393" s="81"/>
      <c r="G393" s="82"/>
      <c r="J393" s="82"/>
      <c r="K393" s="82"/>
      <c r="P393" s="82"/>
      <c r="U393" s="82"/>
      <c r="Z393" s="82"/>
      <c r="AF393" s="2"/>
      <c r="AG393" s="2"/>
      <c r="AH393" s="2"/>
    </row>
    <row r="394" spans="1:34" s="5" customFormat="1" ht="15.75" customHeight="1" x14ac:dyDescent="0.25">
      <c r="A394" s="1"/>
      <c r="B394" s="2"/>
      <c r="C394" s="81"/>
      <c r="D394" s="81"/>
      <c r="G394" s="82"/>
      <c r="J394" s="82"/>
      <c r="K394" s="82"/>
      <c r="P394" s="82"/>
      <c r="U394" s="82"/>
      <c r="Z394" s="82"/>
      <c r="AF394" s="2"/>
      <c r="AG394" s="2"/>
      <c r="AH394" s="2"/>
    </row>
    <row r="395" spans="1:34" s="5" customFormat="1" ht="15.75" customHeight="1" x14ac:dyDescent="0.25">
      <c r="A395" s="1"/>
      <c r="B395" s="2"/>
      <c r="C395" s="81"/>
      <c r="D395" s="81"/>
      <c r="G395" s="82"/>
      <c r="J395" s="82"/>
      <c r="K395" s="82"/>
      <c r="P395" s="82"/>
      <c r="U395" s="82"/>
      <c r="Z395" s="82"/>
      <c r="AF395" s="2"/>
      <c r="AG395" s="2"/>
      <c r="AH395" s="2"/>
    </row>
    <row r="396" spans="1:34" s="5" customFormat="1" ht="15.75" customHeight="1" x14ac:dyDescent="0.25">
      <c r="A396" s="1"/>
      <c r="B396" s="2"/>
      <c r="C396" s="81"/>
      <c r="D396" s="81"/>
      <c r="G396" s="82"/>
      <c r="J396" s="82"/>
      <c r="K396" s="82"/>
      <c r="P396" s="82"/>
      <c r="U396" s="82"/>
      <c r="Z396" s="82"/>
      <c r="AF396" s="2"/>
      <c r="AG396" s="2"/>
      <c r="AH396" s="2"/>
    </row>
    <row r="397" spans="1:34" s="5" customFormat="1" ht="15.75" customHeight="1" x14ac:dyDescent="0.25">
      <c r="A397" s="1"/>
      <c r="B397" s="2"/>
      <c r="C397" s="81"/>
      <c r="D397" s="81"/>
      <c r="G397" s="82"/>
      <c r="J397" s="82"/>
      <c r="K397" s="82"/>
      <c r="P397" s="82"/>
      <c r="U397" s="82"/>
      <c r="Z397" s="82"/>
      <c r="AF397" s="2"/>
      <c r="AG397" s="2"/>
      <c r="AH397" s="2"/>
    </row>
    <row r="398" spans="1:34" s="5" customFormat="1" ht="15.75" customHeight="1" x14ac:dyDescent="0.25">
      <c r="A398" s="1"/>
      <c r="B398" s="2"/>
      <c r="C398" s="81"/>
      <c r="D398" s="81"/>
      <c r="G398" s="82"/>
      <c r="J398" s="82"/>
      <c r="K398" s="82"/>
      <c r="P398" s="82"/>
      <c r="U398" s="82"/>
      <c r="Z398" s="82"/>
      <c r="AF398" s="2"/>
      <c r="AG398" s="2"/>
      <c r="AH398" s="2"/>
    </row>
    <row r="399" spans="1:34" s="5" customFormat="1" ht="15.75" customHeight="1" x14ac:dyDescent="0.25">
      <c r="A399" s="1"/>
      <c r="B399" s="2"/>
      <c r="C399" s="81"/>
      <c r="D399" s="81"/>
      <c r="G399" s="82"/>
      <c r="J399" s="82"/>
      <c r="K399" s="82"/>
      <c r="P399" s="82"/>
      <c r="U399" s="82"/>
      <c r="Z399" s="82"/>
      <c r="AF399" s="2"/>
      <c r="AG399" s="2"/>
      <c r="AH399" s="2"/>
    </row>
    <row r="400" spans="1:34" s="5" customFormat="1" ht="15.75" customHeight="1" x14ac:dyDescent="0.25">
      <c r="A400" s="1"/>
      <c r="B400" s="2"/>
      <c r="C400" s="81"/>
      <c r="D400" s="81"/>
      <c r="G400" s="82"/>
      <c r="J400" s="82"/>
      <c r="K400" s="82"/>
      <c r="P400" s="82"/>
      <c r="U400" s="82"/>
      <c r="Z400" s="82"/>
      <c r="AF400" s="2"/>
      <c r="AG400" s="2"/>
      <c r="AH400" s="2"/>
    </row>
    <row r="401" spans="1:34" s="5" customFormat="1" ht="15.75" customHeight="1" x14ac:dyDescent="0.25">
      <c r="A401" s="1"/>
      <c r="B401" s="2"/>
      <c r="C401" s="81"/>
      <c r="D401" s="81"/>
      <c r="G401" s="82"/>
      <c r="J401" s="82"/>
      <c r="K401" s="82"/>
      <c r="P401" s="82"/>
      <c r="U401" s="82"/>
      <c r="Z401" s="82"/>
      <c r="AF401" s="2"/>
      <c r="AG401" s="2"/>
      <c r="AH401" s="2"/>
    </row>
    <row r="402" spans="1:34" s="5" customFormat="1" ht="15.75" customHeight="1" x14ac:dyDescent="0.25">
      <c r="A402" s="1"/>
      <c r="B402" s="2"/>
      <c r="C402" s="81"/>
      <c r="D402" s="81"/>
      <c r="G402" s="82"/>
      <c r="J402" s="82"/>
      <c r="K402" s="82"/>
      <c r="P402" s="82"/>
      <c r="U402" s="82"/>
      <c r="Z402" s="82"/>
      <c r="AF402" s="2"/>
      <c r="AG402" s="2"/>
      <c r="AH402" s="2"/>
    </row>
    <row r="403" spans="1:34" s="5" customFormat="1" ht="15.75" customHeight="1" x14ac:dyDescent="0.25">
      <c r="A403" s="1"/>
      <c r="B403" s="2"/>
      <c r="C403" s="81"/>
      <c r="D403" s="81"/>
      <c r="G403" s="82"/>
      <c r="J403" s="82"/>
      <c r="K403" s="82"/>
      <c r="P403" s="82"/>
      <c r="U403" s="82"/>
      <c r="Z403" s="82"/>
      <c r="AF403" s="2"/>
      <c r="AG403" s="2"/>
      <c r="AH403" s="2"/>
    </row>
    <row r="404" spans="1:34" s="5" customFormat="1" ht="15.75" customHeight="1" x14ac:dyDescent="0.25">
      <c r="A404" s="1"/>
      <c r="B404" s="2"/>
      <c r="C404" s="81"/>
      <c r="D404" s="81"/>
      <c r="G404" s="82"/>
      <c r="J404" s="82"/>
      <c r="K404" s="82"/>
      <c r="P404" s="82"/>
      <c r="U404" s="82"/>
      <c r="Z404" s="82"/>
      <c r="AF404" s="2"/>
      <c r="AG404" s="2"/>
      <c r="AH404" s="2"/>
    </row>
    <row r="405" spans="1:34" s="5" customFormat="1" ht="15.75" customHeight="1" x14ac:dyDescent="0.25">
      <c r="A405" s="1"/>
      <c r="B405" s="2"/>
      <c r="C405" s="81"/>
      <c r="D405" s="81"/>
      <c r="G405" s="82"/>
      <c r="J405" s="82"/>
      <c r="K405" s="82"/>
      <c r="P405" s="82"/>
      <c r="U405" s="82"/>
      <c r="Z405" s="82"/>
      <c r="AF405" s="2"/>
      <c r="AG405" s="2"/>
      <c r="AH405" s="2"/>
    </row>
    <row r="406" spans="1:34" s="5" customFormat="1" ht="15.75" customHeight="1" x14ac:dyDescent="0.25">
      <c r="A406" s="1"/>
      <c r="B406" s="2"/>
      <c r="C406" s="81"/>
      <c r="D406" s="81"/>
      <c r="G406" s="82"/>
      <c r="J406" s="82"/>
      <c r="K406" s="82"/>
      <c r="P406" s="82"/>
      <c r="U406" s="82"/>
      <c r="Z406" s="82"/>
      <c r="AF406" s="2"/>
      <c r="AG406" s="2"/>
      <c r="AH406" s="2"/>
    </row>
    <row r="407" spans="1:34" s="5" customFormat="1" ht="15.75" customHeight="1" x14ac:dyDescent="0.25">
      <c r="A407" s="1"/>
      <c r="B407" s="2"/>
      <c r="C407" s="81"/>
      <c r="D407" s="81"/>
      <c r="G407" s="82"/>
      <c r="J407" s="82"/>
      <c r="K407" s="82"/>
      <c r="P407" s="82"/>
      <c r="U407" s="82"/>
      <c r="Z407" s="82"/>
      <c r="AF407" s="2"/>
      <c r="AG407" s="2"/>
      <c r="AH407" s="2"/>
    </row>
    <row r="408" spans="1:34" s="5" customFormat="1" ht="15.75" customHeight="1" x14ac:dyDescent="0.25">
      <c r="A408" s="1"/>
      <c r="B408" s="2"/>
      <c r="C408" s="81"/>
      <c r="D408" s="81"/>
      <c r="G408" s="82"/>
      <c r="J408" s="82"/>
      <c r="K408" s="82"/>
      <c r="P408" s="82"/>
      <c r="U408" s="82"/>
      <c r="Z408" s="82"/>
      <c r="AF408" s="2"/>
      <c r="AG408" s="2"/>
      <c r="AH408" s="2"/>
    </row>
    <row r="409" spans="1:34" s="5" customFormat="1" ht="15.75" customHeight="1" x14ac:dyDescent="0.25">
      <c r="A409" s="1"/>
      <c r="B409" s="2"/>
      <c r="C409" s="81"/>
      <c r="D409" s="81"/>
      <c r="G409" s="82"/>
      <c r="J409" s="82"/>
      <c r="K409" s="82"/>
      <c r="P409" s="82"/>
      <c r="U409" s="82"/>
      <c r="Z409" s="82"/>
      <c r="AF409" s="2"/>
      <c r="AG409" s="2"/>
      <c r="AH409" s="2"/>
    </row>
    <row r="410" spans="1:34" s="5" customFormat="1" ht="15.75" customHeight="1" x14ac:dyDescent="0.25">
      <c r="A410" s="1"/>
      <c r="B410" s="2"/>
      <c r="C410" s="81"/>
      <c r="D410" s="81"/>
      <c r="G410" s="82"/>
      <c r="J410" s="82"/>
      <c r="K410" s="82"/>
      <c r="P410" s="82"/>
      <c r="U410" s="82"/>
      <c r="Z410" s="82"/>
      <c r="AF410" s="2"/>
      <c r="AG410" s="2"/>
      <c r="AH410" s="2"/>
    </row>
    <row r="411" spans="1:34" s="5" customFormat="1" ht="15.75" customHeight="1" x14ac:dyDescent="0.25">
      <c r="A411" s="1"/>
      <c r="B411" s="2"/>
      <c r="C411" s="81"/>
      <c r="D411" s="81"/>
      <c r="G411" s="82"/>
      <c r="J411" s="82"/>
      <c r="K411" s="82"/>
      <c r="P411" s="82"/>
      <c r="U411" s="82"/>
      <c r="Z411" s="82"/>
      <c r="AF411" s="2"/>
      <c r="AG411" s="2"/>
      <c r="AH411" s="2"/>
    </row>
    <row r="412" spans="1:34" s="5" customFormat="1" ht="15.75" customHeight="1" x14ac:dyDescent="0.25">
      <c r="A412" s="1"/>
      <c r="B412" s="2"/>
      <c r="C412" s="81"/>
      <c r="D412" s="81"/>
      <c r="G412" s="82"/>
      <c r="J412" s="82"/>
      <c r="K412" s="82"/>
      <c r="P412" s="82"/>
      <c r="U412" s="82"/>
      <c r="Z412" s="82"/>
      <c r="AF412" s="2"/>
      <c r="AG412" s="2"/>
      <c r="AH412" s="2"/>
    </row>
    <row r="413" spans="1:34" s="5" customFormat="1" ht="15.75" customHeight="1" x14ac:dyDescent="0.25">
      <c r="A413" s="1"/>
      <c r="B413" s="2"/>
      <c r="C413" s="81"/>
      <c r="D413" s="81"/>
      <c r="G413" s="82"/>
      <c r="J413" s="82"/>
      <c r="K413" s="82"/>
      <c r="P413" s="82"/>
      <c r="U413" s="82"/>
      <c r="Z413" s="82"/>
      <c r="AF413" s="2"/>
      <c r="AG413" s="2"/>
      <c r="AH413" s="2"/>
    </row>
    <row r="414" spans="1:34" s="5" customFormat="1" ht="15.75" customHeight="1" x14ac:dyDescent="0.25">
      <c r="A414" s="1"/>
      <c r="B414" s="2"/>
      <c r="C414" s="81"/>
      <c r="D414" s="81"/>
      <c r="G414" s="82"/>
      <c r="J414" s="82"/>
      <c r="K414" s="82"/>
      <c r="P414" s="82"/>
      <c r="U414" s="82"/>
      <c r="Z414" s="82"/>
      <c r="AF414" s="2"/>
      <c r="AG414" s="2"/>
      <c r="AH414" s="2"/>
    </row>
    <row r="415" spans="1:34" s="5" customFormat="1" ht="15.75" customHeight="1" x14ac:dyDescent="0.25">
      <c r="A415" s="1"/>
      <c r="B415" s="2"/>
      <c r="C415" s="81"/>
      <c r="D415" s="81"/>
      <c r="G415" s="82"/>
      <c r="J415" s="82"/>
      <c r="K415" s="82"/>
      <c r="P415" s="82"/>
      <c r="U415" s="82"/>
      <c r="Z415" s="82"/>
      <c r="AF415" s="2"/>
      <c r="AG415" s="2"/>
      <c r="AH415" s="2"/>
    </row>
    <row r="416" spans="1:34" s="5" customFormat="1" ht="15.75" customHeight="1" x14ac:dyDescent="0.25">
      <c r="A416" s="1"/>
      <c r="B416" s="2"/>
      <c r="C416" s="81"/>
      <c r="D416" s="81"/>
      <c r="G416" s="82"/>
      <c r="J416" s="82"/>
      <c r="K416" s="82"/>
      <c r="P416" s="82"/>
      <c r="U416" s="82"/>
      <c r="Z416" s="82"/>
      <c r="AF416" s="2"/>
      <c r="AG416" s="2"/>
      <c r="AH416" s="2"/>
    </row>
    <row r="417" spans="1:34" s="5" customFormat="1" ht="15.75" customHeight="1" x14ac:dyDescent="0.25">
      <c r="A417" s="1"/>
      <c r="B417" s="2"/>
      <c r="C417" s="81"/>
      <c r="D417" s="81"/>
      <c r="G417" s="82"/>
      <c r="J417" s="82"/>
      <c r="K417" s="82"/>
      <c r="P417" s="82"/>
      <c r="U417" s="82"/>
      <c r="Z417" s="82"/>
      <c r="AF417" s="2"/>
      <c r="AG417" s="2"/>
      <c r="AH417" s="2"/>
    </row>
    <row r="418" spans="1:34" s="5" customFormat="1" ht="15.75" customHeight="1" x14ac:dyDescent="0.25">
      <c r="A418" s="1"/>
      <c r="B418" s="2"/>
      <c r="C418" s="81"/>
      <c r="D418" s="81"/>
      <c r="G418" s="82"/>
      <c r="J418" s="82"/>
      <c r="K418" s="82"/>
      <c r="P418" s="82"/>
      <c r="U418" s="82"/>
      <c r="Z418" s="82"/>
      <c r="AF418" s="2"/>
      <c r="AG418" s="2"/>
      <c r="AH418" s="2"/>
    </row>
    <row r="419" spans="1:34" s="5" customFormat="1" ht="15.75" customHeight="1" x14ac:dyDescent="0.25">
      <c r="A419" s="1"/>
      <c r="B419" s="2"/>
      <c r="C419" s="81"/>
      <c r="D419" s="81"/>
      <c r="G419" s="82"/>
      <c r="J419" s="82"/>
      <c r="K419" s="82"/>
      <c r="P419" s="82"/>
      <c r="U419" s="82"/>
      <c r="Z419" s="82"/>
      <c r="AF419" s="2"/>
      <c r="AG419" s="2"/>
      <c r="AH419" s="2"/>
    </row>
    <row r="420" spans="1:34" s="5" customFormat="1" ht="15.75" customHeight="1" x14ac:dyDescent="0.25">
      <c r="A420" s="1"/>
      <c r="B420" s="2"/>
      <c r="C420" s="81"/>
      <c r="D420" s="81"/>
      <c r="G420" s="82"/>
      <c r="J420" s="82"/>
      <c r="K420" s="82"/>
      <c r="P420" s="82"/>
      <c r="U420" s="82"/>
      <c r="Z420" s="82"/>
      <c r="AF420" s="2"/>
      <c r="AG420" s="2"/>
      <c r="AH420" s="2"/>
    </row>
    <row r="421" spans="1:34" s="5" customFormat="1" ht="15.75" customHeight="1" x14ac:dyDescent="0.25">
      <c r="A421" s="1"/>
      <c r="B421" s="2"/>
      <c r="C421" s="81"/>
      <c r="D421" s="81"/>
      <c r="G421" s="82"/>
      <c r="J421" s="82"/>
      <c r="K421" s="82"/>
      <c r="P421" s="82"/>
      <c r="U421" s="82"/>
      <c r="Z421" s="82"/>
      <c r="AF421" s="2"/>
      <c r="AG421" s="2"/>
      <c r="AH421" s="2"/>
    </row>
    <row r="422" spans="1:34" s="5" customFormat="1" ht="15.75" customHeight="1" x14ac:dyDescent="0.25">
      <c r="A422" s="1"/>
      <c r="B422" s="2"/>
      <c r="C422" s="81"/>
      <c r="D422" s="81"/>
      <c r="G422" s="82"/>
      <c r="J422" s="82"/>
      <c r="K422" s="82"/>
      <c r="P422" s="82"/>
      <c r="U422" s="82"/>
      <c r="Z422" s="82"/>
      <c r="AF422" s="2"/>
      <c r="AG422" s="2"/>
      <c r="AH422" s="2"/>
    </row>
    <row r="423" spans="1:34" s="5" customFormat="1" ht="15.75" customHeight="1" x14ac:dyDescent="0.25">
      <c r="A423" s="1"/>
      <c r="B423" s="2"/>
      <c r="C423" s="81"/>
      <c r="D423" s="81"/>
      <c r="G423" s="82"/>
      <c r="J423" s="82"/>
      <c r="K423" s="82"/>
      <c r="P423" s="82"/>
      <c r="U423" s="82"/>
      <c r="Z423" s="82"/>
      <c r="AF423" s="2"/>
      <c r="AG423" s="2"/>
      <c r="AH423" s="2"/>
    </row>
    <row r="424" spans="1:34" s="5" customFormat="1" ht="15.75" customHeight="1" x14ac:dyDescent="0.25">
      <c r="A424" s="1"/>
      <c r="B424" s="2"/>
      <c r="C424" s="81"/>
      <c r="D424" s="81"/>
      <c r="G424" s="82"/>
      <c r="J424" s="82"/>
      <c r="K424" s="82"/>
      <c r="P424" s="82"/>
      <c r="U424" s="82"/>
      <c r="Z424" s="82"/>
      <c r="AF424" s="2"/>
      <c r="AG424" s="2"/>
      <c r="AH424" s="2"/>
    </row>
    <row r="425" spans="1:34" s="5" customFormat="1" ht="15.75" customHeight="1" x14ac:dyDescent="0.25">
      <c r="A425" s="1"/>
      <c r="B425" s="2"/>
      <c r="C425" s="81"/>
      <c r="D425" s="81"/>
      <c r="G425" s="82"/>
      <c r="J425" s="82"/>
      <c r="K425" s="82"/>
      <c r="P425" s="82"/>
      <c r="U425" s="82"/>
      <c r="Z425" s="82"/>
      <c r="AF425" s="2"/>
      <c r="AG425" s="2"/>
      <c r="AH425" s="2"/>
    </row>
    <row r="426" spans="1:34" s="5" customFormat="1" ht="15.75" customHeight="1" x14ac:dyDescent="0.25">
      <c r="A426" s="1"/>
      <c r="B426" s="2"/>
      <c r="C426" s="81"/>
      <c r="D426" s="81"/>
      <c r="G426" s="82"/>
      <c r="J426" s="82"/>
      <c r="K426" s="82"/>
      <c r="P426" s="82"/>
      <c r="U426" s="82"/>
      <c r="Z426" s="82"/>
      <c r="AF426" s="2"/>
      <c r="AG426" s="2"/>
      <c r="AH426" s="2"/>
    </row>
    <row r="427" spans="1:34" s="5" customFormat="1" ht="15.75" customHeight="1" x14ac:dyDescent="0.25">
      <c r="A427" s="1"/>
      <c r="B427" s="2"/>
      <c r="C427" s="81"/>
      <c r="D427" s="81"/>
      <c r="G427" s="82"/>
      <c r="J427" s="82"/>
      <c r="K427" s="82"/>
      <c r="P427" s="82"/>
      <c r="U427" s="82"/>
      <c r="Z427" s="82"/>
      <c r="AF427" s="2"/>
      <c r="AG427" s="2"/>
      <c r="AH427" s="2"/>
    </row>
    <row r="428" spans="1:34" s="5" customFormat="1" ht="15.75" customHeight="1" x14ac:dyDescent="0.25">
      <c r="A428" s="1"/>
      <c r="B428" s="2"/>
      <c r="C428" s="81"/>
      <c r="D428" s="81"/>
      <c r="G428" s="82"/>
      <c r="J428" s="82"/>
      <c r="K428" s="82"/>
      <c r="P428" s="82"/>
      <c r="U428" s="82"/>
      <c r="Z428" s="82"/>
      <c r="AF428" s="2"/>
      <c r="AG428" s="2"/>
      <c r="AH428" s="2"/>
    </row>
    <row r="429" spans="1:34" s="5" customFormat="1" ht="15.75" customHeight="1" x14ac:dyDescent="0.25">
      <c r="A429" s="1"/>
      <c r="B429" s="2"/>
      <c r="C429" s="81"/>
      <c r="D429" s="81"/>
      <c r="G429" s="82"/>
      <c r="J429" s="82"/>
      <c r="K429" s="82"/>
      <c r="P429" s="82"/>
      <c r="U429" s="82"/>
      <c r="Z429" s="82"/>
      <c r="AF429" s="2"/>
      <c r="AG429" s="2"/>
      <c r="AH429" s="2"/>
    </row>
    <row r="430" spans="1:34" s="5" customFormat="1" ht="15.75" customHeight="1" x14ac:dyDescent="0.25">
      <c r="A430" s="1"/>
      <c r="B430" s="2"/>
      <c r="C430" s="81"/>
      <c r="D430" s="81"/>
      <c r="G430" s="82"/>
      <c r="J430" s="82"/>
      <c r="K430" s="82"/>
      <c r="P430" s="82"/>
      <c r="U430" s="82"/>
      <c r="Z430" s="82"/>
      <c r="AF430" s="2"/>
      <c r="AG430" s="2"/>
      <c r="AH430" s="2"/>
    </row>
    <row r="431" spans="1:34" s="5" customFormat="1" ht="15.75" customHeight="1" x14ac:dyDescent="0.25">
      <c r="A431" s="1"/>
      <c r="B431" s="2"/>
      <c r="C431" s="81"/>
      <c r="D431" s="81"/>
      <c r="G431" s="82"/>
      <c r="J431" s="82"/>
      <c r="K431" s="82"/>
      <c r="P431" s="82"/>
      <c r="U431" s="82"/>
      <c r="Z431" s="82"/>
      <c r="AF431" s="2"/>
      <c r="AG431" s="2"/>
      <c r="AH431" s="2"/>
    </row>
    <row r="432" spans="1:34" s="5" customFormat="1" ht="15.75" customHeight="1" x14ac:dyDescent="0.25">
      <c r="A432" s="1"/>
      <c r="B432" s="2"/>
      <c r="C432" s="81"/>
      <c r="D432" s="81"/>
      <c r="G432" s="82"/>
      <c r="J432" s="82"/>
      <c r="K432" s="82"/>
      <c r="P432" s="82"/>
      <c r="U432" s="82"/>
      <c r="Z432" s="82"/>
      <c r="AF432" s="2"/>
      <c r="AG432" s="2"/>
      <c r="AH432" s="2"/>
    </row>
    <row r="433" spans="1:34" s="5" customFormat="1" ht="15.75" customHeight="1" x14ac:dyDescent="0.25">
      <c r="A433" s="1"/>
      <c r="B433" s="2"/>
      <c r="C433" s="81"/>
      <c r="D433" s="81"/>
      <c r="G433" s="82"/>
      <c r="J433" s="82"/>
      <c r="K433" s="82"/>
      <c r="P433" s="82"/>
      <c r="U433" s="82"/>
      <c r="Z433" s="82"/>
      <c r="AF433" s="2"/>
      <c r="AG433" s="2"/>
      <c r="AH433" s="2"/>
    </row>
    <row r="434" spans="1:34" s="5" customFormat="1" ht="15.75" customHeight="1" x14ac:dyDescent="0.25">
      <c r="A434" s="1"/>
      <c r="B434" s="2"/>
      <c r="C434" s="81"/>
      <c r="D434" s="81"/>
      <c r="G434" s="82"/>
      <c r="J434" s="82"/>
      <c r="K434" s="82"/>
      <c r="P434" s="82"/>
      <c r="U434" s="82"/>
      <c r="Z434" s="82"/>
      <c r="AF434" s="2"/>
      <c r="AG434" s="2"/>
      <c r="AH434" s="2"/>
    </row>
    <row r="435" spans="1:34" s="5" customFormat="1" ht="15.75" customHeight="1" x14ac:dyDescent="0.25">
      <c r="A435" s="1"/>
      <c r="B435" s="2"/>
      <c r="C435" s="81"/>
      <c r="D435" s="81"/>
      <c r="G435" s="82"/>
      <c r="J435" s="82"/>
      <c r="K435" s="82"/>
      <c r="P435" s="82"/>
      <c r="U435" s="82"/>
      <c r="Z435" s="82"/>
      <c r="AF435" s="2"/>
      <c r="AG435" s="2"/>
      <c r="AH435" s="2"/>
    </row>
    <row r="436" spans="1:34" s="5" customFormat="1" ht="15.75" customHeight="1" x14ac:dyDescent="0.25">
      <c r="A436" s="1"/>
      <c r="B436" s="2"/>
      <c r="C436" s="81"/>
      <c r="D436" s="81"/>
      <c r="G436" s="82"/>
      <c r="J436" s="82"/>
      <c r="K436" s="82"/>
      <c r="P436" s="82"/>
      <c r="U436" s="82"/>
      <c r="Z436" s="82"/>
      <c r="AF436" s="2"/>
      <c r="AG436" s="2"/>
      <c r="AH436" s="2"/>
    </row>
    <row r="437" spans="1:34" s="5" customFormat="1" ht="15.75" customHeight="1" x14ac:dyDescent="0.25">
      <c r="A437" s="1"/>
      <c r="B437" s="2"/>
      <c r="C437" s="81"/>
      <c r="D437" s="81"/>
      <c r="G437" s="82"/>
      <c r="J437" s="82"/>
      <c r="K437" s="82"/>
      <c r="P437" s="82"/>
      <c r="U437" s="82"/>
      <c r="Z437" s="82"/>
      <c r="AF437" s="2"/>
      <c r="AG437" s="2"/>
      <c r="AH437" s="2"/>
    </row>
    <row r="438" spans="1:34" s="5" customFormat="1" ht="15.75" customHeight="1" x14ac:dyDescent="0.25">
      <c r="A438" s="1"/>
      <c r="B438" s="2"/>
      <c r="C438" s="81"/>
      <c r="D438" s="81"/>
      <c r="G438" s="82"/>
      <c r="J438" s="82"/>
      <c r="K438" s="82"/>
      <c r="P438" s="82"/>
      <c r="U438" s="82"/>
      <c r="Z438" s="82"/>
      <c r="AF438" s="2"/>
      <c r="AG438" s="2"/>
      <c r="AH438" s="2"/>
    </row>
    <row r="439" spans="1:34" s="5" customFormat="1" ht="15.75" customHeight="1" x14ac:dyDescent="0.25">
      <c r="A439" s="1"/>
      <c r="B439" s="2"/>
      <c r="C439" s="81"/>
      <c r="D439" s="81"/>
      <c r="G439" s="82"/>
      <c r="J439" s="82"/>
      <c r="K439" s="82"/>
      <c r="P439" s="82"/>
      <c r="U439" s="82"/>
      <c r="Z439" s="82"/>
      <c r="AF439" s="2"/>
      <c r="AG439" s="2"/>
      <c r="AH439" s="2"/>
    </row>
    <row r="440" spans="1:34" s="5" customFormat="1" ht="15.75" customHeight="1" x14ac:dyDescent="0.25">
      <c r="A440" s="1"/>
      <c r="B440" s="2"/>
      <c r="C440" s="81"/>
      <c r="D440" s="81"/>
      <c r="G440" s="82"/>
      <c r="J440" s="82"/>
      <c r="K440" s="82"/>
      <c r="P440" s="82"/>
      <c r="U440" s="82"/>
      <c r="Z440" s="82"/>
      <c r="AF440" s="2"/>
      <c r="AG440" s="2"/>
      <c r="AH440" s="2"/>
    </row>
    <row r="441" spans="1:34" s="5" customFormat="1" ht="15.75" customHeight="1" x14ac:dyDescent="0.25">
      <c r="A441" s="1"/>
      <c r="B441" s="2"/>
      <c r="C441" s="81"/>
      <c r="D441" s="81"/>
      <c r="G441" s="82"/>
      <c r="J441" s="82"/>
      <c r="K441" s="82"/>
      <c r="P441" s="82"/>
      <c r="U441" s="82"/>
      <c r="Z441" s="82"/>
      <c r="AF441" s="2"/>
      <c r="AG441" s="2"/>
      <c r="AH441" s="2"/>
    </row>
    <row r="442" spans="1:34" s="5" customFormat="1" ht="15.75" customHeight="1" x14ac:dyDescent="0.25">
      <c r="A442" s="1"/>
      <c r="B442" s="2"/>
      <c r="C442" s="81"/>
      <c r="D442" s="81"/>
      <c r="G442" s="82"/>
      <c r="J442" s="82"/>
      <c r="K442" s="82"/>
      <c r="P442" s="82"/>
      <c r="U442" s="82"/>
      <c r="Z442" s="82"/>
      <c r="AF442" s="2"/>
      <c r="AG442" s="2"/>
      <c r="AH442" s="2"/>
    </row>
    <row r="443" spans="1:34" s="5" customFormat="1" ht="15.75" customHeight="1" x14ac:dyDescent="0.25">
      <c r="A443" s="1"/>
      <c r="B443" s="2"/>
      <c r="C443" s="81"/>
      <c r="D443" s="81"/>
      <c r="G443" s="82"/>
      <c r="J443" s="82"/>
      <c r="K443" s="82"/>
      <c r="P443" s="82"/>
      <c r="U443" s="82"/>
      <c r="Z443" s="82"/>
      <c r="AF443" s="2"/>
      <c r="AG443" s="2"/>
      <c r="AH443" s="2"/>
    </row>
    <row r="444" spans="1:34" s="5" customFormat="1" ht="15.75" customHeight="1" x14ac:dyDescent="0.25">
      <c r="A444" s="1"/>
      <c r="B444" s="2"/>
      <c r="C444" s="81"/>
      <c r="D444" s="81"/>
      <c r="G444" s="82"/>
      <c r="J444" s="82"/>
      <c r="K444" s="82"/>
      <c r="P444" s="82"/>
      <c r="U444" s="82"/>
      <c r="Z444" s="82"/>
      <c r="AF444" s="2"/>
      <c r="AG444" s="2"/>
      <c r="AH444" s="2"/>
    </row>
    <row r="445" spans="1:34" s="5" customFormat="1" ht="15.75" customHeight="1" x14ac:dyDescent="0.25">
      <c r="A445" s="1"/>
      <c r="B445" s="2"/>
      <c r="C445" s="81"/>
      <c r="D445" s="81"/>
      <c r="G445" s="82"/>
      <c r="J445" s="82"/>
      <c r="K445" s="82"/>
      <c r="P445" s="82"/>
      <c r="U445" s="82"/>
      <c r="Z445" s="82"/>
      <c r="AF445" s="2"/>
      <c r="AG445" s="2"/>
      <c r="AH445" s="2"/>
    </row>
    <row r="446" spans="1:34" s="5" customFormat="1" ht="15.75" customHeight="1" x14ac:dyDescent="0.25">
      <c r="A446" s="1"/>
      <c r="B446" s="2"/>
      <c r="C446" s="81"/>
      <c r="D446" s="81"/>
      <c r="G446" s="82"/>
      <c r="J446" s="82"/>
      <c r="K446" s="82"/>
      <c r="P446" s="82"/>
      <c r="U446" s="82"/>
      <c r="Z446" s="82"/>
      <c r="AF446" s="2"/>
      <c r="AG446" s="2"/>
      <c r="AH446" s="2"/>
    </row>
    <row r="447" spans="1:34" s="5" customFormat="1" ht="15.75" customHeight="1" x14ac:dyDescent="0.25">
      <c r="A447" s="1"/>
      <c r="B447" s="2"/>
      <c r="C447" s="81"/>
      <c r="D447" s="81"/>
      <c r="G447" s="82"/>
      <c r="J447" s="82"/>
      <c r="K447" s="82"/>
      <c r="P447" s="82"/>
      <c r="U447" s="82"/>
      <c r="Z447" s="82"/>
      <c r="AF447" s="2"/>
      <c r="AG447" s="2"/>
      <c r="AH447" s="2"/>
    </row>
    <row r="448" spans="1:34" s="5" customFormat="1" ht="15.75" customHeight="1" x14ac:dyDescent="0.25">
      <c r="A448" s="1"/>
      <c r="B448" s="2"/>
      <c r="C448" s="81"/>
      <c r="D448" s="81"/>
      <c r="G448" s="82"/>
      <c r="J448" s="82"/>
      <c r="K448" s="82"/>
      <c r="P448" s="82"/>
      <c r="U448" s="82"/>
      <c r="Z448" s="82"/>
      <c r="AF448" s="2"/>
      <c r="AG448" s="2"/>
      <c r="AH448" s="2"/>
    </row>
    <row r="449" spans="1:34" s="5" customFormat="1" ht="15.75" customHeight="1" x14ac:dyDescent="0.25">
      <c r="A449" s="1"/>
      <c r="B449" s="2"/>
      <c r="C449" s="81"/>
      <c r="D449" s="81"/>
      <c r="G449" s="82"/>
      <c r="J449" s="82"/>
      <c r="K449" s="82"/>
      <c r="P449" s="82"/>
      <c r="U449" s="82"/>
      <c r="Z449" s="82"/>
      <c r="AF449" s="2"/>
      <c r="AG449" s="2"/>
      <c r="AH449" s="2"/>
    </row>
    <row r="450" spans="1:34" s="5" customFormat="1" ht="15.75" customHeight="1" x14ac:dyDescent="0.25">
      <c r="A450" s="1"/>
      <c r="B450" s="2"/>
      <c r="C450" s="81"/>
      <c r="D450" s="81"/>
      <c r="G450" s="82"/>
      <c r="J450" s="82"/>
      <c r="K450" s="82"/>
      <c r="P450" s="82"/>
      <c r="U450" s="82"/>
      <c r="Z450" s="82"/>
      <c r="AF450" s="2"/>
      <c r="AG450" s="2"/>
      <c r="AH450" s="2"/>
    </row>
    <row r="451" spans="1:34" s="5" customFormat="1" ht="15.75" customHeight="1" x14ac:dyDescent="0.25">
      <c r="A451" s="1"/>
      <c r="B451" s="2"/>
      <c r="C451" s="81"/>
      <c r="D451" s="81"/>
      <c r="G451" s="82"/>
      <c r="J451" s="82"/>
      <c r="K451" s="82"/>
      <c r="P451" s="82"/>
      <c r="U451" s="82"/>
      <c r="Z451" s="82"/>
      <c r="AF451" s="2"/>
      <c r="AG451" s="2"/>
      <c r="AH451" s="2"/>
    </row>
    <row r="452" spans="1:34" s="5" customFormat="1" ht="15.75" customHeight="1" x14ac:dyDescent="0.25">
      <c r="A452" s="1"/>
      <c r="B452" s="2"/>
      <c r="C452" s="81"/>
      <c r="D452" s="81"/>
      <c r="G452" s="82"/>
      <c r="J452" s="82"/>
      <c r="K452" s="82"/>
      <c r="P452" s="82"/>
      <c r="U452" s="82"/>
      <c r="Z452" s="82"/>
      <c r="AF452" s="2"/>
      <c r="AG452" s="2"/>
      <c r="AH452" s="2"/>
    </row>
    <row r="453" spans="1:34" s="5" customFormat="1" ht="15.75" customHeight="1" x14ac:dyDescent="0.25">
      <c r="A453" s="1"/>
      <c r="B453" s="2"/>
      <c r="C453" s="81"/>
      <c r="D453" s="81"/>
      <c r="G453" s="82"/>
      <c r="J453" s="82"/>
      <c r="K453" s="82"/>
      <c r="P453" s="82"/>
      <c r="U453" s="82"/>
      <c r="Z453" s="82"/>
      <c r="AF453" s="2"/>
      <c r="AG453" s="2"/>
      <c r="AH453" s="2"/>
    </row>
    <row r="454" spans="1:34" s="5" customFormat="1" ht="15.75" customHeight="1" x14ac:dyDescent="0.25">
      <c r="A454" s="1"/>
      <c r="B454" s="2"/>
      <c r="C454" s="81"/>
      <c r="D454" s="81"/>
      <c r="G454" s="82"/>
      <c r="J454" s="82"/>
      <c r="K454" s="82"/>
      <c r="P454" s="82"/>
      <c r="U454" s="82"/>
      <c r="Z454" s="82"/>
      <c r="AF454" s="2"/>
      <c r="AG454" s="2"/>
      <c r="AH454" s="2"/>
    </row>
    <row r="455" spans="1:34" s="5" customFormat="1" ht="15.75" customHeight="1" x14ac:dyDescent="0.25">
      <c r="A455" s="1"/>
      <c r="B455" s="2"/>
      <c r="C455" s="81"/>
      <c r="D455" s="81"/>
      <c r="G455" s="82"/>
      <c r="J455" s="82"/>
      <c r="K455" s="82"/>
      <c r="P455" s="82"/>
      <c r="U455" s="82"/>
      <c r="Z455" s="82"/>
      <c r="AF455" s="2"/>
      <c r="AG455" s="2"/>
      <c r="AH455" s="2"/>
    </row>
    <row r="456" spans="1:34" s="5" customFormat="1" ht="15.75" customHeight="1" x14ac:dyDescent="0.25">
      <c r="A456" s="1"/>
      <c r="B456" s="2"/>
      <c r="C456" s="81"/>
      <c r="D456" s="81"/>
      <c r="G456" s="82"/>
      <c r="J456" s="82"/>
      <c r="K456" s="82"/>
      <c r="P456" s="82"/>
      <c r="U456" s="82"/>
      <c r="Z456" s="82"/>
      <c r="AF456" s="2"/>
      <c r="AG456" s="2"/>
      <c r="AH456" s="2"/>
    </row>
    <row r="457" spans="1:34" s="5" customFormat="1" ht="15.75" customHeight="1" x14ac:dyDescent="0.25">
      <c r="A457" s="1"/>
      <c r="B457" s="2"/>
      <c r="C457" s="81"/>
      <c r="D457" s="81"/>
      <c r="G457" s="82"/>
      <c r="J457" s="82"/>
      <c r="K457" s="82"/>
      <c r="P457" s="82"/>
      <c r="U457" s="82"/>
      <c r="Z457" s="82"/>
      <c r="AF457" s="2"/>
      <c r="AG457" s="2"/>
      <c r="AH457" s="2"/>
    </row>
    <row r="458" spans="1:34" s="5" customFormat="1" ht="15.75" customHeight="1" x14ac:dyDescent="0.25">
      <c r="A458" s="1"/>
      <c r="B458" s="2"/>
      <c r="C458" s="81"/>
      <c r="D458" s="81"/>
      <c r="G458" s="82"/>
      <c r="J458" s="82"/>
      <c r="K458" s="82"/>
      <c r="P458" s="82"/>
      <c r="U458" s="82"/>
      <c r="Z458" s="82"/>
      <c r="AF458" s="2"/>
      <c r="AG458" s="2"/>
      <c r="AH458" s="2"/>
    </row>
    <row r="459" spans="1:34" s="5" customFormat="1" ht="15.75" customHeight="1" x14ac:dyDescent="0.25">
      <c r="A459" s="1"/>
      <c r="B459" s="2"/>
      <c r="C459" s="81"/>
      <c r="D459" s="81"/>
      <c r="G459" s="82"/>
      <c r="J459" s="82"/>
      <c r="K459" s="82"/>
      <c r="P459" s="82"/>
      <c r="U459" s="82"/>
      <c r="Z459" s="82"/>
      <c r="AF459" s="2"/>
      <c r="AG459" s="2"/>
      <c r="AH459" s="2"/>
    </row>
    <row r="460" spans="1:34" s="5" customFormat="1" ht="15.75" customHeight="1" x14ac:dyDescent="0.25">
      <c r="A460" s="1"/>
      <c r="B460" s="2"/>
      <c r="C460" s="81"/>
      <c r="D460" s="81"/>
      <c r="G460" s="82"/>
      <c r="J460" s="82"/>
      <c r="K460" s="82"/>
      <c r="P460" s="82"/>
      <c r="U460" s="82"/>
      <c r="Z460" s="82"/>
      <c r="AF460" s="2"/>
      <c r="AG460" s="2"/>
      <c r="AH460" s="2"/>
    </row>
    <row r="461" spans="1:34" s="5" customFormat="1" ht="15.75" customHeight="1" x14ac:dyDescent="0.25">
      <c r="A461" s="1"/>
      <c r="B461" s="2"/>
      <c r="C461" s="81"/>
      <c r="D461" s="81"/>
      <c r="G461" s="82"/>
      <c r="J461" s="82"/>
      <c r="K461" s="82"/>
      <c r="P461" s="82"/>
      <c r="U461" s="82"/>
      <c r="Z461" s="82"/>
      <c r="AF461" s="2"/>
      <c r="AG461" s="2"/>
      <c r="AH461" s="2"/>
    </row>
    <row r="462" spans="1:34" s="5" customFormat="1" ht="15.75" customHeight="1" x14ac:dyDescent="0.25">
      <c r="A462" s="1"/>
      <c r="B462" s="2"/>
      <c r="C462" s="81"/>
      <c r="D462" s="81"/>
      <c r="G462" s="82"/>
      <c r="J462" s="82"/>
      <c r="K462" s="82"/>
      <c r="P462" s="82"/>
      <c r="U462" s="82"/>
      <c r="Z462" s="82"/>
      <c r="AF462" s="2"/>
      <c r="AG462" s="2"/>
      <c r="AH462" s="2"/>
    </row>
    <row r="463" spans="1:34" s="5" customFormat="1" ht="15.75" customHeight="1" x14ac:dyDescent="0.25">
      <c r="A463" s="1"/>
      <c r="B463" s="2"/>
      <c r="C463" s="81"/>
      <c r="D463" s="81"/>
      <c r="G463" s="82"/>
      <c r="J463" s="82"/>
      <c r="K463" s="82"/>
      <c r="P463" s="82"/>
      <c r="U463" s="82"/>
      <c r="Z463" s="82"/>
      <c r="AF463" s="2"/>
      <c r="AG463" s="2"/>
      <c r="AH463" s="2"/>
    </row>
    <row r="464" spans="1:34" s="5" customFormat="1" ht="15.75" customHeight="1" x14ac:dyDescent="0.25">
      <c r="A464" s="1"/>
      <c r="B464" s="2"/>
      <c r="C464" s="81"/>
      <c r="D464" s="81"/>
      <c r="G464" s="82"/>
      <c r="J464" s="82"/>
      <c r="K464" s="82"/>
      <c r="P464" s="82"/>
      <c r="U464" s="82"/>
      <c r="Z464" s="82"/>
      <c r="AF464" s="2"/>
      <c r="AG464" s="2"/>
      <c r="AH464" s="2"/>
    </row>
    <row r="465" spans="1:34" s="5" customFormat="1" ht="15.75" customHeight="1" x14ac:dyDescent="0.25">
      <c r="A465" s="1"/>
      <c r="B465" s="2"/>
      <c r="C465" s="81"/>
      <c r="D465" s="81"/>
      <c r="G465" s="82"/>
      <c r="J465" s="82"/>
      <c r="K465" s="82"/>
      <c r="P465" s="82"/>
      <c r="U465" s="82"/>
      <c r="Z465" s="82"/>
      <c r="AF465" s="2"/>
      <c r="AG465" s="2"/>
      <c r="AH465" s="2"/>
    </row>
    <row r="466" spans="1:34" s="5" customFormat="1" ht="15.75" customHeight="1" x14ac:dyDescent="0.25">
      <c r="A466" s="1"/>
      <c r="B466" s="2"/>
      <c r="C466" s="81"/>
      <c r="D466" s="81"/>
      <c r="G466" s="82"/>
      <c r="J466" s="82"/>
      <c r="K466" s="82"/>
      <c r="P466" s="82"/>
      <c r="U466" s="82"/>
      <c r="Z466" s="82"/>
      <c r="AF466" s="2"/>
      <c r="AG466" s="2"/>
      <c r="AH466" s="2"/>
    </row>
    <row r="467" spans="1:34" s="5" customFormat="1" ht="15.75" customHeight="1" x14ac:dyDescent="0.25">
      <c r="A467" s="1"/>
      <c r="B467" s="2"/>
      <c r="C467" s="81"/>
      <c r="D467" s="81"/>
      <c r="G467" s="82"/>
      <c r="J467" s="82"/>
      <c r="K467" s="82"/>
      <c r="P467" s="82"/>
      <c r="U467" s="82"/>
      <c r="Z467" s="82"/>
      <c r="AF467" s="2"/>
      <c r="AG467" s="2"/>
      <c r="AH467" s="2"/>
    </row>
    <row r="468" spans="1:34" s="5" customFormat="1" ht="15.75" customHeight="1" x14ac:dyDescent="0.25">
      <c r="A468" s="1"/>
      <c r="B468" s="2"/>
      <c r="C468" s="81"/>
      <c r="D468" s="81"/>
      <c r="G468" s="82"/>
      <c r="J468" s="82"/>
      <c r="K468" s="82"/>
      <c r="P468" s="82"/>
      <c r="U468" s="82"/>
      <c r="Z468" s="82"/>
      <c r="AF468" s="2"/>
      <c r="AG468" s="2"/>
      <c r="AH468" s="2"/>
    </row>
    <row r="469" spans="1:34" s="5" customFormat="1" ht="15.75" customHeight="1" x14ac:dyDescent="0.25">
      <c r="A469" s="1"/>
      <c r="B469" s="2"/>
      <c r="C469" s="81"/>
      <c r="D469" s="81"/>
      <c r="G469" s="82"/>
      <c r="J469" s="82"/>
      <c r="K469" s="82"/>
      <c r="P469" s="82"/>
      <c r="U469" s="82"/>
      <c r="Z469" s="82"/>
      <c r="AF469" s="2"/>
      <c r="AG469" s="2"/>
      <c r="AH469" s="2"/>
    </row>
    <row r="470" spans="1:34" s="5" customFormat="1" ht="15.75" customHeight="1" x14ac:dyDescent="0.25">
      <c r="A470" s="1"/>
      <c r="B470" s="2"/>
      <c r="C470" s="81"/>
      <c r="D470" s="81"/>
      <c r="G470" s="82"/>
      <c r="J470" s="82"/>
      <c r="K470" s="82"/>
      <c r="P470" s="82"/>
      <c r="U470" s="82"/>
      <c r="Z470" s="82"/>
      <c r="AF470" s="2"/>
      <c r="AG470" s="2"/>
      <c r="AH470" s="2"/>
    </row>
    <row r="471" spans="1:34" s="5" customFormat="1" ht="15.75" customHeight="1" x14ac:dyDescent="0.25">
      <c r="A471" s="1"/>
      <c r="B471" s="2"/>
      <c r="C471" s="81"/>
      <c r="D471" s="81"/>
      <c r="G471" s="82"/>
      <c r="J471" s="82"/>
      <c r="K471" s="82"/>
      <c r="P471" s="82"/>
      <c r="U471" s="82"/>
      <c r="Z471" s="82"/>
      <c r="AF471" s="2"/>
      <c r="AG471" s="2"/>
      <c r="AH471" s="2"/>
    </row>
    <row r="472" spans="1:34" s="5" customFormat="1" ht="15.75" customHeight="1" x14ac:dyDescent="0.25">
      <c r="A472" s="1"/>
      <c r="B472" s="2"/>
      <c r="C472" s="81"/>
      <c r="D472" s="81"/>
      <c r="G472" s="82"/>
      <c r="J472" s="82"/>
      <c r="K472" s="82"/>
      <c r="P472" s="82"/>
      <c r="U472" s="82"/>
      <c r="Z472" s="82"/>
      <c r="AF472" s="2"/>
      <c r="AG472" s="2"/>
      <c r="AH472" s="2"/>
    </row>
    <row r="473" spans="1:34" s="5" customFormat="1" ht="15.75" customHeight="1" x14ac:dyDescent="0.25">
      <c r="A473" s="1"/>
      <c r="B473" s="2"/>
      <c r="C473" s="81"/>
      <c r="D473" s="81"/>
      <c r="G473" s="82"/>
      <c r="J473" s="82"/>
      <c r="K473" s="82"/>
      <c r="P473" s="82"/>
      <c r="U473" s="82"/>
      <c r="Z473" s="82"/>
      <c r="AF473" s="2"/>
      <c r="AG473" s="2"/>
      <c r="AH473" s="2"/>
    </row>
    <row r="474" spans="1:34" s="5" customFormat="1" ht="15.75" customHeight="1" x14ac:dyDescent="0.25">
      <c r="A474" s="1"/>
      <c r="B474" s="2"/>
      <c r="C474" s="81"/>
      <c r="D474" s="81"/>
      <c r="G474" s="82"/>
      <c r="J474" s="82"/>
      <c r="K474" s="82"/>
      <c r="P474" s="82"/>
      <c r="U474" s="82"/>
      <c r="Z474" s="82"/>
      <c r="AF474" s="2"/>
      <c r="AG474" s="2"/>
      <c r="AH474" s="2"/>
    </row>
    <row r="475" spans="1:34" s="5" customFormat="1" ht="15.75" customHeight="1" x14ac:dyDescent="0.25">
      <c r="A475" s="1"/>
      <c r="B475" s="2"/>
      <c r="C475" s="81"/>
      <c r="D475" s="81"/>
      <c r="G475" s="82"/>
      <c r="J475" s="82"/>
      <c r="K475" s="82"/>
      <c r="P475" s="82"/>
      <c r="U475" s="82"/>
      <c r="Z475" s="82"/>
      <c r="AF475" s="2"/>
      <c r="AG475" s="2"/>
      <c r="AH475" s="2"/>
    </row>
    <row r="476" spans="1:34" s="5" customFormat="1" ht="15.75" customHeight="1" x14ac:dyDescent="0.25">
      <c r="A476" s="1"/>
      <c r="B476" s="2"/>
      <c r="C476" s="81"/>
      <c r="D476" s="81"/>
      <c r="G476" s="82"/>
      <c r="J476" s="82"/>
      <c r="K476" s="82"/>
      <c r="P476" s="82"/>
      <c r="U476" s="82"/>
      <c r="Z476" s="82"/>
      <c r="AF476" s="2"/>
      <c r="AG476" s="2"/>
      <c r="AH476" s="2"/>
    </row>
    <row r="477" spans="1:34" s="5" customFormat="1" ht="15.75" customHeight="1" x14ac:dyDescent="0.25">
      <c r="A477" s="1"/>
      <c r="B477" s="2"/>
      <c r="C477" s="81"/>
      <c r="D477" s="81"/>
      <c r="G477" s="82"/>
      <c r="J477" s="82"/>
      <c r="K477" s="82"/>
      <c r="P477" s="82"/>
      <c r="U477" s="82"/>
      <c r="Z477" s="82"/>
      <c r="AF477" s="2"/>
      <c r="AG477" s="2"/>
      <c r="AH477" s="2"/>
    </row>
    <row r="478" spans="1:34" s="5" customFormat="1" ht="15.75" customHeight="1" x14ac:dyDescent="0.25">
      <c r="A478" s="1"/>
      <c r="B478" s="2"/>
      <c r="C478" s="81"/>
      <c r="D478" s="81"/>
      <c r="G478" s="82"/>
      <c r="J478" s="82"/>
      <c r="K478" s="82"/>
      <c r="P478" s="82"/>
      <c r="U478" s="82"/>
      <c r="Z478" s="82"/>
      <c r="AF478" s="2"/>
      <c r="AG478" s="2"/>
      <c r="AH478" s="2"/>
    </row>
    <row r="479" spans="1:34" s="5" customFormat="1" ht="15.75" customHeight="1" x14ac:dyDescent="0.25">
      <c r="A479" s="1"/>
      <c r="B479" s="2"/>
      <c r="C479" s="81"/>
      <c r="D479" s="81"/>
      <c r="G479" s="82"/>
      <c r="J479" s="82"/>
      <c r="K479" s="82"/>
      <c r="P479" s="82"/>
      <c r="U479" s="82"/>
      <c r="Z479" s="82"/>
      <c r="AF479" s="2"/>
      <c r="AG479" s="2"/>
      <c r="AH479" s="2"/>
    </row>
    <row r="480" spans="1:34" s="5" customFormat="1" ht="15.75" customHeight="1" x14ac:dyDescent="0.25">
      <c r="A480" s="1"/>
      <c r="B480" s="2"/>
      <c r="C480" s="81"/>
      <c r="D480" s="81"/>
      <c r="G480" s="82"/>
      <c r="J480" s="82"/>
      <c r="K480" s="82"/>
      <c r="P480" s="82"/>
      <c r="U480" s="82"/>
      <c r="Z480" s="82"/>
      <c r="AF480" s="2"/>
      <c r="AG480" s="2"/>
      <c r="AH480" s="2"/>
    </row>
    <row r="481" spans="1:34" s="5" customFormat="1" ht="15.75" customHeight="1" x14ac:dyDescent="0.25">
      <c r="A481" s="1"/>
      <c r="B481" s="2"/>
      <c r="C481" s="81"/>
      <c r="D481" s="81"/>
      <c r="G481" s="82"/>
      <c r="J481" s="82"/>
      <c r="K481" s="82"/>
      <c r="P481" s="82"/>
      <c r="U481" s="82"/>
      <c r="Z481" s="82"/>
      <c r="AF481" s="2"/>
      <c r="AG481" s="2"/>
      <c r="AH481" s="2"/>
    </row>
    <row r="482" spans="1:34" s="5" customFormat="1" ht="15.75" customHeight="1" x14ac:dyDescent="0.25">
      <c r="A482" s="1"/>
      <c r="B482" s="2"/>
      <c r="C482" s="81"/>
      <c r="D482" s="81"/>
      <c r="G482" s="82"/>
      <c r="J482" s="82"/>
      <c r="K482" s="82"/>
      <c r="P482" s="82"/>
      <c r="U482" s="82"/>
      <c r="Z482" s="82"/>
      <c r="AF482" s="2"/>
      <c r="AG482" s="2"/>
      <c r="AH482" s="2"/>
    </row>
    <row r="483" spans="1:34" s="5" customFormat="1" ht="15.75" customHeight="1" x14ac:dyDescent="0.25">
      <c r="A483" s="1"/>
      <c r="B483" s="2"/>
      <c r="C483" s="81"/>
      <c r="D483" s="81"/>
      <c r="G483" s="82"/>
      <c r="J483" s="82"/>
      <c r="K483" s="82"/>
      <c r="P483" s="82"/>
      <c r="U483" s="82"/>
      <c r="Z483" s="82"/>
      <c r="AF483" s="2"/>
      <c r="AG483" s="2"/>
      <c r="AH483" s="2"/>
    </row>
    <row r="484" spans="1:34" s="5" customFormat="1" ht="15.75" customHeight="1" x14ac:dyDescent="0.25">
      <c r="A484" s="1"/>
      <c r="B484" s="2"/>
      <c r="C484" s="81"/>
      <c r="D484" s="81"/>
      <c r="G484" s="82"/>
      <c r="J484" s="82"/>
      <c r="K484" s="82"/>
      <c r="P484" s="82"/>
      <c r="U484" s="82"/>
      <c r="Z484" s="82"/>
      <c r="AF484" s="2"/>
      <c r="AG484" s="2"/>
      <c r="AH484" s="2"/>
    </row>
    <row r="485" spans="1:34" s="5" customFormat="1" ht="15.75" customHeight="1" x14ac:dyDescent="0.25">
      <c r="A485" s="1"/>
      <c r="B485" s="2"/>
      <c r="C485" s="81"/>
      <c r="D485" s="81"/>
      <c r="G485" s="82"/>
      <c r="J485" s="82"/>
      <c r="K485" s="82"/>
      <c r="P485" s="82"/>
      <c r="U485" s="82"/>
      <c r="Z485" s="82"/>
      <c r="AF485" s="2"/>
      <c r="AG485" s="2"/>
      <c r="AH485" s="2"/>
    </row>
    <row r="486" spans="1:34" s="5" customFormat="1" ht="15.75" customHeight="1" x14ac:dyDescent="0.25">
      <c r="A486" s="1"/>
      <c r="B486" s="2"/>
      <c r="C486" s="81"/>
      <c r="D486" s="81"/>
      <c r="G486" s="82"/>
      <c r="J486" s="82"/>
      <c r="K486" s="82"/>
      <c r="P486" s="82"/>
      <c r="U486" s="82"/>
      <c r="Z486" s="82"/>
      <c r="AF486" s="2"/>
      <c r="AG486" s="2"/>
      <c r="AH486" s="2"/>
    </row>
    <row r="487" spans="1:34" s="5" customFormat="1" ht="15.75" customHeight="1" x14ac:dyDescent="0.25">
      <c r="A487" s="1"/>
      <c r="B487" s="2"/>
      <c r="C487" s="81"/>
      <c r="D487" s="81"/>
      <c r="G487" s="82"/>
      <c r="J487" s="82"/>
      <c r="K487" s="82"/>
      <c r="P487" s="82"/>
      <c r="U487" s="82"/>
      <c r="Z487" s="82"/>
      <c r="AF487" s="2"/>
      <c r="AG487" s="2"/>
      <c r="AH487" s="2"/>
    </row>
    <row r="488" spans="1:34" s="5" customFormat="1" ht="15.75" customHeight="1" x14ac:dyDescent="0.25">
      <c r="A488" s="1"/>
      <c r="B488" s="2"/>
      <c r="C488" s="81"/>
      <c r="D488" s="81"/>
      <c r="G488" s="82"/>
      <c r="J488" s="82"/>
      <c r="K488" s="82"/>
      <c r="P488" s="82"/>
      <c r="U488" s="82"/>
      <c r="Z488" s="82"/>
      <c r="AF488" s="2"/>
      <c r="AG488" s="2"/>
      <c r="AH488" s="2"/>
    </row>
    <row r="489" spans="1:34" s="5" customFormat="1" ht="15.75" customHeight="1" x14ac:dyDescent="0.25">
      <c r="A489" s="1"/>
      <c r="B489" s="2"/>
      <c r="C489" s="81"/>
      <c r="D489" s="81"/>
      <c r="G489" s="82"/>
      <c r="J489" s="82"/>
      <c r="K489" s="82"/>
      <c r="P489" s="82"/>
      <c r="U489" s="82"/>
      <c r="Z489" s="82"/>
      <c r="AF489" s="2"/>
      <c r="AG489" s="2"/>
      <c r="AH489" s="2"/>
    </row>
    <row r="490" spans="1:34" s="5" customFormat="1" ht="15.75" customHeight="1" x14ac:dyDescent="0.25">
      <c r="A490" s="1"/>
      <c r="B490" s="2"/>
      <c r="C490" s="81"/>
      <c r="D490" s="81"/>
      <c r="G490" s="82"/>
      <c r="J490" s="82"/>
      <c r="K490" s="82"/>
      <c r="P490" s="82"/>
      <c r="U490" s="82"/>
      <c r="Z490" s="82"/>
      <c r="AF490" s="2"/>
      <c r="AG490" s="2"/>
      <c r="AH490" s="2"/>
    </row>
    <row r="491" spans="1:34" s="5" customFormat="1" ht="15.75" customHeight="1" x14ac:dyDescent="0.25">
      <c r="A491" s="1"/>
      <c r="B491" s="2"/>
      <c r="C491" s="81"/>
      <c r="D491" s="81"/>
      <c r="G491" s="82"/>
      <c r="J491" s="82"/>
      <c r="K491" s="82"/>
      <c r="P491" s="82"/>
      <c r="U491" s="82"/>
      <c r="Z491" s="82"/>
      <c r="AF491" s="2"/>
      <c r="AG491" s="2"/>
      <c r="AH491" s="2"/>
    </row>
    <row r="492" spans="1:34" s="5" customFormat="1" ht="15.75" customHeight="1" x14ac:dyDescent="0.25">
      <c r="A492" s="1"/>
      <c r="B492" s="2"/>
      <c r="C492" s="81"/>
      <c r="D492" s="81"/>
      <c r="G492" s="82"/>
      <c r="J492" s="82"/>
      <c r="K492" s="82"/>
      <c r="P492" s="82"/>
      <c r="U492" s="82"/>
      <c r="Z492" s="82"/>
      <c r="AF492" s="2"/>
      <c r="AG492" s="2"/>
      <c r="AH492" s="2"/>
    </row>
    <row r="493" spans="1:34" s="5" customFormat="1" ht="15.75" customHeight="1" x14ac:dyDescent="0.25">
      <c r="A493" s="1"/>
      <c r="B493" s="2"/>
      <c r="C493" s="81"/>
      <c r="D493" s="81"/>
      <c r="G493" s="82"/>
      <c r="J493" s="82"/>
      <c r="K493" s="82"/>
      <c r="P493" s="82"/>
      <c r="U493" s="82"/>
      <c r="Z493" s="82"/>
      <c r="AF493" s="2"/>
      <c r="AG493" s="2"/>
      <c r="AH493" s="2"/>
    </row>
    <row r="494" spans="1:34" s="5" customFormat="1" ht="15.75" customHeight="1" x14ac:dyDescent="0.25">
      <c r="A494" s="1"/>
      <c r="B494" s="2"/>
      <c r="C494" s="81"/>
      <c r="D494" s="81"/>
      <c r="G494" s="82"/>
      <c r="J494" s="82"/>
      <c r="K494" s="82"/>
      <c r="P494" s="82"/>
      <c r="U494" s="82"/>
      <c r="Z494" s="82"/>
      <c r="AF494" s="2"/>
      <c r="AG494" s="2"/>
      <c r="AH494" s="2"/>
    </row>
    <row r="495" spans="1:34" s="5" customFormat="1" ht="15.75" customHeight="1" x14ac:dyDescent="0.25">
      <c r="A495" s="1"/>
      <c r="B495" s="2"/>
      <c r="C495" s="81"/>
      <c r="D495" s="81"/>
      <c r="G495" s="82"/>
      <c r="J495" s="82"/>
      <c r="K495" s="82"/>
      <c r="P495" s="82"/>
      <c r="U495" s="82"/>
      <c r="Z495" s="82"/>
      <c r="AF495" s="2"/>
      <c r="AG495" s="2"/>
      <c r="AH495" s="2"/>
    </row>
    <row r="496" spans="1:34" s="5" customFormat="1" ht="15.75" customHeight="1" x14ac:dyDescent="0.25">
      <c r="A496" s="1"/>
      <c r="B496" s="2"/>
      <c r="C496" s="81"/>
      <c r="D496" s="81"/>
      <c r="G496" s="82"/>
      <c r="J496" s="82"/>
      <c r="K496" s="82"/>
      <c r="P496" s="82"/>
      <c r="U496" s="82"/>
      <c r="Z496" s="82"/>
      <c r="AF496" s="2"/>
      <c r="AG496" s="2"/>
      <c r="AH496" s="2"/>
    </row>
    <row r="497" spans="1:34" s="5" customFormat="1" ht="15.75" customHeight="1" x14ac:dyDescent="0.25">
      <c r="A497" s="1"/>
      <c r="B497" s="2"/>
      <c r="C497" s="81"/>
      <c r="D497" s="81"/>
      <c r="G497" s="82"/>
      <c r="J497" s="82"/>
      <c r="K497" s="82"/>
      <c r="P497" s="82"/>
      <c r="U497" s="82"/>
      <c r="Z497" s="82"/>
      <c r="AF497" s="2"/>
      <c r="AG497" s="2"/>
      <c r="AH497" s="2"/>
    </row>
    <row r="498" spans="1:34" s="5" customFormat="1" ht="15.75" customHeight="1" x14ac:dyDescent="0.25">
      <c r="A498" s="1"/>
      <c r="B498" s="2"/>
      <c r="C498" s="81"/>
      <c r="D498" s="81"/>
      <c r="G498" s="82"/>
      <c r="J498" s="82"/>
      <c r="K498" s="82"/>
      <c r="P498" s="82"/>
      <c r="U498" s="82"/>
      <c r="Z498" s="82"/>
      <c r="AF498" s="2"/>
      <c r="AG498" s="2"/>
      <c r="AH498" s="2"/>
    </row>
    <row r="499" spans="1:34" s="5" customFormat="1" ht="15.75" customHeight="1" x14ac:dyDescent="0.25">
      <c r="A499" s="1"/>
      <c r="B499" s="2"/>
      <c r="C499" s="81"/>
      <c r="D499" s="81"/>
      <c r="G499" s="82"/>
      <c r="J499" s="82"/>
      <c r="K499" s="82"/>
      <c r="P499" s="82"/>
      <c r="U499" s="82"/>
      <c r="Z499" s="82"/>
      <c r="AF499" s="2"/>
      <c r="AG499" s="2"/>
      <c r="AH499" s="2"/>
    </row>
    <row r="500" spans="1:34" s="5" customFormat="1" ht="15.75" customHeight="1" x14ac:dyDescent="0.25">
      <c r="A500" s="1"/>
      <c r="B500" s="2"/>
      <c r="C500" s="81"/>
      <c r="D500" s="81"/>
      <c r="G500" s="82"/>
      <c r="J500" s="82"/>
      <c r="K500" s="82"/>
      <c r="P500" s="82"/>
      <c r="U500" s="82"/>
      <c r="Z500" s="82"/>
      <c r="AF500" s="2"/>
      <c r="AG500" s="2"/>
      <c r="AH500" s="2"/>
    </row>
    <row r="501" spans="1:34" s="5" customFormat="1" ht="15.75" customHeight="1" x14ac:dyDescent="0.25">
      <c r="A501" s="1"/>
      <c r="B501" s="2"/>
      <c r="C501" s="81"/>
      <c r="D501" s="81"/>
      <c r="G501" s="82"/>
      <c r="J501" s="82"/>
      <c r="K501" s="82"/>
      <c r="P501" s="82"/>
      <c r="U501" s="82"/>
      <c r="Z501" s="82"/>
      <c r="AF501" s="2"/>
      <c r="AG501" s="2"/>
      <c r="AH501" s="2"/>
    </row>
    <row r="502" spans="1:34" s="5" customFormat="1" ht="15.75" customHeight="1" x14ac:dyDescent="0.25">
      <c r="A502" s="1"/>
      <c r="B502" s="2"/>
      <c r="C502" s="81"/>
      <c r="D502" s="81"/>
      <c r="G502" s="82"/>
      <c r="J502" s="82"/>
      <c r="K502" s="82"/>
      <c r="P502" s="82"/>
      <c r="U502" s="82"/>
      <c r="Z502" s="82"/>
      <c r="AF502" s="2"/>
      <c r="AG502" s="2"/>
      <c r="AH502" s="2"/>
    </row>
    <row r="503" spans="1:34" s="5" customFormat="1" ht="15.75" customHeight="1" x14ac:dyDescent="0.25">
      <c r="A503" s="1"/>
      <c r="B503" s="2"/>
      <c r="C503" s="81"/>
      <c r="D503" s="81"/>
      <c r="G503" s="82"/>
      <c r="J503" s="82"/>
      <c r="K503" s="82"/>
      <c r="P503" s="82"/>
      <c r="U503" s="82"/>
      <c r="Z503" s="82"/>
      <c r="AF503" s="2"/>
      <c r="AG503" s="2"/>
      <c r="AH503" s="2"/>
    </row>
    <row r="504" spans="1:34" s="5" customFormat="1" ht="15.75" customHeight="1" x14ac:dyDescent="0.25">
      <c r="A504" s="1"/>
      <c r="B504" s="2"/>
      <c r="C504" s="81"/>
      <c r="D504" s="81"/>
      <c r="G504" s="82"/>
      <c r="J504" s="82"/>
      <c r="K504" s="82"/>
      <c r="P504" s="82"/>
      <c r="U504" s="82"/>
      <c r="Z504" s="82"/>
      <c r="AF504" s="2"/>
      <c r="AG504" s="2"/>
      <c r="AH504" s="2"/>
    </row>
    <row r="505" spans="1:34" s="5" customFormat="1" ht="15.75" customHeight="1" x14ac:dyDescent="0.25">
      <c r="A505" s="1"/>
      <c r="B505" s="2"/>
      <c r="C505" s="81"/>
      <c r="D505" s="81"/>
      <c r="G505" s="82"/>
      <c r="J505" s="82"/>
      <c r="K505" s="82"/>
      <c r="P505" s="82"/>
      <c r="U505" s="82"/>
      <c r="Z505" s="82"/>
      <c r="AF505" s="2"/>
      <c r="AG505" s="2"/>
      <c r="AH505" s="2"/>
    </row>
    <row r="506" spans="1:34" s="5" customFormat="1" ht="15.75" customHeight="1" x14ac:dyDescent="0.25">
      <c r="A506" s="1"/>
      <c r="B506" s="2"/>
      <c r="C506" s="81"/>
      <c r="D506" s="81"/>
      <c r="G506" s="82"/>
      <c r="J506" s="82"/>
      <c r="K506" s="82"/>
      <c r="P506" s="82"/>
      <c r="U506" s="82"/>
      <c r="Z506" s="82"/>
      <c r="AF506" s="2"/>
      <c r="AG506" s="2"/>
      <c r="AH506" s="2"/>
    </row>
    <row r="507" spans="1:34" s="5" customFormat="1" ht="15.75" customHeight="1" x14ac:dyDescent="0.25">
      <c r="A507" s="1"/>
      <c r="B507" s="2"/>
      <c r="C507" s="81"/>
      <c r="D507" s="81"/>
      <c r="G507" s="82"/>
      <c r="J507" s="82"/>
      <c r="K507" s="82"/>
      <c r="P507" s="82"/>
      <c r="U507" s="82"/>
      <c r="Z507" s="82"/>
      <c r="AF507" s="2"/>
      <c r="AG507" s="2"/>
      <c r="AH507" s="2"/>
    </row>
    <row r="508" spans="1:34" s="5" customFormat="1" ht="15.75" customHeight="1" x14ac:dyDescent="0.25">
      <c r="A508" s="1"/>
      <c r="B508" s="2"/>
      <c r="C508" s="81"/>
      <c r="D508" s="81"/>
      <c r="G508" s="82"/>
      <c r="J508" s="82"/>
      <c r="K508" s="82"/>
      <c r="P508" s="82"/>
      <c r="U508" s="82"/>
      <c r="Z508" s="82"/>
      <c r="AF508" s="2"/>
      <c r="AG508" s="2"/>
      <c r="AH508" s="2"/>
    </row>
    <row r="509" spans="1:34" s="5" customFormat="1" ht="15.75" customHeight="1" x14ac:dyDescent="0.25">
      <c r="A509" s="1"/>
      <c r="B509" s="2"/>
      <c r="C509" s="81"/>
      <c r="D509" s="81"/>
      <c r="G509" s="82"/>
      <c r="J509" s="82"/>
      <c r="K509" s="82"/>
      <c r="P509" s="82"/>
      <c r="U509" s="82"/>
      <c r="Z509" s="82"/>
      <c r="AF509" s="2"/>
      <c r="AG509" s="2"/>
      <c r="AH509" s="2"/>
    </row>
    <row r="510" spans="1:34" s="5" customFormat="1" ht="15.75" customHeight="1" x14ac:dyDescent="0.25">
      <c r="A510" s="1"/>
      <c r="B510" s="2"/>
      <c r="C510" s="81"/>
      <c r="D510" s="81"/>
      <c r="G510" s="82"/>
      <c r="J510" s="82"/>
      <c r="K510" s="82"/>
      <c r="P510" s="82"/>
      <c r="U510" s="82"/>
      <c r="Z510" s="82"/>
      <c r="AF510" s="2"/>
      <c r="AG510" s="2"/>
      <c r="AH510" s="2"/>
    </row>
    <row r="511" spans="1:34" s="5" customFormat="1" ht="15.75" customHeight="1" x14ac:dyDescent="0.25">
      <c r="A511" s="1"/>
      <c r="B511" s="2"/>
      <c r="C511" s="81"/>
      <c r="D511" s="81"/>
      <c r="G511" s="82"/>
      <c r="J511" s="82"/>
      <c r="K511" s="82"/>
      <c r="P511" s="82"/>
      <c r="U511" s="82"/>
      <c r="Z511" s="82"/>
      <c r="AF511" s="2"/>
      <c r="AG511" s="2"/>
      <c r="AH511" s="2"/>
    </row>
    <row r="512" spans="1:34" s="5" customFormat="1" ht="15.75" customHeight="1" x14ac:dyDescent="0.25">
      <c r="A512" s="1"/>
      <c r="B512" s="2"/>
      <c r="C512" s="81"/>
      <c r="D512" s="81"/>
      <c r="G512" s="82"/>
      <c r="J512" s="82"/>
      <c r="K512" s="82"/>
      <c r="P512" s="82"/>
      <c r="U512" s="82"/>
      <c r="Z512" s="82"/>
      <c r="AF512" s="2"/>
      <c r="AG512" s="2"/>
      <c r="AH512" s="2"/>
    </row>
    <row r="513" spans="1:34" s="5" customFormat="1" ht="15.75" customHeight="1" x14ac:dyDescent="0.25">
      <c r="A513" s="1"/>
      <c r="B513" s="2"/>
      <c r="C513" s="81"/>
      <c r="D513" s="81"/>
      <c r="G513" s="82"/>
      <c r="J513" s="82"/>
      <c r="K513" s="82"/>
      <c r="P513" s="82"/>
      <c r="U513" s="82"/>
      <c r="Z513" s="82"/>
      <c r="AF513" s="2"/>
      <c r="AG513" s="2"/>
      <c r="AH513" s="2"/>
    </row>
    <row r="514" spans="1:34" s="5" customFormat="1" ht="15.75" customHeight="1" x14ac:dyDescent="0.25">
      <c r="A514" s="1"/>
      <c r="B514" s="2"/>
      <c r="C514" s="81"/>
      <c r="D514" s="81"/>
      <c r="G514" s="82"/>
      <c r="J514" s="82"/>
      <c r="K514" s="82"/>
      <c r="P514" s="82"/>
      <c r="U514" s="82"/>
      <c r="Z514" s="82"/>
      <c r="AF514" s="2"/>
      <c r="AG514" s="2"/>
      <c r="AH514" s="2"/>
    </row>
    <row r="515" spans="1:34" s="5" customFormat="1" ht="15.75" customHeight="1" x14ac:dyDescent="0.25">
      <c r="A515" s="1"/>
      <c r="B515" s="2"/>
      <c r="C515" s="81"/>
      <c r="D515" s="81"/>
      <c r="G515" s="82"/>
      <c r="J515" s="82"/>
      <c r="K515" s="82"/>
      <c r="P515" s="82"/>
      <c r="U515" s="82"/>
      <c r="Z515" s="82"/>
      <c r="AF515" s="2"/>
      <c r="AG515" s="2"/>
      <c r="AH515" s="2"/>
    </row>
    <row r="516" spans="1:34" s="5" customFormat="1" ht="15.75" customHeight="1" x14ac:dyDescent="0.25">
      <c r="A516" s="1"/>
      <c r="B516" s="2"/>
      <c r="C516" s="81"/>
      <c r="D516" s="81"/>
      <c r="G516" s="82"/>
      <c r="J516" s="82"/>
      <c r="K516" s="82"/>
      <c r="P516" s="82"/>
      <c r="U516" s="82"/>
      <c r="Z516" s="82"/>
      <c r="AF516" s="2"/>
      <c r="AG516" s="2"/>
      <c r="AH516" s="2"/>
    </row>
    <row r="517" spans="1:34" s="5" customFormat="1" ht="15.75" customHeight="1" x14ac:dyDescent="0.25">
      <c r="A517" s="1"/>
      <c r="B517" s="2"/>
      <c r="C517" s="81"/>
      <c r="D517" s="81"/>
      <c r="G517" s="82"/>
      <c r="J517" s="82"/>
      <c r="K517" s="82"/>
      <c r="P517" s="82"/>
      <c r="U517" s="82"/>
      <c r="Z517" s="82"/>
      <c r="AF517" s="2"/>
      <c r="AG517" s="2"/>
      <c r="AH517" s="2"/>
    </row>
    <row r="518" spans="1:34" s="5" customFormat="1" ht="15.75" customHeight="1" x14ac:dyDescent="0.25">
      <c r="A518" s="1"/>
      <c r="B518" s="2"/>
      <c r="C518" s="81"/>
      <c r="D518" s="81"/>
      <c r="G518" s="82"/>
      <c r="J518" s="82"/>
      <c r="K518" s="82"/>
      <c r="P518" s="82"/>
      <c r="U518" s="82"/>
      <c r="Z518" s="82"/>
      <c r="AF518" s="2"/>
      <c r="AG518" s="2"/>
      <c r="AH518" s="2"/>
    </row>
    <row r="519" spans="1:34" s="5" customFormat="1" ht="15.75" customHeight="1" x14ac:dyDescent="0.25">
      <c r="A519" s="1"/>
      <c r="B519" s="2"/>
      <c r="C519" s="81"/>
      <c r="D519" s="81"/>
      <c r="G519" s="82"/>
      <c r="J519" s="82"/>
      <c r="K519" s="82"/>
      <c r="P519" s="82"/>
      <c r="U519" s="82"/>
      <c r="Z519" s="82"/>
      <c r="AF519" s="2"/>
      <c r="AG519" s="2"/>
      <c r="AH519" s="2"/>
    </row>
    <row r="520" spans="1:34" s="5" customFormat="1" ht="15.75" customHeight="1" x14ac:dyDescent="0.25">
      <c r="A520" s="1"/>
      <c r="B520" s="2"/>
      <c r="C520" s="81"/>
      <c r="D520" s="81"/>
      <c r="G520" s="82"/>
      <c r="J520" s="82"/>
      <c r="K520" s="82"/>
      <c r="P520" s="82"/>
      <c r="U520" s="82"/>
      <c r="Z520" s="82"/>
      <c r="AF520" s="2"/>
      <c r="AG520" s="2"/>
      <c r="AH520" s="2"/>
    </row>
    <row r="521" spans="1:34" s="5" customFormat="1" ht="15.75" customHeight="1" x14ac:dyDescent="0.25">
      <c r="A521" s="1"/>
      <c r="B521" s="2"/>
      <c r="C521" s="81"/>
      <c r="D521" s="81"/>
      <c r="G521" s="82"/>
      <c r="J521" s="82"/>
      <c r="K521" s="82"/>
      <c r="P521" s="82"/>
      <c r="U521" s="82"/>
      <c r="Z521" s="82"/>
      <c r="AF521" s="2"/>
      <c r="AG521" s="2"/>
      <c r="AH521" s="2"/>
    </row>
    <row r="522" spans="1:34" s="5" customFormat="1" ht="15.75" customHeight="1" x14ac:dyDescent="0.25">
      <c r="A522" s="1"/>
      <c r="B522" s="2"/>
      <c r="C522" s="81"/>
      <c r="D522" s="81"/>
      <c r="G522" s="82"/>
      <c r="J522" s="82"/>
      <c r="K522" s="82"/>
      <c r="P522" s="82"/>
      <c r="U522" s="82"/>
      <c r="Z522" s="82"/>
      <c r="AF522" s="2"/>
      <c r="AG522" s="2"/>
      <c r="AH522" s="2"/>
    </row>
    <row r="523" spans="1:34" s="5" customFormat="1" ht="15.75" customHeight="1" x14ac:dyDescent="0.25">
      <c r="A523" s="1"/>
      <c r="B523" s="2"/>
      <c r="C523" s="81"/>
      <c r="D523" s="81"/>
      <c r="G523" s="82"/>
      <c r="J523" s="82"/>
      <c r="K523" s="82"/>
      <c r="P523" s="82"/>
      <c r="U523" s="82"/>
      <c r="Z523" s="82"/>
      <c r="AF523" s="2"/>
      <c r="AG523" s="2"/>
      <c r="AH523" s="2"/>
    </row>
    <row r="524" spans="1:34" s="5" customFormat="1" ht="15.75" customHeight="1" x14ac:dyDescent="0.25">
      <c r="A524" s="1"/>
      <c r="B524" s="2"/>
      <c r="C524" s="81"/>
      <c r="D524" s="81"/>
      <c r="G524" s="82"/>
      <c r="J524" s="82"/>
      <c r="K524" s="82"/>
      <c r="P524" s="82"/>
      <c r="U524" s="82"/>
      <c r="Z524" s="82"/>
      <c r="AF524" s="2"/>
      <c r="AG524" s="2"/>
      <c r="AH524" s="2"/>
    </row>
    <row r="525" spans="1:34" s="5" customFormat="1" ht="15.75" customHeight="1" x14ac:dyDescent="0.25">
      <c r="A525" s="1"/>
      <c r="B525" s="2"/>
      <c r="C525" s="81"/>
      <c r="D525" s="81"/>
      <c r="G525" s="82"/>
      <c r="J525" s="82"/>
      <c r="K525" s="82"/>
      <c r="P525" s="82"/>
      <c r="U525" s="82"/>
      <c r="Z525" s="82"/>
      <c r="AF525" s="2"/>
      <c r="AG525" s="2"/>
      <c r="AH525" s="2"/>
    </row>
    <row r="526" spans="1:34" s="5" customFormat="1" ht="15.75" customHeight="1" x14ac:dyDescent="0.25">
      <c r="A526" s="1"/>
      <c r="B526" s="2"/>
      <c r="C526" s="81"/>
      <c r="D526" s="81"/>
      <c r="G526" s="82"/>
      <c r="J526" s="82"/>
      <c r="K526" s="82"/>
      <c r="P526" s="82"/>
      <c r="U526" s="82"/>
      <c r="Z526" s="82"/>
      <c r="AF526" s="2"/>
      <c r="AG526" s="2"/>
      <c r="AH526" s="2"/>
    </row>
    <row r="527" spans="1:34" s="5" customFormat="1" ht="15.75" customHeight="1" x14ac:dyDescent="0.25">
      <c r="A527" s="1"/>
      <c r="B527" s="2"/>
      <c r="C527" s="81"/>
      <c r="D527" s="81"/>
      <c r="G527" s="82"/>
      <c r="J527" s="82"/>
      <c r="K527" s="82"/>
      <c r="P527" s="82"/>
      <c r="U527" s="82"/>
      <c r="Z527" s="82"/>
      <c r="AF527" s="2"/>
      <c r="AG527" s="2"/>
      <c r="AH527" s="2"/>
    </row>
    <row r="528" spans="1:34" s="5" customFormat="1" ht="15.75" customHeight="1" x14ac:dyDescent="0.25">
      <c r="A528" s="1"/>
      <c r="B528" s="2"/>
      <c r="C528" s="81"/>
      <c r="D528" s="81"/>
      <c r="G528" s="82"/>
      <c r="J528" s="82"/>
      <c r="K528" s="82"/>
      <c r="P528" s="82"/>
      <c r="U528" s="82"/>
      <c r="Z528" s="82"/>
      <c r="AF528" s="2"/>
      <c r="AG528" s="2"/>
      <c r="AH528" s="2"/>
    </row>
    <row r="529" spans="1:34" s="5" customFormat="1" ht="15.75" customHeight="1" x14ac:dyDescent="0.25">
      <c r="A529" s="1"/>
      <c r="B529" s="2"/>
      <c r="C529" s="81"/>
      <c r="D529" s="81"/>
      <c r="G529" s="82"/>
      <c r="J529" s="82"/>
      <c r="K529" s="82"/>
      <c r="P529" s="82"/>
      <c r="U529" s="82"/>
      <c r="Z529" s="82"/>
      <c r="AF529" s="2"/>
      <c r="AG529" s="2"/>
      <c r="AH529" s="2"/>
    </row>
    <row r="530" spans="1:34" s="5" customFormat="1" ht="15.75" customHeight="1" x14ac:dyDescent="0.25">
      <c r="A530" s="1"/>
      <c r="B530" s="2"/>
      <c r="C530" s="81"/>
      <c r="D530" s="81"/>
      <c r="G530" s="82"/>
      <c r="J530" s="82"/>
      <c r="K530" s="82"/>
      <c r="P530" s="82"/>
      <c r="U530" s="82"/>
      <c r="Z530" s="82"/>
      <c r="AF530" s="2"/>
      <c r="AG530" s="2"/>
      <c r="AH530" s="2"/>
    </row>
    <row r="531" spans="1:34" s="5" customFormat="1" ht="15.75" customHeight="1" x14ac:dyDescent="0.25">
      <c r="A531" s="1"/>
      <c r="B531" s="2"/>
      <c r="C531" s="81"/>
      <c r="D531" s="81"/>
      <c r="G531" s="82"/>
      <c r="J531" s="82"/>
      <c r="K531" s="82"/>
      <c r="P531" s="82"/>
      <c r="U531" s="82"/>
      <c r="Z531" s="82"/>
      <c r="AF531" s="2"/>
      <c r="AG531" s="2"/>
      <c r="AH531" s="2"/>
    </row>
    <row r="532" spans="1:34" s="5" customFormat="1" ht="15.75" customHeight="1" x14ac:dyDescent="0.25">
      <c r="A532" s="1"/>
      <c r="B532" s="2"/>
      <c r="C532" s="81"/>
      <c r="D532" s="81"/>
      <c r="G532" s="82"/>
      <c r="J532" s="82"/>
      <c r="K532" s="82"/>
      <c r="P532" s="82"/>
      <c r="U532" s="82"/>
      <c r="Z532" s="82"/>
      <c r="AF532" s="2"/>
      <c r="AG532" s="2"/>
      <c r="AH532" s="2"/>
    </row>
    <row r="533" spans="1:34" s="5" customFormat="1" ht="15.75" customHeight="1" x14ac:dyDescent="0.25">
      <c r="A533" s="1"/>
      <c r="B533" s="2"/>
      <c r="C533" s="81"/>
      <c r="D533" s="81"/>
      <c r="G533" s="82"/>
      <c r="J533" s="82"/>
      <c r="K533" s="82"/>
      <c r="P533" s="82"/>
      <c r="U533" s="82"/>
      <c r="Z533" s="82"/>
      <c r="AF533" s="2"/>
      <c r="AG533" s="2"/>
      <c r="AH533" s="2"/>
    </row>
    <row r="534" spans="1:34" s="5" customFormat="1" ht="15.75" customHeight="1" x14ac:dyDescent="0.25">
      <c r="A534" s="1"/>
      <c r="B534" s="2"/>
      <c r="C534" s="81"/>
      <c r="D534" s="81"/>
      <c r="G534" s="82"/>
      <c r="J534" s="82"/>
      <c r="K534" s="82"/>
      <c r="P534" s="82"/>
      <c r="U534" s="82"/>
      <c r="Z534" s="82"/>
      <c r="AF534" s="2"/>
      <c r="AG534" s="2"/>
      <c r="AH534" s="2"/>
    </row>
    <row r="535" spans="1:34" s="5" customFormat="1" ht="15.75" customHeight="1" x14ac:dyDescent="0.25">
      <c r="A535" s="1"/>
      <c r="B535" s="2"/>
      <c r="C535" s="81"/>
      <c r="D535" s="81"/>
      <c r="G535" s="82"/>
      <c r="J535" s="82"/>
      <c r="K535" s="82"/>
      <c r="P535" s="82"/>
      <c r="U535" s="82"/>
      <c r="Z535" s="82"/>
      <c r="AF535" s="2"/>
      <c r="AG535" s="2"/>
      <c r="AH535" s="2"/>
    </row>
    <row r="536" spans="1:34" s="5" customFormat="1" ht="15.75" customHeight="1" x14ac:dyDescent="0.25">
      <c r="A536" s="1"/>
      <c r="B536" s="2"/>
      <c r="C536" s="81"/>
      <c r="D536" s="81"/>
      <c r="G536" s="82"/>
      <c r="J536" s="82"/>
      <c r="K536" s="82"/>
      <c r="P536" s="82"/>
      <c r="U536" s="82"/>
      <c r="Z536" s="82"/>
      <c r="AF536" s="2"/>
      <c r="AG536" s="2"/>
      <c r="AH536" s="2"/>
    </row>
    <row r="537" spans="1:34" s="5" customFormat="1" ht="15.75" customHeight="1" x14ac:dyDescent="0.25">
      <c r="A537" s="1"/>
      <c r="B537" s="2"/>
      <c r="C537" s="81"/>
      <c r="D537" s="81"/>
      <c r="G537" s="82"/>
      <c r="J537" s="82"/>
      <c r="K537" s="82"/>
      <c r="P537" s="82"/>
      <c r="U537" s="82"/>
      <c r="Z537" s="82"/>
      <c r="AF537" s="2"/>
      <c r="AG537" s="2"/>
      <c r="AH537" s="2"/>
    </row>
    <row r="538" spans="1:34" s="5" customFormat="1" ht="15.75" customHeight="1" x14ac:dyDescent="0.25">
      <c r="A538" s="1"/>
      <c r="B538" s="2"/>
      <c r="C538" s="81"/>
      <c r="D538" s="81"/>
      <c r="G538" s="82"/>
      <c r="J538" s="82"/>
      <c r="K538" s="82"/>
      <c r="P538" s="82"/>
      <c r="U538" s="82"/>
      <c r="Z538" s="82"/>
      <c r="AF538" s="2"/>
      <c r="AG538" s="2"/>
      <c r="AH538" s="2"/>
    </row>
    <row r="539" spans="1:34" s="5" customFormat="1" ht="15.75" customHeight="1" x14ac:dyDescent="0.25">
      <c r="A539" s="1"/>
      <c r="B539" s="2"/>
      <c r="C539" s="81"/>
      <c r="D539" s="81"/>
      <c r="G539" s="82"/>
      <c r="J539" s="82"/>
      <c r="K539" s="82"/>
      <c r="P539" s="82"/>
      <c r="U539" s="82"/>
      <c r="Z539" s="82"/>
      <c r="AF539" s="2"/>
      <c r="AG539" s="2"/>
      <c r="AH539" s="2"/>
    </row>
    <row r="540" spans="1:34" s="5" customFormat="1" ht="15.75" customHeight="1" x14ac:dyDescent="0.25">
      <c r="A540" s="1"/>
      <c r="B540" s="2"/>
      <c r="C540" s="81"/>
      <c r="D540" s="81"/>
      <c r="G540" s="82"/>
      <c r="J540" s="82"/>
      <c r="K540" s="82"/>
      <c r="P540" s="82"/>
      <c r="U540" s="82"/>
      <c r="Z540" s="82"/>
      <c r="AF540" s="2"/>
      <c r="AG540" s="2"/>
      <c r="AH540" s="2"/>
    </row>
    <row r="541" spans="1:34" s="5" customFormat="1" ht="15.75" customHeight="1" x14ac:dyDescent="0.25">
      <c r="A541" s="1"/>
      <c r="B541" s="2"/>
      <c r="C541" s="81"/>
      <c r="D541" s="81"/>
      <c r="G541" s="82"/>
      <c r="J541" s="82"/>
      <c r="K541" s="82"/>
      <c r="P541" s="82"/>
      <c r="U541" s="82"/>
      <c r="Z541" s="82"/>
      <c r="AF541" s="2"/>
      <c r="AG541" s="2"/>
      <c r="AH541" s="2"/>
    </row>
    <row r="542" spans="1:34" s="5" customFormat="1" ht="15.75" customHeight="1" x14ac:dyDescent="0.25">
      <c r="A542" s="1"/>
      <c r="B542" s="2"/>
      <c r="C542" s="81"/>
      <c r="D542" s="81"/>
      <c r="G542" s="82"/>
      <c r="J542" s="82"/>
      <c r="K542" s="82"/>
      <c r="P542" s="82"/>
      <c r="U542" s="82"/>
      <c r="Z542" s="82"/>
      <c r="AF542" s="2"/>
      <c r="AG542" s="2"/>
      <c r="AH542" s="2"/>
    </row>
    <row r="543" spans="1:34" s="5" customFormat="1" ht="15.75" customHeight="1" x14ac:dyDescent="0.25">
      <c r="A543" s="1"/>
      <c r="B543" s="2"/>
      <c r="C543" s="81"/>
      <c r="D543" s="81"/>
      <c r="G543" s="82"/>
      <c r="J543" s="82"/>
      <c r="K543" s="82"/>
      <c r="P543" s="82"/>
      <c r="U543" s="82"/>
      <c r="Z543" s="82"/>
      <c r="AF543" s="2"/>
      <c r="AG543" s="2"/>
      <c r="AH543" s="2"/>
    </row>
    <row r="544" spans="1:34" s="5" customFormat="1" ht="15.75" customHeight="1" x14ac:dyDescent="0.25">
      <c r="A544" s="1"/>
      <c r="B544" s="2"/>
      <c r="C544" s="81"/>
      <c r="D544" s="81"/>
      <c r="G544" s="82"/>
      <c r="J544" s="82"/>
      <c r="K544" s="82"/>
      <c r="P544" s="82"/>
      <c r="U544" s="82"/>
      <c r="Z544" s="82"/>
      <c r="AF544" s="2"/>
      <c r="AG544" s="2"/>
      <c r="AH544" s="2"/>
    </row>
    <row r="545" spans="1:34" s="5" customFormat="1" ht="15.75" customHeight="1" x14ac:dyDescent="0.25">
      <c r="A545" s="1"/>
      <c r="B545" s="2"/>
      <c r="C545" s="81"/>
      <c r="D545" s="81"/>
      <c r="G545" s="82"/>
      <c r="J545" s="82"/>
      <c r="K545" s="82"/>
      <c r="P545" s="82"/>
      <c r="U545" s="82"/>
      <c r="Z545" s="82"/>
      <c r="AF545" s="2"/>
      <c r="AG545" s="2"/>
      <c r="AH545" s="2"/>
    </row>
    <row r="546" spans="1:34" s="5" customFormat="1" ht="15.75" customHeight="1" x14ac:dyDescent="0.25">
      <c r="A546" s="1"/>
      <c r="B546" s="2"/>
      <c r="C546" s="81"/>
      <c r="D546" s="81"/>
      <c r="G546" s="82"/>
      <c r="J546" s="82"/>
      <c r="K546" s="82"/>
      <c r="P546" s="82"/>
      <c r="U546" s="82"/>
      <c r="Z546" s="82"/>
      <c r="AF546" s="2"/>
      <c r="AG546" s="2"/>
      <c r="AH546" s="2"/>
    </row>
    <row r="547" spans="1:34" s="5" customFormat="1" ht="15.75" customHeight="1" x14ac:dyDescent="0.25">
      <c r="A547" s="1"/>
      <c r="B547" s="2"/>
      <c r="C547" s="81"/>
      <c r="D547" s="81"/>
      <c r="G547" s="82"/>
      <c r="J547" s="82"/>
      <c r="K547" s="82"/>
      <c r="P547" s="82"/>
      <c r="U547" s="82"/>
      <c r="Z547" s="82"/>
      <c r="AF547" s="2"/>
      <c r="AG547" s="2"/>
      <c r="AH547" s="2"/>
    </row>
    <row r="548" spans="1:34" s="5" customFormat="1" ht="15.75" customHeight="1" x14ac:dyDescent="0.25">
      <c r="A548" s="1"/>
      <c r="B548" s="2"/>
      <c r="C548" s="81"/>
      <c r="D548" s="81"/>
      <c r="G548" s="82"/>
      <c r="J548" s="82"/>
      <c r="K548" s="82"/>
      <c r="P548" s="82"/>
      <c r="U548" s="82"/>
      <c r="Z548" s="82"/>
      <c r="AF548" s="2"/>
      <c r="AG548" s="2"/>
      <c r="AH548" s="2"/>
    </row>
    <row r="549" spans="1:34" s="5" customFormat="1" ht="15.75" customHeight="1" x14ac:dyDescent="0.25">
      <c r="A549" s="1"/>
      <c r="B549" s="2"/>
      <c r="C549" s="81"/>
      <c r="D549" s="81"/>
      <c r="G549" s="82"/>
      <c r="J549" s="82"/>
      <c r="K549" s="82"/>
      <c r="P549" s="82"/>
      <c r="U549" s="82"/>
      <c r="Z549" s="82"/>
      <c r="AF549" s="2"/>
      <c r="AG549" s="2"/>
      <c r="AH549" s="2"/>
    </row>
    <row r="550" spans="1:34" s="5" customFormat="1" ht="15.75" customHeight="1" x14ac:dyDescent="0.25">
      <c r="A550" s="1"/>
      <c r="B550" s="2"/>
      <c r="C550" s="81"/>
      <c r="D550" s="81"/>
      <c r="G550" s="82"/>
      <c r="J550" s="82"/>
      <c r="K550" s="82"/>
      <c r="P550" s="82"/>
      <c r="U550" s="82"/>
      <c r="Z550" s="82"/>
      <c r="AF550" s="2"/>
      <c r="AG550" s="2"/>
      <c r="AH550" s="2"/>
    </row>
    <row r="551" spans="1:34" s="5" customFormat="1" ht="15.75" customHeight="1" x14ac:dyDescent="0.25">
      <c r="A551" s="1"/>
      <c r="B551" s="2"/>
      <c r="C551" s="81"/>
      <c r="D551" s="81"/>
      <c r="G551" s="82"/>
      <c r="J551" s="82"/>
      <c r="K551" s="82"/>
      <c r="P551" s="82"/>
      <c r="U551" s="82"/>
      <c r="Z551" s="82"/>
      <c r="AF551" s="2"/>
      <c r="AG551" s="2"/>
      <c r="AH551" s="2"/>
    </row>
    <row r="552" spans="1:34" s="5" customFormat="1" ht="15.75" customHeight="1" x14ac:dyDescent="0.25">
      <c r="A552" s="1"/>
      <c r="B552" s="2"/>
      <c r="C552" s="81"/>
      <c r="D552" s="81"/>
      <c r="G552" s="82"/>
      <c r="J552" s="82"/>
      <c r="K552" s="82"/>
      <c r="P552" s="82"/>
      <c r="U552" s="82"/>
      <c r="Z552" s="82"/>
      <c r="AF552" s="2"/>
      <c r="AG552" s="2"/>
      <c r="AH552" s="2"/>
    </row>
    <row r="553" spans="1:34" s="5" customFormat="1" ht="15.75" customHeight="1" x14ac:dyDescent="0.25">
      <c r="A553" s="1"/>
      <c r="B553" s="2"/>
      <c r="C553" s="81"/>
      <c r="D553" s="81"/>
      <c r="G553" s="82"/>
      <c r="J553" s="82"/>
      <c r="K553" s="82"/>
      <c r="P553" s="82"/>
      <c r="U553" s="82"/>
      <c r="Z553" s="82"/>
      <c r="AF553" s="2"/>
      <c r="AG553" s="2"/>
      <c r="AH553" s="2"/>
    </row>
    <row r="554" spans="1:34" s="5" customFormat="1" ht="15.75" customHeight="1" x14ac:dyDescent="0.25">
      <c r="A554" s="1"/>
      <c r="B554" s="2"/>
      <c r="C554" s="81"/>
      <c r="D554" s="81"/>
      <c r="G554" s="82"/>
      <c r="J554" s="82"/>
      <c r="K554" s="82"/>
      <c r="P554" s="82"/>
      <c r="U554" s="82"/>
      <c r="Z554" s="82"/>
      <c r="AF554" s="2"/>
      <c r="AG554" s="2"/>
      <c r="AH554" s="2"/>
    </row>
    <row r="555" spans="1:34" s="5" customFormat="1" ht="15.75" customHeight="1" x14ac:dyDescent="0.25">
      <c r="A555" s="1"/>
      <c r="B555" s="2"/>
      <c r="C555" s="81"/>
      <c r="D555" s="81"/>
      <c r="G555" s="82"/>
      <c r="J555" s="82"/>
      <c r="K555" s="82"/>
      <c r="P555" s="82"/>
      <c r="U555" s="82"/>
      <c r="Z555" s="82"/>
      <c r="AF555" s="2"/>
      <c r="AG555" s="2"/>
      <c r="AH555" s="2"/>
    </row>
    <row r="556" spans="1:34" s="5" customFormat="1" ht="15.75" customHeight="1" x14ac:dyDescent="0.25">
      <c r="A556" s="1"/>
      <c r="B556" s="2"/>
      <c r="C556" s="81"/>
      <c r="D556" s="81"/>
      <c r="G556" s="82"/>
      <c r="J556" s="82"/>
      <c r="K556" s="82"/>
      <c r="P556" s="82"/>
      <c r="U556" s="82"/>
      <c r="Z556" s="82"/>
      <c r="AF556" s="2"/>
      <c r="AG556" s="2"/>
      <c r="AH556" s="2"/>
    </row>
    <row r="557" spans="1:34" s="5" customFormat="1" ht="15.75" customHeight="1" x14ac:dyDescent="0.25">
      <c r="A557" s="1"/>
      <c r="B557" s="2"/>
      <c r="C557" s="81"/>
      <c r="D557" s="81"/>
      <c r="G557" s="82"/>
      <c r="J557" s="82"/>
      <c r="K557" s="82"/>
      <c r="P557" s="82"/>
      <c r="U557" s="82"/>
      <c r="Z557" s="82"/>
      <c r="AF557" s="2"/>
      <c r="AG557" s="2"/>
      <c r="AH557" s="2"/>
    </row>
    <row r="558" spans="1:34" s="5" customFormat="1" ht="15.75" customHeight="1" x14ac:dyDescent="0.25">
      <c r="A558" s="1"/>
      <c r="B558" s="2"/>
      <c r="C558" s="81"/>
      <c r="D558" s="81"/>
      <c r="G558" s="82"/>
      <c r="J558" s="82"/>
      <c r="K558" s="82"/>
      <c r="P558" s="82"/>
      <c r="U558" s="82"/>
      <c r="Z558" s="82"/>
      <c r="AF558" s="2"/>
      <c r="AG558" s="2"/>
      <c r="AH558" s="2"/>
    </row>
    <row r="559" spans="1:34" s="5" customFormat="1" ht="15.75" customHeight="1" x14ac:dyDescent="0.25">
      <c r="A559" s="1"/>
      <c r="B559" s="2"/>
      <c r="C559" s="81"/>
      <c r="D559" s="81"/>
      <c r="G559" s="82"/>
      <c r="J559" s="82"/>
      <c r="K559" s="82"/>
      <c r="P559" s="82"/>
      <c r="U559" s="82"/>
      <c r="Z559" s="82"/>
      <c r="AF559" s="2"/>
      <c r="AG559" s="2"/>
      <c r="AH559" s="2"/>
    </row>
    <row r="560" spans="1:34" s="5" customFormat="1" ht="15.75" customHeight="1" x14ac:dyDescent="0.25">
      <c r="A560" s="1"/>
      <c r="B560" s="2"/>
      <c r="C560" s="81"/>
      <c r="D560" s="81"/>
      <c r="G560" s="82"/>
      <c r="J560" s="82"/>
      <c r="K560" s="82"/>
      <c r="P560" s="82"/>
      <c r="U560" s="82"/>
      <c r="Z560" s="82"/>
      <c r="AF560" s="2"/>
      <c r="AG560" s="2"/>
      <c r="AH560" s="2"/>
    </row>
    <row r="561" spans="1:34" s="5" customFormat="1" ht="15.75" customHeight="1" x14ac:dyDescent="0.25">
      <c r="A561" s="1"/>
      <c r="B561" s="2"/>
      <c r="C561" s="81"/>
      <c r="D561" s="81"/>
      <c r="G561" s="82"/>
      <c r="J561" s="82"/>
      <c r="K561" s="82"/>
      <c r="P561" s="82"/>
      <c r="U561" s="82"/>
      <c r="Z561" s="82"/>
      <c r="AF561" s="2"/>
      <c r="AG561" s="2"/>
      <c r="AH561" s="2"/>
    </row>
    <row r="562" spans="1:34" s="5" customFormat="1" ht="15.75" customHeight="1" x14ac:dyDescent="0.25">
      <c r="A562" s="1"/>
      <c r="B562" s="2"/>
      <c r="C562" s="81"/>
      <c r="D562" s="81"/>
      <c r="G562" s="82"/>
      <c r="J562" s="82"/>
      <c r="K562" s="82"/>
      <c r="P562" s="82"/>
      <c r="U562" s="82"/>
      <c r="Z562" s="82"/>
      <c r="AF562" s="2"/>
      <c r="AG562" s="2"/>
      <c r="AH562" s="2"/>
    </row>
    <row r="563" spans="1:34" s="5" customFormat="1" ht="15.75" customHeight="1" x14ac:dyDescent="0.25">
      <c r="A563" s="1"/>
      <c r="B563" s="2"/>
      <c r="C563" s="81"/>
      <c r="D563" s="81"/>
      <c r="G563" s="82"/>
      <c r="J563" s="82"/>
      <c r="K563" s="82"/>
      <c r="P563" s="82"/>
      <c r="U563" s="82"/>
      <c r="Z563" s="82"/>
      <c r="AF563" s="2"/>
      <c r="AG563" s="2"/>
      <c r="AH563" s="2"/>
    </row>
    <row r="564" spans="1:34" s="5" customFormat="1" ht="15.75" customHeight="1" x14ac:dyDescent="0.25">
      <c r="A564" s="1"/>
      <c r="B564" s="2"/>
      <c r="C564" s="81"/>
      <c r="D564" s="81"/>
      <c r="G564" s="82"/>
      <c r="J564" s="82"/>
      <c r="K564" s="82"/>
      <c r="P564" s="82"/>
      <c r="U564" s="82"/>
      <c r="Z564" s="82"/>
      <c r="AF564" s="2"/>
      <c r="AG564" s="2"/>
      <c r="AH564" s="2"/>
    </row>
    <row r="565" spans="1:34" s="5" customFormat="1" ht="15.75" customHeight="1" x14ac:dyDescent="0.25">
      <c r="A565" s="1"/>
      <c r="B565" s="2"/>
      <c r="C565" s="81"/>
      <c r="D565" s="81"/>
      <c r="G565" s="82"/>
      <c r="J565" s="82"/>
      <c r="K565" s="82"/>
      <c r="P565" s="82"/>
      <c r="U565" s="82"/>
      <c r="Z565" s="82"/>
      <c r="AF565" s="2"/>
      <c r="AG565" s="2"/>
      <c r="AH565" s="2"/>
    </row>
    <row r="566" spans="1:34" s="5" customFormat="1" ht="15.75" customHeight="1" x14ac:dyDescent="0.25">
      <c r="A566" s="1"/>
      <c r="B566" s="2"/>
      <c r="C566" s="81"/>
      <c r="D566" s="81"/>
      <c r="G566" s="82"/>
      <c r="J566" s="82"/>
      <c r="K566" s="82"/>
      <c r="P566" s="82"/>
      <c r="U566" s="82"/>
      <c r="Z566" s="82"/>
      <c r="AF566" s="2"/>
      <c r="AG566" s="2"/>
      <c r="AH566" s="2"/>
    </row>
    <row r="567" spans="1:34" s="5" customFormat="1" ht="15.75" customHeight="1" x14ac:dyDescent="0.25">
      <c r="A567" s="1"/>
      <c r="B567" s="2"/>
      <c r="C567" s="81"/>
      <c r="D567" s="81"/>
      <c r="G567" s="82"/>
      <c r="J567" s="82"/>
      <c r="K567" s="82"/>
      <c r="P567" s="82"/>
      <c r="U567" s="82"/>
      <c r="Z567" s="82"/>
      <c r="AF567" s="2"/>
      <c r="AG567" s="2"/>
      <c r="AH567" s="2"/>
    </row>
    <row r="568" spans="1:34" s="5" customFormat="1" ht="15.75" customHeight="1" x14ac:dyDescent="0.25">
      <c r="A568" s="1"/>
      <c r="B568" s="2"/>
      <c r="C568" s="81"/>
      <c r="D568" s="81"/>
      <c r="G568" s="82"/>
      <c r="J568" s="82"/>
      <c r="K568" s="82"/>
      <c r="P568" s="82"/>
      <c r="U568" s="82"/>
      <c r="Z568" s="82"/>
      <c r="AF568" s="2"/>
      <c r="AG568" s="2"/>
      <c r="AH568" s="2"/>
    </row>
    <row r="569" spans="1:34" s="5" customFormat="1" ht="15.75" customHeight="1" x14ac:dyDescent="0.25">
      <c r="A569" s="1"/>
      <c r="B569" s="2"/>
      <c r="C569" s="81"/>
      <c r="D569" s="81"/>
      <c r="G569" s="82"/>
      <c r="J569" s="82"/>
      <c r="K569" s="82"/>
      <c r="P569" s="82"/>
      <c r="U569" s="82"/>
      <c r="Z569" s="82"/>
      <c r="AF569" s="2"/>
      <c r="AG569" s="2"/>
      <c r="AH569" s="2"/>
    </row>
    <row r="570" spans="1:34" s="5" customFormat="1" ht="15.75" customHeight="1" x14ac:dyDescent="0.25">
      <c r="A570" s="1"/>
      <c r="B570" s="2"/>
      <c r="C570" s="81"/>
      <c r="D570" s="81"/>
      <c r="G570" s="82"/>
      <c r="J570" s="82"/>
      <c r="K570" s="82"/>
      <c r="P570" s="82"/>
      <c r="U570" s="82"/>
      <c r="Z570" s="82"/>
      <c r="AF570" s="2"/>
      <c r="AG570" s="2"/>
      <c r="AH570" s="2"/>
    </row>
    <row r="571" spans="1:34" s="5" customFormat="1" ht="15.75" customHeight="1" x14ac:dyDescent="0.25">
      <c r="A571" s="1"/>
      <c r="B571" s="2"/>
      <c r="C571" s="81"/>
      <c r="D571" s="81"/>
      <c r="G571" s="82"/>
      <c r="J571" s="82"/>
      <c r="K571" s="82"/>
      <c r="P571" s="82"/>
      <c r="U571" s="82"/>
      <c r="Z571" s="82"/>
      <c r="AF571" s="2"/>
      <c r="AG571" s="2"/>
      <c r="AH571" s="2"/>
    </row>
    <row r="572" spans="1:34" s="5" customFormat="1" ht="15.75" customHeight="1" x14ac:dyDescent="0.25">
      <c r="A572" s="1"/>
      <c r="B572" s="2"/>
      <c r="C572" s="81"/>
      <c r="D572" s="81"/>
      <c r="G572" s="82"/>
      <c r="J572" s="82"/>
      <c r="K572" s="82"/>
      <c r="P572" s="82"/>
      <c r="U572" s="82"/>
      <c r="Z572" s="82"/>
      <c r="AF572" s="2"/>
      <c r="AG572" s="2"/>
      <c r="AH572" s="2"/>
    </row>
    <row r="573" spans="1:34" s="5" customFormat="1" ht="15.75" customHeight="1" x14ac:dyDescent="0.25">
      <c r="A573" s="1"/>
      <c r="B573" s="2"/>
      <c r="C573" s="81"/>
      <c r="D573" s="81"/>
      <c r="G573" s="82"/>
      <c r="J573" s="82"/>
      <c r="K573" s="82"/>
      <c r="P573" s="82"/>
      <c r="U573" s="82"/>
      <c r="Z573" s="82"/>
      <c r="AF573" s="2"/>
      <c r="AG573" s="2"/>
      <c r="AH573" s="2"/>
    </row>
    <row r="574" spans="1:34" s="5" customFormat="1" ht="15.75" customHeight="1" x14ac:dyDescent="0.25">
      <c r="A574" s="1"/>
      <c r="B574" s="2"/>
      <c r="C574" s="81"/>
      <c r="D574" s="81"/>
      <c r="G574" s="82"/>
      <c r="J574" s="82"/>
      <c r="K574" s="82"/>
      <c r="P574" s="82"/>
      <c r="U574" s="82"/>
      <c r="Z574" s="82"/>
      <c r="AF574" s="2"/>
      <c r="AG574" s="2"/>
      <c r="AH574" s="2"/>
    </row>
    <row r="575" spans="1:34" s="5" customFormat="1" ht="15.75" customHeight="1" x14ac:dyDescent="0.25">
      <c r="A575" s="1"/>
      <c r="B575" s="2"/>
      <c r="C575" s="81"/>
      <c r="D575" s="81"/>
      <c r="G575" s="82"/>
      <c r="J575" s="82"/>
      <c r="K575" s="82"/>
      <c r="P575" s="82"/>
      <c r="U575" s="82"/>
      <c r="Z575" s="82"/>
      <c r="AF575" s="2"/>
      <c r="AG575" s="2"/>
      <c r="AH575" s="2"/>
    </row>
    <row r="576" spans="1:34" s="5" customFormat="1" ht="15.75" customHeight="1" x14ac:dyDescent="0.25">
      <c r="A576" s="1"/>
      <c r="B576" s="2"/>
      <c r="C576" s="81"/>
      <c r="D576" s="81"/>
      <c r="G576" s="82"/>
      <c r="J576" s="82"/>
      <c r="K576" s="82"/>
      <c r="P576" s="82"/>
      <c r="U576" s="82"/>
      <c r="Z576" s="82"/>
      <c r="AF576" s="2"/>
      <c r="AG576" s="2"/>
      <c r="AH576" s="2"/>
    </row>
    <row r="577" spans="1:34" s="5" customFormat="1" ht="15.75" customHeight="1" x14ac:dyDescent="0.25">
      <c r="A577" s="1"/>
      <c r="B577" s="2"/>
      <c r="C577" s="81"/>
      <c r="D577" s="81"/>
      <c r="G577" s="82"/>
      <c r="J577" s="82"/>
      <c r="K577" s="82"/>
      <c r="P577" s="82"/>
      <c r="U577" s="82"/>
      <c r="Z577" s="82"/>
      <c r="AF577" s="2"/>
      <c r="AG577" s="2"/>
      <c r="AH577" s="2"/>
    </row>
    <row r="578" spans="1:34" s="5" customFormat="1" ht="15.75" customHeight="1" x14ac:dyDescent="0.25">
      <c r="A578" s="1"/>
      <c r="B578" s="2"/>
      <c r="C578" s="81"/>
      <c r="D578" s="81"/>
      <c r="G578" s="82"/>
      <c r="J578" s="82"/>
      <c r="K578" s="82"/>
      <c r="P578" s="82"/>
      <c r="U578" s="82"/>
      <c r="Z578" s="82"/>
      <c r="AF578" s="2"/>
      <c r="AG578" s="2"/>
      <c r="AH578" s="2"/>
    </row>
    <row r="579" spans="1:34" s="5" customFormat="1" ht="15.75" customHeight="1" x14ac:dyDescent="0.25">
      <c r="A579" s="1"/>
      <c r="B579" s="2"/>
      <c r="C579" s="81"/>
      <c r="D579" s="81"/>
      <c r="G579" s="82"/>
      <c r="J579" s="82"/>
      <c r="K579" s="82"/>
      <c r="P579" s="82"/>
      <c r="U579" s="82"/>
      <c r="Z579" s="82"/>
      <c r="AF579" s="2"/>
      <c r="AG579" s="2"/>
      <c r="AH579" s="2"/>
    </row>
    <row r="580" spans="1:34" s="5" customFormat="1" ht="15.75" customHeight="1" x14ac:dyDescent="0.25">
      <c r="A580" s="1"/>
      <c r="B580" s="2"/>
      <c r="C580" s="81"/>
      <c r="D580" s="81"/>
      <c r="G580" s="82"/>
      <c r="J580" s="82"/>
      <c r="K580" s="82"/>
      <c r="P580" s="82"/>
      <c r="U580" s="82"/>
      <c r="Z580" s="82"/>
      <c r="AF580" s="2"/>
      <c r="AG580" s="2"/>
      <c r="AH580" s="2"/>
    </row>
    <row r="581" spans="1:34" s="5" customFormat="1" ht="15.75" customHeight="1" x14ac:dyDescent="0.25">
      <c r="A581" s="1"/>
      <c r="B581" s="2"/>
      <c r="C581" s="81"/>
      <c r="D581" s="81"/>
      <c r="G581" s="82"/>
      <c r="J581" s="82"/>
      <c r="K581" s="82"/>
      <c r="P581" s="82"/>
      <c r="U581" s="82"/>
      <c r="Z581" s="82"/>
      <c r="AF581" s="2"/>
      <c r="AG581" s="2"/>
      <c r="AH581" s="2"/>
    </row>
    <row r="582" spans="1:34" s="5" customFormat="1" ht="15.75" customHeight="1" x14ac:dyDescent="0.25">
      <c r="A582" s="1"/>
      <c r="B582" s="2"/>
      <c r="C582" s="81"/>
      <c r="D582" s="81"/>
      <c r="G582" s="82"/>
      <c r="J582" s="82"/>
      <c r="K582" s="82"/>
      <c r="P582" s="82"/>
      <c r="U582" s="82"/>
      <c r="Z582" s="82"/>
      <c r="AF582" s="2"/>
      <c r="AG582" s="2"/>
      <c r="AH582" s="2"/>
    </row>
    <row r="583" spans="1:34" s="5" customFormat="1" ht="15.75" customHeight="1" x14ac:dyDescent="0.25">
      <c r="A583" s="1"/>
      <c r="B583" s="2"/>
      <c r="C583" s="81"/>
      <c r="D583" s="81"/>
      <c r="G583" s="82"/>
      <c r="J583" s="82"/>
      <c r="K583" s="82"/>
      <c r="P583" s="82"/>
      <c r="U583" s="82"/>
      <c r="Z583" s="82"/>
      <c r="AF583" s="2"/>
      <c r="AG583" s="2"/>
      <c r="AH583" s="2"/>
    </row>
    <row r="584" spans="1:34" s="5" customFormat="1" ht="15.75" customHeight="1" x14ac:dyDescent="0.25">
      <c r="A584" s="1"/>
      <c r="B584" s="2"/>
      <c r="C584" s="81"/>
      <c r="D584" s="81"/>
      <c r="G584" s="82"/>
      <c r="J584" s="82"/>
      <c r="K584" s="82"/>
      <c r="P584" s="82"/>
      <c r="U584" s="82"/>
      <c r="Z584" s="82"/>
      <c r="AF584" s="2"/>
      <c r="AG584" s="2"/>
      <c r="AH584" s="2"/>
    </row>
    <row r="585" spans="1:34" s="5" customFormat="1" ht="15.75" customHeight="1" x14ac:dyDescent="0.25">
      <c r="A585" s="1"/>
      <c r="B585" s="2"/>
      <c r="C585" s="81"/>
      <c r="D585" s="81"/>
      <c r="G585" s="82"/>
      <c r="J585" s="82"/>
      <c r="K585" s="82"/>
      <c r="P585" s="82"/>
      <c r="U585" s="82"/>
      <c r="Z585" s="82"/>
      <c r="AF585" s="2"/>
      <c r="AG585" s="2"/>
      <c r="AH585" s="2"/>
    </row>
    <row r="586" spans="1:34" s="5" customFormat="1" ht="15.75" customHeight="1" x14ac:dyDescent="0.25">
      <c r="A586" s="1"/>
      <c r="B586" s="2"/>
      <c r="C586" s="81"/>
      <c r="D586" s="81"/>
      <c r="G586" s="82"/>
      <c r="J586" s="82"/>
      <c r="K586" s="82"/>
      <c r="P586" s="82"/>
      <c r="U586" s="82"/>
      <c r="Z586" s="82"/>
      <c r="AF586" s="2"/>
      <c r="AG586" s="2"/>
      <c r="AH586" s="2"/>
    </row>
    <row r="587" spans="1:34" s="5" customFormat="1" ht="15.75" customHeight="1" x14ac:dyDescent="0.25">
      <c r="A587" s="1"/>
      <c r="B587" s="2"/>
      <c r="C587" s="81"/>
      <c r="D587" s="81"/>
      <c r="G587" s="82"/>
      <c r="J587" s="82"/>
      <c r="K587" s="82"/>
      <c r="P587" s="82"/>
      <c r="U587" s="82"/>
      <c r="Z587" s="82"/>
      <c r="AF587" s="2"/>
      <c r="AG587" s="2"/>
      <c r="AH587" s="2"/>
    </row>
    <row r="588" spans="1:34" s="5" customFormat="1" ht="15.75" customHeight="1" x14ac:dyDescent="0.25">
      <c r="A588" s="1"/>
      <c r="B588" s="2"/>
      <c r="C588" s="81"/>
      <c r="D588" s="81"/>
      <c r="G588" s="82"/>
      <c r="J588" s="82"/>
      <c r="K588" s="82"/>
      <c r="P588" s="82"/>
      <c r="U588" s="82"/>
      <c r="Z588" s="82"/>
      <c r="AF588" s="2"/>
      <c r="AG588" s="2"/>
      <c r="AH588" s="2"/>
    </row>
    <row r="589" spans="1:34" s="5" customFormat="1" ht="15.75" customHeight="1" x14ac:dyDescent="0.25">
      <c r="A589" s="1"/>
      <c r="B589" s="2"/>
      <c r="C589" s="81"/>
      <c r="D589" s="81"/>
      <c r="G589" s="82"/>
      <c r="J589" s="82"/>
      <c r="K589" s="82"/>
      <c r="P589" s="82"/>
      <c r="U589" s="82"/>
      <c r="Z589" s="82"/>
      <c r="AF589" s="2"/>
      <c r="AG589" s="2"/>
      <c r="AH589" s="2"/>
    </row>
    <row r="590" spans="1:34" s="5" customFormat="1" ht="15.75" customHeight="1" x14ac:dyDescent="0.25">
      <c r="A590" s="1"/>
      <c r="B590" s="2"/>
      <c r="C590" s="81"/>
      <c r="D590" s="81"/>
      <c r="G590" s="82"/>
      <c r="J590" s="82"/>
      <c r="K590" s="82"/>
      <c r="P590" s="82"/>
      <c r="U590" s="82"/>
      <c r="Z590" s="82"/>
      <c r="AF590" s="2"/>
      <c r="AG590" s="2"/>
      <c r="AH590" s="2"/>
    </row>
    <row r="591" spans="1:34" s="5" customFormat="1" ht="15.75" customHeight="1" x14ac:dyDescent="0.25">
      <c r="A591" s="1"/>
      <c r="B591" s="2"/>
      <c r="C591" s="81"/>
      <c r="D591" s="81"/>
      <c r="G591" s="82"/>
      <c r="J591" s="82"/>
      <c r="K591" s="82"/>
      <c r="P591" s="82"/>
      <c r="U591" s="82"/>
      <c r="Z591" s="82"/>
      <c r="AF591" s="2"/>
      <c r="AG591" s="2"/>
      <c r="AH591" s="2"/>
    </row>
    <row r="592" spans="1:34" s="5" customFormat="1" ht="15.75" customHeight="1" x14ac:dyDescent="0.25">
      <c r="A592" s="1"/>
      <c r="B592" s="2"/>
      <c r="C592" s="81"/>
      <c r="D592" s="81"/>
      <c r="G592" s="82"/>
      <c r="J592" s="82"/>
      <c r="K592" s="82"/>
      <c r="P592" s="82"/>
      <c r="U592" s="82"/>
      <c r="Z592" s="82"/>
      <c r="AF592" s="2"/>
      <c r="AG592" s="2"/>
      <c r="AH592" s="2"/>
    </row>
    <row r="593" spans="1:34" s="5" customFormat="1" ht="15.75" customHeight="1" x14ac:dyDescent="0.25">
      <c r="A593" s="1"/>
      <c r="B593" s="2"/>
      <c r="C593" s="81"/>
      <c r="D593" s="81"/>
      <c r="J593" s="82"/>
      <c r="K593" s="82"/>
      <c r="P593" s="82"/>
      <c r="U593" s="82"/>
      <c r="Z593" s="82"/>
      <c r="AF593" s="2"/>
      <c r="AG593" s="2"/>
      <c r="AH593" s="2"/>
    </row>
    <row r="594" spans="1:34" s="5" customFormat="1" ht="15.75" customHeight="1" x14ac:dyDescent="0.25">
      <c r="A594" s="1"/>
      <c r="B594" s="2"/>
      <c r="C594" s="81"/>
      <c r="D594" s="81"/>
      <c r="J594" s="82"/>
      <c r="K594" s="82"/>
      <c r="P594" s="82"/>
      <c r="U594" s="82"/>
      <c r="Z594" s="82"/>
      <c r="AF594" s="2"/>
      <c r="AG594" s="2"/>
      <c r="AH594" s="2"/>
    </row>
    <row r="595" spans="1:34" s="5" customFormat="1" ht="15.75" customHeight="1" x14ac:dyDescent="0.25">
      <c r="A595" s="1"/>
      <c r="B595" s="2"/>
      <c r="C595" s="81"/>
      <c r="D595" s="81"/>
      <c r="J595" s="82"/>
      <c r="K595" s="82"/>
      <c r="P595" s="82"/>
      <c r="U595" s="82"/>
      <c r="Z595" s="82"/>
      <c r="AF595" s="2"/>
      <c r="AG595" s="2"/>
      <c r="AH595" s="2"/>
    </row>
    <row r="596" spans="1:34" s="5" customFormat="1" ht="15.75" customHeight="1" x14ac:dyDescent="0.25">
      <c r="A596" s="1"/>
      <c r="B596" s="2"/>
      <c r="C596" s="81"/>
      <c r="D596" s="81"/>
      <c r="J596" s="82"/>
      <c r="K596" s="82"/>
      <c r="P596" s="82"/>
      <c r="U596" s="82"/>
      <c r="Z596" s="82"/>
      <c r="AF596" s="2"/>
      <c r="AG596" s="2"/>
      <c r="AH596" s="2"/>
    </row>
    <row r="597" spans="1:34" s="5" customFormat="1" ht="15.75" customHeight="1" x14ac:dyDescent="0.25">
      <c r="A597" s="1"/>
      <c r="B597" s="2"/>
      <c r="C597" s="81"/>
      <c r="D597" s="81"/>
      <c r="J597" s="82"/>
      <c r="K597" s="82"/>
      <c r="P597" s="82"/>
      <c r="U597" s="82"/>
      <c r="Z597" s="82"/>
      <c r="AF597" s="2"/>
      <c r="AG597" s="2"/>
      <c r="AH597" s="2"/>
    </row>
    <row r="598" spans="1:34" s="5" customFormat="1" ht="15.75" customHeight="1" x14ac:dyDescent="0.25">
      <c r="A598" s="1"/>
      <c r="B598" s="2"/>
      <c r="C598" s="81"/>
      <c r="D598" s="81"/>
      <c r="J598" s="82"/>
      <c r="K598" s="82"/>
      <c r="P598" s="82"/>
      <c r="U598" s="82"/>
      <c r="Z598" s="82"/>
      <c r="AF598" s="2"/>
      <c r="AG598" s="2"/>
      <c r="AH598" s="2"/>
    </row>
    <row r="599" spans="1:34" s="5" customFormat="1" ht="15.75" customHeight="1" x14ac:dyDescent="0.25">
      <c r="A599" s="1"/>
      <c r="B599" s="2"/>
      <c r="C599" s="81"/>
      <c r="D599" s="81"/>
      <c r="J599" s="82"/>
      <c r="K599" s="82"/>
      <c r="P599" s="82"/>
      <c r="U599" s="82"/>
      <c r="Z599" s="82"/>
      <c r="AF599" s="2"/>
      <c r="AG599" s="2"/>
      <c r="AH599" s="2"/>
    </row>
    <row r="600" spans="1:34" s="5" customFormat="1" ht="15.75" customHeight="1" x14ac:dyDescent="0.25">
      <c r="A600" s="1"/>
      <c r="B600" s="2"/>
      <c r="C600" s="81"/>
      <c r="D600" s="81"/>
      <c r="J600" s="82"/>
      <c r="K600" s="82"/>
      <c r="P600" s="82"/>
      <c r="U600" s="82"/>
      <c r="Z600" s="82"/>
      <c r="AF600" s="2"/>
      <c r="AG600" s="2"/>
      <c r="AH600" s="2"/>
    </row>
    <row r="601" spans="1:34" s="5" customFormat="1" ht="15.75" customHeight="1" x14ac:dyDescent="0.25">
      <c r="A601" s="1"/>
      <c r="B601" s="2"/>
      <c r="C601" s="81"/>
      <c r="D601" s="81"/>
      <c r="J601" s="82"/>
      <c r="K601" s="82"/>
      <c r="P601" s="82"/>
      <c r="U601" s="82"/>
      <c r="Z601" s="82"/>
      <c r="AF601" s="2"/>
      <c r="AG601" s="2"/>
      <c r="AH601" s="2"/>
    </row>
    <row r="602" spans="1:34" s="5" customFormat="1" ht="15.75" customHeight="1" x14ac:dyDescent="0.25">
      <c r="A602" s="1"/>
      <c r="B602" s="2"/>
      <c r="C602" s="81"/>
      <c r="D602" s="81"/>
      <c r="J602" s="82"/>
      <c r="K602" s="82"/>
      <c r="P602" s="82"/>
      <c r="U602" s="82"/>
      <c r="Z602" s="82"/>
      <c r="AF602" s="2"/>
      <c r="AG602" s="2"/>
      <c r="AH602" s="2"/>
    </row>
    <row r="603" spans="1:34" s="5" customFormat="1" ht="15.75" customHeight="1" x14ac:dyDescent="0.25">
      <c r="A603" s="1"/>
      <c r="B603" s="2"/>
      <c r="C603" s="81"/>
      <c r="D603" s="81"/>
      <c r="J603" s="82"/>
      <c r="K603" s="82"/>
      <c r="P603" s="82"/>
      <c r="U603" s="82"/>
      <c r="Z603" s="82"/>
      <c r="AF603" s="2"/>
      <c r="AG603" s="2"/>
      <c r="AH603" s="2"/>
    </row>
    <row r="604" spans="1:34" s="5" customFormat="1" ht="15.75" customHeight="1" x14ac:dyDescent="0.25">
      <c r="A604" s="1"/>
      <c r="B604" s="2"/>
      <c r="C604" s="81"/>
      <c r="D604" s="81"/>
      <c r="J604" s="82"/>
      <c r="K604" s="82"/>
      <c r="P604" s="82"/>
      <c r="U604" s="82"/>
      <c r="Z604" s="82"/>
      <c r="AF604" s="2"/>
      <c r="AG604" s="2"/>
      <c r="AH604" s="2"/>
    </row>
    <row r="605" spans="1:34" s="5" customFormat="1" ht="15.75" customHeight="1" x14ac:dyDescent="0.25">
      <c r="A605" s="1"/>
      <c r="B605" s="2"/>
      <c r="C605" s="81"/>
      <c r="D605" s="81"/>
      <c r="J605" s="82"/>
      <c r="K605" s="82"/>
      <c r="P605" s="82"/>
      <c r="U605" s="82"/>
      <c r="Z605" s="82"/>
      <c r="AF605" s="2"/>
      <c r="AG605" s="2"/>
      <c r="AH605" s="2"/>
    </row>
    <row r="606" spans="1:34" s="5" customFormat="1" ht="15.75" customHeight="1" x14ac:dyDescent="0.25">
      <c r="A606" s="1"/>
      <c r="B606" s="2"/>
      <c r="C606" s="81"/>
      <c r="D606" s="81"/>
      <c r="J606" s="82"/>
      <c r="K606" s="82"/>
      <c r="P606" s="82"/>
      <c r="U606" s="82"/>
      <c r="Z606" s="82"/>
      <c r="AF606" s="2"/>
      <c r="AG606" s="2"/>
      <c r="AH606" s="2"/>
    </row>
    <row r="607" spans="1:34" s="5" customFormat="1" ht="15.75" customHeight="1" x14ac:dyDescent="0.25">
      <c r="A607" s="1"/>
      <c r="B607" s="2"/>
      <c r="C607" s="81"/>
      <c r="D607" s="81"/>
      <c r="J607" s="82"/>
      <c r="K607" s="82"/>
      <c r="P607" s="82"/>
      <c r="U607" s="82"/>
      <c r="Z607" s="82"/>
      <c r="AF607" s="2"/>
      <c r="AG607" s="2"/>
      <c r="AH607" s="2"/>
    </row>
    <row r="608" spans="1:34" s="5" customFormat="1" ht="15.75" customHeight="1" x14ac:dyDescent="0.25">
      <c r="A608" s="1"/>
      <c r="B608" s="2"/>
      <c r="C608" s="81"/>
      <c r="D608" s="81"/>
      <c r="J608" s="82"/>
      <c r="K608" s="82"/>
      <c r="P608" s="82"/>
      <c r="U608" s="82"/>
      <c r="Z608" s="82"/>
      <c r="AF608" s="2"/>
      <c r="AG608" s="2"/>
      <c r="AH608" s="2"/>
    </row>
    <row r="609" spans="1:34" s="5" customFormat="1" ht="15.75" customHeight="1" x14ac:dyDescent="0.25">
      <c r="A609" s="1"/>
      <c r="B609" s="2"/>
      <c r="C609" s="81"/>
      <c r="D609" s="81"/>
      <c r="J609" s="82"/>
      <c r="K609" s="82"/>
      <c r="P609" s="82"/>
      <c r="U609" s="82"/>
      <c r="Z609" s="82"/>
      <c r="AF609" s="2"/>
      <c r="AG609" s="2"/>
      <c r="AH609" s="2"/>
    </row>
    <row r="610" spans="1:34" s="5" customFormat="1" ht="15.75" customHeight="1" x14ac:dyDescent="0.25">
      <c r="A610" s="1"/>
      <c r="B610" s="2"/>
      <c r="C610" s="81"/>
      <c r="D610" s="81"/>
      <c r="J610" s="82"/>
      <c r="K610" s="82"/>
      <c r="P610" s="82"/>
      <c r="U610" s="82"/>
      <c r="Z610" s="82"/>
      <c r="AF610" s="2"/>
      <c r="AG610" s="2"/>
      <c r="AH610" s="2"/>
    </row>
    <row r="611" spans="1:34" s="5" customFormat="1" ht="15.75" customHeight="1" x14ac:dyDescent="0.25">
      <c r="A611" s="1"/>
      <c r="B611" s="2"/>
      <c r="C611" s="81"/>
      <c r="D611" s="81"/>
      <c r="J611" s="82"/>
      <c r="K611" s="82"/>
      <c r="P611" s="82"/>
      <c r="U611" s="82"/>
      <c r="Z611" s="82"/>
      <c r="AF611" s="2"/>
      <c r="AG611" s="2"/>
      <c r="AH611" s="2"/>
    </row>
    <row r="612" spans="1:34" s="5" customFormat="1" ht="15.75" customHeight="1" x14ac:dyDescent="0.25">
      <c r="A612" s="1"/>
      <c r="B612" s="2"/>
      <c r="C612" s="81"/>
      <c r="D612" s="81"/>
      <c r="J612" s="82"/>
      <c r="K612" s="82"/>
      <c r="P612" s="82"/>
      <c r="U612" s="82"/>
      <c r="Z612" s="82"/>
      <c r="AF612" s="2"/>
      <c r="AG612" s="2"/>
      <c r="AH612" s="2"/>
    </row>
    <row r="613" spans="1:34" s="5" customFormat="1" ht="15.75" customHeight="1" x14ac:dyDescent="0.25">
      <c r="A613" s="1"/>
      <c r="B613" s="2"/>
      <c r="C613" s="81"/>
      <c r="D613" s="81"/>
      <c r="J613" s="82"/>
      <c r="K613" s="82"/>
      <c r="P613" s="82"/>
      <c r="U613" s="82"/>
      <c r="Z613" s="82"/>
      <c r="AF613" s="2"/>
      <c r="AG613" s="2"/>
      <c r="AH613" s="2"/>
    </row>
    <row r="614" spans="1:34" s="5" customFormat="1" ht="15.75" customHeight="1" x14ac:dyDescent="0.25">
      <c r="A614" s="1"/>
      <c r="B614" s="2"/>
      <c r="C614" s="81"/>
      <c r="D614" s="81"/>
      <c r="J614" s="82"/>
      <c r="K614" s="82"/>
      <c r="P614" s="82"/>
      <c r="U614" s="82"/>
      <c r="Z614" s="82"/>
      <c r="AF614" s="2"/>
      <c r="AG614" s="2"/>
      <c r="AH614" s="2"/>
    </row>
    <row r="615" spans="1:34" s="5" customFormat="1" ht="15.75" customHeight="1" x14ac:dyDescent="0.25">
      <c r="A615" s="1"/>
      <c r="B615" s="2"/>
      <c r="C615" s="81"/>
      <c r="D615" s="81"/>
      <c r="J615" s="82"/>
      <c r="K615" s="82"/>
      <c r="P615" s="82"/>
      <c r="U615" s="82"/>
      <c r="Z615" s="82"/>
      <c r="AF615" s="2"/>
      <c r="AG615" s="2"/>
      <c r="AH615" s="2"/>
    </row>
    <row r="616" spans="1:34" s="5" customFormat="1" ht="15.75" customHeight="1" x14ac:dyDescent="0.25">
      <c r="A616" s="1"/>
      <c r="B616" s="2"/>
      <c r="C616" s="81"/>
      <c r="D616" s="81"/>
      <c r="J616" s="82"/>
      <c r="K616" s="82"/>
      <c r="P616" s="82"/>
      <c r="U616" s="82"/>
      <c r="Z616" s="82"/>
      <c r="AF616" s="2"/>
      <c r="AG616" s="2"/>
      <c r="AH616" s="2"/>
    </row>
    <row r="617" spans="1:34" s="5" customFormat="1" ht="15.75" customHeight="1" x14ac:dyDescent="0.25">
      <c r="A617" s="1"/>
      <c r="B617" s="2"/>
      <c r="C617" s="81"/>
      <c r="D617" s="81"/>
      <c r="J617" s="82"/>
      <c r="K617" s="82"/>
      <c r="P617" s="82"/>
      <c r="U617" s="82"/>
      <c r="Z617" s="82"/>
      <c r="AF617" s="2"/>
      <c r="AG617" s="2"/>
      <c r="AH617" s="2"/>
    </row>
    <row r="618" spans="1:34" s="5" customFormat="1" ht="15.75" customHeight="1" x14ac:dyDescent="0.25">
      <c r="A618" s="1"/>
      <c r="B618" s="2"/>
      <c r="C618" s="81"/>
      <c r="D618" s="81"/>
      <c r="J618" s="82"/>
      <c r="K618" s="82"/>
      <c r="P618" s="82"/>
      <c r="U618" s="82"/>
      <c r="Z618" s="82"/>
      <c r="AF618" s="2"/>
      <c r="AG618" s="2"/>
      <c r="AH618" s="2"/>
    </row>
    <row r="619" spans="1:34" s="5" customFormat="1" ht="15.75" customHeight="1" x14ac:dyDescent="0.25">
      <c r="A619" s="1"/>
      <c r="B619" s="2"/>
      <c r="C619" s="81"/>
      <c r="D619" s="81"/>
      <c r="J619" s="82"/>
      <c r="K619" s="82"/>
      <c r="P619" s="82"/>
      <c r="U619" s="82"/>
      <c r="Z619" s="82"/>
      <c r="AF619" s="2"/>
      <c r="AG619" s="2"/>
      <c r="AH619" s="2"/>
    </row>
    <row r="620" spans="1:34" s="5" customFormat="1" ht="15.75" customHeight="1" x14ac:dyDescent="0.25">
      <c r="A620" s="1"/>
      <c r="B620" s="2"/>
      <c r="C620" s="81"/>
      <c r="D620" s="81"/>
      <c r="J620" s="82"/>
      <c r="K620" s="82"/>
      <c r="P620" s="82"/>
      <c r="U620" s="82"/>
      <c r="Z620" s="82"/>
      <c r="AF620" s="2"/>
      <c r="AG620" s="2"/>
      <c r="AH620" s="2"/>
    </row>
    <row r="621" spans="1:34" s="5" customFormat="1" ht="15.75" customHeight="1" x14ac:dyDescent="0.25">
      <c r="A621" s="1"/>
      <c r="B621" s="2"/>
      <c r="C621" s="81"/>
      <c r="D621" s="81"/>
      <c r="J621" s="82"/>
      <c r="K621" s="82"/>
      <c r="P621" s="82"/>
      <c r="U621" s="82"/>
      <c r="Z621" s="82"/>
      <c r="AF621" s="2"/>
      <c r="AG621" s="2"/>
      <c r="AH621" s="2"/>
    </row>
    <row r="622" spans="1:34" s="5" customFormat="1" ht="15.75" customHeight="1" x14ac:dyDescent="0.25">
      <c r="A622" s="1"/>
      <c r="B622" s="2"/>
      <c r="C622" s="81"/>
      <c r="D622" s="81"/>
      <c r="J622" s="82"/>
      <c r="K622" s="82"/>
      <c r="P622" s="82"/>
      <c r="U622" s="82"/>
      <c r="Z622" s="82"/>
      <c r="AF622" s="2"/>
      <c r="AG622" s="2"/>
      <c r="AH622" s="2"/>
    </row>
    <row r="623" spans="1:34" s="5" customFormat="1" ht="15.75" customHeight="1" x14ac:dyDescent="0.25">
      <c r="A623" s="1"/>
      <c r="B623" s="2"/>
      <c r="C623" s="81"/>
      <c r="D623" s="81"/>
      <c r="J623" s="82"/>
      <c r="K623" s="82"/>
      <c r="P623" s="82"/>
      <c r="U623" s="82"/>
      <c r="Z623" s="82"/>
      <c r="AF623" s="2"/>
      <c r="AG623" s="2"/>
      <c r="AH623" s="2"/>
    </row>
    <row r="624" spans="1:34" s="5" customFormat="1" ht="15.75" customHeight="1" x14ac:dyDescent="0.25">
      <c r="A624" s="1"/>
      <c r="B624" s="2"/>
      <c r="C624" s="81"/>
      <c r="D624" s="81"/>
      <c r="J624" s="82"/>
      <c r="K624" s="82"/>
      <c r="P624" s="82"/>
      <c r="U624" s="82"/>
      <c r="Z624" s="82"/>
      <c r="AF624" s="2"/>
      <c r="AG624" s="2"/>
      <c r="AH624" s="2"/>
    </row>
    <row r="625" spans="1:34" s="5" customFormat="1" ht="15.75" customHeight="1" x14ac:dyDescent="0.25">
      <c r="A625" s="1"/>
      <c r="B625" s="2"/>
      <c r="C625" s="81"/>
      <c r="D625" s="81"/>
      <c r="J625" s="82"/>
      <c r="K625" s="82"/>
      <c r="P625" s="82"/>
      <c r="U625" s="82"/>
      <c r="Z625" s="82"/>
      <c r="AF625" s="2"/>
      <c r="AG625" s="2"/>
      <c r="AH625" s="2"/>
    </row>
    <row r="626" spans="1:34" s="5" customFormat="1" ht="15.75" customHeight="1" x14ac:dyDescent="0.25">
      <c r="A626" s="1"/>
      <c r="B626" s="2"/>
      <c r="C626" s="81"/>
      <c r="D626" s="81"/>
      <c r="J626" s="82"/>
      <c r="K626" s="82"/>
      <c r="P626" s="82"/>
      <c r="U626" s="82"/>
      <c r="Z626" s="82"/>
      <c r="AF626" s="2"/>
      <c r="AG626" s="2"/>
      <c r="AH626" s="2"/>
    </row>
    <row r="627" spans="1:34" s="5" customFormat="1" ht="15.75" customHeight="1" x14ac:dyDescent="0.25">
      <c r="A627" s="1"/>
      <c r="B627" s="2"/>
      <c r="C627" s="81"/>
      <c r="D627" s="81"/>
      <c r="J627" s="82"/>
      <c r="K627" s="82"/>
      <c r="P627" s="82"/>
      <c r="U627" s="82"/>
      <c r="Z627" s="82"/>
      <c r="AF627" s="2"/>
      <c r="AG627" s="2"/>
      <c r="AH627" s="2"/>
    </row>
    <row r="628" spans="1:34" s="5" customFormat="1" ht="15.75" customHeight="1" x14ac:dyDescent="0.25">
      <c r="A628" s="1"/>
      <c r="B628" s="2"/>
      <c r="C628" s="81"/>
      <c r="D628" s="81"/>
      <c r="J628" s="82"/>
      <c r="K628" s="82"/>
      <c r="P628" s="82"/>
      <c r="U628" s="82"/>
      <c r="Z628" s="82"/>
      <c r="AF628" s="2"/>
      <c r="AG628" s="2"/>
      <c r="AH628" s="2"/>
    </row>
    <row r="629" spans="1:34" s="5" customFormat="1" ht="15.75" customHeight="1" x14ac:dyDescent="0.25">
      <c r="A629" s="1"/>
      <c r="B629" s="2"/>
      <c r="C629" s="81"/>
      <c r="D629" s="81"/>
      <c r="J629" s="82"/>
      <c r="K629" s="82"/>
      <c r="P629" s="82"/>
      <c r="U629" s="82"/>
      <c r="Z629" s="82"/>
      <c r="AF629" s="2"/>
      <c r="AG629" s="2"/>
      <c r="AH629" s="2"/>
    </row>
    <row r="630" spans="1:34" s="5" customFormat="1" ht="15.75" customHeight="1" x14ac:dyDescent="0.25">
      <c r="A630" s="1"/>
      <c r="B630" s="2"/>
      <c r="C630" s="81"/>
      <c r="D630" s="81"/>
      <c r="J630" s="82"/>
      <c r="K630" s="82"/>
      <c r="P630" s="82"/>
      <c r="U630" s="82"/>
      <c r="Z630" s="82"/>
      <c r="AF630" s="2"/>
      <c r="AG630" s="2"/>
      <c r="AH630" s="2"/>
    </row>
    <row r="631" spans="1:34" s="5" customFormat="1" ht="15.75" customHeight="1" x14ac:dyDescent="0.25">
      <c r="A631" s="1"/>
      <c r="B631" s="2"/>
      <c r="C631" s="81"/>
      <c r="D631" s="81"/>
      <c r="J631" s="82"/>
      <c r="K631" s="82"/>
      <c r="P631" s="82"/>
      <c r="U631" s="82"/>
      <c r="Z631" s="82"/>
      <c r="AF631" s="2"/>
      <c r="AG631" s="2"/>
      <c r="AH631" s="2"/>
    </row>
    <row r="632" spans="1:34" s="5" customFormat="1" ht="15.75" customHeight="1" x14ac:dyDescent="0.25">
      <c r="A632" s="1"/>
      <c r="B632" s="2"/>
      <c r="C632" s="81"/>
      <c r="D632" s="81"/>
      <c r="J632" s="82"/>
      <c r="K632" s="82"/>
      <c r="P632" s="82"/>
      <c r="U632" s="82"/>
      <c r="Z632" s="82"/>
      <c r="AF632" s="2"/>
      <c r="AG632" s="2"/>
      <c r="AH632" s="2"/>
    </row>
    <row r="633" spans="1:34" s="5" customFormat="1" ht="15.75" customHeight="1" x14ac:dyDescent="0.25">
      <c r="A633" s="1"/>
      <c r="B633" s="2"/>
      <c r="C633" s="81"/>
      <c r="D633" s="81"/>
      <c r="J633" s="82"/>
      <c r="K633" s="82"/>
      <c r="P633" s="82"/>
      <c r="U633" s="82"/>
      <c r="Z633" s="82"/>
      <c r="AF633" s="2"/>
      <c r="AG633" s="2"/>
      <c r="AH633" s="2"/>
    </row>
    <row r="634" spans="1:34" s="5" customFormat="1" ht="15.75" customHeight="1" x14ac:dyDescent="0.25">
      <c r="A634" s="1"/>
      <c r="B634" s="2"/>
      <c r="C634" s="81"/>
      <c r="D634" s="81"/>
      <c r="J634" s="82"/>
      <c r="K634" s="82"/>
      <c r="P634" s="82"/>
      <c r="U634" s="82"/>
      <c r="Z634" s="82"/>
      <c r="AF634" s="2"/>
      <c r="AG634" s="2"/>
      <c r="AH634" s="2"/>
    </row>
    <row r="635" spans="1:34" s="5" customFormat="1" ht="15.75" customHeight="1" x14ac:dyDescent="0.25">
      <c r="A635" s="1"/>
      <c r="B635" s="2"/>
      <c r="C635" s="81"/>
      <c r="D635" s="81"/>
      <c r="J635" s="82"/>
      <c r="K635" s="82"/>
      <c r="P635" s="82"/>
      <c r="U635" s="82"/>
      <c r="Z635" s="82"/>
      <c r="AF635" s="2"/>
      <c r="AG635" s="2"/>
      <c r="AH635" s="2"/>
    </row>
    <row r="636" spans="1:34" s="5" customFormat="1" ht="15.75" customHeight="1" x14ac:dyDescent="0.25">
      <c r="A636" s="1"/>
      <c r="B636" s="2"/>
      <c r="C636" s="81"/>
      <c r="D636" s="81"/>
      <c r="J636" s="82"/>
      <c r="K636" s="82"/>
      <c r="P636" s="82"/>
      <c r="U636" s="82"/>
      <c r="Z636" s="82"/>
      <c r="AF636" s="2"/>
      <c r="AG636" s="2"/>
      <c r="AH636" s="2"/>
    </row>
    <row r="637" spans="1:34" s="5" customFormat="1" ht="15.75" customHeight="1" x14ac:dyDescent="0.25">
      <c r="A637" s="1"/>
      <c r="B637" s="2"/>
      <c r="C637" s="81"/>
      <c r="D637" s="81"/>
      <c r="J637" s="82"/>
      <c r="K637" s="82"/>
      <c r="P637" s="82"/>
      <c r="U637" s="82"/>
      <c r="Z637" s="82"/>
      <c r="AF637" s="2"/>
      <c r="AG637" s="2"/>
      <c r="AH637" s="2"/>
    </row>
    <row r="638" spans="1:34" s="5" customFormat="1" ht="15.75" customHeight="1" x14ac:dyDescent="0.25">
      <c r="A638" s="1"/>
      <c r="B638" s="2"/>
      <c r="C638" s="81"/>
      <c r="D638" s="81"/>
      <c r="J638" s="82"/>
      <c r="K638" s="82"/>
      <c r="P638" s="82"/>
      <c r="U638" s="82"/>
      <c r="Z638" s="82"/>
      <c r="AF638" s="2"/>
      <c r="AG638" s="2"/>
      <c r="AH638" s="2"/>
    </row>
    <row r="639" spans="1:34" s="5" customFormat="1" ht="15.75" customHeight="1" x14ac:dyDescent="0.25">
      <c r="A639" s="1"/>
      <c r="B639" s="2"/>
      <c r="C639" s="81"/>
      <c r="D639" s="81"/>
      <c r="J639" s="82"/>
      <c r="K639" s="82"/>
      <c r="P639" s="82"/>
      <c r="U639" s="82"/>
      <c r="Z639" s="82"/>
      <c r="AF639" s="2"/>
      <c r="AG639" s="2"/>
      <c r="AH639" s="2"/>
    </row>
    <row r="640" spans="1:34" s="5" customFormat="1" ht="15.75" customHeight="1" x14ac:dyDescent="0.25">
      <c r="A640" s="1"/>
      <c r="B640" s="2"/>
      <c r="C640" s="81"/>
      <c r="D640" s="81"/>
      <c r="J640" s="82"/>
      <c r="K640" s="82"/>
      <c r="P640" s="82"/>
      <c r="U640" s="82"/>
      <c r="Z640" s="82"/>
      <c r="AF640" s="2"/>
      <c r="AG640" s="2"/>
      <c r="AH640" s="2"/>
    </row>
    <row r="641" spans="1:34" s="5" customFormat="1" ht="15.75" customHeight="1" x14ac:dyDescent="0.25">
      <c r="A641" s="1"/>
      <c r="B641" s="2"/>
      <c r="C641" s="81"/>
      <c r="D641" s="81"/>
      <c r="J641" s="82"/>
      <c r="K641" s="82"/>
      <c r="P641" s="82"/>
      <c r="U641" s="82"/>
      <c r="Z641" s="82"/>
      <c r="AF641" s="2"/>
      <c r="AG641" s="2"/>
      <c r="AH641" s="2"/>
    </row>
    <row r="642" spans="1:34" s="5" customFormat="1" ht="15.75" customHeight="1" x14ac:dyDescent="0.25">
      <c r="A642" s="1"/>
      <c r="B642" s="2"/>
      <c r="C642" s="81"/>
      <c r="D642" s="81"/>
      <c r="J642" s="82"/>
      <c r="K642" s="82"/>
      <c r="P642" s="82"/>
      <c r="U642" s="82"/>
      <c r="Z642" s="82"/>
      <c r="AF642" s="2"/>
      <c r="AG642" s="2"/>
      <c r="AH642" s="2"/>
    </row>
    <row r="643" spans="1:34" s="5" customFormat="1" ht="15.75" customHeight="1" x14ac:dyDescent="0.25">
      <c r="A643" s="1"/>
      <c r="B643" s="2"/>
      <c r="C643" s="81"/>
      <c r="D643" s="81"/>
      <c r="J643" s="82"/>
      <c r="K643" s="82"/>
      <c r="P643" s="82"/>
      <c r="U643" s="82"/>
      <c r="Z643" s="82"/>
      <c r="AF643" s="2"/>
      <c r="AG643" s="2"/>
      <c r="AH643" s="2"/>
    </row>
    <row r="644" spans="1:34" s="5" customFormat="1" ht="15.75" customHeight="1" x14ac:dyDescent="0.25">
      <c r="A644" s="1"/>
      <c r="B644" s="2"/>
      <c r="C644" s="81"/>
      <c r="D644" s="81"/>
      <c r="J644" s="82"/>
      <c r="K644" s="82"/>
      <c r="P644" s="82"/>
      <c r="U644" s="82"/>
      <c r="Z644" s="82"/>
      <c r="AF644" s="2"/>
      <c r="AG644" s="2"/>
      <c r="AH644" s="2"/>
    </row>
    <row r="645" spans="1:34" s="5" customFormat="1" ht="15.75" customHeight="1" x14ac:dyDescent="0.25">
      <c r="A645" s="1"/>
      <c r="B645" s="2"/>
      <c r="C645" s="81"/>
      <c r="D645" s="81"/>
      <c r="J645" s="82"/>
      <c r="K645" s="82"/>
      <c r="P645" s="82"/>
      <c r="U645" s="82"/>
      <c r="Z645" s="82"/>
      <c r="AF645" s="2"/>
      <c r="AG645" s="2"/>
      <c r="AH645" s="2"/>
    </row>
    <row r="646" spans="1:34" s="5" customFormat="1" ht="15.75" customHeight="1" x14ac:dyDescent="0.25">
      <c r="A646" s="1"/>
      <c r="B646" s="2"/>
      <c r="C646" s="81"/>
      <c r="D646" s="81"/>
      <c r="J646" s="82"/>
      <c r="K646" s="82"/>
      <c r="P646" s="82"/>
      <c r="U646" s="82"/>
      <c r="Z646" s="82"/>
      <c r="AF646" s="2"/>
      <c r="AG646" s="2"/>
      <c r="AH646" s="2"/>
    </row>
    <row r="647" spans="1:34" s="5" customFormat="1" ht="15.75" customHeight="1" x14ac:dyDescent="0.25">
      <c r="A647" s="1"/>
      <c r="B647" s="2"/>
      <c r="C647" s="81"/>
      <c r="D647" s="81"/>
      <c r="J647" s="82"/>
      <c r="K647" s="82"/>
      <c r="P647" s="82"/>
      <c r="U647" s="82"/>
      <c r="Z647" s="82"/>
      <c r="AF647" s="2"/>
      <c r="AG647" s="2"/>
      <c r="AH647" s="2"/>
    </row>
    <row r="648" spans="1:34" s="5" customFormat="1" ht="15.75" customHeight="1" x14ac:dyDescent="0.25">
      <c r="A648" s="1"/>
      <c r="B648" s="2"/>
      <c r="C648" s="81"/>
      <c r="D648" s="81"/>
      <c r="J648" s="82"/>
      <c r="K648" s="82"/>
      <c r="P648" s="82"/>
      <c r="U648" s="82"/>
      <c r="Z648" s="82"/>
      <c r="AF648" s="2"/>
      <c r="AG648" s="2"/>
      <c r="AH648" s="2"/>
    </row>
    <row r="649" spans="1:34" s="5" customFormat="1" ht="15.75" customHeight="1" x14ac:dyDescent="0.25">
      <c r="A649" s="1"/>
      <c r="B649" s="2"/>
      <c r="C649" s="81"/>
      <c r="D649" s="81"/>
      <c r="J649" s="82"/>
      <c r="K649" s="82"/>
      <c r="P649" s="82"/>
      <c r="U649" s="82"/>
      <c r="Z649" s="82"/>
      <c r="AF649" s="2"/>
      <c r="AG649" s="2"/>
      <c r="AH649" s="2"/>
    </row>
    <row r="650" spans="1:34" s="5" customFormat="1" ht="15.75" customHeight="1" x14ac:dyDescent="0.25">
      <c r="A650" s="1"/>
      <c r="B650" s="2"/>
      <c r="C650" s="81"/>
      <c r="D650" s="81"/>
      <c r="J650" s="82"/>
      <c r="K650" s="82"/>
      <c r="P650" s="82"/>
      <c r="U650" s="82"/>
      <c r="Z650" s="82"/>
      <c r="AF650" s="2"/>
      <c r="AG650" s="2"/>
      <c r="AH650" s="2"/>
    </row>
    <row r="651" spans="1:34" s="5" customFormat="1" ht="15.75" customHeight="1" x14ac:dyDescent="0.25">
      <c r="A651" s="1"/>
      <c r="B651" s="2"/>
      <c r="C651" s="81"/>
      <c r="D651" s="81"/>
      <c r="J651" s="82"/>
      <c r="K651" s="82"/>
      <c r="P651" s="82"/>
      <c r="U651" s="82"/>
      <c r="Z651" s="82"/>
      <c r="AF651" s="2"/>
      <c r="AG651" s="2"/>
      <c r="AH651" s="2"/>
    </row>
    <row r="652" spans="1:34" s="5" customFormat="1" ht="15.75" customHeight="1" x14ac:dyDescent="0.25">
      <c r="A652" s="1"/>
      <c r="B652" s="2"/>
      <c r="C652" s="81"/>
      <c r="D652" s="81"/>
      <c r="J652" s="82"/>
      <c r="K652" s="82"/>
      <c r="P652" s="82"/>
      <c r="U652" s="82"/>
      <c r="Z652" s="82"/>
      <c r="AF652" s="2"/>
      <c r="AG652" s="2"/>
      <c r="AH652" s="2"/>
    </row>
    <row r="653" spans="1:34" s="5" customFormat="1" ht="15.75" customHeight="1" x14ac:dyDescent="0.25">
      <c r="A653" s="1"/>
      <c r="B653" s="2"/>
      <c r="C653" s="81"/>
      <c r="D653" s="81"/>
      <c r="J653" s="82"/>
      <c r="K653" s="82"/>
      <c r="P653" s="82"/>
      <c r="U653" s="82"/>
      <c r="Z653" s="82"/>
      <c r="AF653" s="2"/>
      <c r="AG653" s="2"/>
      <c r="AH653" s="2"/>
    </row>
    <row r="654" spans="1:34" s="5" customFormat="1" ht="15.75" customHeight="1" x14ac:dyDescent="0.25">
      <c r="A654" s="1"/>
      <c r="B654" s="2"/>
      <c r="C654" s="81"/>
      <c r="D654" s="81"/>
      <c r="J654" s="82"/>
      <c r="K654" s="82"/>
      <c r="P654" s="82"/>
      <c r="U654" s="82"/>
      <c r="Z654" s="82"/>
      <c r="AF654" s="2"/>
      <c r="AG654" s="2"/>
      <c r="AH654" s="2"/>
    </row>
    <row r="655" spans="1:34" s="5" customFormat="1" ht="15.75" customHeight="1" x14ac:dyDescent="0.25">
      <c r="A655" s="1"/>
      <c r="B655" s="2"/>
      <c r="C655" s="81"/>
      <c r="D655" s="81"/>
      <c r="J655" s="82"/>
      <c r="K655" s="82"/>
      <c r="P655" s="82"/>
      <c r="U655" s="82"/>
      <c r="Z655" s="82"/>
      <c r="AF655" s="2"/>
      <c r="AG655" s="2"/>
      <c r="AH655" s="2"/>
    </row>
    <row r="656" spans="1:34" s="5" customFormat="1" ht="15.75" customHeight="1" x14ac:dyDescent="0.25">
      <c r="A656" s="1"/>
      <c r="B656" s="2"/>
      <c r="C656" s="81"/>
      <c r="D656" s="81"/>
      <c r="J656" s="82"/>
      <c r="K656" s="82"/>
      <c r="P656" s="82"/>
      <c r="U656" s="82"/>
      <c r="Z656" s="82"/>
      <c r="AF656" s="2"/>
      <c r="AG656" s="2"/>
      <c r="AH656" s="2"/>
    </row>
    <row r="657" spans="1:34" s="5" customFormat="1" ht="15.75" customHeight="1" x14ac:dyDescent="0.25">
      <c r="A657" s="1"/>
      <c r="B657" s="2"/>
      <c r="C657" s="81"/>
      <c r="D657" s="81"/>
      <c r="J657" s="82"/>
      <c r="K657" s="82"/>
      <c r="P657" s="82"/>
      <c r="U657" s="82"/>
      <c r="Z657" s="82"/>
      <c r="AF657" s="2"/>
      <c r="AG657" s="2"/>
      <c r="AH657" s="2"/>
    </row>
    <row r="658" spans="1:34" s="5" customFormat="1" ht="15.75" customHeight="1" x14ac:dyDescent="0.25">
      <c r="A658" s="1"/>
      <c r="B658" s="2"/>
      <c r="C658" s="81"/>
      <c r="D658" s="81"/>
      <c r="J658" s="82"/>
      <c r="K658" s="82"/>
      <c r="P658" s="82"/>
      <c r="U658" s="82"/>
      <c r="Z658" s="82"/>
      <c r="AF658" s="2"/>
      <c r="AG658" s="2"/>
      <c r="AH658" s="2"/>
    </row>
    <row r="659" spans="1:34" s="5" customFormat="1" ht="15.75" customHeight="1" x14ac:dyDescent="0.25">
      <c r="A659" s="1"/>
      <c r="B659" s="2"/>
      <c r="C659" s="81"/>
      <c r="D659" s="81"/>
      <c r="J659" s="82"/>
      <c r="K659" s="82"/>
      <c r="P659" s="82"/>
      <c r="U659" s="82"/>
      <c r="Z659" s="82"/>
      <c r="AF659" s="2"/>
      <c r="AG659" s="2"/>
      <c r="AH659" s="2"/>
    </row>
    <row r="660" spans="1:34" s="5" customFormat="1" ht="15.75" customHeight="1" x14ac:dyDescent="0.25">
      <c r="A660" s="1"/>
      <c r="B660" s="2"/>
      <c r="C660" s="81"/>
      <c r="D660" s="81"/>
      <c r="J660" s="82"/>
      <c r="K660" s="82"/>
      <c r="P660" s="82"/>
      <c r="U660" s="82"/>
      <c r="Z660" s="82"/>
      <c r="AF660" s="2"/>
      <c r="AG660" s="2"/>
      <c r="AH660" s="2"/>
    </row>
    <row r="661" spans="1:34" s="5" customFormat="1" ht="15.75" customHeight="1" x14ac:dyDescent="0.25">
      <c r="A661" s="1"/>
      <c r="B661" s="2"/>
      <c r="C661" s="81"/>
      <c r="D661" s="81"/>
      <c r="J661" s="82"/>
      <c r="K661" s="82"/>
      <c r="P661" s="82"/>
      <c r="U661" s="82"/>
      <c r="Z661" s="82"/>
      <c r="AF661" s="2"/>
      <c r="AG661" s="2"/>
      <c r="AH661" s="2"/>
    </row>
    <row r="662" spans="1:34" s="5" customFormat="1" ht="15.75" customHeight="1" x14ac:dyDescent="0.25">
      <c r="A662" s="1"/>
      <c r="B662" s="2"/>
      <c r="C662" s="81"/>
      <c r="D662" s="81"/>
      <c r="J662" s="82"/>
      <c r="K662" s="82"/>
      <c r="P662" s="82"/>
      <c r="U662" s="82"/>
      <c r="Z662" s="82"/>
      <c r="AF662" s="2"/>
      <c r="AG662" s="2"/>
      <c r="AH662" s="2"/>
    </row>
    <row r="663" spans="1:34" s="5" customFormat="1" ht="15.75" customHeight="1" x14ac:dyDescent="0.25">
      <c r="A663" s="1"/>
      <c r="B663" s="2"/>
      <c r="C663" s="81"/>
      <c r="D663" s="81"/>
      <c r="J663" s="82"/>
      <c r="K663" s="82"/>
      <c r="P663" s="82"/>
      <c r="U663" s="82"/>
      <c r="Z663" s="82"/>
      <c r="AF663" s="2"/>
      <c r="AG663" s="2"/>
      <c r="AH663" s="2"/>
    </row>
    <row r="664" spans="1:34" s="5" customFormat="1" ht="15.75" customHeight="1" x14ac:dyDescent="0.25">
      <c r="A664" s="1"/>
      <c r="B664" s="2"/>
      <c r="C664" s="81"/>
      <c r="D664" s="81"/>
      <c r="J664" s="82"/>
      <c r="K664" s="82"/>
      <c r="P664" s="82"/>
      <c r="U664" s="82"/>
      <c r="Z664" s="82"/>
      <c r="AF664" s="2"/>
      <c r="AG664" s="2"/>
      <c r="AH664" s="2"/>
    </row>
    <row r="665" spans="1:34" s="5" customFormat="1" ht="15.75" customHeight="1" x14ac:dyDescent="0.25">
      <c r="A665" s="1"/>
      <c r="B665" s="2"/>
      <c r="C665" s="81"/>
      <c r="D665" s="81"/>
      <c r="J665" s="82"/>
      <c r="K665" s="82"/>
      <c r="P665" s="82"/>
      <c r="U665" s="82"/>
      <c r="Z665" s="82"/>
      <c r="AF665" s="2"/>
      <c r="AG665" s="2"/>
      <c r="AH665" s="2"/>
    </row>
    <row r="666" spans="1:34" s="5" customFormat="1" ht="15.75" customHeight="1" x14ac:dyDescent="0.25">
      <c r="A666" s="1"/>
      <c r="B666" s="2"/>
      <c r="C666" s="81"/>
      <c r="D666" s="81"/>
      <c r="J666" s="82"/>
      <c r="K666" s="82"/>
      <c r="P666" s="82"/>
      <c r="U666" s="82"/>
      <c r="Z666" s="82"/>
      <c r="AF666" s="2"/>
      <c r="AG666" s="2"/>
      <c r="AH666" s="2"/>
    </row>
    <row r="667" spans="1:34" s="5" customFormat="1" ht="15.75" customHeight="1" x14ac:dyDescent="0.25">
      <c r="A667" s="1"/>
      <c r="B667" s="2"/>
      <c r="C667" s="81"/>
      <c r="D667" s="81"/>
      <c r="J667" s="82"/>
      <c r="K667" s="82"/>
      <c r="P667" s="82"/>
      <c r="U667" s="82"/>
      <c r="Z667" s="82"/>
      <c r="AF667" s="2"/>
      <c r="AG667" s="2"/>
      <c r="AH667" s="2"/>
    </row>
    <row r="668" spans="1:34" s="5" customFormat="1" ht="15.75" customHeight="1" x14ac:dyDescent="0.25">
      <c r="A668" s="1"/>
      <c r="B668" s="2"/>
      <c r="C668" s="81"/>
      <c r="D668" s="81"/>
      <c r="J668" s="82"/>
      <c r="K668" s="82"/>
      <c r="P668" s="82"/>
      <c r="U668" s="82"/>
      <c r="Z668" s="82"/>
      <c r="AF668" s="2"/>
      <c r="AG668" s="2"/>
      <c r="AH668" s="2"/>
    </row>
    <row r="669" spans="1:34" s="5" customFormat="1" ht="15.75" customHeight="1" x14ac:dyDescent="0.25">
      <c r="A669" s="1"/>
      <c r="B669" s="2"/>
      <c r="C669" s="81"/>
      <c r="D669" s="81"/>
      <c r="J669" s="82"/>
      <c r="K669" s="82"/>
      <c r="P669" s="82"/>
      <c r="U669" s="82"/>
      <c r="Z669" s="82"/>
      <c r="AF669" s="2"/>
      <c r="AG669" s="2"/>
      <c r="AH669" s="2"/>
    </row>
    <row r="670" spans="1:34" s="5" customFormat="1" ht="15.75" customHeight="1" x14ac:dyDescent="0.25">
      <c r="A670" s="1"/>
      <c r="B670" s="2"/>
      <c r="C670" s="81"/>
      <c r="D670" s="81"/>
      <c r="J670" s="82"/>
      <c r="K670" s="82"/>
      <c r="P670" s="82"/>
      <c r="U670" s="82"/>
      <c r="Z670" s="82"/>
      <c r="AF670" s="2"/>
      <c r="AG670" s="2"/>
      <c r="AH670" s="2"/>
    </row>
    <row r="671" spans="1:34" s="5" customFormat="1" ht="15.75" customHeight="1" x14ac:dyDescent="0.25">
      <c r="A671" s="1"/>
      <c r="B671" s="2"/>
      <c r="C671" s="81"/>
      <c r="D671" s="81"/>
      <c r="J671" s="82"/>
      <c r="K671" s="82"/>
      <c r="P671" s="82"/>
      <c r="U671" s="82"/>
      <c r="Z671" s="82"/>
      <c r="AF671" s="2"/>
      <c r="AG671" s="2"/>
      <c r="AH671" s="2"/>
    </row>
    <row r="672" spans="1:34" s="5" customFormat="1" ht="15.75" customHeight="1" x14ac:dyDescent="0.25">
      <c r="A672" s="1"/>
      <c r="B672" s="2"/>
      <c r="C672" s="81"/>
      <c r="D672" s="81"/>
      <c r="J672" s="82"/>
      <c r="K672" s="82"/>
      <c r="P672" s="82"/>
      <c r="U672" s="82"/>
      <c r="Z672" s="82"/>
      <c r="AF672" s="2"/>
      <c r="AG672" s="2"/>
      <c r="AH672" s="2"/>
    </row>
    <row r="673" spans="1:34" s="5" customFormat="1" ht="15.75" customHeight="1" x14ac:dyDescent="0.25">
      <c r="A673" s="1"/>
      <c r="B673" s="2"/>
      <c r="C673" s="81"/>
      <c r="D673" s="81"/>
      <c r="J673" s="82"/>
      <c r="K673" s="82"/>
      <c r="P673" s="82"/>
      <c r="U673" s="82"/>
      <c r="Z673" s="82"/>
      <c r="AF673" s="2"/>
      <c r="AG673" s="2"/>
      <c r="AH673" s="2"/>
    </row>
    <row r="674" spans="1:34" s="5" customFormat="1" ht="15.75" customHeight="1" x14ac:dyDescent="0.25">
      <c r="A674" s="1"/>
      <c r="B674" s="2"/>
      <c r="C674" s="81"/>
      <c r="D674" s="81"/>
      <c r="J674" s="82"/>
      <c r="K674" s="82"/>
      <c r="P674" s="82"/>
      <c r="U674" s="82"/>
      <c r="Z674" s="82"/>
      <c r="AF674" s="2"/>
      <c r="AG674" s="2"/>
      <c r="AH674" s="2"/>
    </row>
    <row r="675" spans="1:34" s="5" customFormat="1" ht="15.75" customHeight="1" x14ac:dyDescent="0.25">
      <c r="A675" s="1"/>
      <c r="B675" s="2"/>
      <c r="C675" s="81"/>
      <c r="D675" s="81"/>
      <c r="J675" s="82"/>
      <c r="K675" s="82"/>
      <c r="P675" s="82"/>
      <c r="U675" s="82"/>
      <c r="Z675" s="82"/>
      <c r="AF675" s="2"/>
      <c r="AG675" s="2"/>
      <c r="AH675" s="2"/>
    </row>
    <row r="676" spans="1:34" s="5" customFormat="1" ht="15.75" customHeight="1" x14ac:dyDescent="0.25">
      <c r="A676" s="1"/>
      <c r="B676" s="2"/>
      <c r="C676" s="81"/>
      <c r="D676" s="81"/>
      <c r="J676" s="82"/>
      <c r="K676" s="82"/>
      <c r="P676" s="82"/>
      <c r="U676" s="82"/>
      <c r="Z676" s="82"/>
      <c r="AF676" s="2"/>
      <c r="AG676" s="2"/>
      <c r="AH676" s="2"/>
    </row>
    <row r="677" spans="1:34" s="5" customFormat="1" ht="15.75" customHeight="1" x14ac:dyDescent="0.25">
      <c r="A677" s="1"/>
      <c r="B677" s="2"/>
      <c r="C677" s="81"/>
      <c r="D677" s="81"/>
      <c r="J677" s="82"/>
      <c r="K677" s="82"/>
      <c r="P677" s="82"/>
      <c r="U677" s="82"/>
      <c r="Z677" s="82"/>
      <c r="AF677" s="2"/>
      <c r="AG677" s="2"/>
      <c r="AH677" s="2"/>
    </row>
    <row r="678" spans="1:34" s="5" customFormat="1" ht="15.75" customHeight="1" x14ac:dyDescent="0.25">
      <c r="A678" s="1"/>
      <c r="B678" s="2"/>
      <c r="C678" s="81"/>
      <c r="D678" s="81"/>
      <c r="J678" s="82"/>
      <c r="K678" s="82"/>
      <c r="P678" s="82"/>
      <c r="U678" s="82"/>
      <c r="Z678" s="82"/>
      <c r="AF678" s="2"/>
      <c r="AG678" s="2"/>
      <c r="AH678" s="2"/>
    </row>
    <row r="679" spans="1:34" s="5" customFormat="1" ht="15.75" customHeight="1" x14ac:dyDescent="0.25">
      <c r="A679" s="1"/>
      <c r="B679" s="2"/>
      <c r="C679" s="81"/>
      <c r="D679" s="81"/>
      <c r="J679" s="82"/>
      <c r="K679" s="82"/>
      <c r="P679" s="82"/>
      <c r="U679" s="82"/>
      <c r="Z679" s="82"/>
      <c r="AF679" s="2"/>
      <c r="AG679" s="2"/>
      <c r="AH679" s="2"/>
    </row>
    <row r="680" spans="1:34" s="5" customFormat="1" ht="15.75" customHeight="1" x14ac:dyDescent="0.25">
      <c r="A680" s="1"/>
      <c r="B680" s="2"/>
      <c r="C680" s="81"/>
      <c r="D680" s="81"/>
      <c r="J680" s="82"/>
      <c r="K680" s="82"/>
      <c r="P680" s="82"/>
      <c r="U680" s="82"/>
      <c r="Z680" s="82"/>
      <c r="AF680" s="2"/>
      <c r="AG680" s="2"/>
      <c r="AH680" s="2"/>
    </row>
    <row r="681" spans="1:34" s="5" customFormat="1" ht="15.75" customHeight="1" x14ac:dyDescent="0.25">
      <c r="A681" s="1"/>
      <c r="B681" s="2"/>
      <c r="C681" s="81"/>
      <c r="D681" s="81"/>
      <c r="J681" s="82"/>
      <c r="K681" s="82"/>
      <c r="P681" s="82"/>
      <c r="U681" s="82"/>
      <c r="Z681" s="82"/>
      <c r="AF681" s="2"/>
      <c r="AG681" s="2"/>
      <c r="AH681" s="2"/>
    </row>
    <row r="682" spans="1:34" s="5" customFormat="1" ht="15.75" customHeight="1" x14ac:dyDescent="0.25">
      <c r="A682" s="1"/>
      <c r="B682" s="2"/>
      <c r="C682" s="81"/>
      <c r="D682" s="81"/>
      <c r="J682" s="82"/>
      <c r="K682" s="82"/>
      <c r="P682" s="82"/>
      <c r="U682" s="82"/>
      <c r="Z682" s="82"/>
      <c r="AF682" s="2"/>
      <c r="AG682" s="2"/>
      <c r="AH682" s="2"/>
    </row>
    <row r="683" spans="1:34" s="5" customFormat="1" ht="15.75" customHeight="1" x14ac:dyDescent="0.25">
      <c r="A683" s="1"/>
      <c r="B683" s="2"/>
      <c r="C683" s="81"/>
      <c r="D683" s="81"/>
      <c r="J683" s="82"/>
      <c r="K683" s="82"/>
      <c r="P683" s="82"/>
      <c r="U683" s="82"/>
      <c r="Z683" s="82"/>
      <c r="AF683" s="2"/>
      <c r="AG683" s="2"/>
      <c r="AH683" s="2"/>
    </row>
    <row r="684" spans="1:34" s="5" customFormat="1" ht="15.75" customHeight="1" x14ac:dyDescent="0.25">
      <c r="A684" s="1"/>
      <c r="B684" s="2"/>
      <c r="C684" s="81"/>
      <c r="D684" s="81"/>
      <c r="J684" s="82"/>
      <c r="K684" s="82"/>
      <c r="P684" s="82"/>
      <c r="U684" s="82"/>
      <c r="Z684" s="82"/>
      <c r="AF684" s="2"/>
      <c r="AG684" s="2"/>
      <c r="AH684" s="2"/>
    </row>
    <row r="685" spans="1:34" s="5" customFormat="1" ht="15.75" customHeight="1" x14ac:dyDescent="0.25">
      <c r="A685" s="1"/>
      <c r="B685" s="2"/>
      <c r="C685" s="81"/>
      <c r="D685" s="81"/>
      <c r="J685" s="82"/>
      <c r="K685" s="82"/>
      <c r="P685" s="82"/>
      <c r="U685" s="82"/>
      <c r="Z685" s="82"/>
      <c r="AF685" s="2"/>
      <c r="AG685" s="2"/>
      <c r="AH685" s="2"/>
    </row>
    <row r="686" spans="1:34" s="5" customFormat="1" ht="15.75" customHeight="1" x14ac:dyDescent="0.25">
      <c r="A686" s="1"/>
      <c r="B686" s="2"/>
      <c r="C686" s="81"/>
      <c r="D686" s="81"/>
      <c r="J686" s="82"/>
      <c r="K686" s="82"/>
      <c r="P686" s="82"/>
      <c r="U686" s="82"/>
      <c r="Z686" s="82"/>
      <c r="AF686" s="2"/>
      <c r="AG686" s="2"/>
      <c r="AH686" s="2"/>
    </row>
    <row r="687" spans="1:34" s="5" customFormat="1" ht="15.75" customHeight="1" x14ac:dyDescent="0.25">
      <c r="A687" s="1"/>
      <c r="B687" s="2"/>
      <c r="C687" s="81"/>
      <c r="D687" s="81"/>
      <c r="J687" s="82"/>
      <c r="K687" s="82"/>
      <c r="P687" s="82"/>
      <c r="U687" s="82"/>
      <c r="Z687" s="82"/>
      <c r="AF687" s="2"/>
      <c r="AG687" s="2"/>
      <c r="AH687" s="2"/>
    </row>
    <row r="688" spans="1:34" s="5" customFormat="1" ht="15.75" customHeight="1" x14ac:dyDescent="0.25">
      <c r="A688" s="1"/>
      <c r="B688" s="2"/>
      <c r="C688" s="81"/>
      <c r="D688" s="81"/>
      <c r="J688" s="82"/>
      <c r="K688" s="82"/>
      <c r="P688" s="82"/>
      <c r="U688" s="82"/>
      <c r="Z688" s="82"/>
      <c r="AF688" s="2"/>
      <c r="AG688" s="2"/>
      <c r="AH688" s="2"/>
    </row>
    <row r="689" spans="1:34" s="5" customFormat="1" ht="15.75" customHeight="1" x14ac:dyDescent="0.25">
      <c r="A689" s="1"/>
      <c r="B689" s="2"/>
      <c r="C689" s="81"/>
      <c r="D689" s="81"/>
      <c r="J689" s="82"/>
      <c r="K689" s="82"/>
      <c r="P689" s="82"/>
      <c r="U689" s="82"/>
      <c r="Z689" s="82"/>
      <c r="AF689" s="2"/>
      <c r="AG689" s="2"/>
      <c r="AH689" s="2"/>
    </row>
    <row r="690" spans="1:34" s="5" customFormat="1" ht="15.75" customHeight="1" x14ac:dyDescent="0.25">
      <c r="A690" s="1"/>
      <c r="B690" s="2"/>
      <c r="C690" s="81"/>
      <c r="D690" s="81"/>
      <c r="J690" s="82"/>
      <c r="K690" s="82"/>
      <c r="P690" s="82"/>
      <c r="U690" s="82"/>
      <c r="Z690" s="82"/>
      <c r="AF690" s="2"/>
      <c r="AG690" s="2"/>
      <c r="AH690" s="2"/>
    </row>
    <row r="691" spans="1:34" s="5" customFormat="1" ht="15.75" customHeight="1" x14ac:dyDescent="0.25">
      <c r="A691" s="1"/>
      <c r="B691" s="2"/>
      <c r="C691" s="81"/>
      <c r="D691" s="81"/>
      <c r="J691" s="82"/>
      <c r="K691" s="82"/>
      <c r="P691" s="82"/>
      <c r="U691" s="82"/>
      <c r="Z691" s="82"/>
      <c r="AF691" s="2"/>
      <c r="AG691" s="2"/>
      <c r="AH691" s="2"/>
    </row>
    <row r="692" spans="1:34" s="5" customFormat="1" ht="15.75" customHeight="1" x14ac:dyDescent="0.25">
      <c r="A692" s="1"/>
      <c r="B692" s="2"/>
      <c r="C692" s="81"/>
      <c r="D692" s="81"/>
      <c r="J692" s="82"/>
      <c r="K692" s="82"/>
      <c r="P692" s="82"/>
      <c r="U692" s="82"/>
      <c r="Z692" s="82"/>
      <c r="AF692" s="2"/>
      <c r="AG692" s="2"/>
      <c r="AH692" s="2"/>
    </row>
    <row r="693" spans="1:34" s="5" customFormat="1" ht="15.75" customHeight="1" x14ac:dyDescent="0.25">
      <c r="A693" s="1"/>
      <c r="B693" s="2"/>
      <c r="C693" s="81"/>
      <c r="D693" s="81"/>
      <c r="J693" s="82"/>
      <c r="K693" s="82"/>
      <c r="P693" s="82"/>
      <c r="U693" s="82"/>
      <c r="Z693" s="82"/>
      <c r="AF693" s="2"/>
      <c r="AG693" s="2"/>
      <c r="AH693" s="2"/>
    </row>
    <row r="694" spans="1:34" s="5" customFormat="1" ht="15.75" customHeight="1" x14ac:dyDescent="0.25">
      <c r="A694" s="1"/>
      <c r="B694" s="2"/>
      <c r="C694" s="81"/>
      <c r="D694" s="81"/>
      <c r="J694" s="82"/>
      <c r="K694" s="82"/>
      <c r="P694" s="82"/>
      <c r="U694" s="82"/>
      <c r="Z694" s="82"/>
      <c r="AF694" s="2"/>
      <c r="AG694" s="2"/>
      <c r="AH694" s="2"/>
    </row>
    <row r="695" spans="1:34" s="5" customFormat="1" ht="15.75" customHeight="1" x14ac:dyDescent="0.25">
      <c r="A695" s="1"/>
      <c r="B695" s="2"/>
      <c r="C695" s="81"/>
      <c r="D695" s="81"/>
      <c r="J695" s="82"/>
      <c r="K695" s="82"/>
      <c r="P695" s="82"/>
      <c r="U695" s="82"/>
      <c r="Z695" s="82"/>
      <c r="AF695" s="2"/>
      <c r="AG695" s="2"/>
      <c r="AH695" s="2"/>
    </row>
    <row r="696" spans="1:34" s="5" customFormat="1" ht="15.75" customHeight="1" x14ac:dyDescent="0.25">
      <c r="A696" s="1"/>
      <c r="B696" s="2"/>
      <c r="C696" s="81"/>
      <c r="D696" s="81"/>
      <c r="J696" s="82"/>
      <c r="K696" s="82"/>
      <c r="P696" s="82"/>
      <c r="U696" s="82"/>
      <c r="Z696" s="82"/>
      <c r="AF696" s="2"/>
      <c r="AG696" s="2"/>
      <c r="AH696" s="2"/>
    </row>
    <row r="697" spans="1:34" s="5" customFormat="1" ht="15.75" customHeight="1" x14ac:dyDescent="0.25">
      <c r="A697" s="1"/>
      <c r="B697" s="2"/>
      <c r="C697" s="81"/>
      <c r="D697" s="81"/>
      <c r="J697" s="82"/>
      <c r="K697" s="82"/>
      <c r="P697" s="82"/>
      <c r="U697" s="82"/>
      <c r="Z697" s="82"/>
      <c r="AF697" s="2"/>
      <c r="AG697" s="2"/>
      <c r="AH697" s="2"/>
    </row>
    <row r="698" spans="1:34" s="5" customFormat="1" ht="15.75" customHeight="1" x14ac:dyDescent="0.25">
      <c r="A698" s="1"/>
      <c r="B698" s="2"/>
      <c r="C698" s="81"/>
      <c r="D698" s="81"/>
      <c r="J698" s="82"/>
      <c r="K698" s="82"/>
      <c r="P698" s="82"/>
      <c r="U698" s="82"/>
      <c r="Z698" s="82"/>
      <c r="AF698" s="2"/>
      <c r="AG698" s="2"/>
      <c r="AH698" s="2"/>
    </row>
    <row r="699" spans="1:34" s="5" customFormat="1" ht="15.75" customHeight="1" x14ac:dyDescent="0.25">
      <c r="A699" s="1"/>
      <c r="B699" s="2"/>
      <c r="C699" s="81"/>
      <c r="D699" s="81"/>
      <c r="J699" s="82"/>
      <c r="K699" s="82"/>
      <c r="P699" s="82"/>
      <c r="U699" s="82"/>
      <c r="Z699" s="82"/>
      <c r="AF699" s="2"/>
      <c r="AG699" s="2"/>
      <c r="AH699" s="2"/>
    </row>
    <row r="700" spans="1:34" s="5" customFormat="1" ht="15.75" customHeight="1" x14ac:dyDescent="0.25">
      <c r="A700" s="1"/>
      <c r="B700" s="2"/>
      <c r="C700" s="81"/>
      <c r="D700" s="81"/>
      <c r="J700" s="82"/>
      <c r="K700" s="82"/>
      <c r="P700" s="82"/>
      <c r="U700" s="82"/>
      <c r="Z700" s="82"/>
      <c r="AF700" s="2"/>
      <c r="AG700" s="2"/>
      <c r="AH700" s="2"/>
    </row>
    <row r="701" spans="1:34" s="5" customFormat="1" ht="15.75" customHeight="1" x14ac:dyDescent="0.25">
      <c r="A701" s="1"/>
      <c r="B701" s="2"/>
      <c r="C701" s="81"/>
      <c r="D701" s="81"/>
      <c r="J701" s="82"/>
      <c r="K701" s="82"/>
      <c r="P701" s="82"/>
      <c r="U701" s="82"/>
      <c r="Z701" s="82"/>
      <c r="AF701" s="2"/>
      <c r="AG701" s="2"/>
      <c r="AH701" s="2"/>
    </row>
    <row r="702" spans="1:34" s="5" customFormat="1" ht="15.75" customHeight="1" x14ac:dyDescent="0.25">
      <c r="A702" s="1"/>
      <c r="B702" s="2"/>
      <c r="C702" s="81"/>
      <c r="D702" s="81"/>
      <c r="J702" s="82"/>
      <c r="K702" s="82"/>
      <c r="P702" s="82"/>
      <c r="U702" s="82"/>
      <c r="Z702" s="82"/>
      <c r="AF702" s="2"/>
      <c r="AG702" s="2"/>
      <c r="AH702" s="2"/>
    </row>
    <row r="703" spans="1:34" s="5" customFormat="1" ht="15.75" customHeight="1" x14ac:dyDescent="0.25">
      <c r="A703" s="1"/>
      <c r="B703" s="2"/>
      <c r="C703" s="81"/>
      <c r="D703" s="81"/>
      <c r="J703" s="82"/>
      <c r="K703" s="82"/>
      <c r="P703" s="82"/>
      <c r="U703" s="82"/>
      <c r="Z703" s="82"/>
      <c r="AF703" s="2"/>
      <c r="AG703" s="2"/>
      <c r="AH703" s="2"/>
    </row>
    <row r="704" spans="1:34" s="5" customFormat="1" ht="15.75" customHeight="1" x14ac:dyDescent="0.25">
      <c r="A704" s="1"/>
      <c r="B704" s="2"/>
      <c r="C704" s="81"/>
      <c r="D704" s="81"/>
      <c r="J704" s="82"/>
      <c r="K704" s="82"/>
      <c r="P704" s="82"/>
      <c r="U704" s="82"/>
      <c r="Z704" s="82"/>
      <c r="AF704" s="2"/>
      <c r="AG704" s="2"/>
      <c r="AH704" s="2"/>
    </row>
    <row r="705" spans="1:34" s="5" customFormat="1" ht="15.75" customHeight="1" x14ac:dyDescent="0.25">
      <c r="A705" s="1"/>
      <c r="B705" s="2"/>
      <c r="C705" s="81"/>
      <c r="D705" s="81"/>
      <c r="J705" s="82"/>
      <c r="K705" s="82"/>
      <c r="P705" s="82"/>
      <c r="U705" s="82"/>
      <c r="Z705" s="82"/>
      <c r="AF705" s="2"/>
      <c r="AG705" s="2"/>
      <c r="AH705" s="2"/>
    </row>
    <row r="706" spans="1:34" s="5" customFormat="1" ht="15.75" customHeight="1" x14ac:dyDescent="0.25">
      <c r="A706" s="1"/>
      <c r="B706" s="2"/>
      <c r="C706" s="81"/>
      <c r="D706" s="81"/>
      <c r="J706" s="82"/>
      <c r="K706" s="82"/>
      <c r="P706" s="82"/>
      <c r="U706" s="82"/>
      <c r="Z706" s="82"/>
      <c r="AF706" s="2"/>
      <c r="AG706" s="2"/>
      <c r="AH706" s="2"/>
    </row>
    <row r="707" spans="1:34" s="5" customFormat="1" ht="15.75" customHeight="1" x14ac:dyDescent="0.25">
      <c r="A707" s="1"/>
      <c r="B707" s="2"/>
      <c r="C707" s="81"/>
      <c r="D707" s="81"/>
      <c r="J707" s="82"/>
      <c r="K707" s="82"/>
      <c r="P707" s="82"/>
      <c r="U707" s="82"/>
      <c r="Z707" s="82"/>
      <c r="AF707" s="2"/>
      <c r="AG707" s="2"/>
      <c r="AH707" s="2"/>
    </row>
    <row r="708" spans="1:34" s="5" customFormat="1" ht="15.75" customHeight="1" x14ac:dyDescent="0.25">
      <c r="A708" s="1"/>
      <c r="B708" s="2"/>
      <c r="C708" s="81"/>
      <c r="D708" s="81"/>
      <c r="J708" s="82"/>
      <c r="K708" s="82"/>
      <c r="P708" s="82"/>
      <c r="U708" s="82"/>
      <c r="Z708" s="82"/>
      <c r="AF708" s="2"/>
      <c r="AG708" s="2"/>
      <c r="AH708" s="2"/>
    </row>
    <row r="709" spans="1:34" s="5" customFormat="1" ht="15.75" customHeight="1" x14ac:dyDescent="0.25">
      <c r="A709" s="1"/>
      <c r="B709" s="2"/>
      <c r="C709" s="81"/>
      <c r="D709" s="81"/>
      <c r="J709" s="82"/>
      <c r="K709" s="82"/>
      <c r="P709" s="82"/>
      <c r="U709" s="82"/>
      <c r="Z709" s="82"/>
      <c r="AF709" s="2"/>
      <c r="AG709" s="2"/>
      <c r="AH709" s="2"/>
    </row>
    <row r="710" spans="1:34" s="5" customFormat="1" ht="15.75" customHeight="1" x14ac:dyDescent="0.25">
      <c r="A710" s="1"/>
      <c r="B710" s="2"/>
      <c r="C710" s="81"/>
      <c r="D710" s="81"/>
      <c r="J710" s="82"/>
      <c r="K710" s="82"/>
      <c r="P710" s="82"/>
      <c r="U710" s="82"/>
      <c r="Z710" s="82"/>
      <c r="AF710" s="2"/>
      <c r="AG710" s="2"/>
      <c r="AH710" s="2"/>
    </row>
    <row r="711" spans="1:34" s="5" customFormat="1" ht="15.75" customHeight="1" x14ac:dyDescent="0.25">
      <c r="A711" s="1"/>
      <c r="B711" s="2"/>
      <c r="C711" s="81"/>
      <c r="D711" s="81"/>
      <c r="J711" s="82"/>
      <c r="K711" s="82"/>
      <c r="P711" s="82"/>
      <c r="U711" s="82"/>
      <c r="Z711" s="82"/>
      <c r="AF711" s="2"/>
      <c r="AG711" s="2"/>
      <c r="AH711" s="2"/>
    </row>
    <row r="712" spans="1:34" s="5" customFormat="1" ht="15.75" customHeight="1" x14ac:dyDescent="0.25">
      <c r="A712" s="1"/>
      <c r="B712" s="2"/>
      <c r="C712" s="81"/>
      <c r="D712" s="81"/>
      <c r="J712" s="82"/>
      <c r="K712" s="82"/>
      <c r="P712" s="82"/>
      <c r="U712" s="82"/>
      <c r="Z712" s="82"/>
      <c r="AF712" s="2"/>
      <c r="AG712" s="2"/>
      <c r="AH712" s="2"/>
    </row>
    <row r="713" spans="1:34" s="5" customFormat="1" ht="15.75" customHeight="1" x14ac:dyDescent="0.25">
      <c r="A713" s="1"/>
      <c r="B713" s="2"/>
      <c r="C713" s="81"/>
      <c r="D713" s="81"/>
      <c r="J713" s="82"/>
      <c r="K713" s="82"/>
      <c r="P713" s="82"/>
      <c r="U713" s="82"/>
      <c r="Z713" s="82"/>
      <c r="AF713" s="2"/>
      <c r="AG713" s="2"/>
      <c r="AH713" s="2"/>
    </row>
    <row r="714" spans="1:34" s="5" customFormat="1" ht="15.75" customHeight="1" x14ac:dyDescent="0.25">
      <c r="A714" s="1"/>
      <c r="B714" s="2"/>
      <c r="C714" s="81"/>
      <c r="D714" s="81"/>
      <c r="J714" s="82"/>
      <c r="K714" s="82"/>
      <c r="P714" s="82"/>
      <c r="U714" s="82"/>
      <c r="Z714" s="82"/>
      <c r="AF714" s="2"/>
      <c r="AG714" s="2"/>
      <c r="AH714" s="2"/>
    </row>
    <row r="715" spans="1:34" s="5" customFormat="1" ht="15.75" customHeight="1" x14ac:dyDescent="0.25">
      <c r="A715" s="1"/>
      <c r="B715" s="2"/>
      <c r="C715" s="81"/>
      <c r="D715" s="81"/>
      <c r="J715" s="82"/>
      <c r="K715" s="82"/>
      <c r="P715" s="82"/>
      <c r="U715" s="82"/>
      <c r="Z715" s="82"/>
      <c r="AF715" s="2"/>
      <c r="AG715" s="2"/>
      <c r="AH715" s="2"/>
    </row>
    <row r="716" spans="1:34" s="5" customFormat="1" ht="15.75" customHeight="1" x14ac:dyDescent="0.25">
      <c r="A716" s="1"/>
      <c r="B716" s="2"/>
      <c r="C716" s="81"/>
      <c r="D716" s="81"/>
      <c r="J716" s="82"/>
      <c r="K716" s="82"/>
      <c r="P716" s="82"/>
      <c r="U716" s="82"/>
      <c r="Z716" s="82"/>
      <c r="AF716" s="2"/>
      <c r="AG716" s="2"/>
      <c r="AH716" s="2"/>
    </row>
    <row r="717" spans="1:34" s="5" customFormat="1" ht="15.75" customHeight="1" x14ac:dyDescent="0.25">
      <c r="A717" s="1"/>
      <c r="B717" s="2"/>
      <c r="C717" s="81"/>
      <c r="D717" s="81"/>
      <c r="J717" s="82"/>
      <c r="K717" s="82"/>
      <c r="P717" s="82"/>
      <c r="U717" s="82"/>
      <c r="Z717" s="82"/>
      <c r="AF717" s="2"/>
      <c r="AG717" s="2"/>
      <c r="AH717" s="2"/>
    </row>
    <row r="718" spans="1:34" s="5" customFormat="1" ht="15.75" customHeight="1" x14ac:dyDescent="0.25">
      <c r="A718" s="1"/>
      <c r="B718" s="2"/>
      <c r="C718" s="81"/>
      <c r="D718" s="81"/>
      <c r="J718" s="82"/>
      <c r="K718" s="82"/>
      <c r="P718" s="82"/>
      <c r="U718" s="82"/>
      <c r="Z718" s="82"/>
      <c r="AF718" s="2"/>
      <c r="AG718" s="2"/>
      <c r="AH718" s="2"/>
    </row>
    <row r="719" spans="1:34" s="5" customFormat="1" ht="15.75" customHeight="1" x14ac:dyDescent="0.25">
      <c r="A719" s="1"/>
      <c r="B719" s="2"/>
      <c r="C719" s="81"/>
      <c r="D719" s="81"/>
      <c r="J719" s="82"/>
      <c r="K719" s="82"/>
      <c r="P719" s="82"/>
      <c r="U719" s="82"/>
      <c r="Z719" s="82"/>
      <c r="AF719" s="2"/>
      <c r="AG719" s="2"/>
      <c r="AH719" s="2"/>
    </row>
    <row r="720" spans="1:34" s="5" customFormat="1" ht="15.75" customHeight="1" x14ac:dyDescent="0.25">
      <c r="A720" s="1"/>
      <c r="B720" s="2"/>
      <c r="C720" s="81"/>
      <c r="D720" s="81"/>
      <c r="J720" s="82"/>
      <c r="K720" s="82"/>
      <c r="P720" s="82"/>
      <c r="U720" s="82"/>
      <c r="Z720" s="82"/>
      <c r="AF720" s="2"/>
      <c r="AG720" s="2"/>
      <c r="AH720" s="2"/>
    </row>
    <row r="721" spans="1:34" s="5" customFormat="1" ht="15.75" customHeight="1" x14ac:dyDescent="0.25">
      <c r="A721" s="1"/>
      <c r="B721" s="2"/>
      <c r="C721" s="81"/>
      <c r="D721" s="81"/>
      <c r="J721" s="82"/>
      <c r="K721" s="82"/>
      <c r="P721" s="82"/>
      <c r="U721" s="82"/>
      <c r="Z721" s="82"/>
      <c r="AF721" s="2"/>
      <c r="AG721" s="2"/>
      <c r="AH721" s="2"/>
    </row>
    <row r="722" spans="1:34" s="5" customFormat="1" ht="15.75" customHeight="1" x14ac:dyDescent="0.25">
      <c r="A722" s="1"/>
      <c r="B722" s="2"/>
      <c r="C722" s="81"/>
      <c r="D722" s="81"/>
      <c r="J722" s="82"/>
      <c r="K722" s="82"/>
      <c r="P722" s="82"/>
      <c r="U722" s="82"/>
      <c r="Z722" s="82"/>
      <c r="AF722" s="2"/>
      <c r="AG722" s="2"/>
      <c r="AH722" s="2"/>
    </row>
    <row r="723" spans="1:34" s="5" customFormat="1" ht="15.75" customHeight="1" x14ac:dyDescent="0.25">
      <c r="A723" s="1"/>
      <c r="B723" s="2"/>
      <c r="C723" s="81"/>
      <c r="D723" s="81"/>
      <c r="J723" s="82"/>
      <c r="K723" s="82"/>
      <c r="P723" s="82"/>
      <c r="U723" s="82"/>
      <c r="Z723" s="82"/>
      <c r="AF723" s="2"/>
      <c r="AG723" s="2"/>
      <c r="AH723" s="2"/>
    </row>
    <row r="724" spans="1:34" s="5" customFormat="1" ht="15.75" customHeight="1" x14ac:dyDescent="0.25">
      <c r="A724" s="1"/>
      <c r="B724" s="2"/>
      <c r="C724" s="81"/>
      <c r="D724" s="81"/>
      <c r="J724" s="82"/>
      <c r="K724" s="82"/>
      <c r="P724" s="82"/>
      <c r="U724" s="82"/>
      <c r="Z724" s="82"/>
      <c r="AF724" s="2"/>
      <c r="AG724" s="2"/>
      <c r="AH724" s="2"/>
    </row>
    <row r="725" spans="1:34" s="5" customFormat="1" ht="15.75" customHeight="1" x14ac:dyDescent="0.25">
      <c r="A725" s="1"/>
      <c r="B725" s="2"/>
      <c r="C725" s="81"/>
      <c r="D725" s="81"/>
      <c r="J725" s="82"/>
      <c r="K725" s="82"/>
      <c r="P725" s="82"/>
      <c r="U725" s="82"/>
      <c r="Z725" s="82"/>
      <c r="AF725" s="2"/>
      <c r="AG725" s="2"/>
      <c r="AH725" s="2"/>
    </row>
    <row r="726" spans="1:34" s="5" customFormat="1" ht="15.75" customHeight="1" x14ac:dyDescent="0.25">
      <c r="A726" s="1"/>
      <c r="B726" s="2"/>
      <c r="C726" s="81"/>
      <c r="D726" s="81"/>
      <c r="J726" s="82"/>
      <c r="K726" s="82"/>
      <c r="P726" s="82"/>
      <c r="U726" s="82"/>
      <c r="Z726" s="82"/>
      <c r="AF726" s="2"/>
      <c r="AG726" s="2"/>
      <c r="AH726" s="2"/>
    </row>
    <row r="727" spans="1:34" s="5" customFormat="1" ht="15.75" customHeight="1" x14ac:dyDescent="0.25">
      <c r="A727" s="1"/>
      <c r="B727" s="2"/>
      <c r="C727" s="81"/>
      <c r="D727" s="81"/>
      <c r="J727" s="82"/>
      <c r="K727" s="82"/>
      <c r="P727" s="82"/>
      <c r="U727" s="82"/>
      <c r="Z727" s="82"/>
      <c r="AF727" s="2"/>
      <c r="AG727" s="2"/>
      <c r="AH727" s="2"/>
    </row>
    <row r="728" spans="1:34" s="5" customFormat="1" ht="15.75" customHeight="1" x14ac:dyDescent="0.25">
      <c r="A728" s="1"/>
      <c r="B728" s="2"/>
      <c r="C728" s="81"/>
      <c r="D728" s="81"/>
      <c r="J728" s="82"/>
      <c r="K728" s="82"/>
      <c r="P728" s="82"/>
      <c r="U728" s="82"/>
      <c r="Z728" s="82"/>
      <c r="AF728" s="2"/>
      <c r="AG728" s="2"/>
      <c r="AH728" s="2"/>
    </row>
    <row r="729" spans="1:34" s="5" customFormat="1" ht="15.75" customHeight="1" x14ac:dyDescent="0.25">
      <c r="A729" s="1"/>
      <c r="B729" s="2"/>
      <c r="C729" s="81"/>
      <c r="D729" s="81"/>
      <c r="J729" s="82"/>
      <c r="K729" s="82"/>
      <c r="P729" s="82"/>
      <c r="U729" s="82"/>
      <c r="Z729" s="82"/>
      <c r="AF729" s="2"/>
      <c r="AG729" s="2"/>
      <c r="AH729" s="2"/>
    </row>
    <row r="730" spans="1:34" s="5" customFormat="1" ht="15.75" customHeight="1" x14ac:dyDescent="0.25">
      <c r="A730" s="1"/>
      <c r="B730" s="2"/>
      <c r="C730" s="81"/>
      <c r="D730" s="81"/>
      <c r="J730" s="82"/>
      <c r="K730" s="82"/>
      <c r="P730" s="82"/>
      <c r="U730" s="82"/>
      <c r="Z730" s="82"/>
      <c r="AF730" s="2"/>
      <c r="AG730" s="2"/>
      <c r="AH730" s="2"/>
    </row>
    <row r="731" spans="1:34" s="5" customFormat="1" ht="15.75" customHeight="1" x14ac:dyDescent="0.25">
      <c r="A731" s="1"/>
      <c r="B731" s="2"/>
      <c r="C731" s="81"/>
      <c r="D731" s="81"/>
      <c r="J731" s="82"/>
      <c r="K731" s="82"/>
      <c r="P731" s="82"/>
      <c r="U731" s="82"/>
      <c r="Z731" s="82"/>
      <c r="AF731" s="2"/>
      <c r="AG731" s="2"/>
      <c r="AH731" s="2"/>
    </row>
    <row r="732" spans="1:34" s="5" customFormat="1" ht="15.75" customHeight="1" x14ac:dyDescent="0.25">
      <c r="A732" s="1"/>
      <c r="B732" s="2"/>
      <c r="C732" s="81"/>
      <c r="D732" s="81"/>
      <c r="J732" s="82"/>
      <c r="K732" s="82"/>
      <c r="P732" s="82"/>
      <c r="U732" s="82"/>
      <c r="Z732" s="82"/>
      <c r="AF732" s="2"/>
      <c r="AG732" s="2"/>
      <c r="AH732" s="2"/>
    </row>
    <row r="733" spans="1:34" s="5" customFormat="1" ht="15.75" customHeight="1" x14ac:dyDescent="0.25">
      <c r="A733" s="1"/>
      <c r="B733" s="2"/>
      <c r="C733" s="81"/>
      <c r="D733" s="81"/>
      <c r="J733" s="82"/>
      <c r="K733" s="82"/>
      <c r="P733" s="82"/>
      <c r="U733" s="82"/>
      <c r="Z733" s="82"/>
      <c r="AF733" s="2"/>
      <c r="AG733" s="2"/>
      <c r="AH733" s="2"/>
    </row>
    <row r="734" spans="1:34" s="5" customFormat="1" ht="15.75" customHeight="1" x14ac:dyDescent="0.25">
      <c r="A734" s="1"/>
      <c r="B734" s="2"/>
      <c r="C734" s="81"/>
      <c r="D734" s="81"/>
      <c r="J734" s="82"/>
      <c r="K734" s="82"/>
      <c r="P734" s="82"/>
      <c r="U734" s="82"/>
      <c r="Z734" s="82"/>
      <c r="AF734" s="2"/>
      <c r="AG734" s="2"/>
      <c r="AH734" s="2"/>
    </row>
    <row r="735" spans="1:34" s="5" customFormat="1" ht="15.75" customHeight="1" x14ac:dyDescent="0.25">
      <c r="A735" s="1"/>
      <c r="B735" s="2"/>
      <c r="C735" s="81"/>
      <c r="D735" s="81"/>
      <c r="J735" s="82"/>
      <c r="K735" s="82"/>
      <c r="P735" s="82"/>
      <c r="U735" s="82"/>
      <c r="Z735" s="82"/>
      <c r="AF735" s="2"/>
      <c r="AG735" s="2"/>
      <c r="AH735" s="2"/>
    </row>
    <row r="736" spans="1:34" s="5" customFormat="1" ht="15.75" customHeight="1" x14ac:dyDescent="0.25">
      <c r="A736" s="1"/>
      <c r="B736" s="2"/>
      <c r="C736" s="81"/>
      <c r="D736" s="81"/>
      <c r="J736" s="82"/>
      <c r="K736" s="82"/>
      <c r="P736" s="82"/>
      <c r="U736" s="82"/>
      <c r="Z736" s="82"/>
      <c r="AF736" s="2"/>
      <c r="AG736" s="2"/>
      <c r="AH736" s="2"/>
    </row>
    <row r="737" spans="1:34" s="5" customFormat="1" ht="15.75" customHeight="1" x14ac:dyDescent="0.25">
      <c r="A737" s="1"/>
      <c r="B737" s="2"/>
      <c r="C737" s="81"/>
      <c r="D737" s="81"/>
      <c r="J737" s="82"/>
      <c r="K737" s="82"/>
      <c r="P737" s="82"/>
      <c r="U737" s="82"/>
      <c r="Z737" s="82"/>
      <c r="AF737" s="2"/>
      <c r="AG737" s="2"/>
      <c r="AH737" s="2"/>
    </row>
    <row r="738" spans="1:34" s="5" customFormat="1" ht="15.75" customHeight="1" x14ac:dyDescent="0.25">
      <c r="A738" s="1"/>
      <c r="B738" s="2"/>
      <c r="C738" s="81"/>
      <c r="D738" s="81"/>
      <c r="J738" s="82"/>
      <c r="K738" s="82"/>
      <c r="P738" s="82"/>
      <c r="U738" s="82"/>
      <c r="Z738" s="82"/>
      <c r="AF738" s="2"/>
      <c r="AG738" s="2"/>
      <c r="AH738" s="2"/>
    </row>
    <row r="739" spans="1:34" s="5" customFormat="1" ht="15.75" customHeight="1" x14ac:dyDescent="0.25">
      <c r="A739" s="1"/>
      <c r="B739" s="2"/>
      <c r="C739" s="81"/>
      <c r="D739" s="81"/>
      <c r="J739" s="82"/>
      <c r="K739" s="82"/>
      <c r="P739" s="82"/>
      <c r="U739" s="82"/>
      <c r="Z739" s="82"/>
      <c r="AF739" s="2"/>
      <c r="AG739" s="2"/>
      <c r="AH739" s="2"/>
    </row>
    <row r="740" spans="1:34" s="5" customFormat="1" ht="15.75" customHeight="1" x14ac:dyDescent="0.25">
      <c r="A740" s="1"/>
      <c r="B740" s="2"/>
      <c r="C740" s="81"/>
      <c r="D740" s="81"/>
      <c r="J740" s="82"/>
      <c r="K740" s="82"/>
      <c r="P740" s="82"/>
      <c r="U740" s="82"/>
      <c r="Z740" s="82"/>
      <c r="AF740" s="2"/>
      <c r="AG740" s="2"/>
      <c r="AH740" s="2"/>
    </row>
    <row r="741" spans="1:34" s="5" customFormat="1" ht="15.75" customHeight="1" x14ac:dyDescent="0.25">
      <c r="A741" s="1"/>
      <c r="B741" s="2"/>
      <c r="C741" s="81"/>
      <c r="D741" s="81"/>
      <c r="J741" s="82"/>
      <c r="K741" s="82"/>
      <c r="P741" s="82"/>
      <c r="U741" s="82"/>
      <c r="Z741" s="82"/>
      <c r="AF741" s="2"/>
      <c r="AG741" s="2"/>
      <c r="AH741" s="2"/>
    </row>
    <row r="742" spans="1:34" s="5" customFormat="1" ht="15.75" customHeight="1" x14ac:dyDescent="0.25">
      <c r="A742" s="1"/>
      <c r="B742" s="2"/>
      <c r="C742" s="81"/>
      <c r="D742" s="81"/>
      <c r="J742" s="82"/>
      <c r="K742" s="82"/>
      <c r="P742" s="82"/>
      <c r="U742" s="82"/>
      <c r="Z742" s="82"/>
      <c r="AF742" s="2"/>
      <c r="AG742" s="2"/>
      <c r="AH742" s="2"/>
    </row>
    <row r="743" spans="1:34" s="5" customFormat="1" ht="15.75" customHeight="1" x14ac:dyDescent="0.25">
      <c r="A743" s="1"/>
      <c r="B743" s="2"/>
      <c r="C743" s="81"/>
      <c r="D743" s="81"/>
      <c r="J743" s="82"/>
      <c r="K743" s="82"/>
      <c r="P743" s="82"/>
      <c r="U743" s="82"/>
      <c r="Z743" s="82"/>
      <c r="AF743" s="2"/>
      <c r="AG743" s="2"/>
      <c r="AH743" s="2"/>
    </row>
    <row r="744" spans="1:34" s="5" customFormat="1" ht="15.75" customHeight="1" x14ac:dyDescent="0.25">
      <c r="A744" s="1"/>
      <c r="B744" s="2"/>
      <c r="C744" s="81"/>
      <c r="D744" s="81"/>
      <c r="J744" s="82"/>
      <c r="K744" s="82"/>
      <c r="P744" s="82"/>
      <c r="U744" s="82"/>
      <c r="Z744" s="82"/>
      <c r="AF744" s="2"/>
      <c r="AG744" s="2"/>
      <c r="AH744" s="2"/>
    </row>
    <row r="745" spans="1:34" s="5" customFormat="1" ht="15.75" customHeight="1" x14ac:dyDescent="0.25">
      <c r="A745" s="1"/>
      <c r="B745" s="2"/>
      <c r="C745" s="81"/>
      <c r="D745" s="81"/>
      <c r="J745" s="82"/>
      <c r="K745" s="82"/>
      <c r="P745" s="82"/>
      <c r="U745" s="82"/>
      <c r="Z745" s="82"/>
      <c r="AF745" s="2"/>
      <c r="AG745" s="2"/>
      <c r="AH745" s="2"/>
    </row>
    <row r="746" spans="1:34" s="5" customFormat="1" ht="15.75" customHeight="1" x14ac:dyDescent="0.25">
      <c r="A746" s="1"/>
      <c r="B746" s="2"/>
      <c r="C746" s="81"/>
      <c r="D746" s="81"/>
      <c r="J746" s="82"/>
      <c r="K746" s="82"/>
      <c r="P746" s="82"/>
      <c r="U746" s="82"/>
      <c r="Z746" s="82"/>
      <c r="AF746" s="2"/>
      <c r="AG746" s="2"/>
      <c r="AH746" s="2"/>
    </row>
    <row r="747" spans="1:34" s="5" customFormat="1" ht="15.75" customHeight="1" x14ac:dyDescent="0.25">
      <c r="A747" s="1"/>
      <c r="B747" s="2"/>
      <c r="C747" s="81"/>
      <c r="D747" s="81"/>
      <c r="J747" s="82"/>
      <c r="K747" s="82"/>
      <c r="P747" s="82"/>
      <c r="U747" s="82"/>
      <c r="Z747" s="82"/>
      <c r="AF747" s="2"/>
      <c r="AG747" s="2"/>
      <c r="AH747" s="2"/>
    </row>
    <row r="748" spans="1:34" s="5" customFormat="1" ht="15.75" customHeight="1" x14ac:dyDescent="0.25">
      <c r="A748" s="1"/>
      <c r="B748" s="2"/>
      <c r="C748" s="81"/>
      <c r="D748" s="81"/>
      <c r="J748" s="82"/>
      <c r="K748" s="82"/>
      <c r="P748" s="82"/>
      <c r="U748" s="82"/>
      <c r="Z748" s="82"/>
      <c r="AF748" s="2"/>
      <c r="AG748" s="2"/>
      <c r="AH748" s="2"/>
    </row>
    <row r="749" spans="1:34" s="5" customFormat="1" ht="15.75" customHeight="1" x14ac:dyDescent="0.25">
      <c r="A749" s="1"/>
      <c r="B749" s="2"/>
      <c r="C749" s="81"/>
      <c r="D749" s="81"/>
      <c r="J749" s="82"/>
      <c r="K749" s="82"/>
      <c r="P749" s="82"/>
      <c r="U749" s="82"/>
      <c r="Z749" s="82"/>
      <c r="AF749" s="2"/>
      <c r="AG749" s="2"/>
      <c r="AH749" s="2"/>
    </row>
    <row r="750" spans="1:34" s="5" customFormat="1" ht="15.75" customHeight="1" x14ac:dyDescent="0.25">
      <c r="A750" s="1"/>
      <c r="B750" s="2"/>
      <c r="C750" s="81"/>
      <c r="D750" s="81"/>
      <c r="J750" s="82"/>
      <c r="K750" s="82"/>
      <c r="P750" s="82"/>
      <c r="U750" s="82"/>
      <c r="Z750" s="82"/>
      <c r="AF750" s="2"/>
      <c r="AG750" s="2"/>
      <c r="AH750" s="2"/>
    </row>
    <row r="751" spans="1:34" s="5" customFormat="1" ht="15.75" customHeight="1" x14ac:dyDescent="0.25">
      <c r="A751" s="1"/>
      <c r="B751" s="2"/>
      <c r="C751" s="81"/>
      <c r="D751" s="81"/>
      <c r="J751" s="82"/>
      <c r="K751" s="82"/>
      <c r="P751" s="82"/>
      <c r="U751" s="82"/>
      <c r="Z751" s="82"/>
      <c r="AF751" s="2"/>
      <c r="AG751" s="2"/>
      <c r="AH751" s="2"/>
    </row>
    <row r="752" spans="1:34" s="5" customFormat="1" ht="15.75" customHeight="1" x14ac:dyDescent="0.25">
      <c r="A752" s="1"/>
      <c r="B752" s="2"/>
      <c r="C752" s="81"/>
      <c r="D752" s="81"/>
      <c r="J752" s="82"/>
      <c r="K752" s="82"/>
      <c r="P752" s="82"/>
      <c r="U752" s="82"/>
      <c r="Z752" s="82"/>
      <c r="AF752" s="2"/>
      <c r="AG752" s="2"/>
      <c r="AH752" s="2"/>
    </row>
    <row r="753" spans="1:34" s="5" customFormat="1" ht="15.75" customHeight="1" x14ac:dyDescent="0.25">
      <c r="A753" s="1"/>
      <c r="B753" s="2"/>
      <c r="C753" s="81"/>
      <c r="D753" s="81"/>
      <c r="J753" s="82"/>
      <c r="K753" s="82"/>
      <c r="P753" s="82"/>
      <c r="U753" s="82"/>
      <c r="Z753" s="82"/>
      <c r="AF753" s="2"/>
      <c r="AG753" s="2"/>
      <c r="AH753" s="2"/>
    </row>
    <row r="754" spans="1:34" s="5" customFormat="1" ht="15.75" customHeight="1" x14ac:dyDescent="0.25">
      <c r="A754" s="1"/>
      <c r="B754" s="2"/>
      <c r="C754" s="81"/>
      <c r="D754" s="81"/>
      <c r="J754" s="82"/>
      <c r="K754" s="82"/>
      <c r="P754" s="82"/>
      <c r="U754" s="82"/>
      <c r="Z754" s="82"/>
      <c r="AF754" s="2"/>
      <c r="AG754" s="2"/>
      <c r="AH754" s="2"/>
    </row>
    <row r="755" spans="1:34" s="5" customFormat="1" ht="15.75" customHeight="1" x14ac:dyDescent="0.25">
      <c r="A755" s="1"/>
      <c r="B755" s="2"/>
      <c r="C755" s="81"/>
      <c r="D755" s="81"/>
      <c r="J755" s="82"/>
      <c r="K755" s="82"/>
      <c r="P755" s="82"/>
      <c r="U755" s="82"/>
      <c r="Z755" s="82"/>
      <c r="AF755" s="2"/>
      <c r="AG755" s="2"/>
      <c r="AH755" s="2"/>
    </row>
    <row r="756" spans="1:34" s="5" customFormat="1" ht="15.75" customHeight="1" x14ac:dyDescent="0.25">
      <c r="A756" s="1"/>
      <c r="B756" s="2"/>
      <c r="C756" s="81"/>
      <c r="D756" s="81"/>
      <c r="J756" s="82"/>
      <c r="K756" s="82"/>
      <c r="P756" s="82"/>
      <c r="U756" s="82"/>
      <c r="Z756" s="82"/>
      <c r="AF756" s="2"/>
      <c r="AG756" s="2"/>
      <c r="AH756" s="2"/>
    </row>
    <row r="757" spans="1:34" s="5" customFormat="1" ht="15.75" customHeight="1" x14ac:dyDescent="0.25">
      <c r="A757" s="1"/>
      <c r="B757" s="2"/>
      <c r="C757" s="81"/>
      <c r="D757" s="81"/>
      <c r="J757" s="82"/>
      <c r="K757" s="82"/>
      <c r="P757" s="82"/>
      <c r="U757" s="82"/>
      <c r="Z757" s="82"/>
      <c r="AF757" s="2"/>
      <c r="AG757" s="2"/>
      <c r="AH757" s="2"/>
    </row>
    <row r="758" spans="1:34" s="5" customFormat="1" ht="15.75" customHeight="1" x14ac:dyDescent="0.25">
      <c r="A758" s="1"/>
      <c r="B758" s="2"/>
      <c r="C758" s="81"/>
      <c r="D758" s="81"/>
      <c r="J758" s="82"/>
      <c r="K758" s="82"/>
      <c r="P758" s="82"/>
      <c r="U758" s="82"/>
      <c r="Z758" s="82"/>
      <c r="AF758" s="2"/>
      <c r="AG758" s="2"/>
      <c r="AH758" s="2"/>
    </row>
    <row r="759" spans="1:34" s="5" customFormat="1" ht="15.75" customHeight="1" x14ac:dyDescent="0.25">
      <c r="A759" s="1"/>
      <c r="B759" s="2"/>
      <c r="C759" s="81"/>
      <c r="D759" s="81"/>
      <c r="J759" s="82"/>
      <c r="K759" s="82"/>
      <c r="P759" s="82"/>
      <c r="U759" s="82"/>
      <c r="Z759" s="82"/>
      <c r="AF759" s="2"/>
      <c r="AG759" s="2"/>
      <c r="AH759" s="2"/>
    </row>
    <row r="760" spans="1:34" s="5" customFormat="1" ht="15.75" customHeight="1" x14ac:dyDescent="0.25">
      <c r="A760" s="1"/>
      <c r="B760" s="2"/>
      <c r="C760" s="81"/>
      <c r="D760" s="81"/>
      <c r="J760" s="82"/>
      <c r="K760" s="82"/>
      <c r="P760" s="82"/>
      <c r="U760" s="82"/>
      <c r="Z760" s="82"/>
      <c r="AF760" s="2"/>
      <c r="AG760" s="2"/>
      <c r="AH760" s="2"/>
    </row>
    <row r="761" spans="1:34" s="5" customFormat="1" ht="15.75" customHeight="1" x14ac:dyDescent="0.25">
      <c r="A761" s="1"/>
      <c r="B761" s="2"/>
      <c r="C761" s="81"/>
      <c r="D761" s="81"/>
      <c r="J761" s="82"/>
      <c r="K761" s="82"/>
      <c r="P761" s="82"/>
      <c r="U761" s="82"/>
      <c r="Z761" s="82"/>
      <c r="AF761" s="2"/>
      <c r="AG761" s="2"/>
      <c r="AH761" s="2"/>
    </row>
    <row r="762" spans="1:34" s="5" customFormat="1" ht="15.75" customHeight="1" x14ac:dyDescent="0.25">
      <c r="A762" s="1"/>
      <c r="B762" s="2"/>
      <c r="C762" s="81"/>
      <c r="D762" s="81"/>
      <c r="J762" s="82"/>
      <c r="K762" s="82"/>
      <c r="P762" s="82"/>
      <c r="U762" s="82"/>
      <c r="Z762" s="82"/>
      <c r="AF762" s="2"/>
      <c r="AG762" s="2"/>
      <c r="AH762" s="2"/>
    </row>
    <row r="763" spans="1:34" s="5" customFormat="1" ht="15.75" customHeight="1" x14ac:dyDescent="0.25">
      <c r="A763" s="1"/>
      <c r="B763" s="2"/>
      <c r="C763" s="81"/>
      <c r="D763" s="81"/>
      <c r="J763" s="82"/>
      <c r="K763" s="82"/>
      <c r="P763" s="82"/>
      <c r="U763" s="82"/>
      <c r="Z763" s="82"/>
      <c r="AF763" s="2"/>
      <c r="AG763" s="2"/>
      <c r="AH763" s="2"/>
    </row>
    <row r="764" spans="1:34" s="5" customFormat="1" ht="15.75" customHeight="1" x14ac:dyDescent="0.25">
      <c r="A764" s="1"/>
      <c r="B764" s="2"/>
      <c r="C764" s="81"/>
      <c r="D764" s="81"/>
      <c r="J764" s="82"/>
      <c r="K764" s="82"/>
      <c r="P764" s="82"/>
      <c r="U764" s="82"/>
      <c r="Z764" s="82"/>
      <c r="AF764" s="2"/>
      <c r="AG764" s="2"/>
      <c r="AH764" s="2"/>
    </row>
    <row r="765" spans="1:34" s="5" customFormat="1" ht="15.75" customHeight="1" x14ac:dyDescent="0.25">
      <c r="A765" s="1"/>
      <c r="B765" s="2"/>
      <c r="C765" s="81"/>
      <c r="D765" s="81"/>
      <c r="J765" s="82"/>
      <c r="K765" s="82"/>
      <c r="P765" s="82"/>
      <c r="U765" s="82"/>
      <c r="Z765" s="82"/>
      <c r="AF765" s="2"/>
      <c r="AG765" s="2"/>
      <c r="AH765" s="2"/>
    </row>
    <row r="766" spans="1:34" s="5" customFormat="1" ht="15.75" customHeight="1" x14ac:dyDescent="0.25">
      <c r="A766" s="1"/>
      <c r="B766" s="2"/>
      <c r="C766" s="81"/>
      <c r="D766" s="81"/>
      <c r="J766" s="82"/>
      <c r="K766" s="82"/>
      <c r="P766" s="82"/>
      <c r="U766" s="82"/>
      <c r="Z766" s="82"/>
      <c r="AF766" s="2"/>
      <c r="AG766" s="2"/>
      <c r="AH766" s="2"/>
    </row>
    <row r="767" spans="1:34" s="5" customFormat="1" ht="15.75" customHeight="1" x14ac:dyDescent="0.25">
      <c r="A767" s="1"/>
      <c r="B767" s="2"/>
      <c r="C767" s="81"/>
      <c r="D767" s="81"/>
      <c r="J767" s="82"/>
      <c r="K767" s="82"/>
      <c r="P767" s="82"/>
      <c r="U767" s="82"/>
      <c r="Z767" s="82"/>
      <c r="AF767" s="2"/>
      <c r="AG767" s="2"/>
      <c r="AH767" s="2"/>
    </row>
    <row r="768" spans="1:34" s="5" customFormat="1" ht="15.75" customHeight="1" x14ac:dyDescent="0.25">
      <c r="A768" s="1"/>
      <c r="B768" s="2"/>
      <c r="C768" s="81"/>
      <c r="D768" s="81"/>
      <c r="J768" s="82"/>
      <c r="K768" s="82"/>
      <c r="P768" s="82"/>
      <c r="U768" s="82"/>
      <c r="Z768" s="82"/>
      <c r="AF768" s="2"/>
      <c r="AG768" s="2"/>
      <c r="AH768" s="2"/>
    </row>
    <row r="769" spans="1:34" s="5" customFormat="1" ht="15.75" customHeight="1" x14ac:dyDescent="0.25">
      <c r="A769" s="1"/>
      <c r="B769" s="2"/>
      <c r="C769" s="81"/>
      <c r="D769" s="81"/>
      <c r="J769" s="82"/>
      <c r="K769" s="82"/>
      <c r="P769" s="82"/>
      <c r="U769" s="82"/>
      <c r="Z769" s="82"/>
      <c r="AF769" s="2"/>
      <c r="AG769" s="2"/>
      <c r="AH769" s="2"/>
    </row>
    <row r="770" spans="1:34" s="5" customFormat="1" ht="15.75" customHeight="1" x14ac:dyDescent="0.25">
      <c r="A770" s="1"/>
      <c r="B770" s="2"/>
      <c r="C770" s="81"/>
      <c r="D770" s="81"/>
      <c r="J770" s="82"/>
      <c r="K770" s="82"/>
      <c r="P770" s="82"/>
      <c r="U770" s="82"/>
      <c r="Z770" s="82"/>
      <c r="AF770" s="2"/>
      <c r="AG770" s="2"/>
      <c r="AH770" s="2"/>
    </row>
    <row r="771" spans="1:34" s="5" customFormat="1" ht="15.75" customHeight="1" x14ac:dyDescent="0.25">
      <c r="A771" s="1"/>
      <c r="B771" s="2"/>
      <c r="C771" s="81"/>
      <c r="D771" s="81"/>
      <c r="J771" s="82"/>
      <c r="K771" s="82"/>
      <c r="P771" s="82"/>
      <c r="U771" s="82"/>
      <c r="Z771" s="82"/>
      <c r="AF771" s="2"/>
      <c r="AG771" s="2"/>
      <c r="AH771" s="2"/>
    </row>
    <row r="772" spans="1:34" s="5" customFormat="1" ht="15.75" customHeight="1" x14ac:dyDescent="0.25">
      <c r="A772" s="1"/>
      <c r="B772" s="2"/>
      <c r="C772" s="81"/>
      <c r="D772" s="81"/>
      <c r="J772" s="82"/>
      <c r="K772" s="82"/>
      <c r="P772" s="82"/>
      <c r="U772" s="82"/>
      <c r="Z772" s="82"/>
      <c r="AF772" s="2"/>
      <c r="AG772" s="2"/>
      <c r="AH772" s="2"/>
    </row>
    <row r="773" spans="1:34" s="5" customFormat="1" ht="15.75" customHeight="1" x14ac:dyDescent="0.25">
      <c r="A773" s="1"/>
      <c r="B773" s="2"/>
      <c r="C773" s="81"/>
      <c r="D773" s="81"/>
      <c r="J773" s="82"/>
      <c r="K773" s="82"/>
      <c r="P773" s="82"/>
      <c r="U773" s="82"/>
      <c r="Z773" s="82"/>
      <c r="AF773" s="2"/>
      <c r="AG773" s="2"/>
      <c r="AH773" s="2"/>
    </row>
    <row r="774" spans="1:34" s="5" customFormat="1" ht="15.75" customHeight="1" x14ac:dyDescent="0.25">
      <c r="A774" s="1"/>
      <c r="B774" s="2"/>
      <c r="C774" s="81"/>
      <c r="D774" s="81"/>
      <c r="J774" s="82"/>
      <c r="K774" s="82"/>
      <c r="P774" s="82"/>
      <c r="U774" s="82"/>
      <c r="Z774" s="82"/>
      <c r="AF774" s="2"/>
      <c r="AG774" s="2"/>
      <c r="AH774" s="2"/>
    </row>
    <row r="775" spans="1:34" s="5" customFormat="1" ht="15.75" customHeight="1" x14ac:dyDescent="0.25">
      <c r="A775" s="1"/>
      <c r="B775" s="2"/>
      <c r="C775" s="81"/>
      <c r="D775" s="81"/>
      <c r="J775" s="82"/>
      <c r="K775" s="82"/>
      <c r="P775" s="82"/>
      <c r="U775" s="82"/>
      <c r="Z775" s="82"/>
      <c r="AF775" s="2"/>
      <c r="AG775" s="2"/>
      <c r="AH775" s="2"/>
    </row>
    <row r="776" spans="1:34" s="5" customFormat="1" ht="15.75" customHeight="1" x14ac:dyDescent="0.25">
      <c r="A776" s="1"/>
      <c r="B776" s="2"/>
      <c r="C776" s="81"/>
      <c r="D776" s="81"/>
      <c r="J776" s="82"/>
      <c r="K776" s="82"/>
      <c r="P776" s="82"/>
      <c r="U776" s="82"/>
      <c r="Z776" s="82"/>
      <c r="AF776" s="2"/>
      <c r="AG776" s="2"/>
      <c r="AH776" s="2"/>
    </row>
    <row r="777" spans="1:34" s="5" customFormat="1" ht="15.75" customHeight="1" x14ac:dyDescent="0.25">
      <c r="A777" s="1"/>
      <c r="B777" s="2"/>
      <c r="C777" s="81"/>
      <c r="D777" s="81"/>
      <c r="J777" s="82"/>
      <c r="K777" s="82"/>
      <c r="P777" s="82"/>
      <c r="U777" s="82"/>
      <c r="Z777" s="82"/>
      <c r="AF777" s="2"/>
      <c r="AG777" s="2"/>
      <c r="AH777" s="2"/>
    </row>
    <row r="778" spans="1:34" s="5" customFormat="1" ht="15.75" customHeight="1" x14ac:dyDescent="0.25">
      <c r="A778" s="1"/>
      <c r="B778" s="2"/>
      <c r="C778" s="81"/>
      <c r="D778" s="81"/>
      <c r="J778" s="82"/>
      <c r="K778" s="82"/>
      <c r="P778" s="82"/>
      <c r="U778" s="82"/>
      <c r="Z778" s="82"/>
      <c r="AF778" s="2"/>
      <c r="AG778" s="2"/>
      <c r="AH778" s="2"/>
    </row>
    <row r="779" spans="1:34" s="5" customFormat="1" ht="15.75" customHeight="1" x14ac:dyDescent="0.25">
      <c r="A779" s="1"/>
      <c r="B779" s="2"/>
      <c r="C779" s="81"/>
      <c r="D779" s="81"/>
      <c r="J779" s="82"/>
      <c r="K779" s="82"/>
      <c r="P779" s="82"/>
      <c r="U779" s="82"/>
      <c r="Z779" s="82"/>
      <c r="AF779" s="2"/>
      <c r="AG779" s="2"/>
      <c r="AH779" s="2"/>
    </row>
    <row r="780" spans="1:34" s="5" customFormat="1" ht="15.75" customHeight="1" x14ac:dyDescent="0.25">
      <c r="A780" s="1"/>
      <c r="B780" s="2"/>
      <c r="C780" s="81"/>
      <c r="D780" s="81"/>
      <c r="J780" s="82"/>
      <c r="K780" s="82"/>
      <c r="P780" s="82"/>
      <c r="U780" s="82"/>
      <c r="Z780" s="82"/>
      <c r="AF780" s="2"/>
      <c r="AG780" s="2"/>
      <c r="AH780" s="2"/>
    </row>
    <row r="781" spans="1:34" s="5" customFormat="1" ht="15.75" customHeight="1" x14ac:dyDescent="0.25">
      <c r="A781" s="1"/>
      <c r="B781" s="2"/>
      <c r="C781" s="81"/>
      <c r="D781" s="81"/>
      <c r="J781" s="82"/>
      <c r="K781" s="82"/>
      <c r="P781" s="82"/>
      <c r="U781" s="82"/>
      <c r="Z781" s="82"/>
      <c r="AF781" s="2"/>
      <c r="AG781" s="2"/>
      <c r="AH781" s="2"/>
    </row>
    <row r="782" spans="1:34" s="5" customFormat="1" ht="15.75" customHeight="1" x14ac:dyDescent="0.25">
      <c r="A782" s="1"/>
      <c r="B782" s="2"/>
      <c r="C782" s="81"/>
      <c r="D782" s="81"/>
      <c r="J782" s="82"/>
      <c r="K782" s="82"/>
      <c r="P782" s="82"/>
      <c r="U782" s="82"/>
      <c r="Z782" s="82"/>
      <c r="AF782" s="2"/>
      <c r="AG782" s="2"/>
      <c r="AH782" s="2"/>
    </row>
    <row r="783" spans="1:34" s="5" customFormat="1" ht="15.75" customHeight="1" x14ac:dyDescent="0.25">
      <c r="A783" s="1"/>
      <c r="B783" s="2"/>
      <c r="C783" s="81"/>
      <c r="D783" s="81"/>
      <c r="J783" s="82"/>
      <c r="K783" s="82"/>
      <c r="P783" s="82"/>
      <c r="U783" s="82"/>
      <c r="Z783" s="82"/>
      <c r="AF783" s="2"/>
      <c r="AG783" s="2"/>
      <c r="AH783" s="2"/>
    </row>
    <row r="784" spans="1:34" s="5" customFormat="1" ht="15.75" customHeight="1" x14ac:dyDescent="0.25">
      <c r="A784" s="1"/>
      <c r="B784" s="2"/>
      <c r="C784" s="81"/>
      <c r="D784" s="81"/>
      <c r="J784" s="82"/>
      <c r="K784" s="82"/>
      <c r="P784" s="82"/>
      <c r="U784" s="82"/>
      <c r="Z784" s="82"/>
      <c r="AF784" s="2"/>
      <c r="AG784" s="2"/>
      <c r="AH784" s="2"/>
    </row>
    <row r="785" spans="1:34" s="5" customFormat="1" ht="15.75" customHeight="1" x14ac:dyDescent="0.25">
      <c r="A785" s="1"/>
      <c r="B785" s="2"/>
      <c r="C785" s="81"/>
      <c r="D785" s="81"/>
      <c r="J785" s="82"/>
      <c r="K785" s="82"/>
      <c r="P785" s="82"/>
      <c r="U785" s="82"/>
      <c r="Z785" s="82"/>
      <c r="AF785" s="2"/>
      <c r="AG785" s="2"/>
      <c r="AH785" s="2"/>
    </row>
    <row r="786" spans="1:34" s="5" customFormat="1" ht="15.75" customHeight="1" x14ac:dyDescent="0.25">
      <c r="A786" s="1"/>
      <c r="B786" s="2"/>
      <c r="C786" s="81"/>
      <c r="D786" s="81"/>
      <c r="J786" s="82"/>
      <c r="K786" s="82"/>
      <c r="P786" s="82"/>
      <c r="U786" s="82"/>
      <c r="Z786" s="82"/>
      <c r="AF786" s="2"/>
      <c r="AG786" s="2"/>
      <c r="AH786" s="2"/>
    </row>
    <row r="787" spans="1:34" s="5" customFormat="1" ht="15.75" customHeight="1" x14ac:dyDescent="0.25">
      <c r="A787" s="1"/>
      <c r="B787" s="2"/>
      <c r="C787" s="81"/>
      <c r="D787" s="81"/>
      <c r="J787" s="82"/>
      <c r="K787" s="82"/>
      <c r="P787" s="82"/>
      <c r="U787" s="82"/>
      <c r="Z787" s="82"/>
      <c r="AF787" s="2"/>
      <c r="AG787" s="2"/>
      <c r="AH787" s="2"/>
    </row>
    <row r="788" spans="1:34" s="5" customFormat="1" ht="15.75" customHeight="1" x14ac:dyDescent="0.25">
      <c r="A788" s="1"/>
      <c r="B788" s="2"/>
      <c r="C788" s="81"/>
      <c r="D788" s="81"/>
      <c r="J788" s="82"/>
      <c r="K788" s="82"/>
      <c r="P788" s="82"/>
      <c r="U788" s="82"/>
      <c r="Z788" s="82"/>
      <c r="AF788" s="2"/>
      <c r="AG788" s="2"/>
      <c r="AH788" s="2"/>
    </row>
    <row r="789" spans="1:34" s="5" customFormat="1" ht="15.75" customHeight="1" x14ac:dyDescent="0.25">
      <c r="A789" s="1"/>
      <c r="B789" s="2"/>
      <c r="C789" s="81"/>
      <c r="D789" s="81"/>
      <c r="J789" s="82"/>
      <c r="K789" s="82"/>
      <c r="P789" s="82"/>
      <c r="U789" s="82"/>
      <c r="Z789" s="82"/>
      <c r="AF789" s="2"/>
      <c r="AG789" s="2"/>
      <c r="AH789" s="2"/>
    </row>
    <row r="790" spans="1:34" s="5" customFormat="1" ht="15.75" customHeight="1" x14ac:dyDescent="0.25">
      <c r="A790" s="1"/>
      <c r="B790" s="2"/>
      <c r="C790" s="81"/>
      <c r="D790" s="81"/>
      <c r="J790" s="82"/>
      <c r="K790" s="82"/>
      <c r="P790" s="82"/>
      <c r="U790" s="82"/>
      <c r="Z790" s="82"/>
      <c r="AF790" s="2"/>
      <c r="AG790" s="2"/>
      <c r="AH790" s="2"/>
    </row>
    <row r="791" spans="1:34" s="5" customFormat="1" ht="15.75" customHeight="1" x14ac:dyDescent="0.25">
      <c r="A791" s="1"/>
      <c r="B791" s="2"/>
      <c r="C791" s="81"/>
      <c r="D791" s="81"/>
      <c r="J791" s="82"/>
      <c r="K791" s="82"/>
      <c r="P791" s="82"/>
      <c r="U791" s="82"/>
      <c r="Z791" s="82"/>
      <c r="AF791" s="2"/>
      <c r="AG791" s="2"/>
      <c r="AH791" s="2"/>
    </row>
    <row r="792" spans="1:34" s="5" customFormat="1" ht="15.75" customHeight="1" x14ac:dyDescent="0.25">
      <c r="A792" s="1"/>
      <c r="B792" s="2"/>
      <c r="C792" s="81"/>
      <c r="D792" s="81"/>
      <c r="J792" s="82"/>
      <c r="K792" s="82"/>
      <c r="P792" s="82"/>
      <c r="U792" s="82"/>
      <c r="Z792" s="82"/>
      <c r="AF792" s="2"/>
      <c r="AG792" s="2"/>
      <c r="AH792" s="2"/>
    </row>
    <row r="793" spans="1:34" s="5" customFormat="1" ht="15.75" customHeight="1" x14ac:dyDescent="0.25">
      <c r="A793" s="1"/>
      <c r="B793" s="2"/>
      <c r="C793" s="81"/>
      <c r="D793" s="81"/>
      <c r="J793" s="82"/>
      <c r="K793" s="82"/>
      <c r="P793" s="82"/>
      <c r="U793" s="82"/>
      <c r="Z793" s="82"/>
      <c r="AF793" s="2"/>
      <c r="AG793" s="2"/>
      <c r="AH793" s="2"/>
    </row>
    <row r="794" spans="1:34" s="5" customFormat="1" ht="15.75" customHeight="1" x14ac:dyDescent="0.25">
      <c r="A794" s="1"/>
      <c r="B794" s="2"/>
      <c r="C794" s="81"/>
      <c r="D794" s="81"/>
      <c r="J794" s="82"/>
      <c r="K794" s="82"/>
      <c r="P794" s="82"/>
      <c r="U794" s="82"/>
      <c r="Z794" s="82"/>
      <c r="AF794" s="2"/>
      <c r="AG794" s="2"/>
      <c r="AH794" s="2"/>
    </row>
    <row r="795" spans="1:34" s="5" customFormat="1" ht="15.75" customHeight="1" x14ac:dyDescent="0.25">
      <c r="A795" s="1"/>
      <c r="B795" s="2"/>
      <c r="C795" s="81"/>
      <c r="D795" s="81"/>
      <c r="J795" s="82"/>
      <c r="K795" s="82"/>
      <c r="P795" s="82"/>
      <c r="U795" s="82"/>
      <c r="Z795" s="82"/>
      <c r="AF795" s="2"/>
      <c r="AG795" s="2"/>
      <c r="AH795" s="2"/>
    </row>
    <row r="796" spans="1:34" s="5" customFormat="1" ht="15.75" customHeight="1" x14ac:dyDescent="0.25">
      <c r="A796" s="1"/>
      <c r="B796" s="2"/>
      <c r="C796" s="81"/>
      <c r="D796" s="81"/>
      <c r="J796" s="82"/>
      <c r="K796" s="82"/>
      <c r="P796" s="82"/>
      <c r="U796" s="82"/>
      <c r="Z796" s="82"/>
      <c r="AF796" s="2"/>
      <c r="AG796" s="2"/>
      <c r="AH796" s="2"/>
    </row>
    <row r="797" spans="1:34" s="5" customFormat="1" ht="15.75" customHeight="1" x14ac:dyDescent="0.25">
      <c r="A797" s="1"/>
      <c r="B797" s="2"/>
      <c r="C797" s="81"/>
      <c r="D797" s="81"/>
      <c r="J797" s="82"/>
      <c r="K797" s="82"/>
      <c r="P797" s="82"/>
      <c r="U797" s="82"/>
      <c r="Z797" s="82"/>
      <c r="AF797" s="2"/>
      <c r="AG797" s="2"/>
      <c r="AH797" s="2"/>
    </row>
    <row r="798" spans="1:34" s="5" customFormat="1" ht="15.75" customHeight="1" x14ac:dyDescent="0.25">
      <c r="A798" s="1"/>
      <c r="B798" s="2"/>
      <c r="C798" s="81"/>
      <c r="D798" s="81"/>
      <c r="J798" s="82"/>
      <c r="K798" s="82"/>
      <c r="P798" s="82"/>
      <c r="U798" s="82"/>
      <c r="Z798" s="82"/>
      <c r="AF798" s="2"/>
      <c r="AG798" s="2"/>
      <c r="AH798" s="2"/>
    </row>
    <row r="799" spans="1:34" s="5" customFormat="1" ht="15.75" customHeight="1" x14ac:dyDescent="0.25">
      <c r="A799" s="1"/>
      <c r="B799" s="2"/>
      <c r="C799" s="81"/>
      <c r="D799" s="81"/>
      <c r="J799" s="82"/>
      <c r="K799" s="82"/>
      <c r="P799" s="82"/>
      <c r="U799" s="82"/>
      <c r="Z799" s="82"/>
      <c r="AF799" s="2"/>
      <c r="AG799" s="2"/>
      <c r="AH799" s="2"/>
    </row>
    <row r="800" spans="1:34" s="5" customFormat="1" ht="15.75" customHeight="1" x14ac:dyDescent="0.25">
      <c r="A800" s="1"/>
      <c r="B800" s="2"/>
      <c r="C800" s="81"/>
      <c r="D800" s="81"/>
      <c r="J800" s="82"/>
      <c r="K800" s="82"/>
      <c r="P800" s="82"/>
      <c r="U800" s="82"/>
      <c r="Z800" s="82"/>
      <c r="AF800" s="2"/>
      <c r="AG800" s="2"/>
      <c r="AH800" s="2"/>
    </row>
    <row r="801" spans="1:34" s="5" customFormat="1" ht="15.75" customHeight="1" x14ac:dyDescent="0.25">
      <c r="A801" s="1"/>
      <c r="B801" s="2"/>
      <c r="C801" s="81"/>
      <c r="D801" s="81"/>
      <c r="J801" s="82"/>
      <c r="K801" s="82"/>
      <c r="P801" s="82"/>
      <c r="U801" s="82"/>
      <c r="Z801" s="82"/>
      <c r="AF801" s="2"/>
      <c r="AG801" s="2"/>
      <c r="AH801" s="2"/>
    </row>
    <row r="802" spans="1:34" s="5" customFormat="1" ht="15.75" customHeight="1" x14ac:dyDescent="0.25">
      <c r="A802" s="1"/>
      <c r="B802" s="2"/>
      <c r="C802" s="81"/>
      <c r="D802" s="81"/>
      <c r="J802" s="82"/>
      <c r="K802" s="82"/>
      <c r="P802" s="82"/>
      <c r="U802" s="82"/>
      <c r="Z802" s="82"/>
      <c r="AF802" s="2"/>
      <c r="AG802" s="2"/>
      <c r="AH802" s="2"/>
    </row>
    <row r="803" spans="1:34" s="5" customFormat="1" ht="15.75" customHeight="1" x14ac:dyDescent="0.25">
      <c r="A803" s="1"/>
      <c r="B803" s="2"/>
      <c r="C803" s="81"/>
      <c r="D803" s="81"/>
      <c r="J803" s="82"/>
      <c r="K803" s="82"/>
      <c r="P803" s="82"/>
      <c r="U803" s="82"/>
      <c r="Z803" s="82"/>
      <c r="AF803" s="2"/>
      <c r="AG803" s="2"/>
      <c r="AH803" s="2"/>
    </row>
    <row r="804" spans="1:34" s="5" customFormat="1" ht="15.75" customHeight="1" x14ac:dyDescent="0.25">
      <c r="A804" s="1"/>
      <c r="B804" s="2"/>
      <c r="C804" s="81"/>
      <c r="D804" s="81"/>
      <c r="J804" s="82"/>
      <c r="K804" s="82"/>
      <c r="P804" s="82"/>
      <c r="U804" s="82"/>
      <c r="Z804" s="82"/>
      <c r="AF804" s="2"/>
      <c r="AG804" s="2"/>
      <c r="AH804" s="2"/>
    </row>
    <row r="805" spans="1:34" s="5" customFormat="1" ht="15.75" customHeight="1" x14ac:dyDescent="0.25">
      <c r="A805" s="1"/>
      <c r="B805" s="2"/>
      <c r="C805" s="81"/>
      <c r="D805" s="81"/>
      <c r="J805" s="82"/>
      <c r="K805" s="82"/>
      <c r="P805" s="82"/>
      <c r="U805" s="82"/>
      <c r="Z805" s="82"/>
      <c r="AF805" s="2"/>
      <c r="AG805" s="2"/>
      <c r="AH805" s="2"/>
    </row>
    <row r="806" spans="1:34" s="5" customFormat="1" ht="15.75" customHeight="1" x14ac:dyDescent="0.25">
      <c r="A806" s="1"/>
      <c r="B806" s="2"/>
      <c r="C806" s="81"/>
      <c r="D806" s="81"/>
      <c r="J806" s="82"/>
      <c r="K806" s="82"/>
      <c r="P806" s="82"/>
      <c r="U806" s="82"/>
      <c r="Z806" s="82"/>
      <c r="AF806" s="2"/>
      <c r="AG806" s="2"/>
      <c r="AH806" s="2"/>
    </row>
    <row r="807" spans="1:34" s="5" customFormat="1" ht="15.75" customHeight="1" x14ac:dyDescent="0.25">
      <c r="A807" s="1"/>
      <c r="B807" s="2"/>
      <c r="C807" s="81"/>
      <c r="D807" s="81"/>
      <c r="J807" s="82"/>
      <c r="K807" s="82"/>
      <c r="P807" s="82"/>
      <c r="U807" s="82"/>
      <c r="Z807" s="82"/>
      <c r="AF807" s="2"/>
      <c r="AG807" s="2"/>
      <c r="AH807" s="2"/>
    </row>
    <row r="808" spans="1:34" s="5" customFormat="1" ht="15.75" customHeight="1" x14ac:dyDescent="0.25">
      <c r="A808" s="1"/>
      <c r="B808" s="2"/>
      <c r="C808" s="81"/>
      <c r="D808" s="81"/>
      <c r="J808" s="82"/>
      <c r="K808" s="82"/>
      <c r="P808" s="82"/>
      <c r="U808" s="82"/>
      <c r="Z808" s="82"/>
      <c r="AF808" s="2"/>
      <c r="AG808" s="2"/>
      <c r="AH808" s="2"/>
    </row>
    <row r="809" spans="1:34" s="5" customFormat="1" ht="15.75" customHeight="1" x14ac:dyDescent="0.25">
      <c r="A809" s="1"/>
      <c r="B809" s="2"/>
      <c r="C809" s="81"/>
      <c r="D809" s="81"/>
      <c r="J809" s="82"/>
      <c r="K809" s="82"/>
      <c r="P809" s="82"/>
      <c r="U809" s="82"/>
      <c r="Z809" s="82"/>
      <c r="AF809" s="2"/>
      <c r="AG809" s="2"/>
      <c r="AH809" s="2"/>
    </row>
    <row r="810" spans="1:34" s="5" customFormat="1" ht="15.75" customHeight="1" x14ac:dyDescent="0.25">
      <c r="A810" s="1"/>
      <c r="B810" s="2"/>
      <c r="C810" s="81"/>
      <c r="D810" s="81"/>
      <c r="J810" s="82"/>
      <c r="K810" s="82"/>
      <c r="P810" s="82"/>
      <c r="U810" s="82"/>
      <c r="Z810" s="82"/>
      <c r="AF810" s="2"/>
      <c r="AG810" s="2"/>
      <c r="AH810" s="2"/>
    </row>
    <row r="811" spans="1:34" s="5" customFormat="1" ht="15.75" customHeight="1" x14ac:dyDescent="0.25">
      <c r="A811" s="1"/>
      <c r="B811" s="2"/>
      <c r="C811" s="81"/>
      <c r="D811" s="81"/>
      <c r="J811" s="82"/>
      <c r="K811" s="82"/>
      <c r="P811" s="82"/>
      <c r="U811" s="82"/>
      <c r="Z811" s="82"/>
      <c r="AF811" s="2"/>
      <c r="AG811" s="2"/>
      <c r="AH811" s="2"/>
    </row>
    <row r="812" spans="1:34" s="5" customFormat="1" ht="15.75" customHeight="1" x14ac:dyDescent="0.25">
      <c r="A812" s="1"/>
      <c r="B812" s="2"/>
      <c r="C812" s="81"/>
      <c r="D812" s="81"/>
      <c r="J812" s="82"/>
      <c r="K812" s="82"/>
      <c r="P812" s="82"/>
      <c r="U812" s="82"/>
      <c r="Z812" s="82"/>
      <c r="AF812" s="2"/>
      <c r="AG812" s="2"/>
      <c r="AH812" s="2"/>
    </row>
    <row r="813" spans="1:34" s="5" customFormat="1" ht="15.75" customHeight="1" x14ac:dyDescent="0.25">
      <c r="A813" s="1"/>
      <c r="B813" s="2"/>
      <c r="C813" s="81"/>
      <c r="D813" s="81"/>
      <c r="J813" s="82"/>
      <c r="K813" s="82"/>
      <c r="P813" s="82"/>
      <c r="U813" s="82"/>
      <c r="Z813" s="82"/>
      <c r="AF813" s="2"/>
      <c r="AG813" s="2"/>
      <c r="AH813" s="2"/>
    </row>
    <row r="814" spans="1:34" s="5" customFormat="1" ht="15.75" customHeight="1" x14ac:dyDescent="0.25">
      <c r="A814" s="1"/>
      <c r="B814" s="2"/>
      <c r="C814" s="81"/>
      <c r="D814" s="81"/>
      <c r="J814" s="82"/>
      <c r="K814" s="82"/>
      <c r="P814" s="82"/>
      <c r="U814" s="82"/>
      <c r="Z814" s="82"/>
      <c r="AF814" s="2"/>
      <c r="AG814" s="2"/>
      <c r="AH814" s="2"/>
    </row>
    <row r="815" spans="1:34" s="5" customFormat="1" ht="15.75" customHeight="1" x14ac:dyDescent="0.25">
      <c r="A815" s="1"/>
      <c r="B815" s="2"/>
      <c r="C815" s="81"/>
      <c r="D815" s="81"/>
      <c r="J815" s="82"/>
      <c r="K815" s="82"/>
      <c r="P815" s="82"/>
      <c r="U815" s="82"/>
      <c r="Z815" s="82"/>
      <c r="AF815" s="2"/>
      <c r="AG815" s="2"/>
      <c r="AH815" s="2"/>
    </row>
    <row r="816" spans="1:34" s="5" customFormat="1" ht="15.75" customHeight="1" x14ac:dyDescent="0.25">
      <c r="A816" s="1"/>
      <c r="B816" s="2"/>
      <c r="C816" s="81"/>
      <c r="D816" s="81"/>
      <c r="J816" s="82"/>
      <c r="K816" s="82"/>
      <c r="P816" s="82"/>
      <c r="U816" s="82"/>
      <c r="Z816" s="82"/>
      <c r="AF816" s="2"/>
      <c r="AG816" s="2"/>
      <c r="AH816" s="2"/>
    </row>
    <row r="817" spans="1:34" s="5" customFormat="1" ht="15.75" customHeight="1" x14ac:dyDescent="0.25">
      <c r="A817" s="1"/>
      <c r="B817" s="2"/>
      <c r="C817" s="81"/>
      <c r="D817" s="81"/>
      <c r="J817" s="82"/>
      <c r="K817" s="82"/>
      <c r="P817" s="82"/>
      <c r="U817" s="82"/>
      <c r="Z817" s="82"/>
      <c r="AF817" s="2"/>
      <c r="AG817" s="2"/>
      <c r="AH817" s="2"/>
    </row>
    <row r="818" spans="1:34" s="5" customFormat="1" ht="15.75" customHeight="1" x14ac:dyDescent="0.25">
      <c r="A818" s="1"/>
      <c r="B818" s="2"/>
      <c r="C818" s="81"/>
      <c r="D818" s="81"/>
      <c r="J818" s="82"/>
      <c r="K818" s="82"/>
      <c r="P818" s="82"/>
      <c r="U818" s="82"/>
      <c r="Z818" s="82"/>
      <c r="AF818" s="2"/>
      <c r="AG818" s="2"/>
      <c r="AH818" s="2"/>
    </row>
    <row r="819" spans="1:34" s="5" customFormat="1" ht="15.75" customHeight="1" x14ac:dyDescent="0.25">
      <c r="A819" s="1"/>
      <c r="B819" s="2"/>
      <c r="C819" s="81"/>
      <c r="D819" s="81"/>
      <c r="J819" s="82"/>
      <c r="K819" s="82"/>
      <c r="P819" s="82"/>
      <c r="U819" s="82"/>
      <c r="Z819" s="82"/>
      <c r="AF819" s="2"/>
      <c r="AG819" s="2"/>
      <c r="AH819" s="2"/>
    </row>
    <row r="820" spans="1:34" s="5" customFormat="1" ht="15.75" customHeight="1" x14ac:dyDescent="0.25">
      <c r="A820" s="1"/>
      <c r="B820" s="2"/>
      <c r="C820" s="81"/>
      <c r="D820" s="81"/>
      <c r="J820" s="82"/>
      <c r="K820" s="82"/>
      <c r="P820" s="82"/>
      <c r="U820" s="82"/>
      <c r="Z820" s="82"/>
      <c r="AF820" s="2"/>
      <c r="AG820" s="2"/>
      <c r="AH820" s="2"/>
    </row>
    <row r="821" spans="1:34" s="5" customFormat="1" ht="15.75" customHeight="1" x14ac:dyDescent="0.25">
      <c r="A821" s="1"/>
      <c r="B821" s="2"/>
      <c r="C821" s="81"/>
      <c r="D821" s="81"/>
      <c r="J821" s="82"/>
      <c r="K821" s="82"/>
      <c r="P821" s="82"/>
      <c r="U821" s="82"/>
      <c r="Z821" s="82"/>
      <c r="AF821" s="2"/>
      <c r="AG821" s="2"/>
      <c r="AH821" s="2"/>
    </row>
    <row r="822" spans="1:34" s="5" customFormat="1" ht="15.75" customHeight="1" x14ac:dyDescent="0.25">
      <c r="A822" s="1"/>
      <c r="B822" s="2"/>
      <c r="C822" s="81"/>
      <c r="D822" s="81"/>
      <c r="J822" s="82"/>
      <c r="K822" s="82"/>
      <c r="P822" s="82"/>
      <c r="U822" s="82"/>
      <c r="Z822" s="82"/>
      <c r="AF822" s="2"/>
      <c r="AG822" s="2"/>
      <c r="AH822" s="2"/>
    </row>
    <row r="823" spans="1:34" s="5" customFormat="1" ht="15.75" customHeight="1" x14ac:dyDescent="0.25">
      <c r="A823" s="1"/>
      <c r="B823" s="2"/>
      <c r="C823" s="81"/>
      <c r="D823" s="81"/>
      <c r="J823" s="82"/>
      <c r="K823" s="82"/>
      <c r="P823" s="82"/>
      <c r="U823" s="82"/>
      <c r="Z823" s="82"/>
      <c r="AF823" s="2"/>
      <c r="AG823" s="2"/>
      <c r="AH823" s="2"/>
    </row>
    <row r="824" spans="1:34" s="5" customFormat="1" ht="15.75" customHeight="1" x14ac:dyDescent="0.25">
      <c r="A824" s="1"/>
      <c r="B824" s="2"/>
      <c r="C824" s="81"/>
      <c r="D824" s="81"/>
      <c r="J824" s="82"/>
      <c r="K824" s="82"/>
      <c r="P824" s="82"/>
      <c r="U824" s="82"/>
      <c r="Z824" s="82"/>
      <c r="AF824" s="2"/>
      <c r="AG824" s="2"/>
      <c r="AH824" s="2"/>
    </row>
    <row r="825" spans="1:34" s="5" customFormat="1" ht="15.75" customHeight="1" x14ac:dyDescent="0.25">
      <c r="A825" s="1"/>
      <c r="B825" s="2"/>
      <c r="C825" s="81"/>
      <c r="D825" s="81"/>
      <c r="J825" s="82"/>
      <c r="K825" s="82"/>
      <c r="P825" s="82"/>
      <c r="U825" s="82"/>
      <c r="Z825" s="82"/>
      <c r="AF825" s="2"/>
      <c r="AG825" s="2"/>
      <c r="AH825" s="2"/>
    </row>
    <row r="826" spans="1:34" s="5" customFormat="1" ht="15.75" customHeight="1" x14ac:dyDescent="0.25">
      <c r="A826" s="1"/>
      <c r="B826" s="2"/>
      <c r="C826" s="81"/>
      <c r="D826" s="81"/>
      <c r="J826" s="82"/>
      <c r="K826" s="82"/>
      <c r="P826" s="82"/>
      <c r="U826" s="82"/>
      <c r="Z826" s="82"/>
      <c r="AF826" s="2"/>
      <c r="AG826" s="2"/>
      <c r="AH826" s="2"/>
    </row>
    <row r="827" spans="1:34" s="5" customFormat="1" ht="15.75" customHeight="1" x14ac:dyDescent="0.25">
      <c r="A827" s="1"/>
      <c r="B827" s="2"/>
      <c r="C827" s="81"/>
      <c r="D827" s="81"/>
      <c r="J827" s="82"/>
      <c r="K827" s="82"/>
      <c r="P827" s="82"/>
      <c r="U827" s="82"/>
      <c r="Z827" s="82"/>
      <c r="AF827" s="2"/>
      <c r="AG827" s="2"/>
      <c r="AH827" s="2"/>
    </row>
    <row r="828" spans="1:34" s="5" customFormat="1" ht="15.75" customHeight="1" x14ac:dyDescent="0.25">
      <c r="A828" s="1"/>
      <c r="B828" s="2"/>
      <c r="C828" s="81"/>
      <c r="D828" s="81"/>
      <c r="J828" s="82"/>
      <c r="K828" s="82"/>
      <c r="P828" s="82"/>
      <c r="U828" s="82"/>
      <c r="Z828" s="82"/>
      <c r="AF828" s="2"/>
      <c r="AG828" s="2"/>
      <c r="AH828" s="2"/>
    </row>
    <row r="829" spans="1:34" s="5" customFormat="1" ht="15.75" customHeight="1" x14ac:dyDescent="0.25">
      <c r="A829" s="1"/>
      <c r="B829" s="2"/>
      <c r="C829" s="81"/>
      <c r="D829" s="81"/>
      <c r="J829" s="82"/>
      <c r="K829" s="82"/>
      <c r="P829" s="82"/>
      <c r="U829" s="82"/>
      <c r="Z829" s="82"/>
      <c r="AF829" s="2"/>
      <c r="AG829" s="2"/>
      <c r="AH829" s="2"/>
    </row>
    <row r="830" spans="1:34" s="5" customFormat="1" ht="15.75" customHeight="1" x14ac:dyDescent="0.25">
      <c r="A830" s="1"/>
      <c r="B830" s="2"/>
      <c r="C830" s="81"/>
      <c r="D830" s="81"/>
      <c r="J830" s="82"/>
      <c r="K830" s="82"/>
      <c r="P830" s="82"/>
      <c r="U830" s="82"/>
      <c r="Z830" s="82"/>
      <c r="AF830" s="2"/>
      <c r="AG830" s="2"/>
      <c r="AH830" s="2"/>
    </row>
    <row r="831" spans="1:34" s="5" customFormat="1" ht="15.75" customHeight="1" x14ac:dyDescent="0.25">
      <c r="A831" s="1"/>
      <c r="B831" s="2"/>
      <c r="C831" s="81"/>
      <c r="D831" s="81"/>
      <c r="J831" s="82"/>
      <c r="K831" s="82"/>
      <c r="P831" s="82"/>
      <c r="U831" s="82"/>
      <c r="Z831" s="82"/>
      <c r="AF831" s="2"/>
      <c r="AG831" s="2"/>
      <c r="AH831" s="2"/>
    </row>
    <row r="832" spans="1:34" s="5" customFormat="1" ht="15.75" customHeight="1" x14ac:dyDescent="0.25">
      <c r="A832" s="1"/>
      <c r="B832" s="2"/>
      <c r="C832" s="81"/>
      <c r="D832" s="81"/>
      <c r="J832" s="82"/>
      <c r="K832" s="82"/>
      <c r="P832" s="82"/>
      <c r="U832" s="82"/>
      <c r="Z832" s="82"/>
      <c r="AF832" s="2"/>
      <c r="AG832" s="2"/>
      <c r="AH832" s="2"/>
    </row>
    <row r="833" spans="1:34" s="5" customFormat="1" ht="15.75" customHeight="1" x14ac:dyDescent="0.25">
      <c r="A833" s="1"/>
      <c r="B833" s="2"/>
      <c r="C833" s="81"/>
      <c r="D833" s="81"/>
      <c r="J833" s="82"/>
      <c r="K833" s="82"/>
      <c r="P833" s="82"/>
      <c r="U833" s="82"/>
      <c r="Z833" s="82"/>
      <c r="AF833" s="2"/>
      <c r="AG833" s="2"/>
      <c r="AH833" s="2"/>
    </row>
    <row r="834" spans="1:34" s="5" customFormat="1" ht="15.75" customHeight="1" x14ac:dyDescent="0.25">
      <c r="A834" s="1"/>
      <c r="B834" s="2"/>
      <c r="C834" s="81"/>
      <c r="D834" s="81"/>
      <c r="J834" s="82"/>
      <c r="K834" s="82"/>
      <c r="P834" s="82"/>
      <c r="U834" s="82"/>
      <c r="Z834" s="82"/>
      <c r="AF834" s="2"/>
      <c r="AG834" s="2"/>
      <c r="AH834" s="2"/>
    </row>
    <row r="835" spans="1:34" s="5" customFormat="1" ht="15.75" customHeight="1" x14ac:dyDescent="0.25">
      <c r="A835" s="1"/>
      <c r="B835" s="2"/>
      <c r="C835" s="81"/>
      <c r="D835" s="81"/>
      <c r="J835" s="82"/>
      <c r="K835" s="82"/>
      <c r="P835" s="82"/>
      <c r="U835" s="82"/>
      <c r="Z835" s="82"/>
      <c r="AF835" s="2"/>
      <c r="AG835" s="2"/>
      <c r="AH835" s="2"/>
    </row>
    <row r="836" spans="1:34" s="5" customFormat="1" ht="15.75" customHeight="1" x14ac:dyDescent="0.25">
      <c r="A836" s="1"/>
      <c r="B836" s="2"/>
      <c r="C836" s="81"/>
      <c r="D836" s="81"/>
      <c r="J836" s="82"/>
      <c r="K836" s="82"/>
      <c r="P836" s="82"/>
      <c r="U836" s="82"/>
      <c r="Z836" s="82"/>
      <c r="AF836" s="2"/>
      <c r="AG836" s="2"/>
      <c r="AH836" s="2"/>
    </row>
    <row r="837" spans="1:34" s="5" customFormat="1" ht="15.75" customHeight="1" x14ac:dyDescent="0.25">
      <c r="A837" s="1"/>
      <c r="B837" s="2"/>
      <c r="C837" s="81"/>
      <c r="D837" s="81"/>
      <c r="J837" s="82"/>
      <c r="K837" s="82"/>
      <c r="P837" s="82"/>
      <c r="U837" s="82"/>
      <c r="Z837" s="82"/>
      <c r="AF837" s="2"/>
      <c r="AG837" s="2"/>
      <c r="AH837" s="2"/>
    </row>
    <row r="838" spans="1:34" s="5" customFormat="1" ht="15.75" customHeight="1" x14ac:dyDescent="0.25">
      <c r="A838" s="1"/>
      <c r="B838" s="2"/>
      <c r="C838" s="81"/>
      <c r="D838" s="81"/>
      <c r="J838" s="82"/>
      <c r="K838" s="82"/>
      <c r="P838" s="82"/>
      <c r="U838" s="82"/>
      <c r="Z838" s="82"/>
      <c r="AF838" s="2"/>
      <c r="AG838" s="2"/>
      <c r="AH838" s="2"/>
    </row>
    <row r="839" spans="1:34" s="5" customFormat="1" ht="15.75" customHeight="1" x14ac:dyDescent="0.25">
      <c r="A839" s="1"/>
      <c r="B839" s="2"/>
      <c r="C839" s="81"/>
      <c r="D839" s="81"/>
      <c r="J839" s="82"/>
      <c r="K839" s="82"/>
      <c r="P839" s="82"/>
      <c r="U839" s="82"/>
      <c r="Z839" s="82"/>
      <c r="AF839" s="2"/>
      <c r="AG839" s="2"/>
      <c r="AH839" s="2"/>
    </row>
    <row r="840" spans="1:34" s="5" customFormat="1" ht="15.75" customHeight="1" x14ac:dyDescent="0.25">
      <c r="A840" s="1"/>
      <c r="B840" s="2"/>
      <c r="C840" s="81"/>
      <c r="D840" s="81"/>
      <c r="J840" s="82"/>
      <c r="K840" s="82"/>
      <c r="P840" s="82"/>
      <c r="U840" s="82"/>
      <c r="Z840" s="82"/>
      <c r="AF840" s="2"/>
      <c r="AG840" s="2"/>
      <c r="AH840" s="2"/>
    </row>
    <row r="841" spans="1:34" s="5" customFormat="1" ht="15.75" customHeight="1" x14ac:dyDescent="0.25">
      <c r="A841" s="1"/>
      <c r="B841" s="2"/>
      <c r="C841" s="81"/>
      <c r="D841" s="81"/>
      <c r="J841" s="82"/>
      <c r="K841" s="82"/>
      <c r="P841" s="82"/>
      <c r="U841" s="82"/>
      <c r="Z841" s="82"/>
      <c r="AF841" s="2"/>
      <c r="AG841" s="2"/>
      <c r="AH841" s="2"/>
    </row>
    <row r="842" spans="1:34" s="5" customFormat="1" ht="15.75" customHeight="1" x14ac:dyDescent="0.25">
      <c r="A842" s="1"/>
      <c r="B842" s="2"/>
      <c r="C842" s="81"/>
      <c r="D842" s="81"/>
      <c r="J842" s="82"/>
      <c r="K842" s="82"/>
      <c r="P842" s="82"/>
      <c r="U842" s="82"/>
      <c r="Z842" s="82"/>
      <c r="AF842" s="2"/>
      <c r="AG842" s="2"/>
      <c r="AH842" s="2"/>
    </row>
    <row r="843" spans="1:34" s="5" customFormat="1" ht="15.75" customHeight="1" x14ac:dyDescent="0.25">
      <c r="A843" s="1"/>
      <c r="B843" s="2"/>
      <c r="C843" s="81"/>
      <c r="D843" s="81"/>
      <c r="J843" s="82"/>
      <c r="K843" s="82"/>
      <c r="P843" s="82"/>
      <c r="U843" s="82"/>
      <c r="Z843" s="82"/>
      <c r="AF843" s="2"/>
      <c r="AG843" s="2"/>
      <c r="AH843" s="2"/>
    </row>
    <row r="844" spans="1:34" s="5" customFormat="1" ht="15.75" customHeight="1" x14ac:dyDescent="0.25">
      <c r="A844" s="1"/>
      <c r="B844" s="2"/>
      <c r="C844" s="81"/>
      <c r="D844" s="81"/>
      <c r="J844" s="82"/>
      <c r="K844" s="82"/>
      <c r="P844" s="82"/>
      <c r="U844" s="82"/>
      <c r="Z844" s="82"/>
      <c r="AF844" s="2"/>
      <c r="AG844" s="2"/>
      <c r="AH844" s="2"/>
    </row>
    <row r="845" spans="1:34" s="5" customFormat="1" ht="15.75" customHeight="1" x14ac:dyDescent="0.25">
      <c r="A845" s="1"/>
      <c r="B845" s="2"/>
      <c r="C845" s="81"/>
      <c r="D845" s="81"/>
      <c r="J845" s="82"/>
      <c r="K845" s="82"/>
      <c r="P845" s="82"/>
      <c r="U845" s="82"/>
      <c r="Z845" s="82"/>
      <c r="AF845" s="2"/>
      <c r="AG845" s="2"/>
      <c r="AH845" s="2"/>
    </row>
    <row r="846" spans="1:34" s="5" customFormat="1" ht="15.75" customHeight="1" x14ac:dyDescent="0.25">
      <c r="A846" s="1"/>
      <c r="B846" s="2"/>
      <c r="C846" s="81"/>
      <c r="D846" s="81"/>
      <c r="J846" s="82"/>
      <c r="K846" s="82"/>
      <c r="P846" s="82"/>
      <c r="U846" s="82"/>
      <c r="Z846" s="82"/>
      <c r="AF846" s="2"/>
      <c r="AG846" s="2"/>
      <c r="AH846" s="2"/>
    </row>
    <row r="847" spans="1:34" s="5" customFormat="1" ht="15.75" customHeight="1" x14ac:dyDescent="0.25">
      <c r="A847" s="1"/>
      <c r="B847" s="2"/>
      <c r="C847" s="81"/>
      <c r="D847" s="81"/>
      <c r="J847" s="82"/>
      <c r="K847" s="82"/>
      <c r="P847" s="82"/>
      <c r="U847" s="82"/>
      <c r="Z847" s="82"/>
      <c r="AF847" s="2"/>
      <c r="AG847" s="2"/>
      <c r="AH847" s="2"/>
    </row>
    <row r="848" spans="1:34" s="5" customFormat="1" ht="15.75" customHeight="1" x14ac:dyDescent="0.25">
      <c r="A848" s="1"/>
      <c r="B848" s="2"/>
      <c r="C848" s="81"/>
      <c r="D848" s="81"/>
      <c r="J848" s="82"/>
      <c r="K848" s="82"/>
      <c r="P848" s="82"/>
      <c r="U848" s="82"/>
      <c r="Z848" s="82"/>
      <c r="AF848" s="2"/>
      <c r="AG848" s="2"/>
      <c r="AH848" s="2"/>
    </row>
    <row r="849" spans="1:34" s="5" customFormat="1" ht="15.75" customHeight="1" x14ac:dyDescent="0.25">
      <c r="A849" s="1"/>
      <c r="B849" s="2"/>
      <c r="C849" s="81"/>
      <c r="D849" s="81"/>
      <c r="J849" s="82"/>
      <c r="K849" s="82"/>
      <c r="P849" s="82"/>
      <c r="U849" s="82"/>
      <c r="Z849" s="82"/>
      <c r="AF849" s="2"/>
      <c r="AG849" s="2"/>
      <c r="AH849" s="2"/>
    </row>
    <row r="850" spans="1:34" s="5" customFormat="1" ht="15.75" customHeight="1" x14ac:dyDescent="0.25">
      <c r="A850" s="1"/>
      <c r="B850" s="2"/>
      <c r="C850" s="81"/>
      <c r="D850" s="81"/>
      <c r="J850" s="82"/>
      <c r="K850" s="82"/>
      <c r="P850" s="82"/>
      <c r="U850" s="82"/>
      <c r="Z850" s="82"/>
      <c r="AF850" s="2"/>
      <c r="AG850" s="2"/>
      <c r="AH850" s="2"/>
    </row>
    <row r="851" spans="1:34" s="5" customFormat="1" ht="15.75" customHeight="1" x14ac:dyDescent="0.25">
      <c r="A851" s="1"/>
      <c r="B851" s="2"/>
      <c r="C851" s="81"/>
      <c r="D851" s="81"/>
      <c r="J851" s="82"/>
      <c r="K851" s="82"/>
      <c r="P851" s="82"/>
      <c r="U851" s="82"/>
      <c r="Z851" s="82"/>
      <c r="AF851" s="2"/>
      <c r="AG851" s="2"/>
      <c r="AH851" s="2"/>
    </row>
    <row r="852" spans="1:34" s="5" customFormat="1" ht="15.75" customHeight="1" x14ac:dyDescent="0.25">
      <c r="A852" s="1"/>
      <c r="B852" s="2"/>
      <c r="C852" s="81"/>
      <c r="D852" s="81"/>
      <c r="J852" s="82"/>
      <c r="K852" s="82"/>
      <c r="P852" s="82"/>
      <c r="U852" s="82"/>
      <c r="Z852" s="82"/>
      <c r="AF852" s="2"/>
      <c r="AG852" s="2"/>
      <c r="AH852" s="2"/>
    </row>
    <row r="853" spans="1:34" s="5" customFormat="1" ht="15.75" customHeight="1" x14ac:dyDescent="0.25">
      <c r="A853" s="1"/>
      <c r="B853" s="2"/>
      <c r="C853" s="81"/>
      <c r="D853" s="81"/>
      <c r="J853" s="82"/>
      <c r="K853" s="82"/>
      <c r="P853" s="82"/>
      <c r="U853" s="82"/>
      <c r="Z853" s="82"/>
      <c r="AF853" s="2"/>
      <c r="AG853" s="2"/>
      <c r="AH853" s="2"/>
    </row>
    <row r="854" spans="1:34" s="5" customFormat="1" ht="15.75" customHeight="1" x14ac:dyDescent="0.25">
      <c r="A854" s="1"/>
      <c r="B854" s="2"/>
      <c r="C854" s="81"/>
      <c r="D854" s="81"/>
      <c r="J854" s="82"/>
      <c r="K854" s="82"/>
      <c r="P854" s="82"/>
      <c r="U854" s="82"/>
      <c r="Z854" s="82"/>
      <c r="AF854" s="2"/>
      <c r="AG854" s="2"/>
      <c r="AH854" s="2"/>
    </row>
    <row r="855" spans="1:34" s="5" customFormat="1" ht="15.75" customHeight="1" x14ac:dyDescent="0.25">
      <c r="A855" s="1"/>
      <c r="B855" s="2"/>
      <c r="C855" s="81"/>
      <c r="D855" s="81"/>
      <c r="J855" s="82"/>
      <c r="K855" s="82"/>
      <c r="P855" s="82"/>
      <c r="U855" s="82"/>
      <c r="Z855" s="82"/>
      <c r="AF855" s="2"/>
      <c r="AG855" s="2"/>
      <c r="AH855" s="2"/>
    </row>
    <row r="856" spans="1:34" s="5" customFormat="1" ht="15.75" customHeight="1" x14ac:dyDescent="0.25">
      <c r="A856" s="1"/>
      <c r="B856" s="2"/>
      <c r="C856" s="81"/>
      <c r="D856" s="81"/>
      <c r="J856" s="82"/>
      <c r="K856" s="82"/>
      <c r="P856" s="82"/>
      <c r="U856" s="82"/>
      <c r="Z856" s="82"/>
      <c r="AF856" s="2"/>
      <c r="AG856" s="2"/>
      <c r="AH856" s="2"/>
    </row>
    <row r="857" spans="1:34" s="5" customFormat="1" ht="15.75" customHeight="1" x14ac:dyDescent="0.25">
      <c r="A857" s="1"/>
      <c r="B857" s="2"/>
      <c r="C857" s="81"/>
      <c r="D857" s="81"/>
      <c r="J857" s="82"/>
      <c r="K857" s="82"/>
      <c r="P857" s="82"/>
      <c r="U857" s="82"/>
      <c r="Z857" s="82"/>
      <c r="AF857" s="2"/>
      <c r="AG857" s="2"/>
      <c r="AH857" s="2"/>
    </row>
    <row r="858" spans="1:34" s="5" customFormat="1" ht="15.75" customHeight="1" x14ac:dyDescent="0.25">
      <c r="A858" s="1"/>
      <c r="B858" s="2"/>
      <c r="C858" s="81"/>
      <c r="D858" s="81"/>
      <c r="J858" s="82"/>
      <c r="K858" s="82"/>
      <c r="P858" s="82"/>
      <c r="U858" s="82"/>
      <c r="Z858" s="82"/>
      <c r="AF858" s="2"/>
      <c r="AG858" s="2"/>
      <c r="AH858" s="2"/>
    </row>
    <row r="859" spans="1:34" s="5" customFormat="1" ht="15.75" customHeight="1" x14ac:dyDescent="0.25">
      <c r="A859" s="1"/>
      <c r="B859" s="2"/>
      <c r="C859" s="81"/>
      <c r="D859" s="81"/>
      <c r="J859" s="82"/>
      <c r="K859" s="82"/>
      <c r="P859" s="82"/>
      <c r="U859" s="82"/>
      <c r="Z859" s="82"/>
      <c r="AF859" s="2"/>
      <c r="AG859" s="2"/>
      <c r="AH859" s="2"/>
    </row>
    <row r="860" spans="1:34" s="5" customFormat="1" ht="15.75" customHeight="1" x14ac:dyDescent="0.25">
      <c r="A860" s="1"/>
      <c r="B860" s="2"/>
      <c r="C860" s="81"/>
      <c r="D860" s="81"/>
      <c r="J860" s="82"/>
      <c r="K860" s="82"/>
      <c r="P860" s="82"/>
      <c r="U860" s="82"/>
      <c r="Z860" s="82"/>
      <c r="AF860" s="2"/>
      <c r="AG860" s="2"/>
      <c r="AH860" s="2"/>
    </row>
    <row r="861" spans="1:34" s="5" customFormat="1" ht="15.75" customHeight="1" x14ac:dyDescent="0.25">
      <c r="A861" s="1"/>
      <c r="B861" s="2"/>
      <c r="C861" s="81"/>
      <c r="D861" s="81"/>
      <c r="J861" s="82"/>
      <c r="K861" s="82"/>
      <c r="P861" s="82"/>
      <c r="U861" s="82"/>
      <c r="Z861" s="82"/>
      <c r="AF861" s="2"/>
      <c r="AG861" s="2"/>
      <c r="AH861" s="2"/>
    </row>
    <row r="862" spans="1:34" s="5" customFormat="1" ht="15.75" customHeight="1" x14ac:dyDescent="0.25">
      <c r="A862" s="1"/>
      <c r="B862" s="2"/>
      <c r="C862" s="81"/>
      <c r="D862" s="81"/>
      <c r="J862" s="82"/>
      <c r="K862" s="82"/>
      <c r="P862" s="82"/>
      <c r="U862" s="82"/>
      <c r="Z862" s="82"/>
      <c r="AF862" s="2"/>
      <c r="AG862" s="2"/>
      <c r="AH862" s="2"/>
    </row>
    <row r="863" spans="1:34" s="5" customFormat="1" ht="15.75" customHeight="1" x14ac:dyDescent="0.25">
      <c r="A863" s="1"/>
      <c r="B863" s="2"/>
      <c r="C863" s="81"/>
      <c r="D863" s="81"/>
      <c r="J863" s="82"/>
      <c r="K863" s="82"/>
      <c r="P863" s="82"/>
      <c r="U863" s="82"/>
      <c r="Z863" s="82"/>
      <c r="AF863" s="2"/>
      <c r="AG863" s="2"/>
      <c r="AH863" s="2"/>
    </row>
    <row r="864" spans="1:34" s="5" customFormat="1" ht="15.75" customHeight="1" x14ac:dyDescent="0.25">
      <c r="A864" s="1"/>
      <c r="B864" s="2"/>
      <c r="C864" s="81"/>
      <c r="D864" s="81"/>
      <c r="J864" s="82"/>
      <c r="K864" s="82"/>
      <c r="P864" s="82"/>
      <c r="U864" s="82"/>
      <c r="Z864" s="82"/>
      <c r="AF864" s="2"/>
      <c r="AG864" s="2"/>
      <c r="AH864" s="2"/>
    </row>
    <row r="865" spans="1:34" s="5" customFormat="1" ht="15.75" customHeight="1" x14ac:dyDescent="0.25">
      <c r="A865" s="1"/>
      <c r="B865" s="2"/>
      <c r="C865" s="81"/>
      <c r="D865" s="81"/>
      <c r="J865" s="82"/>
      <c r="K865" s="82"/>
      <c r="P865" s="82"/>
      <c r="U865" s="82"/>
      <c r="Z865" s="82"/>
      <c r="AF865" s="2"/>
      <c r="AG865" s="2"/>
      <c r="AH865" s="2"/>
    </row>
    <row r="866" spans="1:34" s="5" customFormat="1" ht="15.75" customHeight="1" x14ac:dyDescent="0.25">
      <c r="A866" s="1"/>
      <c r="B866" s="2"/>
      <c r="C866" s="81"/>
      <c r="D866" s="81"/>
      <c r="J866" s="82"/>
      <c r="K866" s="82"/>
      <c r="P866" s="82"/>
      <c r="U866" s="82"/>
      <c r="Z866" s="82"/>
      <c r="AF866" s="2"/>
      <c r="AG866" s="2"/>
      <c r="AH866" s="2"/>
    </row>
    <row r="867" spans="1:34" s="5" customFormat="1" ht="15.75" customHeight="1" x14ac:dyDescent="0.25">
      <c r="A867" s="1"/>
      <c r="B867" s="2"/>
      <c r="C867" s="81"/>
      <c r="D867" s="81"/>
      <c r="J867" s="82"/>
      <c r="K867" s="82"/>
      <c r="P867" s="82"/>
      <c r="U867" s="82"/>
      <c r="Z867" s="82"/>
      <c r="AF867" s="2"/>
      <c r="AG867" s="2"/>
      <c r="AH867" s="2"/>
    </row>
    <row r="868" spans="1:34" s="5" customFormat="1" ht="15.75" customHeight="1" x14ac:dyDescent="0.25">
      <c r="A868" s="1"/>
      <c r="B868" s="2"/>
      <c r="C868" s="81"/>
      <c r="D868" s="81"/>
      <c r="J868" s="82"/>
      <c r="K868" s="82"/>
      <c r="P868" s="82"/>
      <c r="U868" s="82"/>
      <c r="Z868" s="82"/>
      <c r="AF868" s="2"/>
      <c r="AG868" s="2"/>
      <c r="AH868" s="2"/>
    </row>
    <row r="869" spans="1:34" s="5" customFormat="1" ht="15.75" customHeight="1" x14ac:dyDescent="0.25">
      <c r="A869" s="1"/>
      <c r="B869" s="2"/>
      <c r="C869" s="81"/>
      <c r="D869" s="81"/>
      <c r="J869" s="82"/>
      <c r="K869" s="82"/>
      <c r="P869" s="82"/>
      <c r="U869" s="82"/>
      <c r="Z869" s="82"/>
      <c r="AF869" s="2"/>
      <c r="AG869" s="2"/>
      <c r="AH869" s="2"/>
    </row>
    <row r="870" spans="1:34" s="5" customFormat="1" ht="15.75" customHeight="1" x14ac:dyDescent="0.25">
      <c r="A870" s="1"/>
      <c r="B870" s="2"/>
      <c r="C870" s="81"/>
      <c r="D870" s="81"/>
      <c r="J870" s="82"/>
      <c r="K870" s="82"/>
      <c r="P870" s="82"/>
      <c r="U870" s="82"/>
      <c r="Z870" s="82"/>
      <c r="AF870" s="2"/>
      <c r="AG870" s="2"/>
      <c r="AH870" s="2"/>
    </row>
    <row r="871" spans="1:34" s="5" customFormat="1" ht="15.75" customHeight="1" x14ac:dyDescent="0.25">
      <c r="A871" s="1"/>
      <c r="B871" s="2"/>
      <c r="C871" s="81"/>
      <c r="D871" s="81"/>
      <c r="J871" s="82"/>
      <c r="K871" s="82"/>
      <c r="P871" s="82"/>
      <c r="U871" s="82"/>
      <c r="Z871" s="82"/>
      <c r="AF871" s="2"/>
      <c r="AG871" s="2"/>
      <c r="AH871" s="2"/>
    </row>
    <row r="872" spans="1:34" s="5" customFormat="1" ht="15.75" customHeight="1" x14ac:dyDescent="0.25">
      <c r="A872" s="1"/>
      <c r="B872" s="2"/>
      <c r="C872" s="81"/>
      <c r="D872" s="81"/>
      <c r="J872" s="82"/>
      <c r="K872" s="82"/>
      <c r="P872" s="82"/>
      <c r="U872" s="82"/>
      <c r="Z872" s="82"/>
      <c r="AF872" s="2"/>
      <c r="AG872" s="2"/>
      <c r="AH872" s="2"/>
    </row>
    <row r="873" spans="1:34" s="5" customFormat="1" ht="15.75" customHeight="1" x14ac:dyDescent="0.25">
      <c r="A873" s="1"/>
      <c r="B873" s="2"/>
      <c r="C873" s="81"/>
      <c r="D873" s="81"/>
      <c r="J873" s="82"/>
      <c r="K873" s="82"/>
      <c r="P873" s="82"/>
      <c r="U873" s="82"/>
      <c r="Z873" s="82"/>
      <c r="AF873" s="2"/>
      <c r="AG873" s="2"/>
      <c r="AH873" s="2"/>
    </row>
    <row r="874" spans="1:34" s="5" customFormat="1" ht="15.75" customHeight="1" x14ac:dyDescent="0.25">
      <c r="A874" s="1"/>
      <c r="B874" s="2"/>
      <c r="C874" s="81"/>
      <c r="D874" s="81"/>
      <c r="J874" s="82"/>
      <c r="K874" s="82"/>
      <c r="P874" s="82"/>
      <c r="U874" s="82"/>
      <c r="Z874" s="82"/>
      <c r="AF874" s="2"/>
      <c r="AG874" s="2"/>
      <c r="AH874" s="2"/>
    </row>
    <row r="875" spans="1:34" s="5" customFormat="1" ht="15.75" customHeight="1" x14ac:dyDescent="0.25">
      <c r="A875" s="1"/>
      <c r="B875" s="2"/>
      <c r="C875" s="81"/>
      <c r="D875" s="81"/>
      <c r="J875" s="82"/>
      <c r="K875" s="82"/>
      <c r="P875" s="82"/>
      <c r="U875" s="82"/>
      <c r="Z875" s="82"/>
      <c r="AF875" s="2"/>
      <c r="AG875" s="2"/>
      <c r="AH875" s="2"/>
    </row>
    <row r="876" spans="1:34" s="5" customFormat="1" ht="15.75" customHeight="1" x14ac:dyDescent="0.25">
      <c r="A876" s="1"/>
      <c r="B876" s="2"/>
      <c r="C876" s="81"/>
      <c r="D876" s="81"/>
      <c r="J876" s="82"/>
      <c r="K876" s="82"/>
      <c r="P876" s="82"/>
      <c r="U876" s="82"/>
      <c r="Z876" s="82"/>
      <c r="AF876" s="2"/>
      <c r="AG876" s="2"/>
      <c r="AH876" s="2"/>
    </row>
    <row r="877" spans="1:34" s="5" customFormat="1" ht="15.75" customHeight="1" x14ac:dyDescent="0.25">
      <c r="A877" s="1"/>
      <c r="B877" s="2"/>
      <c r="C877" s="81"/>
      <c r="D877" s="81"/>
      <c r="J877" s="82"/>
      <c r="K877" s="82"/>
      <c r="P877" s="82"/>
      <c r="U877" s="82"/>
      <c r="Z877" s="82"/>
      <c r="AF877" s="2"/>
      <c r="AG877" s="2"/>
      <c r="AH877" s="2"/>
    </row>
    <row r="878" spans="1:34" s="5" customFormat="1" ht="15.75" customHeight="1" x14ac:dyDescent="0.25">
      <c r="A878" s="1"/>
      <c r="B878" s="2"/>
      <c r="C878" s="81"/>
      <c r="D878" s="81"/>
      <c r="J878" s="82"/>
      <c r="K878" s="82"/>
      <c r="P878" s="82"/>
      <c r="U878" s="82"/>
      <c r="Z878" s="82"/>
      <c r="AF878" s="2"/>
      <c r="AG878" s="2"/>
      <c r="AH878" s="2"/>
    </row>
    <row r="879" spans="1:34" s="5" customFormat="1" ht="15.75" customHeight="1" x14ac:dyDescent="0.25">
      <c r="A879" s="1"/>
      <c r="B879" s="2"/>
      <c r="C879" s="81"/>
      <c r="D879" s="81"/>
      <c r="J879" s="82"/>
      <c r="K879" s="82"/>
      <c r="P879" s="82"/>
      <c r="U879" s="82"/>
      <c r="Z879" s="82"/>
      <c r="AF879" s="2"/>
      <c r="AG879" s="2"/>
      <c r="AH879" s="2"/>
    </row>
    <row r="880" spans="1:34" s="5" customFormat="1" ht="15.75" customHeight="1" x14ac:dyDescent="0.25">
      <c r="A880" s="1"/>
      <c r="B880" s="2"/>
      <c r="C880" s="81"/>
      <c r="D880" s="81"/>
      <c r="J880" s="82"/>
      <c r="K880" s="82"/>
      <c r="P880" s="82"/>
      <c r="U880" s="82"/>
      <c r="Z880" s="82"/>
      <c r="AF880" s="2"/>
      <c r="AG880" s="2"/>
      <c r="AH880" s="2"/>
    </row>
    <row r="881" spans="1:34" s="5" customFormat="1" ht="15.75" customHeight="1" x14ac:dyDescent="0.25">
      <c r="A881" s="1"/>
      <c r="B881" s="2"/>
      <c r="C881" s="81"/>
      <c r="D881" s="81"/>
      <c r="J881" s="82"/>
      <c r="K881" s="82"/>
      <c r="P881" s="82"/>
      <c r="U881" s="82"/>
      <c r="Z881" s="82"/>
      <c r="AF881" s="2"/>
      <c r="AG881" s="2"/>
      <c r="AH881" s="2"/>
    </row>
    <row r="882" spans="1:34" s="5" customFormat="1" ht="15.75" customHeight="1" x14ac:dyDescent="0.25">
      <c r="A882" s="1"/>
      <c r="B882" s="2"/>
      <c r="C882" s="81"/>
      <c r="D882" s="81"/>
      <c r="J882" s="82"/>
      <c r="K882" s="82"/>
      <c r="P882" s="82"/>
      <c r="U882" s="82"/>
      <c r="Z882" s="82"/>
      <c r="AF882" s="2"/>
      <c r="AG882" s="2"/>
      <c r="AH882" s="2"/>
    </row>
    <row r="883" spans="1:34" s="5" customFormat="1" ht="15.75" customHeight="1" x14ac:dyDescent="0.25">
      <c r="A883" s="1"/>
      <c r="B883" s="2"/>
      <c r="C883" s="81"/>
      <c r="D883" s="81"/>
      <c r="J883" s="82"/>
      <c r="K883" s="82"/>
      <c r="P883" s="82"/>
      <c r="U883" s="82"/>
      <c r="Z883" s="82"/>
      <c r="AF883" s="2"/>
      <c r="AG883" s="2"/>
      <c r="AH883" s="2"/>
    </row>
    <row r="884" spans="1:34" s="5" customFormat="1" ht="15.75" customHeight="1" x14ac:dyDescent="0.25">
      <c r="A884" s="1"/>
      <c r="B884" s="2"/>
      <c r="C884" s="81"/>
      <c r="D884" s="81"/>
      <c r="J884" s="82"/>
      <c r="K884" s="82"/>
      <c r="P884" s="82"/>
      <c r="U884" s="82"/>
      <c r="Z884" s="82"/>
      <c r="AF884" s="2"/>
      <c r="AG884" s="2"/>
      <c r="AH884" s="2"/>
    </row>
    <row r="885" spans="1:34" s="5" customFormat="1" ht="15.75" customHeight="1" x14ac:dyDescent="0.25">
      <c r="A885" s="1"/>
      <c r="B885" s="2"/>
      <c r="C885" s="81"/>
      <c r="D885" s="81"/>
      <c r="J885" s="82"/>
      <c r="K885" s="82"/>
      <c r="P885" s="82"/>
      <c r="U885" s="82"/>
      <c r="Z885" s="82"/>
      <c r="AF885" s="2"/>
      <c r="AG885" s="2"/>
      <c r="AH885" s="2"/>
    </row>
    <row r="886" spans="1:34" s="5" customFormat="1" ht="15.75" customHeight="1" x14ac:dyDescent="0.25">
      <c r="A886" s="1"/>
      <c r="B886" s="2"/>
      <c r="C886" s="81"/>
      <c r="D886" s="81"/>
      <c r="J886" s="82"/>
      <c r="K886" s="82"/>
      <c r="P886" s="82"/>
      <c r="U886" s="82"/>
      <c r="Z886" s="82"/>
      <c r="AF886" s="2"/>
      <c r="AG886" s="2"/>
      <c r="AH886" s="2"/>
    </row>
    <row r="887" spans="1:34" s="5" customFormat="1" ht="15.75" customHeight="1" x14ac:dyDescent="0.25">
      <c r="A887" s="1"/>
      <c r="B887" s="2"/>
      <c r="C887" s="81"/>
      <c r="D887" s="81"/>
      <c r="J887" s="82"/>
      <c r="K887" s="82"/>
      <c r="P887" s="82"/>
      <c r="U887" s="82"/>
      <c r="Z887" s="82"/>
      <c r="AF887" s="2"/>
      <c r="AG887" s="2"/>
      <c r="AH887" s="2"/>
    </row>
    <row r="888" spans="1:34" s="5" customFormat="1" ht="15.75" customHeight="1" x14ac:dyDescent="0.25">
      <c r="A888" s="1"/>
      <c r="B888" s="2"/>
      <c r="C888" s="81"/>
      <c r="D888" s="81"/>
      <c r="J888" s="82"/>
      <c r="K888" s="82"/>
      <c r="P888" s="82"/>
      <c r="U888" s="82"/>
      <c r="Z888" s="82"/>
      <c r="AF888" s="2"/>
      <c r="AG888" s="2"/>
      <c r="AH888" s="2"/>
    </row>
    <row r="889" spans="1:34" s="5" customFormat="1" ht="15.75" customHeight="1" x14ac:dyDescent="0.25">
      <c r="A889" s="1"/>
      <c r="B889" s="2"/>
      <c r="C889" s="81"/>
      <c r="D889" s="81"/>
      <c r="J889" s="82"/>
      <c r="K889" s="82"/>
      <c r="P889" s="82"/>
      <c r="U889" s="82"/>
      <c r="Z889" s="82"/>
      <c r="AF889" s="2"/>
      <c r="AG889" s="2"/>
      <c r="AH889" s="2"/>
    </row>
    <row r="890" spans="1:34" s="5" customFormat="1" ht="15.75" customHeight="1" x14ac:dyDescent="0.25">
      <c r="A890" s="1"/>
      <c r="B890" s="2"/>
      <c r="C890" s="81"/>
      <c r="D890" s="81"/>
      <c r="J890" s="82"/>
      <c r="K890" s="82"/>
      <c r="P890" s="82"/>
      <c r="U890" s="82"/>
      <c r="Z890" s="82"/>
      <c r="AF890" s="2"/>
      <c r="AG890" s="2"/>
      <c r="AH890" s="2"/>
    </row>
    <row r="891" spans="1:34" s="5" customFormat="1" ht="15.75" customHeight="1" x14ac:dyDescent="0.25">
      <c r="A891" s="1"/>
      <c r="B891" s="2"/>
      <c r="C891" s="81"/>
      <c r="D891" s="81"/>
      <c r="J891" s="82"/>
      <c r="K891" s="82"/>
      <c r="P891" s="82"/>
      <c r="U891" s="82"/>
      <c r="Z891" s="82"/>
      <c r="AF891" s="2"/>
      <c r="AG891" s="2"/>
      <c r="AH891" s="2"/>
    </row>
    <row r="892" spans="1:34" s="5" customFormat="1" ht="15.75" customHeight="1" x14ac:dyDescent="0.25">
      <c r="A892" s="1"/>
      <c r="B892" s="2"/>
      <c r="C892" s="81"/>
      <c r="D892" s="81"/>
      <c r="J892" s="82"/>
      <c r="K892" s="82"/>
      <c r="P892" s="82"/>
      <c r="U892" s="82"/>
      <c r="Z892" s="82"/>
      <c r="AF892" s="2"/>
      <c r="AG892" s="2"/>
      <c r="AH892" s="2"/>
    </row>
    <row r="893" spans="1:34" s="5" customFormat="1" ht="15.75" customHeight="1" x14ac:dyDescent="0.25">
      <c r="A893" s="1"/>
      <c r="B893" s="2"/>
      <c r="C893" s="81"/>
      <c r="D893" s="81"/>
      <c r="J893" s="82"/>
      <c r="K893" s="82"/>
      <c r="P893" s="82"/>
      <c r="U893" s="82"/>
      <c r="Z893" s="82"/>
      <c r="AF893" s="2"/>
      <c r="AG893" s="2"/>
      <c r="AH893" s="2"/>
    </row>
    <row r="894" spans="1:34" s="5" customFormat="1" ht="15.75" customHeight="1" x14ac:dyDescent="0.25">
      <c r="A894" s="1"/>
      <c r="B894" s="2"/>
      <c r="C894" s="81"/>
      <c r="D894" s="81"/>
      <c r="J894" s="82"/>
      <c r="K894" s="82"/>
      <c r="P894" s="82"/>
      <c r="U894" s="82"/>
      <c r="Z894" s="82"/>
      <c r="AF894" s="2"/>
      <c r="AG894" s="2"/>
      <c r="AH894" s="2"/>
    </row>
    <row r="895" spans="1:34" s="5" customFormat="1" ht="15.75" customHeight="1" x14ac:dyDescent="0.25">
      <c r="A895" s="1"/>
      <c r="B895" s="2"/>
      <c r="C895" s="81"/>
      <c r="D895" s="81"/>
      <c r="J895" s="82"/>
      <c r="K895" s="82"/>
      <c r="P895" s="82"/>
      <c r="U895" s="82"/>
      <c r="Z895" s="82"/>
      <c r="AF895" s="2"/>
      <c r="AG895" s="2"/>
      <c r="AH895" s="2"/>
    </row>
    <row r="896" spans="1:34" s="5" customFormat="1" ht="15.75" customHeight="1" x14ac:dyDescent="0.25">
      <c r="A896" s="1"/>
      <c r="B896" s="2"/>
      <c r="C896" s="81"/>
      <c r="D896" s="81"/>
      <c r="J896" s="82"/>
      <c r="K896" s="82"/>
      <c r="P896" s="82"/>
      <c r="U896" s="82"/>
      <c r="Z896" s="82"/>
      <c r="AF896" s="2"/>
      <c r="AG896" s="2"/>
      <c r="AH896" s="2"/>
    </row>
    <row r="897" spans="1:34" s="5" customFormat="1" ht="15.75" customHeight="1" x14ac:dyDescent="0.25">
      <c r="A897" s="1"/>
      <c r="B897" s="2"/>
      <c r="C897" s="81"/>
      <c r="D897" s="81"/>
      <c r="J897" s="82"/>
      <c r="K897" s="82"/>
      <c r="P897" s="82"/>
      <c r="U897" s="82"/>
      <c r="Z897" s="82"/>
      <c r="AF897" s="2"/>
      <c r="AG897" s="2"/>
      <c r="AH897" s="2"/>
    </row>
    <row r="898" spans="1:34" s="5" customFormat="1" ht="15.75" customHeight="1" x14ac:dyDescent="0.25">
      <c r="A898" s="1"/>
      <c r="B898" s="2"/>
      <c r="C898" s="81"/>
      <c r="D898" s="81"/>
      <c r="J898" s="82"/>
      <c r="K898" s="82"/>
      <c r="P898" s="82"/>
      <c r="U898" s="82"/>
      <c r="Z898" s="82"/>
      <c r="AF898" s="2"/>
      <c r="AG898" s="2"/>
      <c r="AH898" s="2"/>
    </row>
    <row r="899" spans="1:34" s="5" customFormat="1" ht="15.75" customHeight="1" x14ac:dyDescent="0.25">
      <c r="A899" s="1"/>
      <c r="B899" s="2"/>
      <c r="C899" s="81"/>
      <c r="D899" s="81"/>
      <c r="J899" s="82"/>
      <c r="K899" s="82"/>
      <c r="P899" s="82"/>
      <c r="U899" s="82"/>
      <c r="Z899" s="82"/>
      <c r="AF899" s="2"/>
      <c r="AG899" s="2"/>
      <c r="AH899" s="2"/>
    </row>
    <row r="900" spans="1:34" s="5" customFormat="1" ht="15.75" customHeight="1" x14ac:dyDescent="0.25">
      <c r="A900" s="1"/>
      <c r="B900" s="2"/>
      <c r="C900" s="81"/>
      <c r="D900" s="81"/>
      <c r="J900" s="82"/>
      <c r="K900" s="82"/>
      <c r="P900" s="82"/>
      <c r="U900" s="82"/>
      <c r="Z900" s="82"/>
      <c r="AF900" s="2"/>
      <c r="AG900" s="2"/>
      <c r="AH900" s="2"/>
    </row>
    <row r="901" spans="1:34" s="5" customFormat="1" ht="15.75" customHeight="1" x14ac:dyDescent="0.25">
      <c r="A901" s="1"/>
      <c r="B901" s="2"/>
      <c r="C901" s="81"/>
      <c r="D901" s="81"/>
      <c r="J901" s="82"/>
      <c r="K901" s="82"/>
      <c r="P901" s="82"/>
      <c r="U901" s="82"/>
      <c r="Z901" s="82"/>
      <c r="AF901" s="2"/>
      <c r="AG901" s="2"/>
      <c r="AH901" s="2"/>
    </row>
    <row r="902" spans="1:34" s="5" customFormat="1" ht="15.75" customHeight="1" x14ac:dyDescent="0.25">
      <c r="A902" s="1"/>
      <c r="B902" s="2"/>
      <c r="C902" s="81"/>
      <c r="D902" s="81"/>
      <c r="J902" s="82"/>
      <c r="K902" s="82"/>
      <c r="P902" s="82"/>
      <c r="U902" s="82"/>
      <c r="Z902" s="82"/>
      <c r="AF902" s="2"/>
      <c r="AG902" s="2"/>
      <c r="AH902" s="2"/>
    </row>
    <row r="903" spans="1:34" s="5" customFormat="1" ht="15.75" customHeight="1" x14ac:dyDescent="0.25">
      <c r="A903" s="1"/>
      <c r="B903" s="2"/>
      <c r="C903" s="81"/>
      <c r="D903" s="81"/>
      <c r="J903" s="82"/>
      <c r="K903" s="82"/>
      <c r="P903" s="82"/>
      <c r="U903" s="82"/>
      <c r="Z903" s="82"/>
      <c r="AF903" s="2"/>
      <c r="AG903" s="2"/>
      <c r="AH903" s="2"/>
    </row>
    <row r="904" spans="1:34" s="5" customFormat="1" ht="15.75" customHeight="1" x14ac:dyDescent="0.25">
      <c r="A904" s="1"/>
      <c r="B904" s="2"/>
      <c r="C904" s="81"/>
      <c r="D904" s="81"/>
      <c r="J904" s="82"/>
      <c r="K904" s="82"/>
      <c r="P904" s="82"/>
      <c r="U904" s="82"/>
      <c r="Z904" s="82"/>
      <c r="AF904" s="2"/>
      <c r="AG904" s="2"/>
      <c r="AH904" s="2"/>
    </row>
    <row r="905" spans="1:34" s="5" customFormat="1" ht="15.75" customHeight="1" x14ac:dyDescent="0.25">
      <c r="A905" s="1"/>
      <c r="B905" s="2"/>
      <c r="C905" s="81"/>
      <c r="D905" s="81"/>
      <c r="J905" s="82"/>
      <c r="K905" s="82"/>
      <c r="P905" s="82"/>
      <c r="U905" s="82"/>
      <c r="Z905" s="82"/>
      <c r="AF905" s="2"/>
      <c r="AG905" s="2"/>
      <c r="AH905" s="2"/>
    </row>
    <row r="906" spans="1:34" s="5" customFormat="1" ht="15.75" customHeight="1" x14ac:dyDescent="0.25">
      <c r="A906" s="1"/>
      <c r="B906" s="2"/>
      <c r="C906" s="81"/>
      <c r="D906" s="81"/>
      <c r="J906" s="82"/>
      <c r="K906" s="82"/>
      <c r="P906" s="82"/>
      <c r="U906" s="82"/>
      <c r="Z906" s="82"/>
      <c r="AF906" s="2"/>
      <c r="AG906" s="2"/>
      <c r="AH906" s="2"/>
    </row>
    <row r="907" spans="1:34" s="5" customFormat="1" ht="15.75" customHeight="1" x14ac:dyDescent="0.25">
      <c r="A907" s="1"/>
      <c r="B907" s="2"/>
      <c r="C907" s="81"/>
      <c r="D907" s="81"/>
      <c r="J907" s="82"/>
      <c r="K907" s="82"/>
      <c r="P907" s="82"/>
      <c r="U907" s="82"/>
      <c r="Z907" s="82"/>
      <c r="AF907" s="2"/>
      <c r="AG907" s="2"/>
      <c r="AH907" s="2"/>
    </row>
    <row r="908" spans="1:34" s="5" customFormat="1" ht="15.75" customHeight="1" x14ac:dyDescent="0.25">
      <c r="A908" s="1"/>
      <c r="B908" s="2"/>
      <c r="C908" s="81"/>
      <c r="D908" s="81"/>
      <c r="J908" s="82"/>
      <c r="K908" s="82"/>
      <c r="P908" s="82"/>
      <c r="U908" s="82"/>
      <c r="Z908" s="82"/>
      <c r="AF908" s="2"/>
      <c r="AG908" s="2"/>
      <c r="AH908" s="2"/>
    </row>
    <row r="909" spans="1:34" s="5" customFormat="1" ht="15.75" customHeight="1" x14ac:dyDescent="0.25">
      <c r="A909" s="1"/>
      <c r="B909" s="2"/>
      <c r="C909" s="81"/>
      <c r="D909" s="81"/>
      <c r="J909" s="82"/>
      <c r="K909" s="82"/>
      <c r="P909" s="82"/>
      <c r="U909" s="82"/>
      <c r="Z909" s="82"/>
      <c r="AF909" s="2"/>
      <c r="AG909" s="2"/>
      <c r="AH909" s="2"/>
    </row>
    <row r="910" spans="1:34" s="5" customFormat="1" ht="15.75" customHeight="1" x14ac:dyDescent="0.25">
      <c r="A910" s="1"/>
      <c r="B910" s="2"/>
      <c r="C910" s="81"/>
      <c r="D910" s="81"/>
      <c r="J910" s="82"/>
      <c r="K910" s="82"/>
      <c r="P910" s="82"/>
      <c r="U910" s="82"/>
      <c r="Z910" s="82"/>
      <c r="AF910" s="2"/>
      <c r="AG910" s="2"/>
      <c r="AH910" s="2"/>
    </row>
    <row r="911" spans="1:34" s="5" customFormat="1" ht="15.75" customHeight="1" x14ac:dyDescent="0.25">
      <c r="A911" s="1"/>
      <c r="B911" s="2"/>
      <c r="C911" s="81"/>
      <c r="D911" s="81"/>
      <c r="J911" s="82"/>
      <c r="K911" s="82"/>
      <c r="P911" s="82"/>
      <c r="U911" s="82"/>
      <c r="Z911" s="82"/>
      <c r="AF911" s="2"/>
      <c r="AG911" s="2"/>
      <c r="AH911" s="2"/>
    </row>
    <row r="912" spans="1:34" s="5" customFormat="1" ht="15.75" customHeight="1" x14ac:dyDescent="0.25">
      <c r="A912" s="1"/>
      <c r="B912" s="2"/>
      <c r="C912" s="81"/>
      <c r="D912" s="81"/>
      <c r="J912" s="82"/>
      <c r="K912" s="82"/>
      <c r="P912" s="82"/>
      <c r="U912" s="82"/>
      <c r="Z912" s="82"/>
      <c r="AF912" s="2"/>
      <c r="AG912" s="2"/>
      <c r="AH912" s="2"/>
    </row>
    <row r="913" spans="1:34" s="5" customFormat="1" ht="15.75" customHeight="1" x14ac:dyDescent="0.25">
      <c r="A913" s="1"/>
      <c r="B913" s="2"/>
      <c r="C913" s="81"/>
      <c r="D913" s="81"/>
      <c r="J913" s="82"/>
      <c r="K913" s="82"/>
      <c r="P913" s="82"/>
      <c r="U913" s="82"/>
      <c r="Z913" s="82"/>
      <c r="AF913" s="2"/>
      <c r="AG913" s="2"/>
      <c r="AH913" s="2"/>
    </row>
    <row r="914" spans="1:34" s="5" customFormat="1" ht="15.75" customHeight="1" x14ac:dyDescent="0.25">
      <c r="A914" s="1"/>
      <c r="B914" s="2"/>
      <c r="C914" s="81"/>
      <c r="D914" s="81"/>
      <c r="J914" s="82"/>
      <c r="K914" s="82"/>
      <c r="P914" s="82"/>
      <c r="U914" s="82"/>
      <c r="Z914" s="82"/>
      <c r="AF914" s="2"/>
      <c r="AG914" s="2"/>
      <c r="AH914" s="2"/>
    </row>
    <row r="915" spans="1:34" s="5" customFormat="1" ht="15.75" customHeight="1" x14ac:dyDescent="0.25">
      <c r="A915" s="1"/>
      <c r="B915" s="2"/>
      <c r="C915" s="81"/>
      <c r="D915" s="81"/>
      <c r="J915" s="82"/>
      <c r="K915" s="82"/>
      <c r="P915" s="82"/>
      <c r="U915" s="82"/>
      <c r="Z915" s="82"/>
      <c r="AF915" s="2"/>
      <c r="AG915" s="2"/>
      <c r="AH915" s="2"/>
    </row>
    <row r="916" spans="1:34" s="5" customFormat="1" ht="15.75" customHeight="1" x14ac:dyDescent="0.25">
      <c r="A916" s="1"/>
      <c r="B916" s="2"/>
      <c r="C916" s="81"/>
      <c r="D916" s="81"/>
      <c r="J916" s="82"/>
      <c r="K916" s="82"/>
      <c r="P916" s="82"/>
      <c r="U916" s="82"/>
      <c r="Z916" s="82"/>
      <c r="AF916" s="2"/>
      <c r="AG916" s="2"/>
      <c r="AH916" s="2"/>
    </row>
    <row r="917" spans="1:34" s="5" customFormat="1" ht="15.75" customHeight="1" x14ac:dyDescent="0.25">
      <c r="A917" s="1"/>
      <c r="B917" s="2"/>
      <c r="C917" s="81"/>
      <c r="D917" s="81"/>
      <c r="J917" s="82"/>
      <c r="K917" s="82"/>
      <c r="P917" s="82"/>
      <c r="U917" s="82"/>
      <c r="Z917" s="82"/>
      <c r="AF917" s="2"/>
      <c r="AG917" s="2"/>
      <c r="AH917" s="2"/>
    </row>
    <row r="918" spans="1:34" s="5" customFormat="1" ht="15.75" customHeight="1" x14ac:dyDescent="0.25">
      <c r="A918" s="1"/>
      <c r="B918" s="2"/>
      <c r="C918" s="81"/>
      <c r="D918" s="81"/>
      <c r="J918" s="82"/>
      <c r="K918" s="82"/>
      <c r="P918" s="82"/>
      <c r="U918" s="82"/>
      <c r="Z918" s="82"/>
      <c r="AF918" s="2"/>
      <c r="AG918" s="2"/>
      <c r="AH918" s="2"/>
    </row>
    <row r="919" spans="1:34" s="5" customFormat="1" ht="15.75" customHeight="1" x14ac:dyDescent="0.25">
      <c r="A919" s="1"/>
      <c r="B919" s="2"/>
      <c r="C919" s="81"/>
      <c r="D919" s="81"/>
      <c r="J919" s="82"/>
      <c r="K919" s="82"/>
      <c r="P919" s="82"/>
      <c r="U919" s="82"/>
      <c r="Z919" s="82"/>
      <c r="AF919" s="2"/>
      <c r="AG919" s="2"/>
      <c r="AH919" s="2"/>
    </row>
    <row r="920" spans="1:34" s="5" customFormat="1" ht="15.75" customHeight="1" x14ac:dyDescent="0.25">
      <c r="A920" s="1"/>
      <c r="B920" s="2"/>
      <c r="C920" s="81"/>
      <c r="D920" s="81"/>
      <c r="J920" s="82"/>
      <c r="K920" s="82"/>
      <c r="P920" s="82"/>
      <c r="U920" s="82"/>
      <c r="Z920" s="82"/>
      <c r="AF920" s="2"/>
      <c r="AG920" s="2"/>
      <c r="AH920" s="2"/>
    </row>
    <row r="921" spans="1:34" s="5" customFormat="1" ht="15.75" customHeight="1" x14ac:dyDescent="0.25">
      <c r="A921" s="1"/>
      <c r="B921" s="2"/>
      <c r="C921" s="81"/>
      <c r="D921" s="81"/>
      <c r="J921" s="82"/>
      <c r="K921" s="82"/>
      <c r="P921" s="82"/>
      <c r="U921" s="82"/>
      <c r="Z921" s="82"/>
      <c r="AF921" s="2"/>
      <c r="AG921" s="2"/>
      <c r="AH921" s="2"/>
    </row>
    <row r="922" spans="1:34" s="5" customFormat="1" ht="15.75" customHeight="1" x14ac:dyDescent="0.25">
      <c r="A922" s="1"/>
      <c r="B922" s="2"/>
      <c r="C922" s="81"/>
      <c r="D922" s="81"/>
      <c r="J922" s="82"/>
      <c r="K922" s="82"/>
      <c r="P922" s="82"/>
      <c r="U922" s="82"/>
      <c r="Z922" s="82"/>
      <c r="AF922" s="2"/>
      <c r="AG922" s="2"/>
      <c r="AH922" s="2"/>
    </row>
    <row r="923" spans="1:34" s="5" customFormat="1" ht="15.75" customHeight="1" x14ac:dyDescent="0.25">
      <c r="A923" s="1"/>
      <c r="B923" s="2"/>
      <c r="C923" s="81"/>
      <c r="D923" s="81"/>
      <c r="J923" s="82"/>
      <c r="K923" s="82"/>
      <c r="P923" s="82"/>
      <c r="U923" s="82"/>
      <c r="Z923" s="82"/>
      <c r="AF923" s="2"/>
      <c r="AG923" s="2"/>
      <c r="AH923" s="2"/>
    </row>
    <row r="924" spans="1:34" s="5" customFormat="1" ht="15.75" customHeight="1" x14ac:dyDescent="0.25">
      <c r="A924" s="1"/>
      <c r="B924" s="2"/>
      <c r="C924" s="81"/>
      <c r="D924" s="81"/>
      <c r="J924" s="82"/>
      <c r="K924" s="82"/>
      <c r="P924" s="82"/>
      <c r="U924" s="82"/>
      <c r="Z924" s="82"/>
      <c r="AF924" s="2"/>
      <c r="AG924" s="2"/>
      <c r="AH924" s="2"/>
    </row>
    <row r="925" spans="1:34" s="5" customFormat="1" ht="15.75" customHeight="1" x14ac:dyDescent="0.25">
      <c r="A925" s="1"/>
      <c r="B925" s="2"/>
      <c r="C925" s="81"/>
      <c r="D925" s="81"/>
      <c r="J925" s="82"/>
      <c r="K925" s="82"/>
      <c r="P925" s="82"/>
      <c r="U925" s="82"/>
      <c r="Z925" s="82"/>
      <c r="AF925" s="2"/>
      <c r="AG925" s="2"/>
      <c r="AH925" s="2"/>
    </row>
    <row r="926" spans="1:34" s="5" customFormat="1" ht="15.75" customHeight="1" x14ac:dyDescent="0.25">
      <c r="A926" s="1"/>
      <c r="B926" s="2"/>
      <c r="C926" s="81"/>
      <c r="D926" s="81"/>
      <c r="J926" s="82"/>
      <c r="K926" s="82"/>
      <c r="P926" s="82"/>
      <c r="U926" s="82"/>
      <c r="Z926" s="82"/>
      <c r="AF926" s="2"/>
      <c r="AG926" s="2"/>
      <c r="AH926" s="2"/>
    </row>
    <row r="927" spans="1:34" s="5" customFormat="1" ht="15.75" customHeight="1" x14ac:dyDescent="0.25">
      <c r="A927" s="1"/>
      <c r="B927" s="2"/>
      <c r="C927" s="81"/>
      <c r="D927" s="81"/>
      <c r="J927" s="82"/>
      <c r="K927" s="82"/>
      <c r="P927" s="82"/>
      <c r="U927" s="82"/>
      <c r="Z927" s="82"/>
      <c r="AF927" s="2"/>
      <c r="AG927" s="2"/>
      <c r="AH927" s="2"/>
    </row>
    <row r="928" spans="1:34" s="5" customFormat="1" ht="15.75" customHeight="1" x14ac:dyDescent="0.25">
      <c r="A928" s="1"/>
      <c r="B928" s="2"/>
      <c r="C928" s="81"/>
      <c r="D928" s="81"/>
      <c r="J928" s="82"/>
      <c r="K928" s="82"/>
      <c r="P928" s="82"/>
      <c r="U928" s="82"/>
      <c r="Z928" s="82"/>
      <c r="AF928" s="2"/>
      <c r="AG928" s="2"/>
      <c r="AH928" s="2"/>
    </row>
    <row r="929" spans="1:34" s="5" customFormat="1" ht="15.75" customHeight="1" x14ac:dyDescent="0.25">
      <c r="A929" s="1"/>
      <c r="B929" s="2"/>
      <c r="C929" s="81"/>
      <c r="D929" s="81"/>
      <c r="J929" s="82"/>
      <c r="K929" s="82"/>
      <c r="P929" s="82"/>
      <c r="U929" s="82"/>
      <c r="Z929" s="82"/>
      <c r="AF929" s="2"/>
      <c r="AG929" s="2"/>
      <c r="AH929" s="2"/>
    </row>
    <row r="930" spans="1:34" s="5" customFormat="1" ht="15.75" customHeight="1" x14ac:dyDescent="0.25">
      <c r="A930" s="1"/>
      <c r="B930" s="2"/>
      <c r="C930" s="81"/>
      <c r="D930" s="81"/>
      <c r="J930" s="82"/>
      <c r="K930" s="82"/>
      <c r="P930" s="82"/>
      <c r="U930" s="82"/>
      <c r="Z930" s="82"/>
      <c r="AF930" s="2"/>
      <c r="AG930" s="2"/>
      <c r="AH930" s="2"/>
    </row>
    <row r="931" spans="1:34" s="5" customFormat="1" ht="15.75" customHeight="1" x14ac:dyDescent="0.25">
      <c r="A931" s="1"/>
      <c r="B931" s="2"/>
      <c r="C931" s="81"/>
      <c r="D931" s="81"/>
      <c r="J931" s="82"/>
      <c r="K931" s="82"/>
      <c r="P931" s="82"/>
      <c r="U931" s="82"/>
      <c r="Z931" s="82"/>
      <c r="AF931" s="2"/>
      <c r="AG931" s="2"/>
      <c r="AH931" s="2"/>
    </row>
    <row r="932" spans="1:34" s="5" customFormat="1" ht="15.75" customHeight="1" x14ac:dyDescent="0.25">
      <c r="A932" s="1"/>
      <c r="B932" s="2"/>
      <c r="C932" s="81"/>
      <c r="D932" s="81"/>
      <c r="J932" s="82"/>
      <c r="K932" s="82"/>
      <c r="P932" s="82"/>
      <c r="U932" s="82"/>
      <c r="Z932" s="82"/>
      <c r="AF932" s="2"/>
      <c r="AG932" s="2"/>
      <c r="AH932" s="2"/>
    </row>
    <row r="933" spans="1:34" s="5" customFormat="1" ht="15.75" customHeight="1" x14ac:dyDescent="0.25">
      <c r="A933" s="1"/>
      <c r="B933" s="2"/>
      <c r="C933" s="81"/>
      <c r="D933" s="81"/>
      <c r="J933" s="82"/>
      <c r="K933" s="82"/>
      <c r="P933" s="82"/>
      <c r="U933" s="82"/>
      <c r="Z933" s="82"/>
      <c r="AF933" s="2"/>
      <c r="AG933" s="2"/>
      <c r="AH933" s="2"/>
    </row>
    <row r="934" spans="1:34" s="5" customFormat="1" ht="15.75" customHeight="1" x14ac:dyDescent="0.25">
      <c r="A934" s="1"/>
      <c r="B934" s="2"/>
      <c r="C934" s="81"/>
      <c r="D934" s="81"/>
      <c r="J934" s="82"/>
      <c r="K934" s="82"/>
      <c r="P934" s="82"/>
      <c r="U934" s="82"/>
      <c r="Z934" s="82"/>
      <c r="AF934" s="2"/>
      <c r="AG934" s="2"/>
      <c r="AH934" s="2"/>
    </row>
    <row r="935" spans="1:34" s="5" customFormat="1" ht="15.75" customHeight="1" x14ac:dyDescent="0.25">
      <c r="A935" s="1"/>
      <c r="B935" s="2"/>
      <c r="C935" s="81"/>
      <c r="D935" s="81"/>
      <c r="J935" s="82"/>
      <c r="K935" s="82"/>
      <c r="P935" s="82"/>
      <c r="U935" s="82"/>
      <c r="Z935" s="82"/>
      <c r="AF935" s="2"/>
      <c r="AG935" s="2"/>
      <c r="AH935" s="2"/>
    </row>
    <row r="936" spans="1:34" s="5" customFormat="1" ht="15.75" customHeight="1" x14ac:dyDescent="0.25">
      <c r="A936" s="1"/>
      <c r="B936" s="2"/>
      <c r="C936" s="81"/>
      <c r="D936" s="81"/>
      <c r="J936" s="82"/>
      <c r="K936" s="82"/>
      <c r="P936" s="82"/>
      <c r="U936" s="82"/>
      <c r="Z936" s="82"/>
      <c r="AF936" s="2"/>
      <c r="AG936" s="2"/>
      <c r="AH936" s="2"/>
    </row>
    <row r="937" spans="1:34" s="5" customFormat="1" ht="15.75" customHeight="1" x14ac:dyDescent="0.25">
      <c r="A937" s="1"/>
      <c r="B937" s="2"/>
      <c r="C937" s="81"/>
      <c r="D937" s="81"/>
      <c r="J937" s="82"/>
      <c r="K937" s="82"/>
      <c r="P937" s="82"/>
      <c r="U937" s="82"/>
      <c r="Z937" s="82"/>
      <c r="AF937" s="2"/>
      <c r="AG937" s="2"/>
      <c r="AH937" s="2"/>
    </row>
    <row r="938" spans="1:34" s="5" customFormat="1" ht="15.75" customHeight="1" x14ac:dyDescent="0.25">
      <c r="A938" s="1"/>
      <c r="B938" s="2"/>
      <c r="C938" s="81"/>
      <c r="D938" s="81"/>
      <c r="J938" s="82"/>
      <c r="K938" s="82"/>
      <c r="P938" s="82"/>
      <c r="U938" s="82"/>
      <c r="Z938" s="82"/>
      <c r="AF938" s="2"/>
      <c r="AG938" s="2"/>
      <c r="AH938" s="2"/>
    </row>
    <row r="939" spans="1:34" s="5" customFormat="1" ht="15.75" customHeight="1" x14ac:dyDescent="0.25">
      <c r="A939" s="1"/>
      <c r="B939" s="2"/>
      <c r="C939" s="81"/>
      <c r="D939" s="81"/>
      <c r="J939" s="82"/>
      <c r="K939" s="82"/>
      <c r="P939" s="82"/>
      <c r="U939" s="82"/>
      <c r="Z939" s="82"/>
      <c r="AF939" s="2"/>
      <c r="AG939" s="2"/>
      <c r="AH939" s="2"/>
    </row>
    <row r="940" spans="1:34" s="5" customFormat="1" ht="15.75" customHeight="1" x14ac:dyDescent="0.25">
      <c r="A940" s="1"/>
      <c r="B940" s="2"/>
      <c r="C940" s="81"/>
      <c r="D940" s="81"/>
      <c r="J940" s="82"/>
      <c r="K940" s="82"/>
      <c r="P940" s="82"/>
      <c r="U940" s="82"/>
      <c r="Z940" s="82"/>
      <c r="AF940" s="2"/>
      <c r="AG940" s="2"/>
      <c r="AH940" s="2"/>
    </row>
    <row r="941" spans="1:34" s="5" customFormat="1" ht="15.75" customHeight="1" x14ac:dyDescent="0.25">
      <c r="A941" s="1"/>
      <c r="B941" s="2"/>
      <c r="C941" s="81"/>
      <c r="D941" s="81"/>
      <c r="J941" s="82"/>
      <c r="K941" s="82"/>
      <c r="P941" s="82"/>
      <c r="U941" s="82"/>
      <c r="Z941" s="82"/>
      <c r="AF941" s="2"/>
      <c r="AG941" s="2"/>
      <c r="AH941" s="2"/>
    </row>
    <row r="942" spans="1:34" s="5" customFormat="1" ht="15.75" customHeight="1" x14ac:dyDescent="0.25">
      <c r="A942" s="1"/>
      <c r="B942" s="2"/>
      <c r="C942" s="81"/>
      <c r="D942" s="81"/>
      <c r="J942" s="82"/>
      <c r="K942" s="82"/>
      <c r="P942" s="82"/>
      <c r="U942" s="82"/>
      <c r="Z942" s="82"/>
      <c r="AF942" s="2"/>
      <c r="AG942" s="2"/>
      <c r="AH942" s="2"/>
    </row>
    <row r="943" spans="1:34" s="5" customFormat="1" ht="15.75" customHeight="1" x14ac:dyDescent="0.25">
      <c r="A943" s="1"/>
      <c r="B943" s="2"/>
      <c r="C943" s="81"/>
      <c r="D943" s="81"/>
      <c r="J943" s="82"/>
      <c r="K943" s="82"/>
      <c r="P943" s="82"/>
      <c r="U943" s="82"/>
      <c r="Z943" s="82"/>
      <c r="AF943" s="2"/>
      <c r="AG943" s="2"/>
      <c r="AH943" s="2"/>
    </row>
    <row r="944" spans="1:34" s="5" customFormat="1" ht="15.75" customHeight="1" x14ac:dyDescent="0.25">
      <c r="A944" s="1"/>
      <c r="B944" s="2"/>
      <c r="C944" s="81"/>
      <c r="D944" s="81"/>
      <c r="J944" s="82"/>
      <c r="K944" s="82"/>
      <c r="P944" s="82"/>
      <c r="U944" s="82"/>
      <c r="Z944" s="82"/>
      <c r="AF944" s="2"/>
      <c r="AG944" s="2"/>
      <c r="AH944" s="2"/>
    </row>
    <row r="945" spans="1:34" s="5" customFormat="1" ht="15.75" customHeight="1" x14ac:dyDescent="0.25">
      <c r="A945" s="1"/>
      <c r="B945" s="2"/>
      <c r="C945" s="81"/>
      <c r="D945" s="81"/>
      <c r="J945" s="82"/>
      <c r="K945" s="82"/>
      <c r="P945" s="82"/>
      <c r="U945" s="82"/>
      <c r="Z945" s="82"/>
      <c r="AF945" s="2"/>
      <c r="AG945" s="2"/>
      <c r="AH945" s="2"/>
    </row>
    <row r="946" spans="1:34" s="5" customFormat="1" ht="15.75" customHeight="1" x14ac:dyDescent="0.25">
      <c r="A946" s="1"/>
      <c r="B946" s="2"/>
      <c r="C946" s="81"/>
      <c r="D946" s="81"/>
      <c r="J946" s="82"/>
      <c r="K946" s="82"/>
      <c r="P946" s="82"/>
      <c r="U946" s="82"/>
      <c r="Z946" s="82"/>
      <c r="AF946" s="2"/>
      <c r="AG946" s="2"/>
      <c r="AH946" s="2"/>
    </row>
    <row r="947" spans="1:34" s="5" customFormat="1" ht="15.75" customHeight="1" x14ac:dyDescent="0.25">
      <c r="A947" s="1"/>
      <c r="B947" s="2"/>
      <c r="C947" s="81"/>
      <c r="D947" s="81"/>
      <c r="J947" s="82"/>
      <c r="K947" s="82"/>
      <c r="P947" s="82"/>
      <c r="U947" s="82"/>
      <c r="Z947" s="82"/>
      <c r="AF947" s="2"/>
      <c r="AG947" s="2"/>
      <c r="AH947" s="2"/>
    </row>
    <row r="948" spans="1:34" s="5" customFormat="1" ht="15.75" customHeight="1" x14ac:dyDescent="0.25">
      <c r="A948" s="1"/>
      <c r="B948" s="2"/>
      <c r="C948" s="81"/>
      <c r="D948" s="81"/>
      <c r="J948" s="82"/>
      <c r="K948" s="82"/>
      <c r="P948" s="82"/>
      <c r="U948" s="82"/>
      <c r="Z948" s="82"/>
      <c r="AF948" s="2"/>
      <c r="AG948" s="2"/>
      <c r="AH948" s="2"/>
    </row>
    <row r="949" spans="1:34" s="5" customFormat="1" ht="15.75" customHeight="1" x14ac:dyDescent="0.25">
      <c r="A949" s="1"/>
      <c r="B949" s="2"/>
      <c r="C949" s="81"/>
      <c r="D949" s="81"/>
      <c r="J949" s="82"/>
      <c r="K949" s="82"/>
      <c r="P949" s="82"/>
      <c r="U949" s="82"/>
      <c r="Z949" s="82"/>
      <c r="AF949" s="2"/>
      <c r="AG949" s="2"/>
      <c r="AH949" s="2"/>
    </row>
    <row r="950" spans="1:34" s="5" customFormat="1" ht="15.75" customHeight="1" x14ac:dyDescent="0.25">
      <c r="A950" s="1"/>
      <c r="B950" s="2"/>
      <c r="C950" s="81"/>
      <c r="D950" s="81"/>
      <c r="J950" s="82"/>
      <c r="K950" s="82"/>
      <c r="P950" s="82"/>
      <c r="U950" s="82"/>
      <c r="Z950" s="82"/>
      <c r="AF950" s="2"/>
      <c r="AG950" s="2"/>
      <c r="AH950" s="2"/>
    </row>
    <row r="951" spans="1:34" s="5" customFormat="1" ht="15.75" customHeight="1" x14ac:dyDescent="0.25">
      <c r="A951" s="1"/>
      <c r="B951" s="2"/>
      <c r="C951" s="81"/>
      <c r="D951" s="81"/>
      <c r="J951" s="82"/>
      <c r="K951" s="82"/>
      <c r="P951" s="82"/>
      <c r="U951" s="82"/>
      <c r="Z951" s="82"/>
      <c r="AF951" s="2"/>
      <c r="AG951" s="2"/>
      <c r="AH951" s="2"/>
    </row>
    <row r="952" spans="1:34" s="5" customFormat="1" ht="15.75" customHeight="1" x14ac:dyDescent="0.25">
      <c r="A952" s="1"/>
      <c r="B952" s="2"/>
      <c r="C952" s="81"/>
      <c r="D952" s="81"/>
      <c r="J952" s="82"/>
      <c r="K952" s="82"/>
      <c r="P952" s="82"/>
      <c r="U952" s="82"/>
      <c r="Z952" s="82"/>
      <c r="AF952" s="2"/>
      <c r="AG952" s="2"/>
      <c r="AH952" s="2"/>
    </row>
    <row r="953" spans="1:34" s="5" customFormat="1" ht="15.75" customHeight="1" x14ac:dyDescent="0.25">
      <c r="A953" s="1"/>
      <c r="B953" s="2"/>
      <c r="C953" s="81"/>
      <c r="D953" s="81"/>
      <c r="J953" s="82"/>
      <c r="K953" s="82"/>
      <c r="P953" s="82"/>
      <c r="U953" s="82"/>
      <c r="Z953" s="82"/>
      <c r="AF953" s="2"/>
      <c r="AG953" s="2"/>
      <c r="AH953" s="2"/>
    </row>
    <row r="954" spans="1:34" s="5" customFormat="1" ht="15.75" customHeight="1" x14ac:dyDescent="0.25">
      <c r="A954" s="1"/>
      <c r="B954" s="2"/>
      <c r="C954" s="81"/>
      <c r="D954" s="81"/>
      <c r="J954" s="82"/>
      <c r="K954" s="82"/>
      <c r="P954" s="82"/>
      <c r="U954" s="82"/>
      <c r="Z954" s="82"/>
      <c r="AF954" s="2"/>
      <c r="AG954" s="2"/>
      <c r="AH954" s="2"/>
    </row>
    <row r="955" spans="1:34" s="5" customFormat="1" ht="15.75" customHeight="1" x14ac:dyDescent="0.25">
      <c r="A955" s="1"/>
      <c r="B955" s="2"/>
      <c r="C955" s="81"/>
      <c r="D955" s="81"/>
      <c r="J955" s="82"/>
      <c r="K955" s="82"/>
      <c r="P955" s="82"/>
      <c r="U955" s="82"/>
      <c r="Z955" s="82"/>
      <c r="AF955" s="2"/>
      <c r="AG955" s="2"/>
      <c r="AH955" s="2"/>
    </row>
    <row r="956" spans="1:34" s="5" customFormat="1" ht="15.75" customHeight="1" x14ac:dyDescent="0.25">
      <c r="A956" s="1"/>
      <c r="B956" s="2"/>
      <c r="C956" s="81"/>
      <c r="D956" s="81"/>
      <c r="J956" s="82"/>
      <c r="K956" s="82"/>
      <c r="P956" s="82"/>
      <c r="U956" s="82"/>
      <c r="Z956" s="82"/>
      <c r="AF956" s="2"/>
      <c r="AG956" s="2"/>
      <c r="AH956" s="2"/>
    </row>
    <row r="957" spans="1:34" s="5" customFormat="1" ht="15.75" customHeight="1" x14ac:dyDescent="0.25">
      <c r="A957" s="1"/>
      <c r="B957" s="2"/>
      <c r="C957" s="81"/>
      <c r="D957" s="81"/>
      <c r="J957" s="82"/>
      <c r="K957" s="82"/>
      <c r="P957" s="82"/>
      <c r="U957" s="82"/>
      <c r="Z957" s="82"/>
      <c r="AF957" s="2"/>
      <c r="AG957" s="2"/>
      <c r="AH957" s="2"/>
    </row>
    <row r="958" spans="1:34" s="5" customFormat="1" ht="15.75" customHeight="1" x14ac:dyDescent="0.25">
      <c r="A958" s="1"/>
      <c r="B958" s="2"/>
      <c r="C958" s="81"/>
      <c r="D958" s="81"/>
      <c r="J958" s="82"/>
      <c r="K958" s="82"/>
      <c r="P958" s="82"/>
      <c r="U958" s="82"/>
      <c r="Z958" s="82"/>
      <c r="AF958" s="2"/>
      <c r="AG958" s="2"/>
      <c r="AH958" s="2"/>
    </row>
    <row r="959" spans="1:34" s="5" customFormat="1" ht="15.75" customHeight="1" x14ac:dyDescent="0.25">
      <c r="A959" s="1"/>
      <c r="B959" s="2"/>
      <c r="C959" s="81"/>
      <c r="D959" s="81"/>
      <c r="J959" s="82"/>
      <c r="K959" s="82"/>
      <c r="P959" s="82"/>
      <c r="U959" s="82"/>
      <c r="Z959" s="82"/>
      <c r="AF959" s="2"/>
      <c r="AG959" s="2"/>
      <c r="AH959" s="2"/>
    </row>
    <row r="960" spans="1:34" s="5" customFormat="1" ht="15.75" customHeight="1" x14ac:dyDescent="0.25">
      <c r="A960" s="1"/>
      <c r="B960" s="2"/>
      <c r="C960" s="81"/>
      <c r="D960" s="81"/>
      <c r="J960" s="82"/>
      <c r="K960" s="82"/>
      <c r="P960" s="82"/>
      <c r="U960" s="82"/>
      <c r="Z960" s="82"/>
      <c r="AF960" s="2"/>
      <c r="AG960" s="2"/>
      <c r="AH960" s="2"/>
    </row>
    <row r="961" spans="1:34" s="5" customFormat="1" ht="15.75" customHeight="1" x14ac:dyDescent="0.25">
      <c r="A961" s="1"/>
      <c r="B961" s="2"/>
      <c r="C961" s="81"/>
      <c r="D961" s="81"/>
      <c r="J961" s="82"/>
      <c r="K961" s="82"/>
      <c r="P961" s="82"/>
      <c r="U961" s="82"/>
      <c r="Z961" s="82"/>
      <c r="AF961" s="2"/>
      <c r="AG961" s="2"/>
      <c r="AH961" s="2"/>
    </row>
    <row r="962" spans="1:34" s="5" customFormat="1" ht="15.75" customHeight="1" x14ac:dyDescent="0.25">
      <c r="A962" s="1"/>
      <c r="B962" s="2"/>
      <c r="C962" s="81"/>
      <c r="D962" s="81"/>
      <c r="J962" s="82"/>
      <c r="K962" s="82"/>
      <c r="P962" s="82"/>
      <c r="U962" s="82"/>
      <c r="Z962" s="82"/>
      <c r="AF962" s="2"/>
      <c r="AG962" s="2"/>
      <c r="AH962" s="2"/>
    </row>
    <row r="963" spans="1:34" s="5" customFormat="1" ht="15.75" customHeight="1" x14ac:dyDescent="0.25">
      <c r="A963" s="1"/>
      <c r="B963" s="2"/>
      <c r="C963" s="81"/>
      <c r="D963" s="81"/>
      <c r="J963" s="82"/>
      <c r="K963" s="82"/>
      <c r="P963" s="82"/>
      <c r="U963" s="82"/>
      <c r="Z963" s="82"/>
      <c r="AF963" s="2"/>
      <c r="AG963" s="2"/>
      <c r="AH963" s="2"/>
    </row>
    <row r="964" spans="1:34" s="5" customFormat="1" ht="15.75" customHeight="1" x14ac:dyDescent="0.25">
      <c r="A964" s="1"/>
      <c r="B964" s="2"/>
      <c r="C964" s="81"/>
      <c r="D964" s="81"/>
      <c r="J964" s="82"/>
      <c r="K964" s="82"/>
      <c r="P964" s="82"/>
      <c r="U964" s="82"/>
      <c r="Z964" s="82"/>
      <c r="AF964" s="2"/>
      <c r="AG964" s="2"/>
      <c r="AH964" s="2"/>
    </row>
    <row r="965" spans="1:34" s="5" customFormat="1" ht="15.75" customHeight="1" x14ac:dyDescent="0.25">
      <c r="A965" s="1"/>
      <c r="B965" s="2"/>
      <c r="C965" s="81"/>
      <c r="D965" s="81"/>
      <c r="J965" s="82"/>
      <c r="K965" s="82"/>
      <c r="P965" s="82"/>
      <c r="U965" s="82"/>
      <c r="Z965" s="82"/>
      <c r="AF965" s="2"/>
      <c r="AG965" s="2"/>
      <c r="AH965" s="2"/>
    </row>
    <row r="966" spans="1:34" s="5" customFormat="1" ht="15.75" customHeight="1" x14ac:dyDescent="0.25">
      <c r="A966" s="1"/>
      <c r="B966" s="2"/>
      <c r="C966" s="81"/>
      <c r="D966" s="81"/>
      <c r="J966" s="82"/>
      <c r="K966" s="82"/>
      <c r="P966" s="82"/>
      <c r="U966" s="82"/>
      <c r="Z966" s="82"/>
      <c r="AF966" s="2"/>
      <c r="AG966" s="2"/>
      <c r="AH966" s="2"/>
    </row>
    <row r="967" spans="1:34" s="5" customFormat="1" ht="15.75" customHeight="1" x14ac:dyDescent="0.25">
      <c r="A967" s="1"/>
      <c r="B967" s="2"/>
      <c r="C967" s="81"/>
      <c r="D967" s="81"/>
      <c r="J967" s="82"/>
      <c r="K967" s="82"/>
      <c r="P967" s="82"/>
      <c r="U967" s="82"/>
      <c r="Z967" s="82"/>
      <c r="AF967" s="2"/>
      <c r="AG967" s="2"/>
      <c r="AH967" s="2"/>
    </row>
    <row r="968" spans="1:34" s="5" customFormat="1" ht="15.75" customHeight="1" x14ac:dyDescent="0.25">
      <c r="A968" s="1"/>
      <c r="B968" s="2"/>
      <c r="C968" s="81"/>
      <c r="D968" s="81"/>
      <c r="J968" s="82"/>
      <c r="K968" s="82"/>
      <c r="P968" s="82"/>
      <c r="U968" s="82"/>
      <c r="Z968" s="82"/>
      <c r="AF968" s="2"/>
      <c r="AG968" s="2"/>
      <c r="AH968" s="2"/>
    </row>
    <row r="969" spans="1:34" s="5" customFormat="1" ht="15.75" customHeight="1" x14ac:dyDescent="0.25">
      <c r="A969" s="1"/>
      <c r="B969" s="2"/>
      <c r="C969" s="81"/>
      <c r="D969" s="81"/>
      <c r="J969" s="82"/>
      <c r="K969" s="82"/>
      <c r="P969" s="82"/>
      <c r="U969" s="82"/>
      <c r="Z969" s="82"/>
      <c r="AF969" s="2"/>
      <c r="AG969" s="2"/>
      <c r="AH969" s="2"/>
    </row>
    <row r="970" spans="1:34" s="5" customFormat="1" ht="15.75" customHeight="1" x14ac:dyDescent="0.25">
      <c r="A970" s="1"/>
      <c r="B970" s="2"/>
      <c r="C970" s="81"/>
      <c r="D970" s="81"/>
      <c r="J970" s="82"/>
      <c r="K970" s="82"/>
      <c r="P970" s="82"/>
      <c r="U970" s="82"/>
      <c r="Z970" s="82"/>
      <c r="AF970" s="2"/>
      <c r="AG970" s="2"/>
      <c r="AH970" s="2"/>
    </row>
    <row r="971" spans="1:34" s="5" customFormat="1" ht="15.75" customHeight="1" x14ac:dyDescent="0.25">
      <c r="A971" s="1"/>
      <c r="B971" s="2"/>
      <c r="C971" s="81"/>
      <c r="D971" s="81"/>
      <c r="J971" s="82"/>
      <c r="K971" s="82"/>
      <c r="P971" s="82"/>
      <c r="U971" s="82"/>
      <c r="Z971" s="82"/>
      <c r="AF971" s="2"/>
      <c r="AG971" s="2"/>
      <c r="AH971" s="2"/>
    </row>
    <row r="972" spans="1:34" s="5" customFormat="1" ht="15.75" customHeight="1" x14ac:dyDescent="0.25">
      <c r="A972" s="1"/>
      <c r="B972" s="2"/>
      <c r="C972" s="81"/>
      <c r="D972" s="81"/>
      <c r="J972" s="82"/>
      <c r="K972" s="82"/>
      <c r="P972" s="82"/>
      <c r="U972" s="82"/>
      <c r="Z972" s="82"/>
      <c r="AF972" s="2"/>
      <c r="AG972" s="2"/>
      <c r="AH972" s="2"/>
    </row>
    <row r="973" spans="1:34" s="5" customFormat="1" ht="15.75" customHeight="1" x14ac:dyDescent="0.25">
      <c r="A973" s="1"/>
      <c r="B973" s="2"/>
      <c r="C973" s="81"/>
      <c r="D973" s="81"/>
      <c r="J973" s="82"/>
      <c r="K973" s="82"/>
      <c r="P973" s="82"/>
      <c r="U973" s="82"/>
      <c r="Z973" s="82"/>
      <c r="AF973" s="2"/>
      <c r="AG973" s="2"/>
      <c r="AH973" s="2"/>
    </row>
    <row r="974" spans="1:34" s="5" customFormat="1" ht="15.75" customHeight="1" x14ac:dyDescent="0.25">
      <c r="A974" s="1"/>
      <c r="B974" s="2"/>
      <c r="C974" s="81"/>
      <c r="D974" s="81"/>
      <c r="J974" s="82"/>
      <c r="K974" s="82"/>
      <c r="P974" s="82"/>
      <c r="U974" s="82"/>
      <c r="Z974" s="82"/>
      <c r="AF974" s="2"/>
      <c r="AG974" s="2"/>
      <c r="AH974" s="2"/>
    </row>
    <row r="975" spans="1:34" s="5" customFormat="1" ht="15.75" customHeight="1" x14ac:dyDescent="0.25">
      <c r="A975" s="1"/>
      <c r="B975" s="2"/>
      <c r="C975" s="81"/>
      <c r="D975" s="81"/>
      <c r="J975" s="82"/>
      <c r="K975" s="82"/>
      <c r="P975" s="82"/>
      <c r="U975" s="82"/>
      <c r="Z975" s="82"/>
      <c r="AF975" s="2"/>
      <c r="AG975" s="2"/>
      <c r="AH975" s="2"/>
    </row>
    <row r="976" spans="1:34" s="5" customFormat="1" ht="15.75" customHeight="1" x14ac:dyDescent="0.25">
      <c r="A976" s="1"/>
      <c r="B976" s="2"/>
      <c r="C976" s="81"/>
      <c r="D976" s="81"/>
      <c r="J976" s="82"/>
      <c r="K976" s="82"/>
      <c r="P976" s="82"/>
      <c r="U976" s="82"/>
      <c r="Z976" s="82"/>
      <c r="AF976" s="2"/>
      <c r="AG976" s="2"/>
      <c r="AH976" s="2"/>
    </row>
    <row r="977" spans="1:34" s="5" customFormat="1" ht="15.75" customHeight="1" x14ac:dyDescent="0.25">
      <c r="A977" s="1"/>
      <c r="B977" s="2"/>
      <c r="C977" s="81"/>
      <c r="D977" s="81"/>
      <c r="J977" s="82"/>
      <c r="K977" s="82"/>
      <c r="P977" s="82"/>
      <c r="U977" s="82"/>
      <c r="Z977" s="82"/>
      <c r="AF977" s="2"/>
      <c r="AG977" s="2"/>
      <c r="AH977" s="2"/>
    </row>
    <row r="978" spans="1:34" s="5" customFormat="1" ht="15.75" customHeight="1" x14ac:dyDescent="0.25">
      <c r="A978" s="1"/>
      <c r="B978" s="2"/>
      <c r="C978" s="81"/>
      <c r="D978" s="81"/>
      <c r="J978" s="82"/>
      <c r="K978" s="82"/>
      <c r="P978" s="82"/>
      <c r="U978" s="82"/>
      <c r="Z978" s="82"/>
      <c r="AF978" s="2"/>
      <c r="AG978" s="2"/>
      <c r="AH978" s="2"/>
    </row>
    <row r="979" spans="1:34" s="5" customFormat="1" ht="15.75" customHeight="1" x14ac:dyDescent="0.25">
      <c r="A979" s="1"/>
      <c r="B979" s="2"/>
      <c r="C979" s="81"/>
      <c r="D979" s="81"/>
      <c r="J979" s="82"/>
      <c r="K979" s="82"/>
      <c r="P979" s="82"/>
      <c r="U979" s="82"/>
      <c r="Z979" s="82"/>
      <c r="AF979" s="2"/>
      <c r="AG979" s="2"/>
      <c r="AH979" s="2"/>
    </row>
    <row r="980" spans="1:34" s="5" customFormat="1" ht="15.75" customHeight="1" x14ac:dyDescent="0.25">
      <c r="A980" s="1"/>
      <c r="B980" s="2"/>
      <c r="C980" s="81"/>
      <c r="D980" s="81"/>
      <c r="J980" s="82"/>
      <c r="K980" s="82"/>
      <c r="P980" s="82"/>
      <c r="U980" s="82"/>
      <c r="Z980" s="82"/>
      <c r="AF980" s="2"/>
      <c r="AG980" s="2"/>
      <c r="AH980" s="2"/>
    </row>
    <row r="981" spans="1:34" s="5" customFormat="1" ht="15.75" customHeight="1" x14ac:dyDescent="0.25">
      <c r="A981" s="1"/>
      <c r="B981" s="2"/>
      <c r="C981" s="81"/>
      <c r="D981" s="81"/>
      <c r="J981" s="82"/>
      <c r="K981" s="82"/>
      <c r="P981" s="82"/>
      <c r="U981" s="82"/>
      <c r="Z981" s="82"/>
      <c r="AF981" s="2"/>
      <c r="AG981" s="2"/>
      <c r="AH981" s="2"/>
    </row>
    <row r="982" spans="1:34" s="5" customFormat="1" ht="15.75" customHeight="1" x14ac:dyDescent="0.25">
      <c r="A982" s="1"/>
      <c r="B982" s="2"/>
      <c r="C982" s="81"/>
      <c r="D982" s="81"/>
      <c r="J982" s="82"/>
      <c r="K982" s="82"/>
      <c r="P982" s="82"/>
      <c r="U982" s="82"/>
      <c r="Z982" s="82"/>
      <c r="AF982" s="2"/>
      <c r="AG982" s="2"/>
      <c r="AH982" s="2"/>
    </row>
    <row r="983" spans="1:34" s="5" customFormat="1" ht="15.75" customHeight="1" x14ac:dyDescent="0.25">
      <c r="A983" s="1"/>
      <c r="B983" s="2"/>
      <c r="C983" s="81"/>
      <c r="D983" s="81"/>
      <c r="J983" s="82"/>
      <c r="K983" s="82"/>
      <c r="P983" s="82"/>
      <c r="U983" s="82"/>
      <c r="Z983" s="82"/>
      <c r="AF983" s="2"/>
      <c r="AG983" s="2"/>
      <c r="AH983" s="2"/>
    </row>
    <row r="984" spans="1:34" s="5" customFormat="1" ht="15.75" customHeight="1" x14ac:dyDescent="0.25">
      <c r="A984" s="1"/>
      <c r="B984" s="2"/>
      <c r="C984" s="81"/>
      <c r="D984" s="81"/>
      <c r="J984" s="82"/>
      <c r="K984" s="82"/>
      <c r="P984" s="82"/>
      <c r="U984" s="82"/>
      <c r="Z984" s="82"/>
      <c r="AF984" s="2"/>
      <c r="AG984" s="2"/>
      <c r="AH984" s="2"/>
    </row>
    <row r="985" spans="1:34" s="5" customFormat="1" ht="15.75" customHeight="1" x14ac:dyDescent="0.25">
      <c r="A985" s="1"/>
      <c r="B985" s="2"/>
      <c r="C985" s="81"/>
      <c r="D985" s="81"/>
      <c r="J985" s="82"/>
      <c r="K985" s="82"/>
      <c r="P985" s="82"/>
      <c r="U985" s="82"/>
      <c r="Z985" s="82"/>
      <c r="AF985" s="2"/>
      <c r="AG985" s="2"/>
      <c r="AH985" s="2"/>
    </row>
    <row r="986" spans="1:34" s="5" customFormat="1" ht="15.75" customHeight="1" x14ac:dyDescent="0.25">
      <c r="A986" s="1"/>
      <c r="B986" s="2"/>
      <c r="C986" s="81"/>
      <c r="D986" s="81"/>
      <c r="J986" s="82"/>
      <c r="K986" s="82"/>
      <c r="P986" s="82"/>
      <c r="U986" s="82"/>
      <c r="Z986" s="82"/>
      <c r="AF986" s="2"/>
      <c r="AG986" s="2"/>
      <c r="AH986" s="2"/>
    </row>
    <row r="987" spans="1:34" s="5" customFormat="1" ht="15.75" customHeight="1" x14ac:dyDescent="0.25">
      <c r="A987" s="1"/>
      <c r="B987" s="2"/>
      <c r="C987" s="81"/>
      <c r="D987" s="81"/>
      <c r="J987" s="82"/>
      <c r="K987" s="82"/>
      <c r="P987" s="82"/>
      <c r="U987" s="82"/>
      <c r="Z987" s="82"/>
      <c r="AF987" s="2"/>
      <c r="AG987" s="2"/>
      <c r="AH987" s="2"/>
    </row>
    <row r="988" spans="1:34" s="5" customFormat="1" ht="15.75" customHeight="1" x14ac:dyDescent="0.25">
      <c r="A988" s="1"/>
      <c r="B988" s="2"/>
      <c r="C988" s="81"/>
      <c r="D988" s="81"/>
      <c r="J988" s="82"/>
      <c r="K988" s="82"/>
      <c r="P988" s="82"/>
      <c r="U988" s="82"/>
      <c r="Z988" s="82"/>
      <c r="AF988" s="2"/>
      <c r="AG988" s="2"/>
      <c r="AH988" s="2"/>
    </row>
    <row r="989" spans="1:34" s="5" customFormat="1" ht="15.75" customHeight="1" x14ac:dyDescent="0.25">
      <c r="A989" s="1"/>
      <c r="B989" s="2"/>
      <c r="C989" s="81"/>
      <c r="D989" s="81"/>
      <c r="J989" s="82"/>
      <c r="K989" s="82"/>
      <c r="P989" s="82"/>
      <c r="U989" s="82"/>
      <c r="Z989" s="82"/>
      <c r="AF989" s="2"/>
      <c r="AG989" s="2"/>
      <c r="AH989" s="2"/>
    </row>
    <row r="990" spans="1:34" s="5" customFormat="1" ht="15.75" customHeight="1" x14ac:dyDescent="0.25">
      <c r="A990" s="1"/>
      <c r="B990" s="2"/>
      <c r="C990" s="81"/>
      <c r="D990" s="81"/>
      <c r="J990" s="82"/>
      <c r="K990" s="82"/>
      <c r="P990" s="82"/>
      <c r="U990" s="82"/>
      <c r="Z990" s="82"/>
      <c r="AF990" s="2"/>
      <c r="AG990" s="2"/>
      <c r="AH990" s="2"/>
    </row>
    <row r="991" spans="1:34" s="5" customFormat="1" ht="15.75" customHeight="1" x14ac:dyDescent="0.25">
      <c r="A991" s="1"/>
      <c r="B991" s="2"/>
      <c r="C991" s="81"/>
      <c r="D991" s="81"/>
      <c r="J991" s="82"/>
      <c r="K991" s="82"/>
      <c r="P991" s="82"/>
      <c r="U991" s="82"/>
      <c r="Z991" s="82"/>
      <c r="AF991" s="2"/>
      <c r="AG991" s="2"/>
      <c r="AH991" s="2"/>
    </row>
    <row r="992" spans="1:34" s="5" customFormat="1" ht="15.75" customHeight="1" x14ac:dyDescent="0.25">
      <c r="A992" s="1"/>
      <c r="B992" s="2"/>
      <c r="C992" s="81"/>
      <c r="D992" s="81"/>
      <c r="J992" s="82"/>
      <c r="K992" s="82"/>
      <c r="P992" s="82"/>
      <c r="U992" s="82"/>
      <c r="Z992" s="82"/>
      <c r="AF992" s="2"/>
      <c r="AG992" s="2"/>
      <c r="AH992" s="2"/>
    </row>
    <row r="993" spans="1:34" s="5" customFormat="1" ht="15.75" customHeight="1" x14ac:dyDescent="0.25">
      <c r="A993" s="1"/>
      <c r="B993" s="2"/>
      <c r="C993" s="81"/>
      <c r="D993" s="81"/>
      <c r="J993" s="82"/>
      <c r="K993" s="82"/>
      <c r="P993" s="82"/>
      <c r="U993" s="82"/>
      <c r="Z993" s="82"/>
      <c r="AF993" s="2"/>
      <c r="AG993" s="2"/>
      <c r="AH993" s="2"/>
    </row>
    <row r="994" spans="1:34" s="5" customFormat="1" ht="15.75" customHeight="1" x14ac:dyDescent="0.25">
      <c r="A994" s="1"/>
      <c r="B994" s="2"/>
      <c r="C994" s="81"/>
      <c r="D994" s="81"/>
      <c r="J994" s="82"/>
      <c r="K994" s="82"/>
      <c r="P994" s="82"/>
      <c r="U994" s="82"/>
      <c r="Z994" s="82"/>
      <c r="AF994" s="2"/>
      <c r="AG994" s="2"/>
      <c r="AH994" s="2"/>
    </row>
    <row r="995" spans="1:34" s="5" customFormat="1" ht="15.75" customHeight="1" x14ac:dyDescent="0.25">
      <c r="A995" s="1"/>
      <c r="B995" s="2"/>
      <c r="C995" s="81"/>
      <c r="D995" s="81"/>
      <c r="J995" s="82"/>
      <c r="K995" s="82"/>
      <c r="P995" s="82"/>
      <c r="U995" s="82"/>
      <c r="Z995" s="82"/>
      <c r="AF995" s="2"/>
      <c r="AG995" s="2"/>
      <c r="AH995" s="2"/>
    </row>
    <row r="996" spans="1:34" s="5" customFormat="1" ht="15.75" customHeight="1" x14ac:dyDescent="0.25">
      <c r="A996" s="1"/>
      <c r="B996" s="2"/>
      <c r="C996" s="81"/>
      <c r="D996" s="81"/>
      <c r="J996" s="82"/>
      <c r="K996" s="82"/>
      <c r="P996" s="82"/>
      <c r="U996" s="82"/>
      <c r="Z996" s="82"/>
      <c r="AF996" s="2"/>
      <c r="AG996" s="2"/>
      <c r="AH996" s="2"/>
    </row>
    <row r="997" spans="1:34" s="5" customFormat="1" ht="15.75" customHeight="1" x14ac:dyDescent="0.25">
      <c r="A997" s="1"/>
      <c r="B997" s="2"/>
      <c r="C997" s="81"/>
      <c r="D997" s="81"/>
      <c r="J997" s="82"/>
      <c r="K997" s="82"/>
      <c r="P997" s="82"/>
      <c r="U997" s="82"/>
      <c r="Z997" s="82"/>
      <c r="AF997" s="2"/>
      <c r="AG997" s="2"/>
      <c r="AH997" s="2"/>
    </row>
    <row r="998" spans="1:34" s="5" customFormat="1" ht="15.75" customHeight="1" x14ac:dyDescent="0.25">
      <c r="A998" s="1"/>
      <c r="B998" s="2"/>
      <c r="C998" s="81"/>
      <c r="D998" s="81"/>
      <c r="J998" s="82"/>
      <c r="K998" s="82"/>
      <c r="P998" s="82"/>
      <c r="U998" s="82"/>
      <c r="Z998" s="82"/>
      <c r="AF998" s="2"/>
      <c r="AG998" s="2"/>
      <c r="AH998" s="2"/>
    </row>
    <row r="999" spans="1:34" s="5" customFormat="1" ht="15.75" customHeight="1" x14ac:dyDescent="0.25">
      <c r="A999" s="1"/>
      <c r="B999" s="2"/>
      <c r="C999" s="81"/>
      <c r="D999" s="81"/>
      <c r="J999" s="82"/>
      <c r="K999" s="82"/>
      <c r="P999" s="82"/>
      <c r="U999" s="82"/>
      <c r="Z999" s="82"/>
      <c r="AF999" s="2"/>
      <c r="AG999" s="2"/>
      <c r="AH999" s="2"/>
    </row>
    <row r="1000" spans="1:34" s="5" customFormat="1" ht="15.75" customHeight="1" x14ac:dyDescent="0.25">
      <c r="A1000" s="1"/>
      <c r="B1000" s="2"/>
      <c r="C1000" s="81"/>
      <c r="D1000" s="81"/>
      <c r="J1000" s="82"/>
      <c r="K1000" s="82"/>
      <c r="P1000" s="82"/>
      <c r="U1000" s="82"/>
      <c r="Z1000" s="82"/>
      <c r="AF1000" s="2"/>
      <c r="AG1000" s="2"/>
      <c r="AH1000" s="2"/>
    </row>
    <row r="1001" spans="1:34" s="5" customFormat="1" ht="15.75" customHeight="1" x14ac:dyDescent="0.25">
      <c r="A1001" s="1"/>
      <c r="B1001" s="2"/>
      <c r="C1001" s="81"/>
      <c r="D1001" s="81"/>
      <c r="J1001" s="82"/>
      <c r="K1001" s="82"/>
      <c r="P1001" s="82"/>
      <c r="U1001" s="82"/>
      <c r="Z1001" s="82"/>
      <c r="AF1001" s="2"/>
      <c r="AG1001" s="2"/>
      <c r="AH1001" s="2"/>
    </row>
    <row r="1002" spans="1:34" s="5" customFormat="1" ht="15.75" customHeight="1" x14ac:dyDescent="0.25">
      <c r="A1002" s="1"/>
      <c r="B1002" s="2"/>
      <c r="C1002" s="81"/>
      <c r="D1002" s="81"/>
      <c r="J1002" s="82"/>
      <c r="K1002" s="82"/>
      <c r="P1002" s="82"/>
      <c r="U1002" s="82"/>
      <c r="Z1002" s="82"/>
      <c r="AF1002" s="2"/>
      <c r="AG1002" s="2"/>
      <c r="AH1002" s="2"/>
    </row>
    <row r="1003" spans="1:34" s="5" customFormat="1" ht="15.75" customHeight="1" x14ac:dyDescent="0.25">
      <c r="A1003" s="1"/>
      <c r="B1003" s="2"/>
      <c r="C1003" s="81"/>
      <c r="D1003" s="81"/>
      <c r="J1003" s="82"/>
      <c r="K1003" s="82"/>
      <c r="P1003" s="82"/>
      <c r="U1003" s="82"/>
      <c r="Z1003" s="82"/>
      <c r="AF1003" s="2"/>
      <c r="AG1003" s="2"/>
      <c r="AH1003" s="2"/>
    </row>
    <row r="1004" spans="1:34" s="5" customFormat="1" ht="15.75" customHeight="1" x14ac:dyDescent="0.25">
      <c r="A1004" s="1"/>
      <c r="B1004" s="2"/>
      <c r="C1004" s="81"/>
      <c r="D1004" s="81"/>
      <c r="J1004" s="82"/>
      <c r="K1004" s="82"/>
      <c r="P1004" s="82"/>
      <c r="U1004" s="82"/>
      <c r="Z1004" s="82"/>
      <c r="AF1004" s="2"/>
      <c r="AG1004" s="2"/>
      <c r="AH1004" s="2"/>
    </row>
    <row r="1005" spans="1:34" s="5" customFormat="1" ht="15.75" customHeight="1" x14ac:dyDescent="0.25">
      <c r="A1005" s="1"/>
      <c r="B1005" s="2"/>
      <c r="C1005" s="81"/>
      <c r="D1005" s="81"/>
      <c r="J1005" s="82"/>
      <c r="K1005" s="82"/>
      <c r="P1005" s="82"/>
      <c r="U1005" s="82"/>
      <c r="Z1005" s="82"/>
      <c r="AF1005" s="2"/>
      <c r="AG1005" s="2"/>
      <c r="AH1005" s="2"/>
    </row>
    <row r="1006" spans="1:34" s="5" customFormat="1" ht="15.75" customHeight="1" x14ac:dyDescent="0.25">
      <c r="A1006" s="1"/>
      <c r="B1006" s="2"/>
      <c r="C1006" s="81"/>
      <c r="D1006" s="81"/>
      <c r="J1006" s="82"/>
      <c r="K1006" s="82"/>
      <c r="P1006" s="82"/>
      <c r="U1006" s="82"/>
      <c r="Z1006" s="82"/>
      <c r="AF1006" s="2"/>
      <c r="AG1006" s="2"/>
      <c r="AH1006" s="2"/>
    </row>
    <row r="1007" spans="1:34" s="5" customFormat="1" ht="15.75" customHeight="1" x14ac:dyDescent="0.25">
      <c r="A1007" s="1"/>
      <c r="B1007" s="2"/>
      <c r="C1007" s="81"/>
      <c r="D1007" s="81"/>
      <c r="J1007" s="82"/>
      <c r="K1007" s="82"/>
      <c r="P1007" s="82"/>
      <c r="U1007" s="82"/>
      <c r="Z1007" s="82"/>
      <c r="AF1007" s="2"/>
      <c r="AG1007" s="2"/>
      <c r="AH1007" s="2"/>
    </row>
    <row r="1008" spans="1:34" s="5" customFormat="1" ht="15.75" customHeight="1" x14ac:dyDescent="0.25">
      <c r="A1008" s="1"/>
      <c r="B1008" s="2"/>
      <c r="C1008" s="81"/>
      <c r="D1008" s="81"/>
      <c r="J1008" s="82"/>
      <c r="K1008" s="82"/>
      <c r="P1008" s="82"/>
      <c r="U1008" s="82"/>
      <c r="Z1008" s="82"/>
      <c r="AF1008" s="2"/>
      <c r="AG1008" s="2"/>
      <c r="AH1008" s="2"/>
    </row>
    <row r="1009" spans="1:34" s="5" customFormat="1" ht="15.75" customHeight="1" x14ac:dyDescent="0.25">
      <c r="A1009" s="1"/>
      <c r="B1009" s="2"/>
      <c r="C1009" s="81"/>
      <c r="D1009" s="81"/>
      <c r="J1009" s="82"/>
      <c r="K1009" s="82"/>
      <c r="P1009" s="82"/>
      <c r="U1009" s="82"/>
      <c r="Z1009" s="82"/>
      <c r="AF1009" s="2"/>
      <c r="AG1009" s="2"/>
      <c r="AH1009" s="2"/>
    </row>
    <row r="1010" spans="1:34" s="5" customFormat="1" ht="15.75" customHeight="1" x14ac:dyDescent="0.25">
      <c r="A1010" s="1"/>
      <c r="B1010" s="2"/>
      <c r="C1010" s="81"/>
      <c r="D1010" s="81"/>
      <c r="J1010" s="82"/>
      <c r="K1010" s="82"/>
      <c r="P1010" s="82"/>
      <c r="U1010" s="82"/>
      <c r="Z1010" s="82"/>
      <c r="AF1010" s="2"/>
      <c r="AG1010" s="2"/>
      <c r="AH1010" s="2"/>
    </row>
    <row r="1011" spans="1:34" s="5" customFormat="1" ht="15.75" customHeight="1" x14ac:dyDescent="0.25">
      <c r="A1011" s="1"/>
      <c r="B1011" s="2"/>
      <c r="C1011" s="81"/>
      <c r="D1011" s="81"/>
      <c r="J1011" s="82"/>
      <c r="K1011" s="82"/>
      <c r="P1011" s="82"/>
      <c r="U1011" s="82"/>
      <c r="Z1011" s="82"/>
      <c r="AF1011" s="2"/>
      <c r="AG1011" s="2"/>
      <c r="AH1011" s="2"/>
    </row>
    <row r="1012" spans="1:34" s="5" customFormat="1" ht="15.75" customHeight="1" x14ac:dyDescent="0.25">
      <c r="A1012" s="1"/>
      <c r="B1012" s="2"/>
      <c r="C1012" s="81"/>
      <c r="D1012" s="81"/>
      <c r="J1012" s="82"/>
      <c r="K1012" s="82"/>
      <c r="P1012" s="82"/>
      <c r="U1012" s="82"/>
      <c r="Z1012" s="82"/>
      <c r="AF1012" s="2"/>
      <c r="AG1012" s="2"/>
      <c r="AH1012" s="2"/>
    </row>
    <row r="1013" spans="1:34" s="5" customFormat="1" ht="15.75" customHeight="1" x14ac:dyDescent="0.25">
      <c r="A1013" s="1"/>
      <c r="B1013" s="2"/>
      <c r="C1013" s="81"/>
      <c r="D1013" s="81"/>
      <c r="J1013" s="82"/>
      <c r="K1013" s="82"/>
      <c r="P1013" s="82"/>
      <c r="U1013" s="82"/>
      <c r="Z1013" s="82"/>
      <c r="AF1013" s="2"/>
      <c r="AG1013" s="2"/>
      <c r="AH1013" s="2"/>
    </row>
    <row r="1014" spans="1:34" s="5" customFormat="1" ht="15.75" customHeight="1" x14ac:dyDescent="0.25">
      <c r="A1014" s="1"/>
      <c r="B1014" s="2"/>
      <c r="C1014" s="81"/>
      <c r="D1014" s="81"/>
      <c r="J1014" s="82"/>
      <c r="K1014" s="82"/>
      <c r="P1014" s="82"/>
      <c r="U1014" s="82"/>
      <c r="Z1014" s="82"/>
      <c r="AF1014" s="2"/>
      <c r="AG1014" s="2"/>
      <c r="AH1014" s="2"/>
    </row>
    <row r="1015" spans="1:34" s="5" customFormat="1" ht="15.75" customHeight="1" x14ac:dyDescent="0.25">
      <c r="A1015" s="1"/>
      <c r="B1015" s="2"/>
      <c r="C1015" s="81"/>
      <c r="D1015" s="81"/>
      <c r="J1015" s="82"/>
      <c r="K1015" s="82"/>
      <c r="P1015" s="82"/>
      <c r="U1015" s="82"/>
      <c r="Z1015" s="82"/>
      <c r="AF1015" s="2"/>
      <c r="AG1015" s="2"/>
      <c r="AH1015" s="2"/>
    </row>
    <row r="1016" spans="1:34" s="5" customFormat="1" ht="15.75" customHeight="1" x14ac:dyDescent="0.25">
      <c r="A1016" s="1"/>
      <c r="B1016" s="2"/>
      <c r="C1016" s="81"/>
      <c r="D1016" s="81"/>
      <c r="J1016" s="82"/>
      <c r="K1016" s="82"/>
      <c r="P1016" s="82"/>
      <c r="U1016" s="82"/>
      <c r="Z1016" s="82"/>
      <c r="AF1016" s="2"/>
      <c r="AG1016" s="2"/>
      <c r="AH1016" s="2"/>
    </row>
  </sheetData>
  <sheetProtection formatCells="0" formatColumns="0" formatRows="0"/>
  <mergeCells count="45">
    <mergeCell ref="B50:C50"/>
    <mergeCell ref="B67:C67"/>
    <mergeCell ref="B68:C68"/>
    <mergeCell ref="AF69:AG69"/>
    <mergeCell ref="D12:D14"/>
    <mergeCell ref="D16:D21"/>
    <mergeCell ref="D24:D41"/>
    <mergeCell ref="D43:D49"/>
    <mergeCell ref="D52:D66"/>
    <mergeCell ref="B41:C41"/>
    <mergeCell ref="H42:L42"/>
    <mergeCell ref="M42:Q42"/>
    <mergeCell ref="R42:V42"/>
    <mergeCell ref="W42:AA42"/>
    <mergeCell ref="AB42:AD42"/>
    <mergeCell ref="B22:C22"/>
    <mergeCell ref="H23:L23"/>
    <mergeCell ref="M23:Q23"/>
    <mergeCell ref="R23:V23"/>
    <mergeCell ref="W23:AA23"/>
    <mergeCell ref="AB23:AD23"/>
    <mergeCell ref="AB12:AE12"/>
    <mergeCell ref="H13:L13"/>
    <mergeCell ref="M13:Q13"/>
    <mergeCell ref="R13:V13"/>
    <mergeCell ref="W13:AA13"/>
    <mergeCell ref="M12:Q12"/>
    <mergeCell ref="R12:V12"/>
    <mergeCell ref="W12:AA12"/>
    <mergeCell ref="H15:L15"/>
    <mergeCell ref="M15:Q15"/>
    <mergeCell ref="R15:V15"/>
    <mergeCell ref="W15:AA15"/>
    <mergeCell ref="AB15:AD15"/>
    <mergeCell ref="A12:C14"/>
    <mergeCell ref="E12:E14"/>
    <mergeCell ref="F12:F14"/>
    <mergeCell ref="G12:G14"/>
    <mergeCell ref="H12:L12"/>
    <mergeCell ref="C9:G9"/>
    <mergeCell ref="B4:G4"/>
    <mergeCell ref="C5:G5"/>
    <mergeCell ref="C6:G6"/>
    <mergeCell ref="C7:G7"/>
    <mergeCell ref="C8:G8"/>
  </mergeCells>
  <phoneticPr fontId="12" type="noConversion"/>
  <conditionalFormatting sqref="G22 G41 G50 G67:G68 J68 O68 T68 Y68 AD68">
    <cfRule type="cellIs" dxfId="4" priority="49" stopIfTrue="1" operator="equal">
      <formula>1</formula>
    </cfRule>
    <cfRule type="cellIs" dxfId="3" priority="50" stopIfTrue="1" operator="notEqual">
      <formula>1</formula>
    </cfRule>
  </conditionalFormatting>
  <conditionalFormatting sqref="J16:J22 AD16:AD22 O24:O41 AD24:AD41 T43:T50 AD43:AD50 Y52:Y67 AD52:AD67">
    <cfRule type="cellIs" dxfId="2" priority="46" stopIfTrue="1" operator="between">
      <formula>0</formula>
      <formula>0.4</formula>
    </cfRule>
    <cfRule type="cellIs" dxfId="1" priority="47" stopIfTrue="1" operator="between">
      <formula>0.4001</formula>
      <formula>0.65</formula>
    </cfRule>
    <cfRule type="cellIs" dxfId="0" priority="48" stopIfTrue="1" operator="between">
      <formula>0.6501</formula>
      <formula>1</formula>
    </cfRule>
  </conditionalFormatting>
  <dataValidations disablePrompts="1" count="3">
    <dataValidation allowBlank="1" showInputMessage="1" showErrorMessage="1" prompt="Defina la unidad de medida de la actividad. No emplee unidad GLOBAL, ya que no es descriptiva." sqref="IR26:IR40 SN26:SN40 ACJ26:ACJ40 AMF26:AMF40 AWB26:AWB40 BFX26:BFX40 BPT26:BPT40 BZP26:BZP40 CJL26:CJL40 CTH26:CTH40 DDD26:DDD40 DMZ26:DMZ40 DWV26:DWV40 EGR26:EGR40 EQN26:EQN40 FAJ26:FAJ40 FKF26:FKF40 FUB26:FUB40 GDX26:GDX40 GNT26:GNT40 GXP26:GXP40 HHL26:HHL40 HRH26:HRH40 IBD26:IBD40 IKZ26:IKZ40 IUV26:IUV40 JER26:JER40 JON26:JON40 JYJ26:JYJ40 KIF26:KIF40 KSB26:KSB40 LBX26:LBX40 LLT26:LLT40 LVP26:LVP40 MFL26:MFL40 MPH26:MPH40 MZD26:MZD40 NIZ26:NIZ40 NSV26:NSV40 OCR26:OCR40 OMN26:OMN40 OWJ26:OWJ40 PGF26:PGF40 PQB26:PQB40 PZX26:PZX40 QJT26:QJT40 QTP26:QTP40 RDL26:RDL40 RNH26:RNH40 RXD26:RXD40 SGZ26:SGZ40 SQV26:SQV40 TAR26:TAR40 TKN26:TKN40 TUJ26:TUJ40 UEF26:UEF40 UOB26:UOB40 UXX26:UXX40 VHT26:VHT40 VRP26:VRP40 WBL26:WBL40 WLH26:WLH40 WVD26:WVD40 IR65573:IR65580 SN65573:SN65580 ACJ65573:ACJ65580 AMF65573:AMF65580 AWB65573:AWB65580 BFX65573:BFX65580 BPT65573:BPT65580 BZP65573:BZP65580 CJL65573:CJL65580 CTH65573:CTH65580 DDD65573:DDD65580 DMZ65573:DMZ65580 DWV65573:DWV65580 EGR65573:EGR65580 EQN65573:EQN65580 FAJ65573:FAJ65580 FKF65573:FKF65580 FUB65573:FUB65580 GDX65573:GDX65580 GNT65573:GNT65580 GXP65573:GXP65580 HHL65573:HHL65580 HRH65573:HRH65580 IBD65573:IBD65580 IKZ65573:IKZ65580 IUV65573:IUV65580 JER65573:JER65580 JON65573:JON65580 JYJ65573:JYJ65580 KIF65573:KIF65580 KSB65573:KSB65580 LBX65573:LBX65580 LLT65573:LLT65580 LVP65573:LVP65580 MFL65573:MFL65580 MPH65573:MPH65580 MZD65573:MZD65580 NIZ65573:NIZ65580 NSV65573:NSV65580 OCR65573:OCR65580 OMN65573:OMN65580 OWJ65573:OWJ65580 PGF65573:PGF65580 PQB65573:PQB65580 PZX65573:PZX65580 QJT65573:QJT65580 QTP65573:QTP65580 RDL65573:RDL65580 RNH65573:RNH65580 RXD65573:RXD65580 SGZ65573:SGZ65580 SQV65573:SQV65580 TAR65573:TAR65580 TKN65573:TKN65580 TUJ65573:TUJ65580 UEF65573:UEF65580 UOB65573:UOB65580 UXX65573:UXX65580 VHT65573:VHT65580 VRP65573:VRP65580 WBL65573:WBL65580 WLH65573:WLH65580 WVD65573:WVD65580 IR131109:IR131116 SN131109:SN131116 ACJ131109:ACJ131116 AMF131109:AMF131116 AWB131109:AWB131116 BFX131109:BFX131116 BPT131109:BPT131116 BZP131109:BZP131116 CJL131109:CJL131116 CTH131109:CTH131116 DDD131109:DDD131116 DMZ131109:DMZ131116 DWV131109:DWV131116 EGR131109:EGR131116 EQN131109:EQN131116 FAJ131109:FAJ131116 FKF131109:FKF131116 FUB131109:FUB131116 GDX131109:GDX131116 GNT131109:GNT131116 GXP131109:GXP131116 HHL131109:HHL131116 HRH131109:HRH131116 IBD131109:IBD131116 IKZ131109:IKZ131116 IUV131109:IUV131116 JER131109:JER131116 JON131109:JON131116 JYJ131109:JYJ131116 KIF131109:KIF131116 KSB131109:KSB131116 LBX131109:LBX131116 LLT131109:LLT131116 LVP131109:LVP131116 MFL131109:MFL131116 MPH131109:MPH131116 MZD131109:MZD131116 NIZ131109:NIZ131116 NSV131109:NSV131116 OCR131109:OCR131116 OMN131109:OMN131116 OWJ131109:OWJ131116 PGF131109:PGF131116 PQB131109:PQB131116 PZX131109:PZX131116 QJT131109:QJT131116 QTP131109:QTP131116 RDL131109:RDL131116 RNH131109:RNH131116 RXD131109:RXD131116 SGZ131109:SGZ131116 SQV131109:SQV131116 TAR131109:TAR131116 TKN131109:TKN131116 TUJ131109:TUJ131116 UEF131109:UEF131116 UOB131109:UOB131116 UXX131109:UXX131116 VHT131109:VHT131116 VRP131109:VRP131116 WBL131109:WBL131116 WLH131109:WLH131116 WVD131109:WVD131116 IR196645:IR196652 SN196645:SN196652 ACJ196645:ACJ196652 AMF196645:AMF196652 AWB196645:AWB196652 BFX196645:BFX196652 BPT196645:BPT196652 BZP196645:BZP196652 CJL196645:CJL196652 CTH196645:CTH196652 DDD196645:DDD196652 DMZ196645:DMZ196652 DWV196645:DWV196652 EGR196645:EGR196652 EQN196645:EQN196652 FAJ196645:FAJ196652 FKF196645:FKF196652 FUB196645:FUB196652 GDX196645:GDX196652 GNT196645:GNT196652 GXP196645:GXP196652 HHL196645:HHL196652 HRH196645:HRH196652 IBD196645:IBD196652 IKZ196645:IKZ196652 IUV196645:IUV196652 JER196645:JER196652 JON196645:JON196652 JYJ196645:JYJ196652 KIF196645:KIF196652 KSB196645:KSB196652 LBX196645:LBX196652 LLT196645:LLT196652 LVP196645:LVP196652 MFL196645:MFL196652 MPH196645:MPH196652 MZD196645:MZD196652 NIZ196645:NIZ196652 NSV196645:NSV196652 OCR196645:OCR196652 OMN196645:OMN196652 OWJ196645:OWJ196652 PGF196645:PGF196652 PQB196645:PQB196652 PZX196645:PZX196652 QJT196645:QJT196652 QTP196645:QTP196652 RDL196645:RDL196652 RNH196645:RNH196652 RXD196645:RXD196652 SGZ196645:SGZ196652 SQV196645:SQV196652 TAR196645:TAR196652 TKN196645:TKN196652 TUJ196645:TUJ196652 UEF196645:UEF196652 UOB196645:UOB196652 UXX196645:UXX196652 VHT196645:VHT196652 VRP196645:VRP196652 WBL196645:WBL196652 WLH196645:WLH196652 WVD196645:WVD196652 IR262181:IR262188 SN262181:SN262188 ACJ262181:ACJ262188 AMF262181:AMF262188 AWB262181:AWB262188 BFX262181:BFX262188 BPT262181:BPT262188 BZP262181:BZP262188 CJL262181:CJL262188 CTH262181:CTH262188 DDD262181:DDD262188 DMZ262181:DMZ262188 DWV262181:DWV262188 EGR262181:EGR262188 EQN262181:EQN262188 FAJ262181:FAJ262188 FKF262181:FKF262188 FUB262181:FUB262188 GDX262181:GDX262188 GNT262181:GNT262188 GXP262181:GXP262188 HHL262181:HHL262188 HRH262181:HRH262188 IBD262181:IBD262188 IKZ262181:IKZ262188 IUV262181:IUV262188 JER262181:JER262188 JON262181:JON262188 JYJ262181:JYJ262188 KIF262181:KIF262188 KSB262181:KSB262188 LBX262181:LBX262188 LLT262181:LLT262188 LVP262181:LVP262188 MFL262181:MFL262188 MPH262181:MPH262188 MZD262181:MZD262188 NIZ262181:NIZ262188 NSV262181:NSV262188 OCR262181:OCR262188 OMN262181:OMN262188 OWJ262181:OWJ262188 PGF262181:PGF262188 PQB262181:PQB262188 PZX262181:PZX262188 QJT262181:QJT262188 QTP262181:QTP262188 RDL262181:RDL262188 RNH262181:RNH262188 RXD262181:RXD262188 SGZ262181:SGZ262188 SQV262181:SQV262188 TAR262181:TAR262188 TKN262181:TKN262188 TUJ262181:TUJ262188 UEF262181:UEF262188 UOB262181:UOB262188 UXX262181:UXX262188 VHT262181:VHT262188 VRP262181:VRP262188 WBL262181:WBL262188 WLH262181:WLH262188 WVD262181:WVD262188 IR327717:IR327724 SN327717:SN327724 ACJ327717:ACJ327724 AMF327717:AMF327724 AWB327717:AWB327724 BFX327717:BFX327724 BPT327717:BPT327724 BZP327717:BZP327724 CJL327717:CJL327724 CTH327717:CTH327724 DDD327717:DDD327724 DMZ327717:DMZ327724 DWV327717:DWV327724 EGR327717:EGR327724 EQN327717:EQN327724 FAJ327717:FAJ327724 FKF327717:FKF327724 FUB327717:FUB327724 GDX327717:GDX327724 GNT327717:GNT327724 GXP327717:GXP327724 HHL327717:HHL327724 HRH327717:HRH327724 IBD327717:IBD327724 IKZ327717:IKZ327724 IUV327717:IUV327724 JER327717:JER327724 JON327717:JON327724 JYJ327717:JYJ327724 KIF327717:KIF327724 KSB327717:KSB327724 LBX327717:LBX327724 LLT327717:LLT327724 LVP327717:LVP327724 MFL327717:MFL327724 MPH327717:MPH327724 MZD327717:MZD327724 NIZ327717:NIZ327724 NSV327717:NSV327724 OCR327717:OCR327724 OMN327717:OMN327724 OWJ327717:OWJ327724 PGF327717:PGF327724 PQB327717:PQB327724 PZX327717:PZX327724 QJT327717:QJT327724 QTP327717:QTP327724 RDL327717:RDL327724 RNH327717:RNH327724 RXD327717:RXD327724 SGZ327717:SGZ327724 SQV327717:SQV327724 TAR327717:TAR327724 TKN327717:TKN327724 TUJ327717:TUJ327724 UEF327717:UEF327724 UOB327717:UOB327724 UXX327717:UXX327724 VHT327717:VHT327724 VRP327717:VRP327724 WBL327717:WBL327724 WLH327717:WLH327724 WVD327717:WVD327724 IR393253:IR393260 SN393253:SN393260 ACJ393253:ACJ393260 AMF393253:AMF393260 AWB393253:AWB393260 BFX393253:BFX393260 BPT393253:BPT393260 BZP393253:BZP393260 CJL393253:CJL393260 CTH393253:CTH393260 DDD393253:DDD393260 DMZ393253:DMZ393260 DWV393253:DWV393260 EGR393253:EGR393260 EQN393253:EQN393260 FAJ393253:FAJ393260 FKF393253:FKF393260 FUB393253:FUB393260 GDX393253:GDX393260 GNT393253:GNT393260 GXP393253:GXP393260 HHL393253:HHL393260 HRH393253:HRH393260 IBD393253:IBD393260 IKZ393253:IKZ393260 IUV393253:IUV393260 JER393253:JER393260 JON393253:JON393260 JYJ393253:JYJ393260 KIF393253:KIF393260 KSB393253:KSB393260 LBX393253:LBX393260 LLT393253:LLT393260 LVP393253:LVP393260 MFL393253:MFL393260 MPH393253:MPH393260 MZD393253:MZD393260 NIZ393253:NIZ393260 NSV393253:NSV393260 OCR393253:OCR393260 OMN393253:OMN393260 OWJ393253:OWJ393260 PGF393253:PGF393260 PQB393253:PQB393260 PZX393253:PZX393260 QJT393253:QJT393260 QTP393253:QTP393260 RDL393253:RDL393260 RNH393253:RNH393260 RXD393253:RXD393260 SGZ393253:SGZ393260 SQV393253:SQV393260 TAR393253:TAR393260 TKN393253:TKN393260 TUJ393253:TUJ393260 UEF393253:UEF393260 UOB393253:UOB393260 UXX393253:UXX393260 VHT393253:VHT393260 VRP393253:VRP393260 WBL393253:WBL393260 WLH393253:WLH393260 WVD393253:WVD393260 IR458789:IR458796 SN458789:SN458796 ACJ458789:ACJ458796 AMF458789:AMF458796 AWB458789:AWB458796 BFX458789:BFX458796 BPT458789:BPT458796 BZP458789:BZP458796 CJL458789:CJL458796 CTH458789:CTH458796 DDD458789:DDD458796 DMZ458789:DMZ458796 DWV458789:DWV458796 EGR458789:EGR458796 EQN458789:EQN458796 FAJ458789:FAJ458796 FKF458789:FKF458796 FUB458789:FUB458796 GDX458789:GDX458796 GNT458789:GNT458796 GXP458789:GXP458796 HHL458789:HHL458796 HRH458789:HRH458796 IBD458789:IBD458796 IKZ458789:IKZ458796 IUV458789:IUV458796 JER458789:JER458796 JON458789:JON458796 JYJ458789:JYJ458796 KIF458789:KIF458796 KSB458789:KSB458796 LBX458789:LBX458796 LLT458789:LLT458796 LVP458789:LVP458796 MFL458789:MFL458796 MPH458789:MPH458796 MZD458789:MZD458796 NIZ458789:NIZ458796 NSV458789:NSV458796 OCR458789:OCR458796 OMN458789:OMN458796 OWJ458789:OWJ458796 PGF458789:PGF458796 PQB458789:PQB458796 PZX458789:PZX458796 QJT458789:QJT458796 QTP458789:QTP458796 RDL458789:RDL458796 RNH458789:RNH458796 RXD458789:RXD458796 SGZ458789:SGZ458796 SQV458789:SQV458796 TAR458789:TAR458796 TKN458789:TKN458796 TUJ458789:TUJ458796 UEF458789:UEF458796 UOB458789:UOB458796 UXX458789:UXX458796 VHT458789:VHT458796 VRP458789:VRP458796 WBL458789:WBL458796 WLH458789:WLH458796 WVD458789:WVD458796 IR524325:IR524332 SN524325:SN524332 ACJ524325:ACJ524332 AMF524325:AMF524332 AWB524325:AWB524332 BFX524325:BFX524332 BPT524325:BPT524332 BZP524325:BZP524332 CJL524325:CJL524332 CTH524325:CTH524332 DDD524325:DDD524332 DMZ524325:DMZ524332 DWV524325:DWV524332 EGR524325:EGR524332 EQN524325:EQN524332 FAJ524325:FAJ524332 FKF524325:FKF524332 FUB524325:FUB524332 GDX524325:GDX524332 GNT524325:GNT524332 GXP524325:GXP524332 HHL524325:HHL524332 HRH524325:HRH524332 IBD524325:IBD524332 IKZ524325:IKZ524332 IUV524325:IUV524332 JER524325:JER524332 JON524325:JON524332 JYJ524325:JYJ524332 KIF524325:KIF524332 KSB524325:KSB524332 LBX524325:LBX524332 LLT524325:LLT524332 LVP524325:LVP524332 MFL524325:MFL524332 MPH524325:MPH524332 MZD524325:MZD524332 NIZ524325:NIZ524332 NSV524325:NSV524332 OCR524325:OCR524332 OMN524325:OMN524332 OWJ524325:OWJ524332 PGF524325:PGF524332 PQB524325:PQB524332 PZX524325:PZX524332 QJT524325:QJT524332 QTP524325:QTP524332 RDL524325:RDL524332 RNH524325:RNH524332 RXD524325:RXD524332 SGZ524325:SGZ524332 SQV524325:SQV524332 TAR524325:TAR524332 TKN524325:TKN524332 TUJ524325:TUJ524332 UEF524325:UEF524332 UOB524325:UOB524332 UXX524325:UXX524332 VHT524325:VHT524332 VRP524325:VRP524332 WBL524325:WBL524332 WLH524325:WLH524332 WVD524325:WVD524332 IR589861:IR589868 SN589861:SN589868 ACJ589861:ACJ589868 AMF589861:AMF589868 AWB589861:AWB589868 BFX589861:BFX589868 BPT589861:BPT589868 BZP589861:BZP589868 CJL589861:CJL589868 CTH589861:CTH589868 DDD589861:DDD589868 DMZ589861:DMZ589868 DWV589861:DWV589868 EGR589861:EGR589868 EQN589861:EQN589868 FAJ589861:FAJ589868 FKF589861:FKF589868 FUB589861:FUB589868 GDX589861:GDX589868 GNT589861:GNT589868 GXP589861:GXP589868 HHL589861:HHL589868 HRH589861:HRH589868 IBD589861:IBD589868 IKZ589861:IKZ589868 IUV589861:IUV589868 JER589861:JER589868 JON589861:JON589868 JYJ589861:JYJ589868 KIF589861:KIF589868 KSB589861:KSB589868 LBX589861:LBX589868 LLT589861:LLT589868 LVP589861:LVP589868 MFL589861:MFL589868 MPH589861:MPH589868 MZD589861:MZD589868 NIZ589861:NIZ589868 NSV589861:NSV589868 OCR589861:OCR589868 OMN589861:OMN589868 OWJ589861:OWJ589868 PGF589861:PGF589868 PQB589861:PQB589868 PZX589861:PZX589868 QJT589861:QJT589868 QTP589861:QTP589868 RDL589861:RDL589868 RNH589861:RNH589868 RXD589861:RXD589868 SGZ589861:SGZ589868 SQV589861:SQV589868 TAR589861:TAR589868 TKN589861:TKN589868 TUJ589861:TUJ589868 UEF589861:UEF589868 UOB589861:UOB589868 UXX589861:UXX589868 VHT589861:VHT589868 VRP589861:VRP589868 WBL589861:WBL589868 WLH589861:WLH589868 WVD589861:WVD589868 IR655397:IR655404 SN655397:SN655404 ACJ655397:ACJ655404 AMF655397:AMF655404 AWB655397:AWB655404 BFX655397:BFX655404 BPT655397:BPT655404 BZP655397:BZP655404 CJL655397:CJL655404 CTH655397:CTH655404 DDD655397:DDD655404 DMZ655397:DMZ655404 DWV655397:DWV655404 EGR655397:EGR655404 EQN655397:EQN655404 FAJ655397:FAJ655404 FKF655397:FKF655404 FUB655397:FUB655404 GDX655397:GDX655404 GNT655397:GNT655404 GXP655397:GXP655404 HHL655397:HHL655404 HRH655397:HRH655404 IBD655397:IBD655404 IKZ655397:IKZ655404 IUV655397:IUV655404 JER655397:JER655404 JON655397:JON655404 JYJ655397:JYJ655404 KIF655397:KIF655404 KSB655397:KSB655404 LBX655397:LBX655404 LLT655397:LLT655404 LVP655397:LVP655404 MFL655397:MFL655404 MPH655397:MPH655404 MZD655397:MZD655404 NIZ655397:NIZ655404 NSV655397:NSV655404 OCR655397:OCR655404 OMN655397:OMN655404 OWJ655397:OWJ655404 PGF655397:PGF655404 PQB655397:PQB655404 PZX655397:PZX655404 QJT655397:QJT655404 QTP655397:QTP655404 RDL655397:RDL655404 RNH655397:RNH655404 RXD655397:RXD655404 SGZ655397:SGZ655404 SQV655397:SQV655404 TAR655397:TAR655404 TKN655397:TKN655404 TUJ655397:TUJ655404 UEF655397:UEF655404 UOB655397:UOB655404 UXX655397:UXX655404 VHT655397:VHT655404 VRP655397:VRP655404 WBL655397:WBL655404 WLH655397:WLH655404 WVD655397:WVD655404 IR720933:IR720940 SN720933:SN720940 ACJ720933:ACJ720940 AMF720933:AMF720940 AWB720933:AWB720940 BFX720933:BFX720940 BPT720933:BPT720940 BZP720933:BZP720940 CJL720933:CJL720940 CTH720933:CTH720940 DDD720933:DDD720940 DMZ720933:DMZ720940 DWV720933:DWV720940 EGR720933:EGR720940 EQN720933:EQN720940 FAJ720933:FAJ720940 FKF720933:FKF720940 FUB720933:FUB720940 GDX720933:GDX720940 GNT720933:GNT720940 GXP720933:GXP720940 HHL720933:HHL720940 HRH720933:HRH720940 IBD720933:IBD720940 IKZ720933:IKZ720940 IUV720933:IUV720940 JER720933:JER720940 JON720933:JON720940 JYJ720933:JYJ720940 KIF720933:KIF720940 KSB720933:KSB720940 LBX720933:LBX720940 LLT720933:LLT720940 LVP720933:LVP720940 MFL720933:MFL720940 MPH720933:MPH720940 MZD720933:MZD720940 NIZ720933:NIZ720940 NSV720933:NSV720940 OCR720933:OCR720940 OMN720933:OMN720940 OWJ720933:OWJ720940 PGF720933:PGF720940 PQB720933:PQB720940 PZX720933:PZX720940 QJT720933:QJT720940 QTP720933:QTP720940 RDL720933:RDL720940 RNH720933:RNH720940 RXD720933:RXD720940 SGZ720933:SGZ720940 SQV720933:SQV720940 TAR720933:TAR720940 TKN720933:TKN720940 TUJ720933:TUJ720940 UEF720933:UEF720940 UOB720933:UOB720940 UXX720933:UXX720940 VHT720933:VHT720940 VRP720933:VRP720940 WBL720933:WBL720940 WLH720933:WLH720940 WVD720933:WVD720940 IR786469:IR786476 SN786469:SN786476 ACJ786469:ACJ786476 AMF786469:AMF786476 AWB786469:AWB786476 BFX786469:BFX786476 BPT786469:BPT786476 BZP786469:BZP786476 CJL786469:CJL786476 CTH786469:CTH786476 DDD786469:DDD786476 DMZ786469:DMZ786476 DWV786469:DWV786476 EGR786469:EGR786476 EQN786469:EQN786476 FAJ786469:FAJ786476 FKF786469:FKF786476 FUB786469:FUB786476 GDX786469:GDX786476 GNT786469:GNT786476 GXP786469:GXP786476 HHL786469:HHL786476 HRH786469:HRH786476 IBD786469:IBD786476 IKZ786469:IKZ786476 IUV786469:IUV786476 JER786469:JER786476 JON786469:JON786476 JYJ786469:JYJ786476 KIF786469:KIF786476 KSB786469:KSB786476 LBX786469:LBX786476 LLT786469:LLT786476 LVP786469:LVP786476 MFL786469:MFL786476 MPH786469:MPH786476 MZD786469:MZD786476 NIZ786469:NIZ786476 NSV786469:NSV786476 OCR786469:OCR786476 OMN786469:OMN786476 OWJ786469:OWJ786476 PGF786469:PGF786476 PQB786469:PQB786476 PZX786469:PZX786476 QJT786469:QJT786476 QTP786469:QTP786476 RDL786469:RDL786476 RNH786469:RNH786476 RXD786469:RXD786476 SGZ786469:SGZ786476 SQV786469:SQV786476 TAR786469:TAR786476 TKN786469:TKN786476 TUJ786469:TUJ786476 UEF786469:UEF786476 UOB786469:UOB786476 UXX786469:UXX786476 VHT786469:VHT786476 VRP786469:VRP786476 WBL786469:WBL786476 WLH786469:WLH786476 WVD786469:WVD786476 IR852005:IR852012 SN852005:SN852012 ACJ852005:ACJ852012 AMF852005:AMF852012 AWB852005:AWB852012 BFX852005:BFX852012 BPT852005:BPT852012 BZP852005:BZP852012 CJL852005:CJL852012 CTH852005:CTH852012 DDD852005:DDD852012 DMZ852005:DMZ852012 DWV852005:DWV852012 EGR852005:EGR852012 EQN852005:EQN852012 FAJ852005:FAJ852012 FKF852005:FKF852012 FUB852005:FUB852012 GDX852005:GDX852012 GNT852005:GNT852012 GXP852005:GXP852012 HHL852005:HHL852012 HRH852005:HRH852012 IBD852005:IBD852012 IKZ852005:IKZ852012 IUV852005:IUV852012 JER852005:JER852012 JON852005:JON852012 JYJ852005:JYJ852012 KIF852005:KIF852012 KSB852005:KSB852012 LBX852005:LBX852012 LLT852005:LLT852012 LVP852005:LVP852012 MFL852005:MFL852012 MPH852005:MPH852012 MZD852005:MZD852012 NIZ852005:NIZ852012 NSV852005:NSV852012 OCR852005:OCR852012 OMN852005:OMN852012 OWJ852005:OWJ852012 PGF852005:PGF852012 PQB852005:PQB852012 PZX852005:PZX852012 QJT852005:QJT852012 QTP852005:QTP852012 RDL852005:RDL852012 RNH852005:RNH852012 RXD852005:RXD852012 SGZ852005:SGZ852012 SQV852005:SQV852012 TAR852005:TAR852012 TKN852005:TKN852012 TUJ852005:TUJ852012 UEF852005:UEF852012 UOB852005:UOB852012 UXX852005:UXX852012 VHT852005:VHT852012 VRP852005:VRP852012 WBL852005:WBL852012 WLH852005:WLH852012 WVD852005:WVD852012 IR917541:IR917548 SN917541:SN917548 ACJ917541:ACJ917548 AMF917541:AMF917548 AWB917541:AWB917548 BFX917541:BFX917548 BPT917541:BPT917548 BZP917541:BZP917548 CJL917541:CJL917548 CTH917541:CTH917548 DDD917541:DDD917548 DMZ917541:DMZ917548 DWV917541:DWV917548 EGR917541:EGR917548 EQN917541:EQN917548 FAJ917541:FAJ917548 FKF917541:FKF917548 FUB917541:FUB917548 GDX917541:GDX917548 GNT917541:GNT917548 GXP917541:GXP917548 HHL917541:HHL917548 HRH917541:HRH917548 IBD917541:IBD917548 IKZ917541:IKZ917548 IUV917541:IUV917548 JER917541:JER917548 JON917541:JON917548 JYJ917541:JYJ917548 KIF917541:KIF917548 KSB917541:KSB917548 LBX917541:LBX917548 LLT917541:LLT917548 LVP917541:LVP917548 MFL917541:MFL917548 MPH917541:MPH917548 MZD917541:MZD917548 NIZ917541:NIZ917548 NSV917541:NSV917548 OCR917541:OCR917548 OMN917541:OMN917548 OWJ917541:OWJ917548 PGF917541:PGF917548 PQB917541:PQB917548 PZX917541:PZX917548 QJT917541:QJT917548 QTP917541:QTP917548 RDL917541:RDL917548 RNH917541:RNH917548 RXD917541:RXD917548 SGZ917541:SGZ917548 SQV917541:SQV917548 TAR917541:TAR917548 TKN917541:TKN917548 TUJ917541:TUJ917548 UEF917541:UEF917548 UOB917541:UOB917548 UXX917541:UXX917548 VHT917541:VHT917548 VRP917541:VRP917548 WBL917541:WBL917548 WLH917541:WLH917548 WVD917541:WVD917548 IR983077:IR983084 SN983077:SN983084 ACJ983077:ACJ983084 AMF983077:AMF983084 AWB983077:AWB983084 BFX983077:BFX983084 BPT983077:BPT983084 BZP983077:BZP983084 CJL983077:CJL983084 CTH983077:CTH983084 DDD983077:DDD983084 DMZ983077:DMZ983084 DWV983077:DWV983084 EGR983077:EGR983084 EQN983077:EQN983084 FAJ983077:FAJ983084 FKF983077:FKF983084 FUB983077:FUB983084 GDX983077:GDX983084 GNT983077:GNT983084 GXP983077:GXP983084 HHL983077:HHL983084 HRH983077:HRH983084 IBD983077:IBD983084 IKZ983077:IKZ983084 IUV983077:IUV983084 JER983077:JER983084 JON983077:JON983084 JYJ983077:JYJ983084 KIF983077:KIF983084 KSB983077:KSB983084 LBX983077:LBX983084 LLT983077:LLT983084 LVP983077:LVP983084 MFL983077:MFL983084 MPH983077:MPH983084 MZD983077:MZD983084 NIZ983077:NIZ983084 NSV983077:NSV983084 OCR983077:OCR983084 OMN983077:OMN983084 OWJ983077:OWJ983084 PGF983077:PGF983084 PQB983077:PQB983084 PZX983077:PZX983084 QJT983077:QJT983084 QTP983077:QTP983084 RDL983077:RDL983084 RNH983077:RNH983084 RXD983077:RXD983084 SGZ983077:SGZ983084 SQV983077:SQV983084 TAR983077:TAR983084 TKN983077:TKN983084 TUJ983077:TUJ983084 UEF983077:UEF983084 UOB983077:UOB983084 UXX983077:UXX983084 VHT983077:VHT983084 VRP983077:VRP983084 WBL983077:WBL983084 WLH983077:WLH983084 WVD983077:WVD983084 F52 JB52 SX52 ACT52 AMP52 AWL52 BGH52 BQD52 BZZ52 CJV52 CTR52 DDN52 DNJ52 DXF52 EHB52 EQX52 FAT52 FKP52 FUL52 GEH52 GOD52 GXZ52 HHV52 HRR52 IBN52 ILJ52 IVF52 JFB52 JOX52 JYT52 KIP52 KSL52 LCH52 LMD52 LVZ52 MFV52 MPR52 MZN52 NJJ52 NTF52 ODB52 OMX52 OWT52 PGP52 PQL52 QAH52 QKD52 QTZ52 RDV52 RNR52 RXN52 SHJ52 SRF52 TBB52 TKX52 TUT52 UEP52 UOL52 UYH52 VID52 VRZ52 WBV52 WLR52 WVN52 F65592 JB65592 SX65592 ACT65592 AMP65592 AWL65592 BGH65592 BQD65592 BZZ65592 CJV65592 CTR65592 DDN65592 DNJ65592 DXF65592 EHB65592 EQX65592 FAT65592 FKP65592 FUL65592 GEH65592 GOD65592 GXZ65592 HHV65592 HRR65592 IBN65592 ILJ65592 IVF65592 JFB65592 JOX65592 JYT65592 KIP65592 KSL65592 LCH65592 LMD65592 LVZ65592 MFV65592 MPR65592 MZN65592 NJJ65592 NTF65592 ODB65592 OMX65592 OWT65592 PGP65592 PQL65592 QAH65592 QKD65592 QTZ65592 RDV65592 RNR65592 RXN65592 SHJ65592 SRF65592 TBB65592 TKX65592 TUT65592 UEP65592 UOL65592 UYH65592 VID65592 VRZ65592 WBV65592 WLR65592 WVN65592 F131128 JB131128 SX131128 ACT131128 AMP131128 AWL131128 BGH131128 BQD131128 BZZ131128 CJV131128 CTR131128 DDN131128 DNJ131128 DXF131128 EHB131128 EQX131128 FAT131128 FKP131128 FUL131128 GEH131128 GOD131128 GXZ131128 HHV131128 HRR131128 IBN131128 ILJ131128 IVF131128 JFB131128 JOX131128 JYT131128 KIP131128 KSL131128 LCH131128 LMD131128 LVZ131128 MFV131128 MPR131128 MZN131128 NJJ131128 NTF131128 ODB131128 OMX131128 OWT131128 PGP131128 PQL131128 QAH131128 QKD131128 QTZ131128 RDV131128 RNR131128 RXN131128 SHJ131128 SRF131128 TBB131128 TKX131128 TUT131128 UEP131128 UOL131128 UYH131128 VID131128 VRZ131128 WBV131128 WLR131128 WVN131128 F196664 JB196664 SX196664 ACT196664 AMP196664 AWL196664 BGH196664 BQD196664 BZZ196664 CJV196664 CTR196664 DDN196664 DNJ196664 DXF196664 EHB196664 EQX196664 FAT196664 FKP196664 FUL196664 GEH196664 GOD196664 GXZ196664 HHV196664 HRR196664 IBN196664 ILJ196664 IVF196664 JFB196664 JOX196664 JYT196664 KIP196664 KSL196664 LCH196664 LMD196664 LVZ196664 MFV196664 MPR196664 MZN196664 NJJ196664 NTF196664 ODB196664 OMX196664 OWT196664 PGP196664 PQL196664 QAH196664 QKD196664 QTZ196664 RDV196664 RNR196664 RXN196664 SHJ196664 SRF196664 TBB196664 TKX196664 TUT196664 UEP196664 UOL196664 UYH196664 VID196664 VRZ196664 WBV196664 WLR196664 WVN196664 F262200 JB262200 SX262200 ACT262200 AMP262200 AWL262200 BGH262200 BQD262200 BZZ262200 CJV262200 CTR262200 DDN262200 DNJ262200 DXF262200 EHB262200 EQX262200 FAT262200 FKP262200 FUL262200 GEH262200 GOD262200 GXZ262200 HHV262200 HRR262200 IBN262200 ILJ262200 IVF262200 JFB262200 JOX262200 JYT262200 KIP262200 KSL262200 LCH262200 LMD262200 LVZ262200 MFV262200 MPR262200 MZN262200 NJJ262200 NTF262200 ODB262200 OMX262200 OWT262200 PGP262200 PQL262200 QAH262200 QKD262200 QTZ262200 RDV262200 RNR262200 RXN262200 SHJ262200 SRF262200 TBB262200 TKX262200 TUT262200 UEP262200 UOL262200 UYH262200 VID262200 VRZ262200 WBV262200 WLR262200 WVN262200 F327736 JB327736 SX327736 ACT327736 AMP327736 AWL327736 BGH327736 BQD327736 BZZ327736 CJV327736 CTR327736 DDN327736 DNJ327736 DXF327736 EHB327736 EQX327736 FAT327736 FKP327736 FUL327736 GEH327736 GOD327736 GXZ327736 HHV327736 HRR327736 IBN327736 ILJ327736 IVF327736 JFB327736 JOX327736 JYT327736 KIP327736 KSL327736 LCH327736 LMD327736 LVZ327736 MFV327736 MPR327736 MZN327736 NJJ327736 NTF327736 ODB327736 OMX327736 OWT327736 PGP327736 PQL327736 QAH327736 QKD327736 QTZ327736 RDV327736 RNR327736 RXN327736 SHJ327736 SRF327736 TBB327736 TKX327736 TUT327736 UEP327736 UOL327736 UYH327736 VID327736 VRZ327736 WBV327736 WLR327736 WVN327736 F393272 JB393272 SX393272 ACT393272 AMP393272 AWL393272 BGH393272 BQD393272 BZZ393272 CJV393272 CTR393272 DDN393272 DNJ393272 DXF393272 EHB393272 EQX393272 FAT393272 FKP393272 FUL393272 GEH393272 GOD393272 GXZ393272 HHV393272 HRR393272 IBN393272 ILJ393272 IVF393272 JFB393272 JOX393272 JYT393272 KIP393272 KSL393272 LCH393272 LMD393272 LVZ393272 MFV393272 MPR393272 MZN393272 NJJ393272 NTF393272 ODB393272 OMX393272 OWT393272 PGP393272 PQL393272 QAH393272 QKD393272 QTZ393272 RDV393272 RNR393272 RXN393272 SHJ393272 SRF393272 TBB393272 TKX393272 TUT393272 UEP393272 UOL393272 UYH393272 VID393272 VRZ393272 WBV393272 WLR393272 WVN393272 F458808 JB458808 SX458808 ACT458808 AMP458808 AWL458808 BGH458808 BQD458808 BZZ458808 CJV458808 CTR458808 DDN458808 DNJ458808 DXF458808 EHB458808 EQX458808 FAT458808 FKP458808 FUL458808 GEH458808 GOD458808 GXZ458808 HHV458808 HRR458808 IBN458808 ILJ458808 IVF458808 JFB458808 JOX458808 JYT458808 KIP458808 KSL458808 LCH458808 LMD458808 LVZ458808 MFV458808 MPR458808 MZN458808 NJJ458808 NTF458808 ODB458808 OMX458808 OWT458808 PGP458808 PQL458808 QAH458808 QKD458808 QTZ458808 RDV458808 RNR458808 RXN458808 SHJ458808 SRF458808 TBB458808 TKX458808 TUT458808 UEP458808 UOL458808 UYH458808 VID458808 VRZ458808 WBV458808 WLR458808 WVN458808 F524344 JB524344 SX524344 ACT524344 AMP524344 AWL524344 BGH524344 BQD524344 BZZ524344 CJV524344 CTR524344 DDN524344 DNJ524344 DXF524344 EHB524344 EQX524344 FAT524344 FKP524344 FUL524344 GEH524344 GOD524344 GXZ524344 HHV524344 HRR524344 IBN524344 ILJ524344 IVF524344 JFB524344 JOX524344 JYT524344 KIP524344 KSL524344 LCH524344 LMD524344 LVZ524344 MFV524344 MPR524344 MZN524344 NJJ524344 NTF524344 ODB524344 OMX524344 OWT524344 PGP524344 PQL524344 QAH524344 QKD524344 QTZ524344 RDV524344 RNR524344 RXN524344 SHJ524344 SRF524344 TBB524344 TKX524344 TUT524344 UEP524344 UOL524344 UYH524344 VID524344 VRZ524344 WBV524344 WLR524344 WVN524344 F589880 JB589880 SX589880 ACT589880 AMP589880 AWL589880 BGH589880 BQD589880 BZZ589880 CJV589880 CTR589880 DDN589880 DNJ589880 DXF589880 EHB589880 EQX589880 FAT589880 FKP589880 FUL589880 GEH589880 GOD589880 GXZ589880 HHV589880 HRR589880 IBN589880 ILJ589880 IVF589880 JFB589880 JOX589880 JYT589880 KIP589880 KSL589880 LCH589880 LMD589880 LVZ589880 MFV589880 MPR589880 MZN589880 NJJ589880 NTF589880 ODB589880 OMX589880 OWT589880 PGP589880 PQL589880 QAH589880 QKD589880 QTZ589880 RDV589880 RNR589880 RXN589880 SHJ589880 SRF589880 TBB589880 TKX589880 TUT589880 UEP589880 UOL589880 UYH589880 VID589880 VRZ589880 WBV589880 WLR589880 WVN589880 F655416 JB655416 SX655416 ACT655416 AMP655416 AWL655416 BGH655416 BQD655416 BZZ655416 CJV655416 CTR655416 DDN655416 DNJ655416 DXF655416 EHB655416 EQX655416 FAT655416 FKP655416 FUL655416 GEH655416 GOD655416 GXZ655416 HHV655416 HRR655416 IBN655416 ILJ655416 IVF655416 JFB655416 JOX655416 JYT655416 KIP655416 KSL655416 LCH655416 LMD655416 LVZ655416 MFV655416 MPR655416 MZN655416 NJJ655416 NTF655416 ODB655416 OMX655416 OWT655416 PGP655416 PQL655416 QAH655416 QKD655416 QTZ655416 RDV655416 RNR655416 RXN655416 SHJ655416 SRF655416 TBB655416 TKX655416 TUT655416 UEP655416 UOL655416 UYH655416 VID655416 VRZ655416 WBV655416 WLR655416 WVN655416 F720952 JB720952 SX720952 ACT720952 AMP720952 AWL720952 BGH720952 BQD720952 BZZ720952 CJV720952 CTR720952 DDN720952 DNJ720952 DXF720952 EHB720952 EQX720952 FAT720952 FKP720952 FUL720952 GEH720952 GOD720952 GXZ720952 HHV720952 HRR720952 IBN720952 ILJ720952 IVF720952 JFB720952 JOX720952 JYT720952 KIP720952 KSL720952 LCH720952 LMD720952 LVZ720952 MFV720952 MPR720952 MZN720952 NJJ720952 NTF720952 ODB720952 OMX720952 OWT720952 PGP720952 PQL720952 QAH720952 QKD720952 QTZ720952 RDV720952 RNR720952 RXN720952 SHJ720952 SRF720952 TBB720952 TKX720952 TUT720952 UEP720952 UOL720952 UYH720952 VID720952 VRZ720952 WBV720952 WLR720952 WVN720952 F786488 JB786488 SX786488 ACT786488 AMP786488 AWL786488 BGH786488 BQD786488 BZZ786488 CJV786488 CTR786488 DDN786488 DNJ786488 DXF786488 EHB786488 EQX786488 FAT786488 FKP786488 FUL786488 GEH786488 GOD786488 GXZ786488 HHV786488 HRR786488 IBN786488 ILJ786488 IVF786488 JFB786488 JOX786488 JYT786488 KIP786488 KSL786488 LCH786488 LMD786488 LVZ786488 MFV786488 MPR786488 MZN786488 NJJ786488 NTF786488 ODB786488 OMX786488 OWT786488 PGP786488 PQL786488 QAH786488 QKD786488 QTZ786488 RDV786488 RNR786488 RXN786488 SHJ786488 SRF786488 TBB786488 TKX786488 TUT786488 UEP786488 UOL786488 UYH786488 VID786488 VRZ786488 WBV786488 WLR786488 WVN786488 F852024 JB852024 SX852024 ACT852024 AMP852024 AWL852024 BGH852024 BQD852024 BZZ852024 CJV852024 CTR852024 DDN852024 DNJ852024 DXF852024 EHB852024 EQX852024 FAT852024 FKP852024 FUL852024 GEH852024 GOD852024 GXZ852024 HHV852024 HRR852024 IBN852024 ILJ852024 IVF852024 JFB852024 JOX852024 JYT852024 KIP852024 KSL852024 LCH852024 LMD852024 LVZ852024 MFV852024 MPR852024 MZN852024 NJJ852024 NTF852024 ODB852024 OMX852024 OWT852024 PGP852024 PQL852024 QAH852024 QKD852024 QTZ852024 RDV852024 RNR852024 RXN852024 SHJ852024 SRF852024 TBB852024 TKX852024 TUT852024 UEP852024 UOL852024 UYH852024 VID852024 VRZ852024 WBV852024 WLR852024 WVN852024 F917560 JB917560 SX917560 ACT917560 AMP917560 AWL917560 BGH917560 BQD917560 BZZ917560 CJV917560 CTR917560 DDN917560 DNJ917560 DXF917560 EHB917560 EQX917560 FAT917560 FKP917560 FUL917560 GEH917560 GOD917560 GXZ917560 HHV917560 HRR917560 IBN917560 ILJ917560 IVF917560 JFB917560 JOX917560 JYT917560 KIP917560 KSL917560 LCH917560 LMD917560 LVZ917560 MFV917560 MPR917560 MZN917560 NJJ917560 NTF917560 ODB917560 OMX917560 OWT917560 PGP917560 PQL917560 QAH917560 QKD917560 QTZ917560 RDV917560 RNR917560 RXN917560 SHJ917560 SRF917560 TBB917560 TKX917560 TUT917560 UEP917560 UOL917560 UYH917560 VID917560 VRZ917560 WBV917560 WLR917560 WVN917560 F983096 JB983096 SX983096 ACT983096 AMP983096 AWL983096 BGH983096 BQD983096 BZZ983096 CJV983096 CTR983096 DDN983096 DNJ983096 DXF983096 EHB983096 EQX983096 FAT983096 FKP983096 FUL983096 GEH983096 GOD983096 GXZ983096 HHV983096 HRR983096 IBN983096 ILJ983096 IVF983096 JFB983096 JOX983096 JYT983096 KIP983096 KSL983096 LCH983096 LMD983096 LVZ983096 MFV983096 MPR983096 MZN983096 NJJ983096 NTF983096 ODB983096 OMX983096 OWT983096 PGP983096 PQL983096 QAH983096 QKD983096 QTZ983096 RDV983096 RNR983096 RXN983096 SHJ983096 SRF983096 TBB983096 TKX983096 TUT983096 UEP983096 UOL983096 UYH983096 VID983096 VRZ983096 WBV983096 WLR983096 WVN983096 F54:F66 JB54:JB66 SX54:SX66 ACT54:ACT66 AMP54:AMP66 AWL54:AWL66 BGH54:BGH66 BQD54:BQD66 BZZ54:BZZ66 CJV54:CJV66 CTR54:CTR66 DDN54:DDN66 DNJ54:DNJ66 DXF54:DXF66 EHB54:EHB66 EQX54:EQX66 FAT54:FAT66 FKP54:FKP66 FUL54:FUL66 GEH54:GEH66 GOD54:GOD66 GXZ54:GXZ66 HHV54:HHV66 HRR54:HRR66 IBN54:IBN66 ILJ54:ILJ66 IVF54:IVF66 JFB54:JFB66 JOX54:JOX66 JYT54:JYT66 KIP54:KIP66 KSL54:KSL66 LCH54:LCH66 LMD54:LMD66 LVZ54:LVZ66 MFV54:MFV66 MPR54:MPR66 MZN54:MZN66 NJJ54:NJJ66 NTF54:NTF66 ODB54:ODB66 OMX54:OMX66 OWT54:OWT66 PGP54:PGP66 PQL54:PQL66 QAH54:QAH66 QKD54:QKD66 QTZ54:QTZ66 RDV54:RDV66 RNR54:RNR66 RXN54:RXN66 SHJ54:SHJ66 SRF54:SRF66 TBB54:TBB66 TKX54:TKX66 TUT54:TUT66 UEP54:UEP66 UOL54:UOL66 UYH54:UYH66 VID54:VID66 VRZ54:VRZ66 WBV54:WBV66 WLR54:WLR66 WVN54:WVN66 F65594:F65602 JB65594:JB65602 SX65594:SX65602 ACT65594:ACT65602 AMP65594:AMP65602 AWL65594:AWL65602 BGH65594:BGH65602 BQD65594:BQD65602 BZZ65594:BZZ65602 CJV65594:CJV65602 CTR65594:CTR65602 DDN65594:DDN65602 DNJ65594:DNJ65602 DXF65594:DXF65602 EHB65594:EHB65602 EQX65594:EQX65602 FAT65594:FAT65602 FKP65594:FKP65602 FUL65594:FUL65602 GEH65594:GEH65602 GOD65594:GOD65602 GXZ65594:GXZ65602 HHV65594:HHV65602 HRR65594:HRR65602 IBN65594:IBN65602 ILJ65594:ILJ65602 IVF65594:IVF65602 JFB65594:JFB65602 JOX65594:JOX65602 JYT65594:JYT65602 KIP65594:KIP65602 KSL65594:KSL65602 LCH65594:LCH65602 LMD65594:LMD65602 LVZ65594:LVZ65602 MFV65594:MFV65602 MPR65594:MPR65602 MZN65594:MZN65602 NJJ65594:NJJ65602 NTF65594:NTF65602 ODB65594:ODB65602 OMX65594:OMX65602 OWT65594:OWT65602 PGP65594:PGP65602 PQL65594:PQL65602 QAH65594:QAH65602 QKD65594:QKD65602 QTZ65594:QTZ65602 RDV65594:RDV65602 RNR65594:RNR65602 RXN65594:RXN65602 SHJ65594:SHJ65602 SRF65594:SRF65602 TBB65594:TBB65602 TKX65594:TKX65602 TUT65594:TUT65602 UEP65594:UEP65602 UOL65594:UOL65602 UYH65594:UYH65602 VID65594:VID65602 VRZ65594:VRZ65602 WBV65594:WBV65602 WLR65594:WLR65602 WVN65594:WVN65602 F131130:F131138 JB131130:JB131138 SX131130:SX131138 ACT131130:ACT131138 AMP131130:AMP131138 AWL131130:AWL131138 BGH131130:BGH131138 BQD131130:BQD131138 BZZ131130:BZZ131138 CJV131130:CJV131138 CTR131130:CTR131138 DDN131130:DDN131138 DNJ131130:DNJ131138 DXF131130:DXF131138 EHB131130:EHB131138 EQX131130:EQX131138 FAT131130:FAT131138 FKP131130:FKP131138 FUL131130:FUL131138 GEH131130:GEH131138 GOD131130:GOD131138 GXZ131130:GXZ131138 HHV131130:HHV131138 HRR131130:HRR131138 IBN131130:IBN131138 ILJ131130:ILJ131138 IVF131130:IVF131138 JFB131130:JFB131138 JOX131130:JOX131138 JYT131130:JYT131138 KIP131130:KIP131138 KSL131130:KSL131138 LCH131130:LCH131138 LMD131130:LMD131138 LVZ131130:LVZ131138 MFV131130:MFV131138 MPR131130:MPR131138 MZN131130:MZN131138 NJJ131130:NJJ131138 NTF131130:NTF131138 ODB131130:ODB131138 OMX131130:OMX131138 OWT131130:OWT131138 PGP131130:PGP131138 PQL131130:PQL131138 QAH131130:QAH131138 QKD131130:QKD131138 QTZ131130:QTZ131138 RDV131130:RDV131138 RNR131130:RNR131138 RXN131130:RXN131138 SHJ131130:SHJ131138 SRF131130:SRF131138 TBB131130:TBB131138 TKX131130:TKX131138 TUT131130:TUT131138 UEP131130:UEP131138 UOL131130:UOL131138 UYH131130:UYH131138 VID131130:VID131138 VRZ131130:VRZ131138 WBV131130:WBV131138 WLR131130:WLR131138 WVN131130:WVN131138 F196666:F196674 JB196666:JB196674 SX196666:SX196674 ACT196666:ACT196674 AMP196666:AMP196674 AWL196666:AWL196674 BGH196666:BGH196674 BQD196666:BQD196674 BZZ196666:BZZ196674 CJV196666:CJV196674 CTR196666:CTR196674 DDN196666:DDN196674 DNJ196666:DNJ196674 DXF196666:DXF196674 EHB196666:EHB196674 EQX196666:EQX196674 FAT196666:FAT196674 FKP196666:FKP196674 FUL196666:FUL196674 GEH196666:GEH196674 GOD196666:GOD196674 GXZ196666:GXZ196674 HHV196666:HHV196674 HRR196666:HRR196674 IBN196666:IBN196674 ILJ196666:ILJ196674 IVF196666:IVF196674 JFB196666:JFB196674 JOX196666:JOX196674 JYT196666:JYT196674 KIP196666:KIP196674 KSL196666:KSL196674 LCH196666:LCH196674 LMD196666:LMD196674 LVZ196666:LVZ196674 MFV196666:MFV196674 MPR196666:MPR196674 MZN196666:MZN196674 NJJ196666:NJJ196674 NTF196666:NTF196674 ODB196666:ODB196674 OMX196666:OMX196674 OWT196666:OWT196674 PGP196666:PGP196674 PQL196666:PQL196674 QAH196666:QAH196674 QKD196666:QKD196674 QTZ196666:QTZ196674 RDV196666:RDV196674 RNR196666:RNR196674 RXN196666:RXN196674 SHJ196666:SHJ196674 SRF196666:SRF196674 TBB196666:TBB196674 TKX196666:TKX196674 TUT196666:TUT196674 UEP196666:UEP196674 UOL196666:UOL196674 UYH196666:UYH196674 VID196666:VID196674 VRZ196666:VRZ196674 WBV196666:WBV196674 WLR196666:WLR196674 WVN196666:WVN196674 F262202:F262210 JB262202:JB262210 SX262202:SX262210 ACT262202:ACT262210 AMP262202:AMP262210 AWL262202:AWL262210 BGH262202:BGH262210 BQD262202:BQD262210 BZZ262202:BZZ262210 CJV262202:CJV262210 CTR262202:CTR262210 DDN262202:DDN262210 DNJ262202:DNJ262210 DXF262202:DXF262210 EHB262202:EHB262210 EQX262202:EQX262210 FAT262202:FAT262210 FKP262202:FKP262210 FUL262202:FUL262210 GEH262202:GEH262210 GOD262202:GOD262210 GXZ262202:GXZ262210 HHV262202:HHV262210 HRR262202:HRR262210 IBN262202:IBN262210 ILJ262202:ILJ262210 IVF262202:IVF262210 JFB262202:JFB262210 JOX262202:JOX262210 JYT262202:JYT262210 KIP262202:KIP262210 KSL262202:KSL262210 LCH262202:LCH262210 LMD262202:LMD262210 LVZ262202:LVZ262210 MFV262202:MFV262210 MPR262202:MPR262210 MZN262202:MZN262210 NJJ262202:NJJ262210 NTF262202:NTF262210 ODB262202:ODB262210 OMX262202:OMX262210 OWT262202:OWT262210 PGP262202:PGP262210 PQL262202:PQL262210 QAH262202:QAH262210 QKD262202:QKD262210 QTZ262202:QTZ262210 RDV262202:RDV262210 RNR262202:RNR262210 RXN262202:RXN262210 SHJ262202:SHJ262210 SRF262202:SRF262210 TBB262202:TBB262210 TKX262202:TKX262210 TUT262202:TUT262210 UEP262202:UEP262210 UOL262202:UOL262210 UYH262202:UYH262210 VID262202:VID262210 VRZ262202:VRZ262210 WBV262202:WBV262210 WLR262202:WLR262210 WVN262202:WVN262210 F327738:F327746 JB327738:JB327746 SX327738:SX327746 ACT327738:ACT327746 AMP327738:AMP327746 AWL327738:AWL327746 BGH327738:BGH327746 BQD327738:BQD327746 BZZ327738:BZZ327746 CJV327738:CJV327746 CTR327738:CTR327746 DDN327738:DDN327746 DNJ327738:DNJ327746 DXF327738:DXF327746 EHB327738:EHB327746 EQX327738:EQX327746 FAT327738:FAT327746 FKP327738:FKP327746 FUL327738:FUL327746 GEH327738:GEH327746 GOD327738:GOD327746 GXZ327738:GXZ327746 HHV327738:HHV327746 HRR327738:HRR327746 IBN327738:IBN327746 ILJ327738:ILJ327746 IVF327738:IVF327746 JFB327738:JFB327746 JOX327738:JOX327746 JYT327738:JYT327746 KIP327738:KIP327746 KSL327738:KSL327746 LCH327738:LCH327746 LMD327738:LMD327746 LVZ327738:LVZ327746 MFV327738:MFV327746 MPR327738:MPR327746 MZN327738:MZN327746 NJJ327738:NJJ327746 NTF327738:NTF327746 ODB327738:ODB327746 OMX327738:OMX327746 OWT327738:OWT327746 PGP327738:PGP327746 PQL327738:PQL327746 QAH327738:QAH327746 QKD327738:QKD327746 QTZ327738:QTZ327746 RDV327738:RDV327746 RNR327738:RNR327746 RXN327738:RXN327746 SHJ327738:SHJ327746 SRF327738:SRF327746 TBB327738:TBB327746 TKX327738:TKX327746 TUT327738:TUT327746 UEP327738:UEP327746 UOL327738:UOL327746 UYH327738:UYH327746 VID327738:VID327746 VRZ327738:VRZ327746 WBV327738:WBV327746 WLR327738:WLR327746 WVN327738:WVN327746 F393274:F393282 JB393274:JB393282 SX393274:SX393282 ACT393274:ACT393282 AMP393274:AMP393282 AWL393274:AWL393282 BGH393274:BGH393282 BQD393274:BQD393282 BZZ393274:BZZ393282 CJV393274:CJV393282 CTR393274:CTR393282 DDN393274:DDN393282 DNJ393274:DNJ393282 DXF393274:DXF393282 EHB393274:EHB393282 EQX393274:EQX393282 FAT393274:FAT393282 FKP393274:FKP393282 FUL393274:FUL393282 GEH393274:GEH393282 GOD393274:GOD393282 GXZ393274:GXZ393282 HHV393274:HHV393282 HRR393274:HRR393282 IBN393274:IBN393282 ILJ393274:ILJ393282 IVF393274:IVF393282 JFB393274:JFB393282 JOX393274:JOX393282 JYT393274:JYT393282 KIP393274:KIP393282 KSL393274:KSL393282 LCH393274:LCH393282 LMD393274:LMD393282 LVZ393274:LVZ393282 MFV393274:MFV393282 MPR393274:MPR393282 MZN393274:MZN393282 NJJ393274:NJJ393282 NTF393274:NTF393282 ODB393274:ODB393282 OMX393274:OMX393282 OWT393274:OWT393282 PGP393274:PGP393282 PQL393274:PQL393282 QAH393274:QAH393282 QKD393274:QKD393282 QTZ393274:QTZ393282 RDV393274:RDV393282 RNR393274:RNR393282 RXN393274:RXN393282 SHJ393274:SHJ393282 SRF393274:SRF393282 TBB393274:TBB393282 TKX393274:TKX393282 TUT393274:TUT393282 UEP393274:UEP393282 UOL393274:UOL393282 UYH393274:UYH393282 VID393274:VID393282 VRZ393274:VRZ393282 WBV393274:WBV393282 WLR393274:WLR393282 WVN393274:WVN393282 F458810:F458818 JB458810:JB458818 SX458810:SX458818 ACT458810:ACT458818 AMP458810:AMP458818 AWL458810:AWL458818 BGH458810:BGH458818 BQD458810:BQD458818 BZZ458810:BZZ458818 CJV458810:CJV458818 CTR458810:CTR458818 DDN458810:DDN458818 DNJ458810:DNJ458818 DXF458810:DXF458818 EHB458810:EHB458818 EQX458810:EQX458818 FAT458810:FAT458818 FKP458810:FKP458818 FUL458810:FUL458818 GEH458810:GEH458818 GOD458810:GOD458818 GXZ458810:GXZ458818 HHV458810:HHV458818 HRR458810:HRR458818 IBN458810:IBN458818 ILJ458810:ILJ458818 IVF458810:IVF458818 JFB458810:JFB458818 JOX458810:JOX458818 JYT458810:JYT458818 KIP458810:KIP458818 KSL458810:KSL458818 LCH458810:LCH458818 LMD458810:LMD458818 LVZ458810:LVZ458818 MFV458810:MFV458818 MPR458810:MPR458818 MZN458810:MZN458818 NJJ458810:NJJ458818 NTF458810:NTF458818 ODB458810:ODB458818 OMX458810:OMX458818 OWT458810:OWT458818 PGP458810:PGP458818 PQL458810:PQL458818 QAH458810:QAH458818 QKD458810:QKD458818 QTZ458810:QTZ458818 RDV458810:RDV458818 RNR458810:RNR458818 RXN458810:RXN458818 SHJ458810:SHJ458818 SRF458810:SRF458818 TBB458810:TBB458818 TKX458810:TKX458818 TUT458810:TUT458818 UEP458810:UEP458818 UOL458810:UOL458818 UYH458810:UYH458818 VID458810:VID458818 VRZ458810:VRZ458818 WBV458810:WBV458818 WLR458810:WLR458818 WVN458810:WVN458818 F524346:F524354 JB524346:JB524354 SX524346:SX524354 ACT524346:ACT524354 AMP524346:AMP524354 AWL524346:AWL524354 BGH524346:BGH524354 BQD524346:BQD524354 BZZ524346:BZZ524354 CJV524346:CJV524354 CTR524346:CTR524354 DDN524346:DDN524354 DNJ524346:DNJ524354 DXF524346:DXF524354 EHB524346:EHB524354 EQX524346:EQX524354 FAT524346:FAT524354 FKP524346:FKP524354 FUL524346:FUL524354 GEH524346:GEH524354 GOD524346:GOD524354 GXZ524346:GXZ524354 HHV524346:HHV524354 HRR524346:HRR524354 IBN524346:IBN524354 ILJ524346:ILJ524354 IVF524346:IVF524354 JFB524346:JFB524354 JOX524346:JOX524354 JYT524346:JYT524354 KIP524346:KIP524354 KSL524346:KSL524354 LCH524346:LCH524354 LMD524346:LMD524354 LVZ524346:LVZ524354 MFV524346:MFV524354 MPR524346:MPR524354 MZN524346:MZN524354 NJJ524346:NJJ524354 NTF524346:NTF524354 ODB524346:ODB524354 OMX524346:OMX524354 OWT524346:OWT524354 PGP524346:PGP524354 PQL524346:PQL524354 QAH524346:QAH524354 QKD524346:QKD524354 QTZ524346:QTZ524354 RDV524346:RDV524354 RNR524346:RNR524354 RXN524346:RXN524354 SHJ524346:SHJ524354 SRF524346:SRF524354 TBB524346:TBB524354 TKX524346:TKX524354 TUT524346:TUT524354 UEP524346:UEP524354 UOL524346:UOL524354 UYH524346:UYH524354 VID524346:VID524354 VRZ524346:VRZ524354 WBV524346:WBV524354 WLR524346:WLR524354 WVN524346:WVN524354 F589882:F589890 JB589882:JB589890 SX589882:SX589890 ACT589882:ACT589890 AMP589882:AMP589890 AWL589882:AWL589890 BGH589882:BGH589890 BQD589882:BQD589890 BZZ589882:BZZ589890 CJV589882:CJV589890 CTR589882:CTR589890 DDN589882:DDN589890 DNJ589882:DNJ589890 DXF589882:DXF589890 EHB589882:EHB589890 EQX589882:EQX589890 FAT589882:FAT589890 FKP589882:FKP589890 FUL589882:FUL589890 GEH589882:GEH589890 GOD589882:GOD589890 GXZ589882:GXZ589890 HHV589882:HHV589890 HRR589882:HRR589890 IBN589882:IBN589890 ILJ589882:ILJ589890 IVF589882:IVF589890 JFB589882:JFB589890 JOX589882:JOX589890 JYT589882:JYT589890 KIP589882:KIP589890 KSL589882:KSL589890 LCH589882:LCH589890 LMD589882:LMD589890 LVZ589882:LVZ589890 MFV589882:MFV589890 MPR589882:MPR589890 MZN589882:MZN589890 NJJ589882:NJJ589890 NTF589882:NTF589890 ODB589882:ODB589890 OMX589882:OMX589890 OWT589882:OWT589890 PGP589882:PGP589890 PQL589882:PQL589890 QAH589882:QAH589890 QKD589882:QKD589890 QTZ589882:QTZ589890 RDV589882:RDV589890 RNR589882:RNR589890 RXN589882:RXN589890 SHJ589882:SHJ589890 SRF589882:SRF589890 TBB589882:TBB589890 TKX589882:TKX589890 TUT589882:TUT589890 UEP589882:UEP589890 UOL589882:UOL589890 UYH589882:UYH589890 VID589882:VID589890 VRZ589882:VRZ589890 WBV589882:WBV589890 WLR589882:WLR589890 WVN589882:WVN589890 F655418:F655426 JB655418:JB655426 SX655418:SX655426 ACT655418:ACT655426 AMP655418:AMP655426 AWL655418:AWL655426 BGH655418:BGH655426 BQD655418:BQD655426 BZZ655418:BZZ655426 CJV655418:CJV655426 CTR655418:CTR655426 DDN655418:DDN655426 DNJ655418:DNJ655426 DXF655418:DXF655426 EHB655418:EHB655426 EQX655418:EQX655426 FAT655418:FAT655426 FKP655418:FKP655426 FUL655418:FUL655426 GEH655418:GEH655426 GOD655418:GOD655426 GXZ655418:GXZ655426 HHV655418:HHV655426 HRR655418:HRR655426 IBN655418:IBN655426 ILJ655418:ILJ655426 IVF655418:IVF655426 JFB655418:JFB655426 JOX655418:JOX655426 JYT655418:JYT655426 KIP655418:KIP655426 KSL655418:KSL655426 LCH655418:LCH655426 LMD655418:LMD655426 LVZ655418:LVZ655426 MFV655418:MFV655426 MPR655418:MPR655426 MZN655418:MZN655426 NJJ655418:NJJ655426 NTF655418:NTF655426 ODB655418:ODB655426 OMX655418:OMX655426 OWT655418:OWT655426 PGP655418:PGP655426 PQL655418:PQL655426 QAH655418:QAH655426 QKD655418:QKD655426 QTZ655418:QTZ655426 RDV655418:RDV655426 RNR655418:RNR655426 RXN655418:RXN655426 SHJ655418:SHJ655426 SRF655418:SRF655426 TBB655418:TBB655426 TKX655418:TKX655426 TUT655418:TUT655426 UEP655418:UEP655426 UOL655418:UOL655426 UYH655418:UYH655426 VID655418:VID655426 VRZ655418:VRZ655426 WBV655418:WBV655426 WLR655418:WLR655426 WVN655418:WVN655426 F720954:F720962 JB720954:JB720962 SX720954:SX720962 ACT720954:ACT720962 AMP720954:AMP720962 AWL720954:AWL720962 BGH720954:BGH720962 BQD720954:BQD720962 BZZ720954:BZZ720962 CJV720954:CJV720962 CTR720954:CTR720962 DDN720954:DDN720962 DNJ720954:DNJ720962 DXF720954:DXF720962 EHB720954:EHB720962 EQX720954:EQX720962 FAT720954:FAT720962 FKP720954:FKP720962 FUL720954:FUL720962 GEH720954:GEH720962 GOD720954:GOD720962 GXZ720954:GXZ720962 HHV720954:HHV720962 HRR720954:HRR720962 IBN720954:IBN720962 ILJ720954:ILJ720962 IVF720954:IVF720962 JFB720954:JFB720962 JOX720954:JOX720962 JYT720954:JYT720962 KIP720954:KIP720962 KSL720954:KSL720962 LCH720954:LCH720962 LMD720954:LMD720962 LVZ720954:LVZ720962 MFV720954:MFV720962 MPR720954:MPR720962 MZN720954:MZN720962 NJJ720954:NJJ720962 NTF720954:NTF720962 ODB720954:ODB720962 OMX720954:OMX720962 OWT720954:OWT720962 PGP720954:PGP720962 PQL720954:PQL720962 QAH720954:QAH720962 QKD720954:QKD720962 QTZ720954:QTZ720962 RDV720954:RDV720962 RNR720954:RNR720962 RXN720954:RXN720962 SHJ720954:SHJ720962 SRF720954:SRF720962 TBB720954:TBB720962 TKX720954:TKX720962 TUT720954:TUT720962 UEP720954:UEP720962 UOL720954:UOL720962 UYH720954:UYH720962 VID720954:VID720962 VRZ720954:VRZ720962 WBV720954:WBV720962 WLR720954:WLR720962 WVN720954:WVN720962 F786490:F786498 JB786490:JB786498 SX786490:SX786498 ACT786490:ACT786498 AMP786490:AMP786498 AWL786490:AWL786498 BGH786490:BGH786498 BQD786490:BQD786498 BZZ786490:BZZ786498 CJV786490:CJV786498 CTR786490:CTR786498 DDN786490:DDN786498 DNJ786490:DNJ786498 DXF786490:DXF786498 EHB786490:EHB786498 EQX786490:EQX786498 FAT786490:FAT786498 FKP786490:FKP786498 FUL786490:FUL786498 GEH786490:GEH786498 GOD786490:GOD786498 GXZ786490:GXZ786498 HHV786490:HHV786498 HRR786490:HRR786498 IBN786490:IBN786498 ILJ786490:ILJ786498 IVF786490:IVF786498 JFB786490:JFB786498 JOX786490:JOX786498 JYT786490:JYT786498 KIP786490:KIP786498 KSL786490:KSL786498 LCH786490:LCH786498 LMD786490:LMD786498 LVZ786490:LVZ786498 MFV786490:MFV786498 MPR786490:MPR786498 MZN786490:MZN786498 NJJ786490:NJJ786498 NTF786490:NTF786498 ODB786490:ODB786498 OMX786490:OMX786498 OWT786490:OWT786498 PGP786490:PGP786498 PQL786490:PQL786498 QAH786490:QAH786498 QKD786490:QKD786498 QTZ786490:QTZ786498 RDV786490:RDV786498 RNR786490:RNR786498 RXN786490:RXN786498 SHJ786490:SHJ786498 SRF786490:SRF786498 TBB786490:TBB786498 TKX786490:TKX786498 TUT786490:TUT786498 UEP786490:UEP786498 UOL786490:UOL786498 UYH786490:UYH786498 VID786490:VID786498 VRZ786490:VRZ786498 WBV786490:WBV786498 WLR786490:WLR786498 WVN786490:WVN786498 F852026:F852034 JB852026:JB852034 SX852026:SX852034 ACT852026:ACT852034 AMP852026:AMP852034 AWL852026:AWL852034 BGH852026:BGH852034 BQD852026:BQD852034 BZZ852026:BZZ852034 CJV852026:CJV852034 CTR852026:CTR852034 DDN852026:DDN852034 DNJ852026:DNJ852034 DXF852026:DXF852034 EHB852026:EHB852034 EQX852026:EQX852034 FAT852026:FAT852034 FKP852026:FKP852034 FUL852026:FUL852034 GEH852026:GEH852034 GOD852026:GOD852034 GXZ852026:GXZ852034 HHV852026:HHV852034 HRR852026:HRR852034 IBN852026:IBN852034 ILJ852026:ILJ852034 IVF852026:IVF852034 JFB852026:JFB852034 JOX852026:JOX852034 JYT852026:JYT852034 KIP852026:KIP852034 KSL852026:KSL852034 LCH852026:LCH852034 LMD852026:LMD852034 LVZ852026:LVZ852034 MFV852026:MFV852034 MPR852026:MPR852034 MZN852026:MZN852034 NJJ852026:NJJ852034 NTF852026:NTF852034 ODB852026:ODB852034 OMX852026:OMX852034 OWT852026:OWT852034 PGP852026:PGP852034 PQL852026:PQL852034 QAH852026:QAH852034 QKD852026:QKD852034 QTZ852026:QTZ852034 RDV852026:RDV852034 RNR852026:RNR852034 RXN852026:RXN852034 SHJ852026:SHJ852034 SRF852026:SRF852034 TBB852026:TBB852034 TKX852026:TKX852034 TUT852026:TUT852034 UEP852026:UEP852034 UOL852026:UOL852034 UYH852026:UYH852034 VID852026:VID852034 VRZ852026:VRZ852034 WBV852026:WBV852034 WLR852026:WLR852034 WVN852026:WVN852034 F917562:F917570 JB917562:JB917570 SX917562:SX917570 ACT917562:ACT917570 AMP917562:AMP917570 AWL917562:AWL917570 BGH917562:BGH917570 BQD917562:BQD917570 BZZ917562:BZZ917570 CJV917562:CJV917570 CTR917562:CTR917570 DDN917562:DDN917570 DNJ917562:DNJ917570 DXF917562:DXF917570 EHB917562:EHB917570 EQX917562:EQX917570 FAT917562:FAT917570 FKP917562:FKP917570 FUL917562:FUL917570 GEH917562:GEH917570 GOD917562:GOD917570 GXZ917562:GXZ917570 HHV917562:HHV917570 HRR917562:HRR917570 IBN917562:IBN917570 ILJ917562:ILJ917570 IVF917562:IVF917570 JFB917562:JFB917570 JOX917562:JOX917570 JYT917562:JYT917570 KIP917562:KIP917570 KSL917562:KSL917570 LCH917562:LCH917570 LMD917562:LMD917570 LVZ917562:LVZ917570 MFV917562:MFV917570 MPR917562:MPR917570 MZN917562:MZN917570 NJJ917562:NJJ917570 NTF917562:NTF917570 ODB917562:ODB917570 OMX917562:OMX917570 OWT917562:OWT917570 PGP917562:PGP917570 PQL917562:PQL917570 QAH917562:QAH917570 QKD917562:QKD917570 QTZ917562:QTZ917570 RDV917562:RDV917570 RNR917562:RNR917570 RXN917562:RXN917570 SHJ917562:SHJ917570 SRF917562:SRF917570 TBB917562:TBB917570 TKX917562:TKX917570 TUT917562:TUT917570 UEP917562:UEP917570 UOL917562:UOL917570 UYH917562:UYH917570 VID917562:VID917570 VRZ917562:VRZ917570 WBV917562:WBV917570 WLR917562:WLR917570 WVN917562:WVN917570 F983098:F983106 JB983098:JB983106 SX983098:SX983106 ACT983098:ACT983106 AMP983098:AMP983106 AWL983098:AWL983106 BGH983098:BGH983106 BQD983098:BQD983106 BZZ983098:BZZ983106 CJV983098:CJV983106 CTR983098:CTR983106 DDN983098:DDN983106 DNJ983098:DNJ983106 DXF983098:DXF983106 EHB983098:EHB983106 EQX983098:EQX983106 FAT983098:FAT983106 FKP983098:FKP983106 FUL983098:FUL983106 GEH983098:GEH983106 GOD983098:GOD983106 GXZ983098:GXZ983106 HHV983098:HHV983106 HRR983098:HRR983106 IBN983098:IBN983106 ILJ983098:ILJ983106 IVF983098:IVF983106 JFB983098:JFB983106 JOX983098:JOX983106 JYT983098:JYT983106 KIP983098:KIP983106 KSL983098:KSL983106 LCH983098:LCH983106 LMD983098:LMD983106 LVZ983098:LVZ983106 MFV983098:MFV983106 MPR983098:MPR983106 MZN983098:MZN983106 NJJ983098:NJJ983106 NTF983098:NTF983106 ODB983098:ODB983106 OMX983098:OMX983106 OWT983098:OWT983106 PGP983098:PGP983106 PQL983098:PQL983106 QAH983098:QAH983106 QKD983098:QKD983106 QTZ983098:QTZ983106 RDV983098:RDV983106 RNR983098:RNR983106 RXN983098:RXN983106 SHJ983098:SHJ983106 SRF983098:SRF983106 TBB983098:TBB983106 TKX983098:TKX983106 TUT983098:TUT983106 UEP983098:UEP983106 UOL983098:UOL983106 UYH983098:UYH983106 VID983098:VID983106 VRZ983098:VRZ983106 WBV983098:WBV983106 WLR983098:WLR983106 WVN983098:WVN983106 F45 JB45 SX45 ACT45 AMP45 AWL45 BGH45 BQD45 BZZ45 CJV45 CTR45 DDN45 DNJ45 DXF45 EHB45 EQX45 FAT45 FKP45 FUL45 GEH45 GOD45 GXZ45 HHV45 HRR45 IBN45 ILJ45 IVF45 JFB45 JOX45 JYT45 KIP45 KSL45 LCH45 LMD45 LVZ45 MFV45 MPR45 MZN45 NJJ45 NTF45 ODB45 OMX45 OWT45 PGP45 PQL45 QAH45 QKD45 QTZ45 RDV45 RNR45 RXN45 SHJ45 SRF45 TBB45 TKX45 TUT45 UEP45 UOL45 UYH45 VID45 VRZ45 WBV45 WLR45 WVN45 F65585 JB65585 SX65585 ACT65585 AMP65585 AWL65585 BGH65585 BQD65585 BZZ65585 CJV65585 CTR65585 DDN65585 DNJ65585 DXF65585 EHB65585 EQX65585 FAT65585 FKP65585 FUL65585 GEH65585 GOD65585 GXZ65585 HHV65585 HRR65585 IBN65585 ILJ65585 IVF65585 JFB65585 JOX65585 JYT65585 KIP65585 KSL65585 LCH65585 LMD65585 LVZ65585 MFV65585 MPR65585 MZN65585 NJJ65585 NTF65585 ODB65585 OMX65585 OWT65585 PGP65585 PQL65585 QAH65585 QKD65585 QTZ65585 RDV65585 RNR65585 RXN65585 SHJ65585 SRF65585 TBB65585 TKX65585 TUT65585 UEP65585 UOL65585 UYH65585 VID65585 VRZ65585 WBV65585 WLR65585 WVN65585 F131121 JB131121 SX131121 ACT131121 AMP131121 AWL131121 BGH131121 BQD131121 BZZ131121 CJV131121 CTR131121 DDN131121 DNJ131121 DXF131121 EHB131121 EQX131121 FAT131121 FKP131121 FUL131121 GEH131121 GOD131121 GXZ131121 HHV131121 HRR131121 IBN131121 ILJ131121 IVF131121 JFB131121 JOX131121 JYT131121 KIP131121 KSL131121 LCH131121 LMD131121 LVZ131121 MFV131121 MPR131121 MZN131121 NJJ131121 NTF131121 ODB131121 OMX131121 OWT131121 PGP131121 PQL131121 QAH131121 QKD131121 QTZ131121 RDV131121 RNR131121 RXN131121 SHJ131121 SRF131121 TBB131121 TKX131121 TUT131121 UEP131121 UOL131121 UYH131121 VID131121 VRZ131121 WBV131121 WLR131121 WVN131121 F196657 JB196657 SX196657 ACT196657 AMP196657 AWL196657 BGH196657 BQD196657 BZZ196657 CJV196657 CTR196657 DDN196657 DNJ196657 DXF196657 EHB196657 EQX196657 FAT196657 FKP196657 FUL196657 GEH196657 GOD196657 GXZ196657 HHV196657 HRR196657 IBN196657 ILJ196657 IVF196657 JFB196657 JOX196657 JYT196657 KIP196657 KSL196657 LCH196657 LMD196657 LVZ196657 MFV196657 MPR196657 MZN196657 NJJ196657 NTF196657 ODB196657 OMX196657 OWT196657 PGP196657 PQL196657 QAH196657 QKD196657 QTZ196657 RDV196657 RNR196657 RXN196657 SHJ196657 SRF196657 TBB196657 TKX196657 TUT196657 UEP196657 UOL196657 UYH196657 VID196657 VRZ196657 WBV196657 WLR196657 WVN196657 F262193 JB262193 SX262193 ACT262193 AMP262193 AWL262193 BGH262193 BQD262193 BZZ262193 CJV262193 CTR262193 DDN262193 DNJ262193 DXF262193 EHB262193 EQX262193 FAT262193 FKP262193 FUL262193 GEH262193 GOD262193 GXZ262193 HHV262193 HRR262193 IBN262193 ILJ262193 IVF262193 JFB262193 JOX262193 JYT262193 KIP262193 KSL262193 LCH262193 LMD262193 LVZ262193 MFV262193 MPR262193 MZN262193 NJJ262193 NTF262193 ODB262193 OMX262193 OWT262193 PGP262193 PQL262193 QAH262193 QKD262193 QTZ262193 RDV262193 RNR262193 RXN262193 SHJ262193 SRF262193 TBB262193 TKX262193 TUT262193 UEP262193 UOL262193 UYH262193 VID262193 VRZ262193 WBV262193 WLR262193 WVN262193 F327729 JB327729 SX327729 ACT327729 AMP327729 AWL327729 BGH327729 BQD327729 BZZ327729 CJV327729 CTR327729 DDN327729 DNJ327729 DXF327729 EHB327729 EQX327729 FAT327729 FKP327729 FUL327729 GEH327729 GOD327729 GXZ327729 HHV327729 HRR327729 IBN327729 ILJ327729 IVF327729 JFB327729 JOX327729 JYT327729 KIP327729 KSL327729 LCH327729 LMD327729 LVZ327729 MFV327729 MPR327729 MZN327729 NJJ327729 NTF327729 ODB327729 OMX327729 OWT327729 PGP327729 PQL327729 QAH327729 QKD327729 QTZ327729 RDV327729 RNR327729 RXN327729 SHJ327729 SRF327729 TBB327729 TKX327729 TUT327729 UEP327729 UOL327729 UYH327729 VID327729 VRZ327729 WBV327729 WLR327729 WVN327729 F393265 JB393265 SX393265 ACT393265 AMP393265 AWL393265 BGH393265 BQD393265 BZZ393265 CJV393265 CTR393265 DDN393265 DNJ393265 DXF393265 EHB393265 EQX393265 FAT393265 FKP393265 FUL393265 GEH393265 GOD393265 GXZ393265 HHV393265 HRR393265 IBN393265 ILJ393265 IVF393265 JFB393265 JOX393265 JYT393265 KIP393265 KSL393265 LCH393265 LMD393265 LVZ393265 MFV393265 MPR393265 MZN393265 NJJ393265 NTF393265 ODB393265 OMX393265 OWT393265 PGP393265 PQL393265 QAH393265 QKD393265 QTZ393265 RDV393265 RNR393265 RXN393265 SHJ393265 SRF393265 TBB393265 TKX393265 TUT393265 UEP393265 UOL393265 UYH393265 VID393265 VRZ393265 WBV393265 WLR393265 WVN393265 F458801 JB458801 SX458801 ACT458801 AMP458801 AWL458801 BGH458801 BQD458801 BZZ458801 CJV458801 CTR458801 DDN458801 DNJ458801 DXF458801 EHB458801 EQX458801 FAT458801 FKP458801 FUL458801 GEH458801 GOD458801 GXZ458801 HHV458801 HRR458801 IBN458801 ILJ458801 IVF458801 JFB458801 JOX458801 JYT458801 KIP458801 KSL458801 LCH458801 LMD458801 LVZ458801 MFV458801 MPR458801 MZN458801 NJJ458801 NTF458801 ODB458801 OMX458801 OWT458801 PGP458801 PQL458801 QAH458801 QKD458801 QTZ458801 RDV458801 RNR458801 RXN458801 SHJ458801 SRF458801 TBB458801 TKX458801 TUT458801 UEP458801 UOL458801 UYH458801 VID458801 VRZ458801 WBV458801 WLR458801 WVN458801 F524337 JB524337 SX524337 ACT524337 AMP524337 AWL524337 BGH524337 BQD524337 BZZ524337 CJV524337 CTR524337 DDN524337 DNJ524337 DXF524337 EHB524337 EQX524337 FAT524337 FKP524337 FUL524337 GEH524337 GOD524337 GXZ524337 HHV524337 HRR524337 IBN524337 ILJ524337 IVF524337 JFB524337 JOX524337 JYT524337 KIP524337 KSL524337 LCH524337 LMD524337 LVZ524337 MFV524337 MPR524337 MZN524337 NJJ524337 NTF524337 ODB524337 OMX524337 OWT524337 PGP524337 PQL524337 QAH524337 QKD524337 QTZ524337 RDV524337 RNR524337 RXN524337 SHJ524337 SRF524337 TBB524337 TKX524337 TUT524337 UEP524337 UOL524337 UYH524337 VID524337 VRZ524337 WBV524337 WLR524337 WVN524337 F589873 JB589873 SX589873 ACT589873 AMP589873 AWL589873 BGH589873 BQD589873 BZZ589873 CJV589873 CTR589873 DDN589873 DNJ589873 DXF589873 EHB589873 EQX589873 FAT589873 FKP589873 FUL589873 GEH589873 GOD589873 GXZ589873 HHV589873 HRR589873 IBN589873 ILJ589873 IVF589873 JFB589873 JOX589873 JYT589873 KIP589873 KSL589873 LCH589873 LMD589873 LVZ589873 MFV589873 MPR589873 MZN589873 NJJ589873 NTF589873 ODB589873 OMX589873 OWT589873 PGP589873 PQL589873 QAH589873 QKD589873 QTZ589873 RDV589873 RNR589873 RXN589873 SHJ589873 SRF589873 TBB589873 TKX589873 TUT589873 UEP589873 UOL589873 UYH589873 VID589873 VRZ589873 WBV589873 WLR589873 WVN589873 F655409 JB655409 SX655409 ACT655409 AMP655409 AWL655409 BGH655409 BQD655409 BZZ655409 CJV655409 CTR655409 DDN655409 DNJ655409 DXF655409 EHB655409 EQX655409 FAT655409 FKP655409 FUL655409 GEH655409 GOD655409 GXZ655409 HHV655409 HRR655409 IBN655409 ILJ655409 IVF655409 JFB655409 JOX655409 JYT655409 KIP655409 KSL655409 LCH655409 LMD655409 LVZ655409 MFV655409 MPR655409 MZN655409 NJJ655409 NTF655409 ODB655409 OMX655409 OWT655409 PGP655409 PQL655409 QAH655409 QKD655409 QTZ655409 RDV655409 RNR655409 RXN655409 SHJ655409 SRF655409 TBB655409 TKX655409 TUT655409 UEP655409 UOL655409 UYH655409 VID655409 VRZ655409 WBV655409 WLR655409 WVN655409 F720945 JB720945 SX720945 ACT720945 AMP720945 AWL720945 BGH720945 BQD720945 BZZ720945 CJV720945 CTR720945 DDN720945 DNJ720945 DXF720945 EHB720945 EQX720945 FAT720945 FKP720945 FUL720945 GEH720945 GOD720945 GXZ720945 HHV720945 HRR720945 IBN720945 ILJ720945 IVF720945 JFB720945 JOX720945 JYT720945 KIP720945 KSL720945 LCH720945 LMD720945 LVZ720945 MFV720945 MPR720945 MZN720945 NJJ720945 NTF720945 ODB720945 OMX720945 OWT720945 PGP720945 PQL720945 QAH720945 QKD720945 QTZ720945 RDV720945 RNR720945 RXN720945 SHJ720945 SRF720945 TBB720945 TKX720945 TUT720945 UEP720945 UOL720945 UYH720945 VID720945 VRZ720945 WBV720945 WLR720945 WVN720945 F786481 JB786481 SX786481 ACT786481 AMP786481 AWL786481 BGH786481 BQD786481 BZZ786481 CJV786481 CTR786481 DDN786481 DNJ786481 DXF786481 EHB786481 EQX786481 FAT786481 FKP786481 FUL786481 GEH786481 GOD786481 GXZ786481 HHV786481 HRR786481 IBN786481 ILJ786481 IVF786481 JFB786481 JOX786481 JYT786481 KIP786481 KSL786481 LCH786481 LMD786481 LVZ786481 MFV786481 MPR786481 MZN786481 NJJ786481 NTF786481 ODB786481 OMX786481 OWT786481 PGP786481 PQL786481 QAH786481 QKD786481 QTZ786481 RDV786481 RNR786481 RXN786481 SHJ786481 SRF786481 TBB786481 TKX786481 TUT786481 UEP786481 UOL786481 UYH786481 VID786481 VRZ786481 WBV786481 WLR786481 WVN786481 F852017 JB852017 SX852017 ACT852017 AMP852017 AWL852017 BGH852017 BQD852017 BZZ852017 CJV852017 CTR852017 DDN852017 DNJ852017 DXF852017 EHB852017 EQX852017 FAT852017 FKP852017 FUL852017 GEH852017 GOD852017 GXZ852017 HHV852017 HRR852017 IBN852017 ILJ852017 IVF852017 JFB852017 JOX852017 JYT852017 KIP852017 KSL852017 LCH852017 LMD852017 LVZ852017 MFV852017 MPR852017 MZN852017 NJJ852017 NTF852017 ODB852017 OMX852017 OWT852017 PGP852017 PQL852017 QAH852017 QKD852017 QTZ852017 RDV852017 RNR852017 RXN852017 SHJ852017 SRF852017 TBB852017 TKX852017 TUT852017 UEP852017 UOL852017 UYH852017 VID852017 VRZ852017 WBV852017 WLR852017 WVN852017 F917553 JB917553 SX917553 ACT917553 AMP917553 AWL917553 BGH917553 BQD917553 BZZ917553 CJV917553 CTR917553 DDN917553 DNJ917553 DXF917553 EHB917553 EQX917553 FAT917553 FKP917553 FUL917553 GEH917553 GOD917553 GXZ917553 HHV917553 HRR917553 IBN917553 ILJ917553 IVF917553 JFB917553 JOX917553 JYT917553 KIP917553 KSL917553 LCH917553 LMD917553 LVZ917553 MFV917553 MPR917553 MZN917553 NJJ917553 NTF917553 ODB917553 OMX917553 OWT917553 PGP917553 PQL917553 QAH917553 QKD917553 QTZ917553 RDV917553 RNR917553 RXN917553 SHJ917553 SRF917553 TBB917553 TKX917553 TUT917553 UEP917553 UOL917553 UYH917553 VID917553 VRZ917553 WBV917553 WLR917553 WVN917553 F983089 JB983089 SX983089 ACT983089 AMP983089 AWL983089 BGH983089 BQD983089 BZZ983089 CJV983089 CTR983089 DDN983089 DNJ983089 DXF983089 EHB983089 EQX983089 FAT983089 FKP983089 FUL983089 GEH983089 GOD983089 GXZ983089 HHV983089 HRR983089 IBN983089 ILJ983089 IVF983089 JFB983089 JOX983089 JYT983089 KIP983089 KSL983089 LCH983089 LMD983089 LVZ983089 MFV983089 MPR983089 MZN983089 NJJ983089 NTF983089 ODB983089 OMX983089 OWT983089 PGP983089 PQL983089 QAH983089 QKD983089 QTZ983089 RDV983089 RNR983089 RXN983089 SHJ983089 SRF983089 TBB983089 TKX983089 TUT983089 UEP983089 UOL983089 UYH983089 VID983089 VRZ983089 WBV983089 WLR983089 WVN983089 F47:F49 JB47:JB49 SX47:SX49 ACT47:ACT49 AMP47:AMP49 AWL47:AWL49 BGH47:BGH49 BQD47:BQD49 BZZ47:BZZ49 CJV47:CJV49 CTR47:CTR49 DDN47:DDN49 DNJ47:DNJ49 DXF47:DXF49 EHB47:EHB49 EQX47:EQX49 FAT47:FAT49 FKP47:FKP49 FUL47:FUL49 GEH47:GEH49 GOD47:GOD49 GXZ47:GXZ49 HHV47:HHV49 HRR47:HRR49 IBN47:IBN49 ILJ47:ILJ49 IVF47:IVF49 JFB47:JFB49 JOX47:JOX49 JYT47:JYT49 KIP47:KIP49 KSL47:KSL49 LCH47:LCH49 LMD47:LMD49 LVZ47:LVZ49 MFV47:MFV49 MPR47:MPR49 MZN47:MZN49 NJJ47:NJJ49 NTF47:NTF49 ODB47:ODB49 OMX47:OMX49 OWT47:OWT49 PGP47:PGP49 PQL47:PQL49 QAH47:QAH49 QKD47:QKD49 QTZ47:QTZ49 RDV47:RDV49 RNR47:RNR49 RXN47:RXN49 SHJ47:SHJ49 SRF47:SRF49 TBB47:TBB49 TKX47:TKX49 TUT47:TUT49 UEP47:UEP49 UOL47:UOL49 UYH47:UYH49 VID47:VID49 VRZ47:VRZ49 WBV47:WBV49 WLR47:WLR49 WVN47:WVN49 F65587:F65589 JB65587:JB65589 SX65587:SX65589 ACT65587:ACT65589 AMP65587:AMP65589 AWL65587:AWL65589 BGH65587:BGH65589 BQD65587:BQD65589 BZZ65587:BZZ65589 CJV65587:CJV65589 CTR65587:CTR65589 DDN65587:DDN65589 DNJ65587:DNJ65589 DXF65587:DXF65589 EHB65587:EHB65589 EQX65587:EQX65589 FAT65587:FAT65589 FKP65587:FKP65589 FUL65587:FUL65589 GEH65587:GEH65589 GOD65587:GOD65589 GXZ65587:GXZ65589 HHV65587:HHV65589 HRR65587:HRR65589 IBN65587:IBN65589 ILJ65587:ILJ65589 IVF65587:IVF65589 JFB65587:JFB65589 JOX65587:JOX65589 JYT65587:JYT65589 KIP65587:KIP65589 KSL65587:KSL65589 LCH65587:LCH65589 LMD65587:LMD65589 LVZ65587:LVZ65589 MFV65587:MFV65589 MPR65587:MPR65589 MZN65587:MZN65589 NJJ65587:NJJ65589 NTF65587:NTF65589 ODB65587:ODB65589 OMX65587:OMX65589 OWT65587:OWT65589 PGP65587:PGP65589 PQL65587:PQL65589 QAH65587:QAH65589 QKD65587:QKD65589 QTZ65587:QTZ65589 RDV65587:RDV65589 RNR65587:RNR65589 RXN65587:RXN65589 SHJ65587:SHJ65589 SRF65587:SRF65589 TBB65587:TBB65589 TKX65587:TKX65589 TUT65587:TUT65589 UEP65587:UEP65589 UOL65587:UOL65589 UYH65587:UYH65589 VID65587:VID65589 VRZ65587:VRZ65589 WBV65587:WBV65589 WLR65587:WLR65589 WVN65587:WVN65589 F131123:F131125 JB131123:JB131125 SX131123:SX131125 ACT131123:ACT131125 AMP131123:AMP131125 AWL131123:AWL131125 BGH131123:BGH131125 BQD131123:BQD131125 BZZ131123:BZZ131125 CJV131123:CJV131125 CTR131123:CTR131125 DDN131123:DDN131125 DNJ131123:DNJ131125 DXF131123:DXF131125 EHB131123:EHB131125 EQX131123:EQX131125 FAT131123:FAT131125 FKP131123:FKP131125 FUL131123:FUL131125 GEH131123:GEH131125 GOD131123:GOD131125 GXZ131123:GXZ131125 HHV131123:HHV131125 HRR131123:HRR131125 IBN131123:IBN131125 ILJ131123:ILJ131125 IVF131123:IVF131125 JFB131123:JFB131125 JOX131123:JOX131125 JYT131123:JYT131125 KIP131123:KIP131125 KSL131123:KSL131125 LCH131123:LCH131125 LMD131123:LMD131125 LVZ131123:LVZ131125 MFV131123:MFV131125 MPR131123:MPR131125 MZN131123:MZN131125 NJJ131123:NJJ131125 NTF131123:NTF131125 ODB131123:ODB131125 OMX131123:OMX131125 OWT131123:OWT131125 PGP131123:PGP131125 PQL131123:PQL131125 QAH131123:QAH131125 QKD131123:QKD131125 QTZ131123:QTZ131125 RDV131123:RDV131125 RNR131123:RNR131125 RXN131123:RXN131125 SHJ131123:SHJ131125 SRF131123:SRF131125 TBB131123:TBB131125 TKX131123:TKX131125 TUT131123:TUT131125 UEP131123:UEP131125 UOL131123:UOL131125 UYH131123:UYH131125 VID131123:VID131125 VRZ131123:VRZ131125 WBV131123:WBV131125 WLR131123:WLR131125 WVN131123:WVN131125 F196659:F196661 JB196659:JB196661 SX196659:SX196661 ACT196659:ACT196661 AMP196659:AMP196661 AWL196659:AWL196661 BGH196659:BGH196661 BQD196659:BQD196661 BZZ196659:BZZ196661 CJV196659:CJV196661 CTR196659:CTR196661 DDN196659:DDN196661 DNJ196659:DNJ196661 DXF196659:DXF196661 EHB196659:EHB196661 EQX196659:EQX196661 FAT196659:FAT196661 FKP196659:FKP196661 FUL196659:FUL196661 GEH196659:GEH196661 GOD196659:GOD196661 GXZ196659:GXZ196661 HHV196659:HHV196661 HRR196659:HRR196661 IBN196659:IBN196661 ILJ196659:ILJ196661 IVF196659:IVF196661 JFB196659:JFB196661 JOX196659:JOX196661 JYT196659:JYT196661 KIP196659:KIP196661 KSL196659:KSL196661 LCH196659:LCH196661 LMD196659:LMD196661 LVZ196659:LVZ196661 MFV196659:MFV196661 MPR196659:MPR196661 MZN196659:MZN196661 NJJ196659:NJJ196661 NTF196659:NTF196661 ODB196659:ODB196661 OMX196659:OMX196661 OWT196659:OWT196661 PGP196659:PGP196661 PQL196659:PQL196661 QAH196659:QAH196661 QKD196659:QKD196661 QTZ196659:QTZ196661 RDV196659:RDV196661 RNR196659:RNR196661 RXN196659:RXN196661 SHJ196659:SHJ196661 SRF196659:SRF196661 TBB196659:TBB196661 TKX196659:TKX196661 TUT196659:TUT196661 UEP196659:UEP196661 UOL196659:UOL196661 UYH196659:UYH196661 VID196659:VID196661 VRZ196659:VRZ196661 WBV196659:WBV196661 WLR196659:WLR196661 WVN196659:WVN196661 F262195:F262197 JB262195:JB262197 SX262195:SX262197 ACT262195:ACT262197 AMP262195:AMP262197 AWL262195:AWL262197 BGH262195:BGH262197 BQD262195:BQD262197 BZZ262195:BZZ262197 CJV262195:CJV262197 CTR262195:CTR262197 DDN262195:DDN262197 DNJ262195:DNJ262197 DXF262195:DXF262197 EHB262195:EHB262197 EQX262195:EQX262197 FAT262195:FAT262197 FKP262195:FKP262197 FUL262195:FUL262197 GEH262195:GEH262197 GOD262195:GOD262197 GXZ262195:GXZ262197 HHV262195:HHV262197 HRR262195:HRR262197 IBN262195:IBN262197 ILJ262195:ILJ262197 IVF262195:IVF262197 JFB262195:JFB262197 JOX262195:JOX262197 JYT262195:JYT262197 KIP262195:KIP262197 KSL262195:KSL262197 LCH262195:LCH262197 LMD262195:LMD262197 LVZ262195:LVZ262197 MFV262195:MFV262197 MPR262195:MPR262197 MZN262195:MZN262197 NJJ262195:NJJ262197 NTF262195:NTF262197 ODB262195:ODB262197 OMX262195:OMX262197 OWT262195:OWT262197 PGP262195:PGP262197 PQL262195:PQL262197 QAH262195:QAH262197 QKD262195:QKD262197 QTZ262195:QTZ262197 RDV262195:RDV262197 RNR262195:RNR262197 RXN262195:RXN262197 SHJ262195:SHJ262197 SRF262195:SRF262197 TBB262195:TBB262197 TKX262195:TKX262197 TUT262195:TUT262197 UEP262195:UEP262197 UOL262195:UOL262197 UYH262195:UYH262197 VID262195:VID262197 VRZ262195:VRZ262197 WBV262195:WBV262197 WLR262195:WLR262197 WVN262195:WVN262197 F327731:F327733 JB327731:JB327733 SX327731:SX327733 ACT327731:ACT327733 AMP327731:AMP327733 AWL327731:AWL327733 BGH327731:BGH327733 BQD327731:BQD327733 BZZ327731:BZZ327733 CJV327731:CJV327733 CTR327731:CTR327733 DDN327731:DDN327733 DNJ327731:DNJ327733 DXF327731:DXF327733 EHB327731:EHB327733 EQX327731:EQX327733 FAT327731:FAT327733 FKP327731:FKP327733 FUL327731:FUL327733 GEH327731:GEH327733 GOD327731:GOD327733 GXZ327731:GXZ327733 HHV327731:HHV327733 HRR327731:HRR327733 IBN327731:IBN327733 ILJ327731:ILJ327733 IVF327731:IVF327733 JFB327731:JFB327733 JOX327731:JOX327733 JYT327731:JYT327733 KIP327731:KIP327733 KSL327731:KSL327733 LCH327731:LCH327733 LMD327731:LMD327733 LVZ327731:LVZ327733 MFV327731:MFV327733 MPR327731:MPR327733 MZN327731:MZN327733 NJJ327731:NJJ327733 NTF327731:NTF327733 ODB327731:ODB327733 OMX327731:OMX327733 OWT327731:OWT327733 PGP327731:PGP327733 PQL327731:PQL327733 QAH327731:QAH327733 QKD327731:QKD327733 QTZ327731:QTZ327733 RDV327731:RDV327733 RNR327731:RNR327733 RXN327731:RXN327733 SHJ327731:SHJ327733 SRF327731:SRF327733 TBB327731:TBB327733 TKX327731:TKX327733 TUT327731:TUT327733 UEP327731:UEP327733 UOL327731:UOL327733 UYH327731:UYH327733 VID327731:VID327733 VRZ327731:VRZ327733 WBV327731:WBV327733 WLR327731:WLR327733 WVN327731:WVN327733 F393267:F393269 JB393267:JB393269 SX393267:SX393269 ACT393267:ACT393269 AMP393267:AMP393269 AWL393267:AWL393269 BGH393267:BGH393269 BQD393267:BQD393269 BZZ393267:BZZ393269 CJV393267:CJV393269 CTR393267:CTR393269 DDN393267:DDN393269 DNJ393267:DNJ393269 DXF393267:DXF393269 EHB393267:EHB393269 EQX393267:EQX393269 FAT393267:FAT393269 FKP393267:FKP393269 FUL393267:FUL393269 GEH393267:GEH393269 GOD393267:GOD393269 GXZ393267:GXZ393269 HHV393267:HHV393269 HRR393267:HRR393269 IBN393267:IBN393269 ILJ393267:ILJ393269 IVF393267:IVF393269 JFB393267:JFB393269 JOX393267:JOX393269 JYT393267:JYT393269 KIP393267:KIP393269 KSL393267:KSL393269 LCH393267:LCH393269 LMD393267:LMD393269 LVZ393267:LVZ393269 MFV393267:MFV393269 MPR393267:MPR393269 MZN393267:MZN393269 NJJ393267:NJJ393269 NTF393267:NTF393269 ODB393267:ODB393269 OMX393267:OMX393269 OWT393267:OWT393269 PGP393267:PGP393269 PQL393267:PQL393269 QAH393267:QAH393269 QKD393267:QKD393269 QTZ393267:QTZ393269 RDV393267:RDV393269 RNR393267:RNR393269 RXN393267:RXN393269 SHJ393267:SHJ393269 SRF393267:SRF393269 TBB393267:TBB393269 TKX393267:TKX393269 TUT393267:TUT393269 UEP393267:UEP393269 UOL393267:UOL393269 UYH393267:UYH393269 VID393267:VID393269 VRZ393267:VRZ393269 WBV393267:WBV393269 WLR393267:WLR393269 WVN393267:WVN393269 F458803:F458805 JB458803:JB458805 SX458803:SX458805 ACT458803:ACT458805 AMP458803:AMP458805 AWL458803:AWL458805 BGH458803:BGH458805 BQD458803:BQD458805 BZZ458803:BZZ458805 CJV458803:CJV458805 CTR458803:CTR458805 DDN458803:DDN458805 DNJ458803:DNJ458805 DXF458803:DXF458805 EHB458803:EHB458805 EQX458803:EQX458805 FAT458803:FAT458805 FKP458803:FKP458805 FUL458803:FUL458805 GEH458803:GEH458805 GOD458803:GOD458805 GXZ458803:GXZ458805 HHV458803:HHV458805 HRR458803:HRR458805 IBN458803:IBN458805 ILJ458803:ILJ458805 IVF458803:IVF458805 JFB458803:JFB458805 JOX458803:JOX458805 JYT458803:JYT458805 KIP458803:KIP458805 KSL458803:KSL458805 LCH458803:LCH458805 LMD458803:LMD458805 LVZ458803:LVZ458805 MFV458803:MFV458805 MPR458803:MPR458805 MZN458803:MZN458805 NJJ458803:NJJ458805 NTF458803:NTF458805 ODB458803:ODB458805 OMX458803:OMX458805 OWT458803:OWT458805 PGP458803:PGP458805 PQL458803:PQL458805 QAH458803:QAH458805 QKD458803:QKD458805 QTZ458803:QTZ458805 RDV458803:RDV458805 RNR458803:RNR458805 RXN458803:RXN458805 SHJ458803:SHJ458805 SRF458803:SRF458805 TBB458803:TBB458805 TKX458803:TKX458805 TUT458803:TUT458805 UEP458803:UEP458805 UOL458803:UOL458805 UYH458803:UYH458805 VID458803:VID458805 VRZ458803:VRZ458805 WBV458803:WBV458805 WLR458803:WLR458805 WVN458803:WVN458805 F524339:F524341 JB524339:JB524341 SX524339:SX524341 ACT524339:ACT524341 AMP524339:AMP524341 AWL524339:AWL524341 BGH524339:BGH524341 BQD524339:BQD524341 BZZ524339:BZZ524341 CJV524339:CJV524341 CTR524339:CTR524341 DDN524339:DDN524341 DNJ524339:DNJ524341 DXF524339:DXF524341 EHB524339:EHB524341 EQX524339:EQX524341 FAT524339:FAT524341 FKP524339:FKP524341 FUL524339:FUL524341 GEH524339:GEH524341 GOD524339:GOD524341 GXZ524339:GXZ524341 HHV524339:HHV524341 HRR524339:HRR524341 IBN524339:IBN524341 ILJ524339:ILJ524341 IVF524339:IVF524341 JFB524339:JFB524341 JOX524339:JOX524341 JYT524339:JYT524341 KIP524339:KIP524341 KSL524339:KSL524341 LCH524339:LCH524341 LMD524339:LMD524341 LVZ524339:LVZ524341 MFV524339:MFV524341 MPR524339:MPR524341 MZN524339:MZN524341 NJJ524339:NJJ524341 NTF524339:NTF524341 ODB524339:ODB524341 OMX524339:OMX524341 OWT524339:OWT524341 PGP524339:PGP524341 PQL524339:PQL524341 QAH524339:QAH524341 QKD524339:QKD524341 QTZ524339:QTZ524341 RDV524339:RDV524341 RNR524339:RNR524341 RXN524339:RXN524341 SHJ524339:SHJ524341 SRF524339:SRF524341 TBB524339:TBB524341 TKX524339:TKX524341 TUT524339:TUT524341 UEP524339:UEP524341 UOL524339:UOL524341 UYH524339:UYH524341 VID524339:VID524341 VRZ524339:VRZ524341 WBV524339:WBV524341 WLR524339:WLR524341 WVN524339:WVN524341 F589875:F589877 JB589875:JB589877 SX589875:SX589877 ACT589875:ACT589877 AMP589875:AMP589877 AWL589875:AWL589877 BGH589875:BGH589877 BQD589875:BQD589877 BZZ589875:BZZ589877 CJV589875:CJV589877 CTR589875:CTR589877 DDN589875:DDN589877 DNJ589875:DNJ589877 DXF589875:DXF589877 EHB589875:EHB589877 EQX589875:EQX589877 FAT589875:FAT589877 FKP589875:FKP589877 FUL589875:FUL589877 GEH589875:GEH589877 GOD589875:GOD589877 GXZ589875:GXZ589877 HHV589875:HHV589877 HRR589875:HRR589877 IBN589875:IBN589877 ILJ589875:ILJ589877 IVF589875:IVF589877 JFB589875:JFB589877 JOX589875:JOX589877 JYT589875:JYT589877 KIP589875:KIP589877 KSL589875:KSL589877 LCH589875:LCH589877 LMD589875:LMD589877 LVZ589875:LVZ589877 MFV589875:MFV589877 MPR589875:MPR589877 MZN589875:MZN589877 NJJ589875:NJJ589877 NTF589875:NTF589877 ODB589875:ODB589877 OMX589875:OMX589877 OWT589875:OWT589877 PGP589875:PGP589877 PQL589875:PQL589877 QAH589875:QAH589877 QKD589875:QKD589877 QTZ589875:QTZ589877 RDV589875:RDV589877 RNR589875:RNR589877 RXN589875:RXN589877 SHJ589875:SHJ589877 SRF589875:SRF589877 TBB589875:TBB589877 TKX589875:TKX589877 TUT589875:TUT589877 UEP589875:UEP589877 UOL589875:UOL589877 UYH589875:UYH589877 VID589875:VID589877 VRZ589875:VRZ589877 WBV589875:WBV589877 WLR589875:WLR589877 WVN589875:WVN589877 F655411:F655413 JB655411:JB655413 SX655411:SX655413 ACT655411:ACT655413 AMP655411:AMP655413 AWL655411:AWL655413 BGH655411:BGH655413 BQD655411:BQD655413 BZZ655411:BZZ655413 CJV655411:CJV655413 CTR655411:CTR655413 DDN655411:DDN655413 DNJ655411:DNJ655413 DXF655411:DXF655413 EHB655411:EHB655413 EQX655411:EQX655413 FAT655411:FAT655413 FKP655411:FKP655413 FUL655411:FUL655413 GEH655411:GEH655413 GOD655411:GOD655413 GXZ655411:GXZ655413 HHV655411:HHV655413 HRR655411:HRR655413 IBN655411:IBN655413 ILJ655411:ILJ655413 IVF655411:IVF655413 JFB655411:JFB655413 JOX655411:JOX655413 JYT655411:JYT655413 KIP655411:KIP655413 KSL655411:KSL655413 LCH655411:LCH655413 LMD655411:LMD655413 LVZ655411:LVZ655413 MFV655411:MFV655413 MPR655411:MPR655413 MZN655411:MZN655413 NJJ655411:NJJ655413 NTF655411:NTF655413 ODB655411:ODB655413 OMX655411:OMX655413 OWT655411:OWT655413 PGP655411:PGP655413 PQL655411:PQL655413 QAH655411:QAH655413 QKD655411:QKD655413 QTZ655411:QTZ655413 RDV655411:RDV655413 RNR655411:RNR655413 RXN655411:RXN655413 SHJ655411:SHJ655413 SRF655411:SRF655413 TBB655411:TBB655413 TKX655411:TKX655413 TUT655411:TUT655413 UEP655411:UEP655413 UOL655411:UOL655413 UYH655411:UYH655413 VID655411:VID655413 VRZ655411:VRZ655413 WBV655411:WBV655413 WLR655411:WLR655413 WVN655411:WVN655413 F720947:F720949 JB720947:JB720949 SX720947:SX720949 ACT720947:ACT720949 AMP720947:AMP720949 AWL720947:AWL720949 BGH720947:BGH720949 BQD720947:BQD720949 BZZ720947:BZZ720949 CJV720947:CJV720949 CTR720947:CTR720949 DDN720947:DDN720949 DNJ720947:DNJ720949 DXF720947:DXF720949 EHB720947:EHB720949 EQX720947:EQX720949 FAT720947:FAT720949 FKP720947:FKP720949 FUL720947:FUL720949 GEH720947:GEH720949 GOD720947:GOD720949 GXZ720947:GXZ720949 HHV720947:HHV720949 HRR720947:HRR720949 IBN720947:IBN720949 ILJ720947:ILJ720949 IVF720947:IVF720949 JFB720947:JFB720949 JOX720947:JOX720949 JYT720947:JYT720949 KIP720947:KIP720949 KSL720947:KSL720949 LCH720947:LCH720949 LMD720947:LMD720949 LVZ720947:LVZ720949 MFV720947:MFV720949 MPR720947:MPR720949 MZN720947:MZN720949 NJJ720947:NJJ720949 NTF720947:NTF720949 ODB720947:ODB720949 OMX720947:OMX720949 OWT720947:OWT720949 PGP720947:PGP720949 PQL720947:PQL720949 QAH720947:QAH720949 QKD720947:QKD720949 QTZ720947:QTZ720949 RDV720947:RDV720949 RNR720947:RNR720949 RXN720947:RXN720949 SHJ720947:SHJ720949 SRF720947:SRF720949 TBB720947:TBB720949 TKX720947:TKX720949 TUT720947:TUT720949 UEP720947:UEP720949 UOL720947:UOL720949 UYH720947:UYH720949 VID720947:VID720949 VRZ720947:VRZ720949 WBV720947:WBV720949 WLR720947:WLR720949 WVN720947:WVN720949 F786483:F786485 JB786483:JB786485 SX786483:SX786485 ACT786483:ACT786485 AMP786483:AMP786485 AWL786483:AWL786485 BGH786483:BGH786485 BQD786483:BQD786485 BZZ786483:BZZ786485 CJV786483:CJV786485 CTR786483:CTR786485 DDN786483:DDN786485 DNJ786483:DNJ786485 DXF786483:DXF786485 EHB786483:EHB786485 EQX786483:EQX786485 FAT786483:FAT786485 FKP786483:FKP786485 FUL786483:FUL786485 GEH786483:GEH786485 GOD786483:GOD786485 GXZ786483:GXZ786485 HHV786483:HHV786485 HRR786483:HRR786485 IBN786483:IBN786485 ILJ786483:ILJ786485 IVF786483:IVF786485 JFB786483:JFB786485 JOX786483:JOX786485 JYT786483:JYT786485 KIP786483:KIP786485 KSL786483:KSL786485 LCH786483:LCH786485 LMD786483:LMD786485 LVZ786483:LVZ786485 MFV786483:MFV786485 MPR786483:MPR786485 MZN786483:MZN786485 NJJ786483:NJJ786485 NTF786483:NTF786485 ODB786483:ODB786485 OMX786483:OMX786485 OWT786483:OWT786485 PGP786483:PGP786485 PQL786483:PQL786485 QAH786483:QAH786485 QKD786483:QKD786485 QTZ786483:QTZ786485 RDV786483:RDV786485 RNR786483:RNR786485 RXN786483:RXN786485 SHJ786483:SHJ786485 SRF786483:SRF786485 TBB786483:TBB786485 TKX786483:TKX786485 TUT786483:TUT786485 UEP786483:UEP786485 UOL786483:UOL786485 UYH786483:UYH786485 VID786483:VID786485 VRZ786483:VRZ786485 WBV786483:WBV786485 WLR786483:WLR786485 WVN786483:WVN786485 F852019:F852021 JB852019:JB852021 SX852019:SX852021 ACT852019:ACT852021 AMP852019:AMP852021 AWL852019:AWL852021 BGH852019:BGH852021 BQD852019:BQD852021 BZZ852019:BZZ852021 CJV852019:CJV852021 CTR852019:CTR852021 DDN852019:DDN852021 DNJ852019:DNJ852021 DXF852019:DXF852021 EHB852019:EHB852021 EQX852019:EQX852021 FAT852019:FAT852021 FKP852019:FKP852021 FUL852019:FUL852021 GEH852019:GEH852021 GOD852019:GOD852021 GXZ852019:GXZ852021 HHV852019:HHV852021 HRR852019:HRR852021 IBN852019:IBN852021 ILJ852019:ILJ852021 IVF852019:IVF852021 JFB852019:JFB852021 JOX852019:JOX852021 JYT852019:JYT852021 KIP852019:KIP852021 KSL852019:KSL852021 LCH852019:LCH852021 LMD852019:LMD852021 LVZ852019:LVZ852021 MFV852019:MFV852021 MPR852019:MPR852021 MZN852019:MZN852021 NJJ852019:NJJ852021 NTF852019:NTF852021 ODB852019:ODB852021 OMX852019:OMX852021 OWT852019:OWT852021 PGP852019:PGP852021 PQL852019:PQL852021 QAH852019:QAH852021 QKD852019:QKD852021 QTZ852019:QTZ852021 RDV852019:RDV852021 RNR852019:RNR852021 RXN852019:RXN852021 SHJ852019:SHJ852021 SRF852019:SRF852021 TBB852019:TBB852021 TKX852019:TKX852021 TUT852019:TUT852021 UEP852019:UEP852021 UOL852019:UOL852021 UYH852019:UYH852021 VID852019:VID852021 VRZ852019:VRZ852021 WBV852019:WBV852021 WLR852019:WLR852021 WVN852019:WVN852021 F917555:F917557 JB917555:JB917557 SX917555:SX917557 ACT917555:ACT917557 AMP917555:AMP917557 AWL917555:AWL917557 BGH917555:BGH917557 BQD917555:BQD917557 BZZ917555:BZZ917557 CJV917555:CJV917557 CTR917555:CTR917557 DDN917555:DDN917557 DNJ917555:DNJ917557 DXF917555:DXF917557 EHB917555:EHB917557 EQX917555:EQX917557 FAT917555:FAT917557 FKP917555:FKP917557 FUL917555:FUL917557 GEH917555:GEH917557 GOD917555:GOD917557 GXZ917555:GXZ917557 HHV917555:HHV917557 HRR917555:HRR917557 IBN917555:IBN917557 ILJ917555:ILJ917557 IVF917555:IVF917557 JFB917555:JFB917557 JOX917555:JOX917557 JYT917555:JYT917557 KIP917555:KIP917557 KSL917555:KSL917557 LCH917555:LCH917557 LMD917555:LMD917557 LVZ917555:LVZ917557 MFV917555:MFV917557 MPR917555:MPR917557 MZN917555:MZN917557 NJJ917555:NJJ917557 NTF917555:NTF917557 ODB917555:ODB917557 OMX917555:OMX917557 OWT917555:OWT917557 PGP917555:PGP917557 PQL917555:PQL917557 QAH917555:QAH917557 QKD917555:QKD917557 QTZ917555:QTZ917557 RDV917555:RDV917557 RNR917555:RNR917557 RXN917555:RXN917557 SHJ917555:SHJ917557 SRF917555:SRF917557 TBB917555:TBB917557 TKX917555:TKX917557 TUT917555:TUT917557 UEP917555:UEP917557 UOL917555:UOL917557 UYH917555:UYH917557 VID917555:VID917557 VRZ917555:VRZ917557 WBV917555:WBV917557 WLR917555:WLR917557 WVN917555:WVN917557 F983091:F983093 JB983091:JB983093 SX983091:SX983093 ACT983091:ACT983093 AMP983091:AMP983093 AWL983091:AWL983093 BGH983091:BGH983093 BQD983091:BQD983093 BZZ983091:BZZ983093 CJV983091:CJV983093 CTR983091:CTR983093 DDN983091:DDN983093 DNJ983091:DNJ983093 DXF983091:DXF983093 EHB983091:EHB983093 EQX983091:EQX983093 FAT983091:FAT983093 FKP983091:FKP983093 FUL983091:FUL983093 GEH983091:GEH983093 GOD983091:GOD983093 GXZ983091:GXZ983093 HHV983091:HHV983093 HRR983091:HRR983093 IBN983091:IBN983093 ILJ983091:ILJ983093 IVF983091:IVF983093 JFB983091:JFB983093 JOX983091:JOX983093 JYT983091:JYT983093 KIP983091:KIP983093 KSL983091:KSL983093 LCH983091:LCH983093 LMD983091:LMD983093 LVZ983091:LVZ983093 MFV983091:MFV983093 MPR983091:MPR983093 MZN983091:MZN983093 NJJ983091:NJJ983093 NTF983091:NTF983093 ODB983091:ODB983093 OMX983091:OMX983093 OWT983091:OWT983093 PGP983091:PGP983093 PQL983091:PQL983093 QAH983091:QAH983093 QKD983091:QKD983093 QTZ983091:QTZ983093 RDV983091:RDV983093 RNR983091:RNR983093 RXN983091:RXN983093 SHJ983091:SHJ983093 SRF983091:SRF983093 TBB983091:TBB983093 TKX983091:TKX983093 TUT983091:TUT983093 UEP983091:UEP983093 UOL983091:UOL983093 UYH983091:UYH983093 VID983091:VID983093 VRZ983091:VRZ983093 WBV983091:WBV983093 WLR983091:WLR983093 WVN983091:WVN983093 WVN983077:WVN983084 JB26:JB40 SX26:SX40 ACT26:ACT40 AMP26:AMP40 AWL26:AWL40 BGH26:BGH40 BQD26:BQD40 BZZ26:BZZ40 CJV26:CJV40 CTR26:CTR40 DDN26:DDN40 DNJ26:DNJ40 DXF26:DXF40 EHB26:EHB40 EQX26:EQX40 FAT26:FAT40 FKP26:FKP40 FUL26:FUL40 GEH26:GEH40 GOD26:GOD40 GXZ26:GXZ40 HHV26:HHV40 HRR26:HRR40 IBN26:IBN40 ILJ26:ILJ40 IVF26:IVF40 JFB26:JFB40 JOX26:JOX40 JYT26:JYT40 KIP26:KIP40 KSL26:KSL40 LCH26:LCH40 LMD26:LMD40 LVZ26:LVZ40 MFV26:MFV40 MPR26:MPR40 MZN26:MZN40 NJJ26:NJJ40 NTF26:NTF40 ODB26:ODB40 OMX26:OMX40 OWT26:OWT40 PGP26:PGP40 PQL26:PQL40 QAH26:QAH40 QKD26:QKD40 QTZ26:QTZ40 RDV26:RDV40 RNR26:RNR40 RXN26:RXN40 SHJ26:SHJ40 SRF26:SRF40 TBB26:TBB40 TKX26:TKX40 TUT26:TUT40 UEP26:UEP40 UOL26:UOL40 UYH26:UYH40 VID26:VID40 VRZ26:VRZ40 WBV26:WBV40 WLR26:WLR40 WVN26:WVN40 F65573:F65580 JB65573:JB65580 SX65573:SX65580 ACT65573:ACT65580 AMP65573:AMP65580 AWL65573:AWL65580 BGH65573:BGH65580 BQD65573:BQD65580 BZZ65573:BZZ65580 CJV65573:CJV65580 CTR65573:CTR65580 DDN65573:DDN65580 DNJ65573:DNJ65580 DXF65573:DXF65580 EHB65573:EHB65580 EQX65573:EQX65580 FAT65573:FAT65580 FKP65573:FKP65580 FUL65573:FUL65580 GEH65573:GEH65580 GOD65573:GOD65580 GXZ65573:GXZ65580 HHV65573:HHV65580 HRR65573:HRR65580 IBN65573:IBN65580 ILJ65573:ILJ65580 IVF65573:IVF65580 JFB65573:JFB65580 JOX65573:JOX65580 JYT65573:JYT65580 KIP65573:KIP65580 KSL65573:KSL65580 LCH65573:LCH65580 LMD65573:LMD65580 LVZ65573:LVZ65580 MFV65573:MFV65580 MPR65573:MPR65580 MZN65573:MZN65580 NJJ65573:NJJ65580 NTF65573:NTF65580 ODB65573:ODB65580 OMX65573:OMX65580 OWT65573:OWT65580 PGP65573:PGP65580 PQL65573:PQL65580 QAH65573:QAH65580 QKD65573:QKD65580 QTZ65573:QTZ65580 RDV65573:RDV65580 RNR65573:RNR65580 RXN65573:RXN65580 SHJ65573:SHJ65580 SRF65573:SRF65580 TBB65573:TBB65580 TKX65573:TKX65580 TUT65573:TUT65580 UEP65573:UEP65580 UOL65573:UOL65580 UYH65573:UYH65580 VID65573:VID65580 VRZ65573:VRZ65580 WBV65573:WBV65580 WLR65573:WLR65580 WVN65573:WVN65580 F131109:F131116 JB131109:JB131116 SX131109:SX131116 ACT131109:ACT131116 AMP131109:AMP131116 AWL131109:AWL131116 BGH131109:BGH131116 BQD131109:BQD131116 BZZ131109:BZZ131116 CJV131109:CJV131116 CTR131109:CTR131116 DDN131109:DDN131116 DNJ131109:DNJ131116 DXF131109:DXF131116 EHB131109:EHB131116 EQX131109:EQX131116 FAT131109:FAT131116 FKP131109:FKP131116 FUL131109:FUL131116 GEH131109:GEH131116 GOD131109:GOD131116 GXZ131109:GXZ131116 HHV131109:HHV131116 HRR131109:HRR131116 IBN131109:IBN131116 ILJ131109:ILJ131116 IVF131109:IVF131116 JFB131109:JFB131116 JOX131109:JOX131116 JYT131109:JYT131116 KIP131109:KIP131116 KSL131109:KSL131116 LCH131109:LCH131116 LMD131109:LMD131116 LVZ131109:LVZ131116 MFV131109:MFV131116 MPR131109:MPR131116 MZN131109:MZN131116 NJJ131109:NJJ131116 NTF131109:NTF131116 ODB131109:ODB131116 OMX131109:OMX131116 OWT131109:OWT131116 PGP131109:PGP131116 PQL131109:PQL131116 QAH131109:QAH131116 QKD131109:QKD131116 QTZ131109:QTZ131116 RDV131109:RDV131116 RNR131109:RNR131116 RXN131109:RXN131116 SHJ131109:SHJ131116 SRF131109:SRF131116 TBB131109:TBB131116 TKX131109:TKX131116 TUT131109:TUT131116 UEP131109:UEP131116 UOL131109:UOL131116 UYH131109:UYH131116 VID131109:VID131116 VRZ131109:VRZ131116 WBV131109:WBV131116 WLR131109:WLR131116 WVN131109:WVN131116 F196645:F196652 JB196645:JB196652 SX196645:SX196652 ACT196645:ACT196652 AMP196645:AMP196652 AWL196645:AWL196652 BGH196645:BGH196652 BQD196645:BQD196652 BZZ196645:BZZ196652 CJV196645:CJV196652 CTR196645:CTR196652 DDN196645:DDN196652 DNJ196645:DNJ196652 DXF196645:DXF196652 EHB196645:EHB196652 EQX196645:EQX196652 FAT196645:FAT196652 FKP196645:FKP196652 FUL196645:FUL196652 GEH196645:GEH196652 GOD196645:GOD196652 GXZ196645:GXZ196652 HHV196645:HHV196652 HRR196645:HRR196652 IBN196645:IBN196652 ILJ196645:ILJ196652 IVF196645:IVF196652 JFB196645:JFB196652 JOX196645:JOX196652 JYT196645:JYT196652 KIP196645:KIP196652 KSL196645:KSL196652 LCH196645:LCH196652 LMD196645:LMD196652 LVZ196645:LVZ196652 MFV196645:MFV196652 MPR196645:MPR196652 MZN196645:MZN196652 NJJ196645:NJJ196652 NTF196645:NTF196652 ODB196645:ODB196652 OMX196645:OMX196652 OWT196645:OWT196652 PGP196645:PGP196652 PQL196645:PQL196652 QAH196645:QAH196652 QKD196645:QKD196652 QTZ196645:QTZ196652 RDV196645:RDV196652 RNR196645:RNR196652 RXN196645:RXN196652 SHJ196645:SHJ196652 SRF196645:SRF196652 TBB196645:TBB196652 TKX196645:TKX196652 TUT196645:TUT196652 UEP196645:UEP196652 UOL196645:UOL196652 UYH196645:UYH196652 VID196645:VID196652 VRZ196645:VRZ196652 WBV196645:WBV196652 WLR196645:WLR196652 WVN196645:WVN196652 F262181:F262188 JB262181:JB262188 SX262181:SX262188 ACT262181:ACT262188 AMP262181:AMP262188 AWL262181:AWL262188 BGH262181:BGH262188 BQD262181:BQD262188 BZZ262181:BZZ262188 CJV262181:CJV262188 CTR262181:CTR262188 DDN262181:DDN262188 DNJ262181:DNJ262188 DXF262181:DXF262188 EHB262181:EHB262188 EQX262181:EQX262188 FAT262181:FAT262188 FKP262181:FKP262188 FUL262181:FUL262188 GEH262181:GEH262188 GOD262181:GOD262188 GXZ262181:GXZ262188 HHV262181:HHV262188 HRR262181:HRR262188 IBN262181:IBN262188 ILJ262181:ILJ262188 IVF262181:IVF262188 JFB262181:JFB262188 JOX262181:JOX262188 JYT262181:JYT262188 KIP262181:KIP262188 KSL262181:KSL262188 LCH262181:LCH262188 LMD262181:LMD262188 LVZ262181:LVZ262188 MFV262181:MFV262188 MPR262181:MPR262188 MZN262181:MZN262188 NJJ262181:NJJ262188 NTF262181:NTF262188 ODB262181:ODB262188 OMX262181:OMX262188 OWT262181:OWT262188 PGP262181:PGP262188 PQL262181:PQL262188 QAH262181:QAH262188 QKD262181:QKD262188 QTZ262181:QTZ262188 RDV262181:RDV262188 RNR262181:RNR262188 RXN262181:RXN262188 SHJ262181:SHJ262188 SRF262181:SRF262188 TBB262181:TBB262188 TKX262181:TKX262188 TUT262181:TUT262188 UEP262181:UEP262188 UOL262181:UOL262188 UYH262181:UYH262188 VID262181:VID262188 VRZ262181:VRZ262188 WBV262181:WBV262188 WLR262181:WLR262188 WVN262181:WVN262188 F327717:F327724 JB327717:JB327724 SX327717:SX327724 ACT327717:ACT327724 AMP327717:AMP327724 AWL327717:AWL327724 BGH327717:BGH327724 BQD327717:BQD327724 BZZ327717:BZZ327724 CJV327717:CJV327724 CTR327717:CTR327724 DDN327717:DDN327724 DNJ327717:DNJ327724 DXF327717:DXF327724 EHB327717:EHB327724 EQX327717:EQX327724 FAT327717:FAT327724 FKP327717:FKP327724 FUL327717:FUL327724 GEH327717:GEH327724 GOD327717:GOD327724 GXZ327717:GXZ327724 HHV327717:HHV327724 HRR327717:HRR327724 IBN327717:IBN327724 ILJ327717:ILJ327724 IVF327717:IVF327724 JFB327717:JFB327724 JOX327717:JOX327724 JYT327717:JYT327724 KIP327717:KIP327724 KSL327717:KSL327724 LCH327717:LCH327724 LMD327717:LMD327724 LVZ327717:LVZ327724 MFV327717:MFV327724 MPR327717:MPR327724 MZN327717:MZN327724 NJJ327717:NJJ327724 NTF327717:NTF327724 ODB327717:ODB327724 OMX327717:OMX327724 OWT327717:OWT327724 PGP327717:PGP327724 PQL327717:PQL327724 QAH327717:QAH327724 QKD327717:QKD327724 QTZ327717:QTZ327724 RDV327717:RDV327724 RNR327717:RNR327724 RXN327717:RXN327724 SHJ327717:SHJ327724 SRF327717:SRF327724 TBB327717:TBB327724 TKX327717:TKX327724 TUT327717:TUT327724 UEP327717:UEP327724 UOL327717:UOL327724 UYH327717:UYH327724 VID327717:VID327724 VRZ327717:VRZ327724 WBV327717:WBV327724 WLR327717:WLR327724 WVN327717:WVN327724 F393253:F393260 JB393253:JB393260 SX393253:SX393260 ACT393253:ACT393260 AMP393253:AMP393260 AWL393253:AWL393260 BGH393253:BGH393260 BQD393253:BQD393260 BZZ393253:BZZ393260 CJV393253:CJV393260 CTR393253:CTR393260 DDN393253:DDN393260 DNJ393253:DNJ393260 DXF393253:DXF393260 EHB393253:EHB393260 EQX393253:EQX393260 FAT393253:FAT393260 FKP393253:FKP393260 FUL393253:FUL393260 GEH393253:GEH393260 GOD393253:GOD393260 GXZ393253:GXZ393260 HHV393253:HHV393260 HRR393253:HRR393260 IBN393253:IBN393260 ILJ393253:ILJ393260 IVF393253:IVF393260 JFB393253:JFB393260 JOX393253:JOX393260 JYT393253:JYT393260 KIP393253:KIP393260 KSL393253:KSL393260 LCH393253:LCH393260 LMD393253:LMD393260 LVZ393253:LVZ393260 MFV393253:MFV393260 MPR393253:MPR393260 MZN393253:MZN393260 NJJ393253:NJJ393260 NTF393253:NTF393260 ODB393253:ODB393260 OMX393253:OMX393260 OWT393253:OWT393260 PGP393253:PGP393260 PQL393253:PQL393260 QAH393253:QAH393260 QKD393253:QKD393260 QTZ393253:QTZ393260 RDV393253:RDV393260 RNR393253:RNR393260 RXN393253:RXN393260 SHJ393253:SHJ393260 SRF393253:SRF393260 TBB393253:TBB393260 TKX393253:TKX393260 TUT393253:TUT393260 UEP393253:UEP393260 UOL393253:UOL393260 UYH393253:UYH393260 VID393253:VID393260 VRZ393253:VRZ393260 WBV393253:WBV393260 WLR393253:WLR393260 WVN393253:WVN393260 F458789:F458796 JB458789:JB458796 SX458789:SX458796 ACT458789:ACT458796 AMP458789:AMP458796 AWL458789:AWL458796 BGH458789:BGH458796 BQD458789:BQD458796 BZZ458789:BZZ458796 CJV458789:CJV458796 CTR458789:CTR458796 DDN458789:DDN458796 DNJ458789:DNJ458796 DXF458789:DXF458796 EHB458789:EHB458796 EQX458789:EQX458796 FAT458789:FAT458796 FKP458789:FKP458796 FUL458789:FUL458796 GEH458789:GEH458796 GOD458789:GOD458796 GXZ458789:GXZ458796 HHV458789:HHV458796 HRR458789:HRR458796 IBN458789:IBN458796 ILJ458789:ILJ458796 IVF458789:IVF458796 JFB458789:JFB458796 JOX458789:JOX458796 JYT458789:JYT458796 KIP458789:KIP458796 KSL458789:KSL458796 LCH458789:LCH458796 LMD458789:LMD458796 LVZ458789:LVZ458796 MFV458789:MFV458796 MPR458789:MPR458796 MZN458789:MZN458796 NJJ458789:NJJ458796 NTF458789:NTF458796 ODB458789:ODB458796 OMX458789:OMX458796 OWT458789:OWT458796 PGP458789:PGP458796 PQL458789:PQL458796 QAH458789:QAH458796 QKD458789:QKD458796 QTZ458789:QTZ458796 RDV458789:RDV458796 RNR458789:RNR458796 RXN458789:RXN458796 SHJ458789:SHJ458796 SRF458789:SRF458796 TBB458789:TBB458796 TKX458789:TKX458796 TUT458789:TUT458796 UEP458789:UEP458796 UOL458789:UOL458796 UYH458789:UYH458796 VID458789:VID458796 VRZ458789:VRZ458796 WBV458789:WBV458796 WLR458789:WLR458796 WVN458789:WVN458796 F524325:F524332 JB524325:JB524332 SX524325:SX524332 ACT524325:ACT524332 AMP524325:AMP524332 AWL524325:AWL524332 BGH524325:BGH524332 BQD524325:BQD524332 BZZ524325:BZZ524332 CJV524325:CJV524332 CTR524325:CTR524332 DDN524325:DDN524332 DNJ524325:DNJ524332 DXF524325:DXF524332 EHB524325:EHB524332 EQX524325:EQX524332 FAT524325:FAT524332 FKP524325:FKP524332 FUL524325:FUL524332 GEH524325:GEH524332 GOD524325:GOD524332 GXZ524325:GXZ524332 HHV524325:HHV524332 HRR524325:HRR524332 IBN524325:IBN524332 ILJ524325:ILJ524332 IVF524325:IVF524332 JFB524325:JFB524332 JOX524325:JOX524332 JYT524325:JYT524332 KIP524325:KIP524332 KSL524325:KSL524332 LCH524325:LCH524332 LMD524325:LMD524332 LVZ524325:LVZ524332 MFV524325:MFV524332 MPR524325:MPR524332 MZN524325:MZN524332 NJJ524325:NJJ524332 NTF524325:NTF524332 ODB524325:ODB524332 OMX524325:OMX524332 OWT524325:OWT524332 PGP524325:PGP524332 PQL524325:PQL524332 QAH524325:QAH524332 QKD524325:QKD524332 QTZ524325:QTZ524332 RDV524325:RDV524332 RNR524325:RNR524332 RXN524325:RXN524332 SHJ524325:SHJ524332 SRF524325:SRF524332 TBB524325:TBB524332 TKX524325:TKX524332 TUT524325:TUT524332 UEP524325:UEP524332 UOL524325:UOL524332 UYH524325:UYH524332 VID524325:VID524332 VRZ524325:VRZ524332 WBV524325:WBV524332 WLR524325:WLR524332 WVN524325:WVN524332 F589861:F589868 JB589861:JB589868 SX589861:SX589868 ACT589861:ACT589868 AMP589861:AMP589868 AWL589861:AWL589868 BGH589861:BGH589868 BQD589861:BQD589868 BZZ589861:BZZ589868 CJV589861:CJV589868 CTR589861:CTR589868 DDN589861:DDN589868 DNJ589861:DNJ589868 DXF589861:DXF589868 EHB589861:EHB589868 EQX589861:EQX589868 FAT589861:FAT589868 FKP589861:FKP589868 FUL589861:FUL589868 GEH589861:GEH589868 GOD589861:GOD589868 GXZ589861:GXZ589868 HHV589861:HHV589868 HRR589861:HRR589868 IBN589861:IBN589868 ILJ589861:ILJ589868 IVF589861:IVF589868 JFB589861:JFB589868 JOX589861:JOX589868 JYT589861:JYT589868 KIP589861:KIP589868 KSL589861:KSL589868 LCH589861:LCH589868 LMD589861:LMD589868 LVZ589861:LVZ589868 MFV589861:MFV589868 MPR589861:MPR589868 MZN589861:MZN589868 NJJ589861:NJJ589868 NTF589861:NTF589868 ODB589861:ODB589868 OMX589861:OMX589868 OWT589861:OWT589868 PGP589861:PGP589868 PQL589861:PQL589868 QAH589861:QAH589868 QKD589861:QKD589868 QTZ589861:QTZ589868 RDV589861:RDV589868 RNR589861:RNR589868 RXN589861:RXN589868 SHJ589861:SHJ589868 SRF589861:SRF589868 TBB589861:TBB589868 TKX589861:TKX589868 TUT589861:TUT589868 UEP589861:UEP589868 UOL589861:UOL589868 UYH589861:UYH589868 VID589861:VID589868 VRZ589861:VRZ589868 WBV589861:WBV589868 WLR589861:WLR589868 WVN589861:WVN589868 F655397:F655404 JB655397:JB655404 SX655397:SX655404 ACT655397:ACT655404 AMP655397:AMP655404 AWL655397:AWL655404 BGH655397:BGH655404 BQD655397:BQD655404 BZZ655397:BZZ655404 CJV655397:CJV655404 CTR655397:CTR655404 DDN655397:DDN655404 DNJ655397:DNJ655404 DXF655397:DXF655404 EHB655397:EHB655404 EQX655397:EQX655404 FAT655397:FAT655404 FKP655397:FKP655404 FUL655397:FUL655404 GEH655397:GEH655404 GOD655397:GOD655404 GXZ655397:GXZ655404 HHV655397:HHV655404 HRR655397:HRR655404 IBN655397:IBN655404 ILJ655397:ILJ655404 IVF655397:IVF655404 JFB655397:JFB655404 JOX655397:JOX655404 JYT655397:JYT655404 KIP655397:KIP655404 KSL655397:KSL655404 LCH655397:LCH655404 LMD655397:LMD655404 LVZ655397:LVZ655404 MFV655397:MFV655404 MPR655397:MPR655404 MZN655397:MZN655404 NJJ655397:NJJ655404 NTF655397:NTF655404 ODB655397:ODB655404 OMX655397:OMX655404 OWT655397:OWT655404 PGP655397:PGP655404 PQL655397:PQL655404 QAH655397:QAH655404 QKD655397:QKD655404 QTZ655397:QTZ655404 RDV655397:RDV655404 RNR655397:RNR655404 RXN655397:RXN655404 SHJ655397:SHJ655404 SRF655397:SRF655404 TBB655397:TBB655404 TKX655397:TKX655404 TUT655397:TUT655404 UEP655397:UEP655404 UOL655397:UOL655404 UYH655397:UYH655404 VID655397:VID655404 VRZ655397:VRZ655404 WBV655397:WBV655404 WLR655397:WLR655404 WVN655397:WVN655404 F720933:F720940 JB720933:JB720940 SX720933:SX720940 ACT720933:ACT720940 AMP720933:AMP720940 AWL720933:AWL720940 BGH720933:BGH720940 BQD720933:BQD720940 BZZ720933:BZZ720940 CJV720933:CJV720940 CTR720933:CTR720940 DDN720933:DDN720940 DNJ720933:DNJ720940 DXF720933:DXF720940 EHB720933:EHB720940 EQX720933:EQX720940 FAT720933:FAT720940 FKP720933:FKP720940 FUL720933:FUL720940 GEH720933:GEH720940 GOD720933:GOD720940 GXZ720933:GXZ720940 HHV720933:HHV720940 HRR720933:HRR720940 IBN720933:IBN720940 ILJ720933:ILJ720940 IVF720933:IVF720940 JFB720933:JFB720940 JOX720933:JOX720940 JYT720933:JYT720940 KIP720933:KIP720940 KSL720933:KSL720940 LCH720933:LCH720940 LMD720933:LMD720940 LVZ720933:LVZ720940 MFV720933:MFV720940 MPR720933:MPR720940 MZN720933:MZN720940 NJJ720933:NJJ720940 NTF720933:NTF720940 ODB720933:ODB720940 OMX720933:OMX720940 OWT720933:OWT720940 PGP720933:PGP720940 PQL720933:PQL720940 QAH720933:QAH720940 QKD720933:QKD720940 QTZ720933:QTZ720940 RDV720933:RDV720940 RNR720933:RNR720940 RXN720933:RXN720940 SHJ720933:SHJ720940 SRF720933:SRF720940 TBB720933:TBB720940 TKX720933:TKX720940 TUT720933:TUT720940 UEP720933:UEP720940 UOL720933:UOL720940 UYH720933:UYH720940 VID720933:VID720940 VRZ720933:VRZ720940 WBV720933:WBV720940 WLR720933:WLR720940 WVN720933:WVN720940 F786469:F786476 JB786469:JB786476 SX786469:SX786476 ACT786469:ACT786476 AMP786469:AMP786476 AWL786469:AWL786476 BGH786469:BGH786476 BQD786469:BQD786476 BZZ786469:BZZ786476 CJV786469:CJV786476 CTR786469:CTR786476 DDN786469:DDN786476 DNJ786469:DNJ786476 DXF786469:DXF786476 EHB786469:EHB786476 EQX786469:EQX786476 FAT786469:FAT786476 FKP786469:FKP786476 FUL786469:FUL786476 GEH786469:GEH786476 GOD786469:GOD786476 GXZ786469:GXZ786476 HHV786469:HHV786476 HRR786469:HRR786476 IBN786469:IBN786476 ILJ786469:ILJ786476 IVF786469:IVF786476 JFB786469:JFB786476 JOX786469:JOX786476 JYT786469:JYT786476 KIP786469:KIP786476 KSL786469:KSL786476 LCH786469:LCH786476 LMD786469:LMD786476 LVZ786469:LVZ786476 MFV786469:MFV786476 MPR786469:MPR786476 MZN786469:MZN786476 NJJ786469:NJJ786476 NTF786469:NTF786476 ODB786469:ODB786476 OMX786469:OMX786476 OWT786469:OWT786476 PGP786469:PGP786476 PQL786469:PQL786476 QAH786469:QAH786476 QKD786469:QKD786476 QTZ786469:QTZ786476 RDV786469:RDV786476 RNR786469:RNR786476 RXN786469:RXN786476 SHJ786469:SHJ786476 SRF786469:SRF786476 TBB786469:TBB786476 TKX786469:TKX786476 TUT786469:TUT786476 UEP786469:UEP786476 UOL786469:UOL786476 UYH786469:UYH786476 VID786469:VID786476 VRZ786469:VRZ786476 WBV786469:WBV786476 WLR786469:WLR786476 WVN786469:WVN786476 F852005:F852012 JB852005:JB852012 SX852005:SX852012 ACT852005:ACT852012 AMP852005:AMP852012 AWL852005:AWL852012 BGH852005:BGH852012 BQD852005:BQD852012 BZZ852005:BZZ852012 CJV852005:CJV852012 CTR852005:CTR852012 DDN852005:DDN852012 DNJ852005:DNJ852012 DXF852005:DXF852012 EHB852005:EHB852012 EQX852005:EQX852012 FAT852005:FAT852012 FKP852005:FKP852012 FUL852005:FUL852012 GEH852005:GEH852012 GOD852005:GOD852012 GXZ852005:GXZ852012 HHV852005:HHV852012 HRR852005:HRR852012 IBN852005:IBN852012 ILJ852005:ILJ852012 IVF852005:IVF852012 JFB852005:JFB852012 JOX852005:JOX852012 JYT852005:JYT852012 KIP852005:KIP852012 KSL852005:KSL852012 LCH852005:LCH852012 LMD852005:LMD852012 LVZ852005:LVZ852012 MFV852005:MFV852012 MPR852005:MPR852012 MZN852005:MZN852012 NJJ852005:NJJ852012 NTF852005:NTF852012 ODB852005:ODB852012 OMX852005:OMX852012 OWT852005:OWT852012 PGP852005:PGP852012 PQL852005:PQL852012 QAH852005:QAH852012 QKD852005:QKD852012 QTZ852005:QTZ852012 RDV852005:RDV852012 RNR852005:RNR852012 RXN852005:RXN852012 SHJ852005:SHJ852012 SRF852005:SRF852012 TBB852005:TBB852012 TKX852005:TKX852012 TUT852005:TUT852012 UEP852005:UEP852012 UOL852005:UOL852012 UYH852005:UYH852012 VID852005:VID852012 VRZ852005:VRZ852012 WBV852005:WBV852012 WLR852005:WLR852012 WVN852005:WVN852012 F917541:F917548 JB917541:JB917548 SX917541:SX917548 ACT917541:ACT917548 AMP917541:AMP917548 AWL917541:AWL917548 BGH917541:BGH917548 BQD917541:BQD917548 BZZ917541:BZZ917548 CJV917541:CJV917548 CTR917541:CTR917548 DDN917541:DDN917548 DNJ917541:DNJ917548 DXF917541:DXF917548 EHB917541:EHB917548 EQX917541:EQX917548 FAT917541:FAT917548 FKP917541:FKP917548 FUL917541:FUL917548 GEH917541:GEH917548 GOD917541:GOD917548 GXZ917541:GXZ917548 HHV917541:HHV917548 HRR917541:HRR917548 IBN917541:IBN917548 ILJ917541:ILJ917548 IVF917541:IVF917548 JFB917541:JFB917548 JOX917541:JOX917548 JYT917541:JYT917548 KIP917541:KIP917548 KSL917541:KSL917548 LCH917541:LCH917548 LMD917541:LMD917548 LVZ917541:LVZ917548 MFV917541:MFV917548 MPR917541:MPR917548 MZN917541:MZN917548 NJJ917541:NJJ917548 NTF917541:NTF917548 ODB917541:ODB917548 OMX917541:OMX917548 OWT917541:OWT917548 PGP917541:PGP917548 PQL917541:PQL917548 QAH917541:QAH917548 QKD917541:QKD917548 QTZ917541:QTZ917548 RDV917541:RDV917548 RNR917541:RNR917548 RXN917541:RXN917548 SHJ917541:SHJ917548 SRF917541:SRF917548 TBB917541:TBB917548 TKX917541:TKX917548 TUT917541:TUT917548 UEP917541:UEP917548 UOL917541:UOL917548 UYH917541:UYH917548 VID917541:VID917548 VRZ917541:VRZ917548 WBV917541:WBV917548 WLR917541:WLR917548 WVN917541:WVN917548 F983077:F983084 JB983077:JB983084 SX983077:SX983084 ACT983077:ACT983084 AMP983077:AMP983084 AWL983077:AWL983084 BGH983077:BGH983084 BQD983077:BQD983084 BZZ983077:BZZ983084 CJV983077:CJV983084 CTR983077:CTR983084 DDN983077:DDN983084 DNJ983077:DNJ983084 DXF983077:DXF983084 EHB983077:EHB983084 EQX983077:EQX983084 FAT983077:FAT983084 FKP983077:FKP983084 FUL983077:FUL983084 GEH983077:GEH983084 GOD983077:GOD983084 GXZ983077:GXZ983084 HHV983077:HHV983084 HRR983077:HRR983084 IBN983077:IBN983084 ILJ983077:ILJ983084 IVF983077:IVF983084 JFB983077:JFB983084 JOX983077:JOX983084 JYT983077:JYT983084 KIP983077:KIP983084 KSL983077:KSL983084 LCH983077:LCH983084 LMD983077:LMD983084 LVZ983077:LVZ983084 MFV983077:MFV983084 MPR983077:MPR983084 MZN983077:MZN983084 NJJ983077:NJJ983084 NTF983077:NTF983084 ODB983077:ODB983084 OMX983077:OMX983084 OWT983077:OWT983084 PGP983077:PGP983084 PQL983077:PQL983084 QAH983077:QAH983084 QKD983077:QKD983084 QTZ983077:QTZ983084 RDV983077:RDV983084 RNR983077:RNR983084 RXN983077:RXN983084 SHJ983077:SHJ983084 SRF983077:SRF983084 TBB983077:TBB983084 TKX983077:TKX983084 TUT983077:TUT983084 UEP983077:UEP983084 UOL983077:UOL983084 UYH983077:UYH983084 VID983077:VID983084 VRZ983077:VRZ983084 WBV983077:WBV983084 WLR983077:WLR983084 F26:F41" xr:uid="{348B0F23-3605-4AA1-B08B-105892FAC0A3}"/>
    <dataValidation allowBlank="1" showInputMessage="1" showErrorMessage="1" prompt="Los porcentajes de los actividades deben sumar el 100% para cada alcance._x000a_Los porcentajes de los alcances deben sumar el 100% de la meta o producto a obtener." sqref="IS43:IS49 SO43:SO49 ACK43:ACK49 AMG43:AMG49 AWC43:AWC49 BFY43:BFY49 BPU43:BPU49 BZQ43:BZQ49 CJM43:CJM49 CTI43:CTI49 DDE43:DDE49 DNA43:DNA49 DWW43:DWW49 EGS43:EGS49 EQO43:EQO49 FAK43:FAK49 FKG43:FKG49 FUC43:FUC49 GDY43:GDY49 GNU43:GNU49 GXQ43:GXQ49 HHM43:HHM49 HRI43:HRI49 IBE43:IBE49 ILA43:ILA49 IUW43:IUW49 JES43:JES49 JOO43:JOO49 JYK43:JYK49 KIG43:KIG49 KSC43:KSC49 LBY43:LBY49 LLU43:LLU49 LVQ43:LVQ49 MFM43:MFM49 MPI43:MPI49 MZE43:MZE49 NJA43:NJA49 NSW43:NSW49 OCS43:OCS49 OMO43:OMO49 OWK43:OWK49 PGG43:PGG49 PQC43:PQC49 PZY43:PZY49 QJU43:QJU49 QTQ43:QTQ49 RDM43:RDM49 RNI43:RNI49 RXE43:RXE49 SHA43:SHA49 SQW43:SQW49 TAS43:TAS49 TKO43:TKO49 TUK43:TUK49 UEG43:UEG49 UOC43:UOC49 UXY43:UXY49 VHU43:VHU49 VRQ43:VRQ49 WBM43:WBM49 WLI43:WLI49 WVE43:WVE49 IS65583:IS65589 SO65583:SO65589 ACK65583:ACK65589 AMG65583:AMG65589 AWC65583:AWC65589 BFY65583:BFY65589 BPU65583:BPU65589 BZQ65583:BZQ65589 CJM65583:CJM65589 CTI65583:CTI65589 DDE65583:DDE65589 DNA65583:DNA65589 DWW65583:DWW65589 EGS65583:EGS65589 EQO65583:EQO65589 FAK65583:FAK65589 FKG65583:FKG65589 FUC65583:FUC65589 GDY65583:GDY65589 GNU65583:GNU65589 GXQ65583:GXQ65589 HHM65583:HHM65589 HRI65583:HRI65589 IBE65583:IBE65589 ILA65583:ILA65589 IUW65583:IUW65589 JES65583:JES65589 JOO65583:JOO65589 JYK65583:JYK65589 KIG65583:KIG65589 KSC65583:KSC65589 LBY65583:LBY65589 LLU65583:LLU65589 LVQ65583:LVQ65589 MFM65583:MFM65589 MPI65583:MPI65589 MZE65583:MZE65589 NJA65583:NJA65589 NSW65583:NSW65589 OCS65583:OCS65589 OMO65583:OMO65589 OWK65583:OWK65589 PGG65583:PGG65589 PQC65583:PQC65589 PZY65583:PZY65589 QJU65583:QJU65589 QTQ65583:QTQ65589 RDM65583:RDM65589 RNI65583:RNI65589 RXE65583:RXE65589 SHA65583:SHA65589 SQW65583:SQW65589 TAS65583:TAS65589 TKO65583:TKO65589 TUK65583:TUK65589 UEG65583:UEG65589 UOC65583:UOC65589 UXY65583:UXY65589 VHU65583:VHU65589 VRQ65583:VRQ65589 WBM65583:WBM65589 WLI65583:WLI65589 WVE65583:WVE65589 IS131119:IS131125 SO131119:SO131125 ACK131119:ACK131125 AMG131119:AMG131125 AWC131119:AWC131125 BFY131119:BFY131125 BPU131119:BPU131125 BZQ131119:BZQ131125 CJM131119:CJM131125 CTI131119:CTI131125 DDE131119:DDE131125 DNA131119:DNA131125 DWW131119:DWW131125 EGS131119:EGS131125 EQO131119:EQO131125 FAK131119:FAK131125 FKG131119:FKG131125 FUC131119:FUC131125 GDY131119:GDY131125 GNU131119:GNU131125 GXQ131119:GXQ131125 HHM131119:HHM131125 HRI131119:HRI131125 IBE131119:IBE131125 ILA131119:ILA131125 IUW131119:IUW131125 JES131119:JES131125 JOO131119:JOO131125 JYK131119:JYK131125 KIG131119:KIG131125 KSC131119:KSC131125 LBY131119:LBY131125 LLU131119:LLU131125 LVQ131119:LVQ131125 MFM131119:MFM131125 MPI131119:MPI131125 MZE131119:MZE131125 NJA131119:NJA131125 NSW131119:NSW131125 OCS131119:OCS131125 OMO131119:OMO131125 OWK131119:OWK131125 PGG131119:PGG131125 PQC131119:PQC131125 PZY131119:PZY131125 QJU131119:QJU131125 QTQ131119:QTQ131125 RDM131119:RDM131125 RNI131119:RNI131125 RXE131119:RXE131125 SHA131119:SHA131125 SQW131119:SQW131125 TAS131119:TAS131125 TKO131119:TKO131125 TUK131119:TUK131125 UEG131119:UEG131125 UOC131119:UOC131125 UXY131119:UXY131125 VHU131119:VHU131125 VRQ131119:VRQ131125 WBM131119:WBM131125 WLI131119:WLI131125 WVE131119:WVE131125 IS196655:IS196661 SO196655:SO196661 ACK196655:ACK196661 AMG196655:AMG196661 AWC196655:AWC196661 BFY196655:BFY196661 BPU196655:BPU196661 BZQ196655:BZQ196661 CJM196655:CJM196661 CTI196655:CTI196661 DDE196655:DDE196661 DNA196655:DNA196661 DWW196655:DWW196661 EGS196655:EGS196661 EQO196655:EQO196661 FAK196655:FAK196661 FKG196655:FKG196661 FUC196655:FUC196661 GDY196655:GDY196661 GNU196655:GNU196661 GXQ196655:GXQ196661 HHM196655:HHM196661 HRI196655:HRI196661 IBE196655:IBE196661 ILA196655:ILA196661 IUW196655:IUW196661 JES196655:JES196661 JOO196655:JOO196661 JYK196655:JYK196661 KIG196655:KIG196661 KSC196655:KSC196661 LBY196655:LBY196661 LLU196655:LLU196661 LVQ196655:LVQ196661 MFM196655:MFM196661 MPI196655:MPI196661 MZE196655:MZE196661 NJA196655:NJA196661 NSW196655:NSW196661 OCS196655:OCS196661 OMO196655:OMO196661 OWK196655:OWK196661 PGG196655:PGG196661 PQC196655:PQC196661 PZY196655:PZY196661 QJU196655:QJU196661 QTQ196655:QTQ196661 RDM196655:RDM196661 RNI196655:RNI196661 RXE196655:RXE196661 SHA196655:SHA196661 SQW196655:SQW196661 TAS196655:TAS196661 TKO196655:TKO196661 TUK196655:TUK196661 UEG196655:UEG196661 UOC196655:UOC196661 UXY196655:UXY196661 VHU196655:VHU196661 VRQ196655:VRQ196661 WBM196655:WBM196661 WLI196655:WLI196661 WVE196655:WVE196661 IS262191:IS262197 SO262191:SO262197 ACK262191:ACK262197 AMG262191:AMG262197 AWC262191:AWC262197 BFY262191:BFY262197 BPU262191:BPU262197 BZQ262191:BZQ262197 CJM262191:CJM262197 CTI262191:CTI262197 DDE262191:DDE262197 DNA262191:DNA262197 DWW262191:DWW262197 EGS262191:EGS262197 EQO262191:EQO262197 FAK262191:FAK262197 FKG262191:FKG262197 FUC262191:FUC262197 GDY262191:GDY262197 GNU262191:GNU262197 GXQ262191:GXQ262197 HHM262191:HHM262197 HRI262191:HRI262197 IBE262191:IBE262197 ILA262191:ILA262197 IUW262191:IUW262197 JES262191:JES262197 JOO262191:JOO262197 JYK262191:JYK262197 KIG262191:KIG262197 KSC262191:KSC262197 LBY262191:LBY262197 LLU262191:LLU262197 LVQ262191:LVQ262197 MFM262191:MFM262197 MPI262191:MPI262197 MZE262191:MZE262197 NJA262191:NJA262197 NSW262191:NSW262197 OCS262191:OCS262197 OMO262191:OMO262197 OWK262191:OWK262197 PGG262191:PGG262197 PQC262191:PQC262197 PZY262191:PZY262197 QJU262191:QJU262197 QTQ262191:QTQ262197 RDM262191:RDM262197 RNI262191:RNI262197 RXE262191:RXE262197 SHA262191:SHA262197 SQW262191:SQW262197 TAS262191:TAS262197 TKO262191:TKO262197 TUK262191:TUK262197 UEG262191:UEG262197 UOC262191:UOC262197 UXY262191:UXY262197 VHU262191:VHU262197 VRQ262191:VRQ262197 WBM262191:WBM262197 WLI262191:WLI262197 WVE262191:WVE262197 IS327727:IS327733 SO327727:SO327733 ACK327727:ACK327733 AMG327727:AMG327733 AWC327727:AWC327733 BFY327727:BFY327733 BPU327727:BPU327733 BZQ327727:BZQ327733 CJM327727:CJM327733 CTI327727:CTI327733 DDE327727:DDE327733 DNA327727:DNA327733 DWW327727:DWW327733 EGS327727:EGS327733 EQO327727:EQO327733 FAK327727:FAK327733 FKG327727:FKG327733 FUC327727:FUC327733 GDY327727:GDY327733 GNU327727:GNU327733 GXQ327727:GXQ327733 HHM327727:HHM327733 HRI327727:HRI327733 IBE327727:IBE327733 ILA327727:ILA327733 IUW327727:IUW327733 JES327727:JES327733 JOO327727:JOO327733 JYK327727:JYK327733 KIG327727:KIG327733 KSC327727:KSC327733 LBY327727:LBY327733 LLU327727:LLU327733 LVQ327727:LVQ327733 MFM327727:MFM327733 MPI327727:MPI327733 MZE327727:MZE327733 NJA327727:NJA327733 NSW327727:NSW327733 OCS327727:OCS327733 OMO327727:OMO327733 OWK327727:OWK327733 PGG327727:PGG327733 PQC327727:PQC327733 PZY327727:PZY327733 QJU327727:QJU327733 QTQ327727:QTQ327733 RDM327727:RDM327733 RNI327727:RNI327733 RXE327727:RXE327733 SHA327727:SHA327733 SQW327727:SQW327733 TAS327727:TAS327733 TKO327727:TKO327733 TUK327727:TUK327733 UEG327727:UEG327733 UOC327727:UOC327733 UXY327727:UXY327733 VHU327727:VHU327733 VRQ327727:VRQ327733 WBM327727:WBM327733 WLI327727:WLI327733 WVE327727:WVE327733 IS393263:IS393269 SO393263:SO393269 ACK393263:ACK393269 AMG393263:AMG393269 AWC393263:AWC393269 BFY393263:BFY393269 BPU393263:BPU393269 BZQ393263:BZQ393269 CJM393263:CJM393269 CTI393263:CTI393269 DDE393263:DDE393269 DNA393263:DNA393269 DWW393263:DWW393269 EGS393263:EGS393269 EQO393263:EQO393269 FAK393263:FAK393269 FKG393263:FKG393269 FUC393263:FUC393269 GDY393263:GDY393269 GNU393263:GNU393269 GXQ393263:GXQ393269 HHM393263:HHM393269 HRI393263:HRI393269 IBE393263:IBE393269 ILA393263:ILA393269 IUW393263:IUW393269 JES393263:JES393269 JOO393263:JOO393269 JYK393263:JYK393269 KIG393263:KIG393269 KSC393263:KSC393269 LBY393263:LBY393269 LLU393263:LLU393269 LVQ393263:LVQ393269 MFM393263:MFM393269 MPI393263:MPI393269 MZE393263:MZE393269 NJA393263:NJA393269 NSW393263:NSW393269 OCS393263:OCS393269 OMO393263:OMO393269 OWK393263:OWK393269 PGG393263:PGG393269 PQC393263:PQC393269 PZY393263:PZY393269 QJU393263:QJU393269 QTQ393263:QTQ393269 RDM393263:RDM393269 RNI393263:RNI393269 RXE393263:RXE393269 SHA393263:SHA393269 SQW393263:SQW393269 TAS393263:TAS393269 TKO393263:TKO393269 TUK393263:TUK393269 UEG393263:UEG393269 UOC393263:UOC393269 UXY393263:UXY393269 VHU393263:VHU393269 VRQ393263:VRQ393269 WBM393263:WBM393269 WLI393263:WLI393269 WVE393263:WVE393269 IS458799:IS458805 SO458799:SO458805 ACK458799:ACK458805 AMG458799:AMG458805 AWC458799:AWC458805 BFY458799:BFY458805 BPU458799:BPU458805 BZQ458799:BZQ458805 CJM458799:CJM458805 CTI458799:CTI458805 DDE458799:DDE458805 DNA458799:DNA458805 DWW458799:DWW458805 EGS458799:EGS458805 EQO458799:EQO458805 FAK458799:FAK458805 FKG458799:FKG458805 FUC458799:FUC458805 GDY458799:GDY458805 GNU458799:GNU458805 GXQ458799:GXQ458805 HHM458799:HHM458805 HRI458799:HRI458805 IBE458799:IBE458805 ILA458799:ILA458805 IUW458799:IUW458805 JES458799:JES458805 JOO458799:JOO458805 JYK458799:JYK458805 KIG458799:KIG458805 KSC458799:KSC458805 LBY458799:LBY458805 LLU458799:LLU458805 LVQ458799:LVQ458805 MFM458799:MFM458805 MPI458799:MPI458805 MZE458799:MZE458805 NJA458799:NJA458805 NSW458799:NSW458805 OCS458799:OCS458805 OMO458799:OMO458805 OWK458799:OWK458805 PGG458799:PGG458805 PQC458799:PQC458805 PZY458799:PZY458805 QJU458799:QJU458805 QTQ458799:QTQ458805 RDM458799:RDM458805 RNI458799:RNI458805 RXE458799:RXE458805 SHA458799:SHA458805 SQW458799:SQW458805 TAS458799:TAS458805 TKO458799:TKO458805 TUK458799:TUK458805 UEG458799:UEG458805 UOC458799:UOC458805 UXY458799:UXY458805 VHU458799:VHU458805 VRQ458799:VRQ458805 WBM458799:WBM458805 WLI458799:WLI458805 WVE458799:WVE458805 IS524335:IS524341 SO524335:SO524341 ACK524335:ACK524341 AMG524335:AMG524341 AWC524335:AWC524341 BFY524335:BFY524341 BPU524335:BPU524341 BZQ524335:BZQ524341 CJM524335:CJM524341 CTI524335:CTI524341 DDE524335:DDE524341 DNA524335:DNA524341 DWW524335:DWW524341 EGS524335:EGS524341 EQO524335:EQO524341 FAK524335:FAK524341 FKG524335:FKG524341 FUC524335:FUC524341 GDY524335:GDY524341 GNU524335:GNU524341 GXQ524335:GXQ524341 HHM524335:HHM524341 HRI524335:HRI524341 IBE524335:IBE524341 ILA524335:ILA524341 IUW524335:IUW524341 JES524335:JES524341 JOO524335:JOO524341 JYK524335:JYK524341 KIG524335:KIG524341 KSC524335:KSC524341 LBY524335:LBY524341 LLU524335:LLU524341 LVQ524335:LVQ524341 MFM524335:MFM524341 MPI524335:MPI524341 MZE524335:MZE524341 NJA524335:NJA524341 NSW524335:NSW524341 OCS524335:OCS524341 OMO524335:OMO524341 OWK524335:OWK524341 PGG524335:PGG524341 PQC524335:PQC524341 PZY524335:PZY524341 QJU524335:QJU524341 QTQ524335:QTQ524341 RDM524335:RDM524341 RNI524335:RNI524341 RXE524335:RXE524341 SHA524335:SHA524341 SQW524335:SQW524341 TAS524335:TAS524341 TKO524335:TKO524341 TUK524335:TUK524341 UEG524335:UEG524341 UOC524335:UOC524341 UXY524335:UXY524341 VHU524335:VHU524341 VRQ524335:VRQ524341 WBM524335:WBM524341 WLI524335:WLI524341 WVE524335:WVE524341 IS589871:IS589877 SO589871:SO589877 ACK589871:ACK589877 AMG589871:AMG589877 AWC589871:AWC589877 BFY589871:BFY589877 BPU589871:BPU589877 BZQ589871:BZQ589877 CJM589871:CJM589877 CTI589871:CTI589877 DDE589871:DDE589877 DNA589871:DNA589877 DWW589871:DWW589877 EGS589871:EGS589877 EQO589871:EQO589877 FAK589871:FAK589877 FKG589871:FKG589877 FUC589871:FUC589877 GDY589871:GDY589877 GNU589871:GNU589877 GXQ589871:GXQ589877 HHM589871:HHM589877 HRI589871:HRI589877 IBE589871:IBE589877 ILA589871:ILA589877 IUW589871:IUW589877 JES589871:JES589877 JOO589871:JOO589877 JYK589871:JYK589877 KIG589871:KIG589877 KSC589871:KSC589877 LBY589871:LBY589877 LLU589871:LLU589877 LVQ589871:LVQ589877 MFM589871:MFM589877 MPI589871:MPI589877 MZE589871:MZE589877 NJA589871:NJA589877 NSW589871:NSW589877 OCS589871:OCS589877 OMO589871:OMO589877 OWK589871:OWK589877 PGG589871:PGG589877 PQC589871:PQC589877 PZY589871:PZY589877 QJU589871:QJU589877 QTQ589871:QTQ589877 RDM589871:RDM589877 RNI589871:RNI589877 RXE589871:RXE589877 SHA589871:SHA589877 SQW589871:SQW589877 TAS589871:TAS589877 TKO589871:TKO589877 TUK589871:TUK589877 UEG589871:UEG589877 UOC589871:UOC589877 UXY589871:UXY589877 VHU589871:VHU589877 VRQ589871:VRQ589877 WBM589871:WBM589877 WLI589871:WLI589877 WVE589871:WVE589877 IS655407:IS655413 SO655407:SO655413 ACK655407:ACK655413 AMG655407:AMG655413 AWC655407:AWC655413 BFY655407:BFY655413 BPU655407:BPU655413 BZQ655407:BZQ655413 CJM655407:CJM655413 CTI655407:CTI655413 DDE655407:DDE655413 DNA655407:DNA655413 DWW655407:DWW655413 EGS655407:EGS655413 EQO655407:EQO655413 FAK655407:FAK655413 FKG655407:FKG655413 FUC655407:FUC655413 GDY655407:GDY655413 GNU655407:GNU655413 GXQ655407:GXQ655413 HHM655407:HHM655413 HRI655407:HRI655413 IBE655407:IBE655413 ILA655407:ILA655413 IUW655407:IUW655413 JES655407:JES655413 JOO655407:JOO655413 JYK655407:JYK655413 KIG655407:KIG655413 KSC655407:KSC655413 LBY655407:LBY655413 LLU655407:LLU655413 LVQ655407:LVQ655413 MFM655407:MFM655413 MPI655407:MPI655413 MZE655407:MZE655413 NJA655407:NJA655413 NSW655407:NSW655413 OCS655407:OCS655413 OMO655407:OMO655413 OWK655407:OWK655413 PGG655407:PGG655413 PQC655407:PQC655413 PZY655407:PZY655413 QJU655407:QJU655413 QTQ655407:QTQ655413 RDM655407:RDM655413 RNI655407:RNI655413 RXE655407:RXE655413 SHA655407:SHA655413 SQW655407:SQW655413 TAS655407:TAS655413 TKO655407:TKO655413 TUK655407:TUK655413 UEG655407:UEG655413 UOC655407:UOC655413 UXY655407:UXY655413 VHU655407:VHU655413 VRQ655407:VRQ655413 WBM655407:WBM655413 WLI655407:WLI655413 WVE655407:WVE655413 IS720943:IS720949 SO720943:SO720949 ACK720943:ACK720949 AMG720943:AMG720949 AWC720943:AWC720949 BFY720943:BFY720949 BPU720943:BPU720949 BZQ720943:BZQ720949 CJM720943:CJM720949 CTI720943:CTI720949 DDE720943:DDE720949 DNA720943:DNA720949 DWW720943:DWW720949 EGS720943:EGS720949 EQO720943:EQO720949 FAK720943:FAK720949 FKG720943:FKG720949 FUC720943:FUC720949 GDY720943:GDY720949 GNU720943:GNU720949 GXQ720943:GXQ720949 HHM720943:HHM720949 HRI720943:HRI720949 IBE720943:IBE720949 ILA720943:ILA720949 IUW720943:IUW720949 JES720943:JES720949 JOO720943:JOO720949 JYK720943:JYK720949 KIG720943:KIG720949 KSC720943:KSC720949 LBY720943:LBY720949 LLU720943:LLU720949 LVQ720943:LVQ720949 MFM720943:MFM720949 MPI720943:MPI720949 MZE720943:MZE720949 NJA720943:NJA720949 NSW720943:NSW720949 OCS720943:OCS720949 OMO720943:OMO720949 OWK720943:OWK720949 PGG720943:PGG720949 PQC720943:PQC720949 PZY720943:PZY720949 QJU720943:QJU720949 QTQ720943:QTQ720949 RDM720943:RDM720949 RNI720943:RNI720949 RXE720943:RXE720949 SHA720943:SHA720949 SQW720943:SQW720949 TAS720943:TAS720949 TKO720943:TKO720949 TUK720943:TUK720949 UEG720943:UEG720949 UOC720943:UOC720949 UXY720943:UXY720949 VHU720943:VHU720949 VRQ720943:VRQ720949 WBM720943:WBM720949 WLI720943:WLI720949 WVE720943:WVE720949 IS786479:IS786485 SO786479:SO786485 ACK786479:ACK786485 AMG786479:AMG786485 AWC786479:AWC786485 BFY786479:BFY786485 BPU786479:BPU786485 BZQ786479:BZQ786485 CJM786479:CJM786485 CTI786479:CTI786485 DDE786479:DDE786485 DNA786479:DNA786485 DWW786479:DWW786485 EGS786479:EGS786485 EQO786479:EQO786485 FAK786479:FAK786485 FKG786479:FKG786485 FUC786479:FUC786485 GDY786479:GDY786485 GNU786479:GNU786485 GXQ786479:GXQ786485 HHM786479:HHM786485 HRI786479:HRI786485 IBE786479:IBE786485 ILA786479:ILA786485 IUW786479:IUW786485 JES786479:JES786485 JOO786479:JOO786485 JYK786479:JYK786485 KIG786479:KIG786485 KSC786479:KSC786485 LBY786479:LBY786485 LLU786479:LLU786485 LVQ786479:LVQ786485 MFM786479:MFM786485 MPI786479:MPI786485 MZE786479:MZE786485 NJA786479:NJA786485 NSW786479:NSW786485 OCS786479:OCS786485 OMO786479:OMO786485 OWK786479:OWK786485 PGG786479:PGG786485 PQC786479:PQC786485 PZY786479:PZY786485 QJU786479:QJU786485 QTQ786479:QTQ786485 RDM786479:RDM786485 RNI786479:RNI786485 RXE786479:RXE786485 SHA786479:SHA786485 SQW786479:SQW786485 TAS786479:TAS786485 TKO786479:TKO786485 TUK786479:TUK786485 UEG786479:UEG786485 UOC786479:UOC786485 UXY786479:UXY786485 VHU786479:VHU786485 VRQ786479:VRQ786485 WBM786479:WBM786485 WLI786479:WLI786485 WVE786479:WVE786485 IS852015:IS852021 SO852015:SO852021 ACK852015:ACK852021 AMG852015:AMG852021 AWC852015:AWC852021 BFY852015:BFY852021 BPU852015:BPU852021 BZQ852015:BZQ852021 CJM852015:CJM852021 CTI852015:CTI852021 DDE852015:DDE852021 DNA852015:DNA852021 DWW852015:DWW852021 EGS852015:EGS852021 EQO852015:EQO852021 FAK852015:FAK852021 FKG852015:FKG852021 FUC852015:FUC852021 GDY852015:GDY852021 GNU852015:GNU852021 GXQ852015:GXQ852021 HHM852015:HHM852021 HRI852015:HRI852021 IBE852015:IBE852021 ILA852015:ILA852021 IUW852015:IUW852021 JES852015:JES852021 JOO852015:JOO852021 JYK852015:JYK852021 KIG852015:KIG852021 KSC852015:KSC852021 LBY852015:LBY852021 LLU852015:LLU852021 LVQ852015:LVQ852021 MFM852015:MFM852021 MPI852015:MPI852021 MZE852015:MZE852021 NJA852015:NJA852021 NSW852015:NSW852021 OCS852015:OCS852021 OMO852015:OMO852021 OWK852015:OWK852021 PGG852015:PGG852021 PQC852015:PQC852021 PZY852015:PZY852021 QJU852015:QJU852021 QTQ852015:QTQ852021 RDM852015:RDM852021 RNI852015:RNI852021 RXE852015:RXE852021 SHA852015:SHA852021 SQW852015:SQW852021 TAS852015:TAS852021 TKO852015:TKO852021 TUK852015:TUK852021 UEG852015:UEG852021 UOC852015:UOC852021 UXY852015:UXY852021 VHU852015:VHU852021 VRQ852015:VRQ852021 WBM852015:WBM852021 WLI852015:WLI852021 WVE852015:WVE852021 IS917551:IS917557 SO917551:SO917557 ACK917551:ACK917557 AMG917551:AMG917557 AWC917551:AWC917557 BFY917551:BFY917557 BPU917551:BPU917557 BZQ917551:BZQ917557 CJM917551:CJM917557 CTI917551:CTI917557 DDE917551:DDE917557 DNA917551:DNA917557 DWW917551:DWW917557 EGS917551:EGS917557 EQO917551:EQO917557 FAK917551:FAK917557 FKG917551:FKG917557 FUC917551:FUC917557 GDY917551:GDY917557 GNU917551:GNU917557 GXQ917551:GXQ917557 HHM917551:HHM917557 HRI917551:HRI917557 IBE917551:IBE917557 ILA917551:ILA917557 IUW917551:IUW917557 JES917551:JES917557 JOO917551:JOO917557 JYK917551:JYK917557 KIG917551:KIG917557 KSC917551:KSC917557 LBY917551:LBY917557 LLU917551:LLU917557 LVQ917551:LVQ917557 MFM917551:MFM917557 MPI917551:MPI917557 MZE917551:MZE917557 NJA917551:NJA917557 NSW917551:NSW917557 OCS917551:OCS917557 OMO917551:OMO917557 OWK917551:OWK917557 PGG917551:PGG917557 PQC917551:PQC917557 PZY917551:PZY917557 QJU917551:QJU917557 QTQ917551:QTQ917557 RDM917551:RDM917557 RNI917551:RNI917557 RXE917551:RXE917557 SHA917551:SHA917557 SQW917551:SQW917557 TAS917551:TAS917557 TKO917551:TKO917557 TUK917551:TUK917557 UEG917551:UEG917557 UOC917551:UOC917557 UXY917551:UXY917557 VHU917551:VHU917557 VRQ917551:VRQ917557 WBM917551:WBM917557 WLI917551:WLI917557 WVE917551:WVE917557 IS983087:IS983093 SO983087:SO983093 ACK983087:ACK983093 AMG983087:AMG983093 AWC983087:AWC983093 BFY983087:BFY983093 BPU983087:BPU983093 BZQ983087:BZQ983093 CJM983087:CJM983093 CTI983087:CTI983093 DDE983087:DDE983093 DNA983087:DNA983093 DWW983087:DWW983093 EGS983087:EGS983093 EQO983087:EQO983093 FAK983087:FAK983093 FKG983087:FKG983093 FUC983087:FUC983093 GDY983087:GDY983093 GNU983087:GNU983093 GXQ983087:GXQ983093 HHM983087:HHM983093 HRI983087:HRI983093 IBE983087:IBE983093 ILA983087:ILA983093 IUW983087:IUW983093 JES983087:JES983093 JOO983087:JOO983093 JYK983087:JYK983093 KIG983087:KIG983093 KSC983087:KSC983093 LBY983087:LBY983093 LLU983087:LLU983093 LVQ983087:LVQ983093 MFM983087:MFM983093 MPI983087:MPI983093 MZE983087:MZE983093 NJA983087:NJA983093 NSW983087:NSW983093 OCS983087:OCS983093 OMO983087:OMO983093 OWK983087:OWK983093 PGG983087:PGG983093 PQC983087:PQC983093 PZY983087:PZY983093 QJU983087:QJU983093 QTQ983087:QTQ983093 RDM983087:RDM983093 RNI983087:RNI983093 RXE983087:RXE983093 SHA983087:SHA983093 SQW983087:SQW983093 TAS983087:TAS983093 TKO983087:TKO983093 TUK983087:TUK983093 UEG983087:UEG983093 UOC983087:UOC983093 UXY983087:UXY983093 VHU983087:VHU983093 VRQ983087:VRQ983093 WBM983087:WBM983093 WLI983087:WLI983093 WVE983087:WVE983093 G24:G40 JC24:JC40 SY24:SY40 ACU24:ACU40 AMQ24:AMQ40 AWM24:AWM40 BGI24:BGI40 BQE24:BQE40 CAA24:CAA40 CJW24:CJW40 CTS24:CTS40 DDO24:DDO40 DNK24:DNK40 DXG24:DXG40 EHC24:EHC40 EQY24:EQY40 FAU24:FAU40 FKQ24:FKQ40 FUM24:FUM40 GEI24:GEI40 GOE24:GOE40 GYA24:GYA40 HHW24:HHW40 HRS24:HRS40 IBO24:IBO40 ILK24:ILK40 IVG24:IVG40 JFC24:JFC40 JOY24:JOY40 JYU24:JYU40 KIQ24:KIQ40 KSM24:KSM40 LCI24:LCI40 LME24:LME40 LWA24:LWA40 MFW24:MFW40 MPS24:MPS40 MZO24:MZO40 NJK24:NJK40 NTG24:NTG40 ODC24:ODC40 OMY24:OMY40 OWU24:OWU40 PGQ24:PGQ40 PQM24:PQM40 QAI24:QAI40 QKE24:QKE40 QUA24:QUA40 RDW24:RDW40 RNS24:RNS40 RXO24:RXO40 SHK24:SHK40 SRG24:SRG40 TBC24:TBC40 TKY24:TKY40 TUU24:TUU40 UEQ24:UEQ40 UOM24:UOM40 UYI24:UYI40 VIE24:VIE40 VSA24:VSA40 WBW24:WBW40 WLS24:WLS40 WVO24:WVO40 G65571:G65580 JC65571:JC65580 SY65571:SY65580 ACU65571:ACU65580 AMQ65571:AMQ65580 AWM65571:AWM65580 BGI65571:BGI65580 BQE65571:BQE65580 CAA65571:CAA65580 CJW65571:CJW65580 CTS65571:CTS65580 DDO65571:DDO65580 DNK65571:DNK65580 DXG65571:DXG65580 EHC65571:EHC65580 EQY65571:EQY65580 FAU65571:FAU65580 FKQ65571:FKQ65580 FUM65571:FUM65580 GEI65571:GEI65580 GOE65571:GOE65580 GYA65571:GYA65580 HHW65571:HHW65580 HRS65571:HRS65580 IBO65571:IBO65580 ILK65571:ILK65580 IVG65571:IVG65580 JFC65571:JFC65580 JOY65571:JOY65580 JYU65571:JYU65580 KIQ65571:KIQ65580 KSM65571:KSM65580 LCI65571:LCI65580 LME65571:LME65580 LWA65571:LWA65580 MFW65571:MFW65580 MPS65571:MPS65580 MZO65571:MZO65580 NJK65571:NJK65580 NTG65571:NTG65580 ODC65571:ODC65580 OMY65571:OMY65580 OWU65571:OWU65580 PGQ65571:PGQ65580 PQM65571:PQM65580 QAI65571:QAI65580 QKE65571:QKE65580 QUA65571:QUA65580 RDW65571:RDW65580 RNS65571:RNS65580 RXO65571:RXO65580 SHK65571:SHK65580 SRG65571:SRG65580 TBC65571:TBC65580 TKY65571:TKY65580 TUU65571:TUU65580 UEQ65571:UEQ65580 UOM65571:UOM65580 UYI65571:UYI65580 VIE65571:VIE65580 VSA65571:VSA65580 WBW65571:WBW65580 WLS65571:WLS65580 WVO65571:WVO65580 G131107:G131116 JC131107:JC131116 SY131107:SY131116 ACU131107:ACU131116 AMQ131107:AMQ131116 AWM131107:AWM131116 BGI131107:BGI131116 BQE131107:BQE131116 CAA131107:CAA131116 CJW131107:CJW131116 CTS131107:CTS131116 DDO131107:DDO131116 DNK131107:DNK131116 DXG131107:DXG131116 EHC131107:EHC131116 EQY131107:EQY131116 FAU131107:FAU131116 FKQ131107:FKQ131116 FUM131107:FUM131116 GEI131107:GEI131116 GOE131107:GOE131116 GYA131107:GYA131116 HHW131107:HHW131116 HRS131107:HRS131116 IBO131107:IBO131116 ILK131107:ILK131116 IVG131107:IVG131116 JFC131107:JFC131116 JOY131107:JOY131116 JYU131107:JYU131116 KIQ131107:KIQ131116 KSM131107:KSM131116 LCI131107:LCI131116 LME131107:LME131116 LWA131107:LWA131116 MFW131107:MFW131116 MPS131107:MPS131116 MZO131107:MZO131116 NJK131107:NJK131116 NTG131107:NTG131116 ODC131107:ODC131116 OMY131107:OMY131116 OWU131107:OWU131116 PGQ131107:PGQ131116 PQM131107:PQM131116 QAI131107:QAI131116 QKE131107:QKE131116 QUA131107:QUA131116 RDW131107:RDW131116 RNS131107:RNS131116 RXO131107:RXO131116 SHK131107:SHK131116 SRG131107:SRG131116 TBC131107:TBC131116 TKY131107:TKY131116 TUU131107:TUU131116 UEQ131107:UEQ131116 UOM131107:UOM131116 UYI131107:UYI131116 VIE131107:VIE131116 VSA131107:VSA131116 WBW131107:WBW131116 WLS131107:WLS131116 WVO131107:WVO131116 G196643:G196652 JC196643:JC196652 SY196643:SY196652 ACU196643:ACU196652 AMQ196643:AMQ196652 AWM196643:AWM196652 BGI196643:BGI196652 BQE196643:BQE196652 CAA196643:CAA196652 CJW196643:CJW196652 CTS196643:CTS196652 DDO196643:DDO196652 DNK196643:DNK196652 DXG196643:DXG196652 EHC196643:EHC196652 EQY196643:EQY196652 FAU196643:FAU196652 FKQ196643:FKQ196652 FUM196643:FUM196652 GEI196643:GEI196652 GOE196643:GOE196652 GYA196643:GYA196652 HHW196643:HHW196652 HRS196643:HRS196652 IBO196643:IBO196652 ILK196643:ILK196652 IVG196643:IVG196652 JFC196643:JFC196652 JOY196643:JOY196652 JYU196643:JYU196652 KIQ196643:KIQ196652 KSM196643:KSM196652 LCI196643:LCI196652 LME196643:LME196652 LWA196643:LWA196652 MFW196643:MFW196652 MPS196643:MPS196652 MZO196643:MZO196652 NJK196643:NJK196652 NTG196643:NTG196652 ODC196643:ODC196652 OMY196643:OMY196652 OWU196643:OWU196652 PGQ196643:PGQ196652 PQM196643:PQM196652 QAI196643:QAI196652 QKE196643:QKE196652 QUA196643:QUA196652 RDW196643:RDW196652 RNS196643:RNS196652 RXO196643:RXO196652 SHK196643:SHK196652 SRG196643:SRG196652 TBC196643:TBC196652 TKY196643:TKY196652 TUU196643:TUU196652 UEQ196643:UEQ196652 UOM196643:UOM196652 UYI196643:UYI196652 VIE196643:VIE196652 VSA196643:VSA196652 WBW196643:WBW196652 WLS196643:WLS196652 WVO196643:WVO196652 G262179:G262188 JC262179:JC262188 SY262179:SY262188 ACU262179:ACU262188 AMQ262179:AMQ262188 AWM262179:AWM262188 BGI262179:BGI262188 BQE262179:BQE262188 CAA262179:CAA262188 CJW262179:CJW262188 CTS262179:CTS262188 DDO262179:DDO262188 DNK262179:DNK262188 DXG262179:DXG262188 EHC262179:EHC262188 EQY262179:EQY262188 FAU262179:FAU262188 FKQ262179:FKQ262188 FUM262179:FUM262188 GEI262179:GEI262188 GOE262179:GOE262188 GYA262179:GYA262188 HHW262179:HHW262188 HRS262179:HRS262188 IBO262179:IBO262188 ILK262179:ILK262188 IVG262179:IVG262188 JFC262179:JFC262188 JOY262179:JOY262188 JYU262179:JYU262188 KIQ262179:KIQ262188 KSM262179:KSM262188 LCI262179:LCI262188 LME262179:LME262188 LWA262179:LWA262188 MFW262179:MFW262188 MPS262179:MPS262188 MZO262179:MZO262188 NJK262179:NJK262188 NTG262179:NTG262188 ODC262179:ODC262188 OMY262179:OMY262188 OWU262179:OWU262188 PGQ262179:PGQ262188 PQM262179:PQM262188 QAI262179:QAI262188 QKE262179:QKE262188 QUA262179:QUA262188 RDW262179:RDW262188 RNS262179:RNS262188 RXO262179:RXO262188 SHK262179:SHK262188 SRG262179:SRG262188 TBC262179:TBC262188 TKY262179:TKY262188 TUU262179:TUU262188 UEQ262179:UEQ262188 UOM262179:UOM262188 UYI262179:UYI262188 VIE262179:VIE262188 VSA262179:VSA262188 WBW262179:WBW262188 WLS262179:WLS262188 WVO262179:WVO262188 G327715:G327724 JC327715:JC327724 SY327715:SY327724 ACU327715:ACU327724 AMQ327715:AMQ327724 AWM327715:AWM327724 BGI327715:BGI327724 BQE327715:BQE327724 CAA327715:CAA327724 CJW327715:CJW327724 CTS327715:CTS327724 DDO327715:DDO327724 DNK327715:DNK327724 DXG327715:DXG327724 EHC327715:EHC327724 EQY327715:EQY327724 FAU327715:FAU327724 FKQ327715:FKQ327724 FUM327715:FUM327724 GEI327715:GEI327724 GOE327715:GOE327724 GYA327715:GYA327724 HHW327715:HHW327724 HRS327715:HRS327724 IBO327715:IBO327724 ILK327715:ILK327724 IVG327715:IVG327724 JFC327715:JFC327724 JOY327715:JOY327724 JYU327715:JYU327724 KIQ327715:KIQ327724 KSM327715:KSM327724 LCI327715:LCI327724 LME327715:LME327724 LWA327715:LWA327724 MFW327715:MFW327724 MPS327715:MPS327724 MZO327715:MZO327724 NJK327715:NJK327724 NTG327715:NTG327724 ODC327715:ODC327724 OMY327715:OMY327724 OWU327715:OWU327724 PGQ327715:PGQ327724 PQM327715:PQM327724 QAI327715:QAI327724 QKE327715:QKE327724 QUA327715:QUA327724 RDW327715:RDW327724 RNS327715:RNS327724 RXO327715:RXO327724 SHK327715:SHK327724 SRG327715:SRG327724 TBC327715:TBC327724 TKY327715:TKY327724 TUU327715:TUU327724 UEQ327715:UEQ327724 UOM327715:UOM327724 UYI327715:UYI327724 VIE327715:VIE327724 VSA327715:VSA327724 WBW327715:WBW327724 WLS327715:WLS327724 WVO327715:WVO327724 G393251:G393260 JC393251:JC393260 SY393251:SY393260 ACU393251:ACU393260 AMQ393251:AMQ393260 AWM393251:AWM393260 BGI393251:BGI393260 BQE393251:BQE393260 CAA393251:CAA393260 CJW393251:CJW393260 CTS393251:CTS393260 DDO393251:DDO393260 DNK393251:DNK393260 DXG393251:DXG393260 EHC393251:EHC393260 EQY393251:EQY393260 FAU393251:FAU393260 FKQ393251:FKQ393260 FUM393251:FUM393260 GEI393251:GEI393260 GOE393251:GOE393260 GYA393251:GYA393260 HHW393251:HHW393260 HRS393251:HRS393260 IBO393251:IBO393260 ILK393251:ILK393260 IVG393251:IVG393260 JFC393251:JFC393260 JOY393251:JOY393260 JYU393251:JYU393260 KIQ393251:KIQ393260 KSM393251:KSM393260 LCI393251:LCI393260 LME393251:LME393260 LWA393251:LWA393260 MFW393251:MFW393260 MPS393251:MPS393260 MZO393251:MZO393260 NJK393251:NJK393260 NTG393251:NTG393260 ODC393251:ODC393260 OMY393251:OMY393260 OWU393251:OWU393260 PGQ393251:PGQ393260 PQM393251:PQM393260 QAI393251:QAI393260 QKE393251:QKE393260 QUA393251:QUA393260 RDW393251:RDW393260 RNS393251:RNS393260 RXO393251:RXO393260 SHK393251:SHK393260 SRG393251:SRG393260 TBC393251:TBC393260 TKY393251:TKY393260 TUU393251:TUU393260 UEQ393251:UEQ393260 UOM393251:UOM393260 UYI393251:UYI393260 VIE393251:VIE393260 VSA393251:VSA393260 WBW393251:WBW393260 WLS393251:WLS393260 WVO393251:WVO393260 G458787:G458796 JC458787:JC458796 SY458787:SY458796 ACU458787:ACU458796 AMQ458787:AMQ458796 AWM458787:AWM458796 BGI458787:BGI458796 BQE458787:BQE458796 CAA458787:CAA458796 CJW458787:CJW458796 CTS458787:CTS458796 DDO458787:DDO458796 DNK458787:DNK458796 DXG458787:DXG458796 EHC458787:EHC458796 EQY458787:EQY458796 FAU458787:FAU458796 FKQ458787:FKQ458796 FUM458787:FUM458796 GEI458787:GEI458796 GOE458787:GOE458796 GYA458787:GYA458796 HHW458787:HHW458796 HRS458787:HRS458796 IBO458787:IBO458796 ILK458787:ILK458796 IVG458787:IVG458796 JFC458787:JFC458796 JOY458787:JOY458796 JYU458787:JYU458796 KIQ458787:KIQ458796 KSM458787:KSM458796 LCI458787:LCI458796 LME458787:LME458796 LWA458787:LWA458796 MFW458787:MFW458796 MPS458787:MPS458796 MZO458787:MZO458796 NJK458787:NJK458796 NTG458787:NTG458796 ODC458787:ODC458796 OMY458787:OMY458796 OWU458787:OWU458796 PGQ458787:PGQ458796 PQM458787:PQM458796 QAI458787:QAI458796 QKE458787:QKE458796 QUA458787:QUA458796 RDW458787:RDW458796 RNS458787:RNS458796 RXO458787:RXO458796 SHK458787:SHK458796 SRG458787:SRG458796 TBC458787:TBC458796 TKY458787:TKY458796 TUU458787:TUU458796 UEQ458787:UEQ458796 UOM458787:UOM458796 UYI458787:UYI458796 VIE458787:VIE458796 VSA458787:VSA458796 WBW458787:WBW458796 WLS458787:WLS458796 WVO458787:WVO458796 G524323:G524332 JC524323:JC524332 SY524323:SY524332 ACU524323:ACU524332 AMQ524323:AMQ524332 AWM524323:AWM524332 BGI524323:BGI524332 BQE524323:BQE524332 CAA524323:CAA524332 CJW524323:CJW524332 CTS524323:CTS524332 DDO524323:DDO524332 DNK524323:DNK524332 DXG524323:DXG524332 EHC524323:EHC524332 EQY524323:EQY524332 FAU524323:FAU524332 FKQ524323:FKQ524332 FUM524323:FUM524332 GEI524323:GEI524332 GOE524323:GOE524332 GYA524323:GYA524332 HHW524323:HHW524332 HRS524323:HRS524332 IBO524323:IBO524332 ILK524323:ILK524332 IVG524323:IVG524332 JFC524323:JFC524332 JOY524323:JOY524332 JYU524323:JYU524332 KIQ524323:KIQ524332 KSM524323:KSM524332 LCI524323:LCI524332 LME524323:LME524332 LWA524323:LWA524332 MFW524323:MFW524332 MPS524323:MPS524332 MZO524323:MZO524332 NJK524323:NJK524332 NTG524323:NTG524332 ODC524323:ODC524332 OMY524323:OMY524332 OWU524323:OWU524332 PGQ524323:PGQ524332 PQM524323:PQM524332 QAI524323:QAI524332 QKE524323:QKE524332 QUA524323:QUA524332 RDW524323:RDW524332 RNS524323:RNS524332 RXO524323:RXO524332 SHK524323:SHK524332 SRG524323:SRG524332 TBC524323:TBC524332 TKY524323:TKY524332 TUU524323:TUU524332 UEQ524323:UEQ524332 UOM524323:UOM524332 UYI524323:UYI524332 VIE524323:VIE524332 VSA524323:VSA524332 WBW524323:WBW524332 WLS524323:WLS524332 WVO524323:WVO524332 G589859:G589868 JC589859:JC589868 SY589859:SY589868 ACU589859:ACU589868 AMQ589859:AMQ589868 AWM589859:AWM589868 BGI589859:BGI589868 BQE589859:BQE589868 CAA589859:CAA589868 CJW589859:CJW589868 CTS589859:CTS589868 DDO589859:DDO589868 DNK589859:DNK589868 DXG589859:DXG589868 EHC589859:EHC589868 EQY589859:EQY589868 FAU589859:FAU589868 FKQ589859:FKQ589868 FUM589859:FUM589868 GEI589859:GEI589868 GOE589859:GOE589868 GYA589859:GYA589868 HHW589859:HHW589868 HRS589859:HRS589868 IBO589859:IBO589868 ILK589859:ILK589868 IVG589859:IVG589868 JFC589859:JFC589868 JOY589859:JOY589868 JYU589859:JYU589868 KIQ589859:KIQ589868 KSM589859:KSM589868 LCI589859:LCI589868 LME589859:LME589868 LWA589859:LWA589868 MFW589859:MFW589868 MPS589859:MPS589868 MZO589859:MZO589868 NJK589859:NJK589868 NTG589859:NTG589868 ODC589859:ODC589868 OMY589859:OMY589868 OWU589859:OWU589868 PGQ589859:PGQ589868 PQM589859:PQM589868 QAI589859:QAI589868 QKE589859:QKE589868 QUA589859:QUA589868 RDW589859:RDW589868 RNS589859:RNS589868 RXO589859:RXO589868 SHK589859:SHK589868 SRG589859:SRG589868 TBC589859:TBC589868 TKY589859:TKY589868 TUU589859:TUU589868 UEQ589859:UEQ589868 UOM589859:UOM589868 UYI589859:UYI589868 VIE589859:VIE589868 VSA589859:VSA589868 WBW589859:WBW589868 WLS589859:WLS589868 WVO589859:WVO589868 G655395:G655404 JC655395:JC655404 SY655395:SY655404 ACU655395:ACU655404 AMQ655395:AMQ655404 AWM655395:AWM655404 BGI655395:BGI655404 BQE655395:BQE655404 CAA655395:CAA655404 CJW655395:CJW655404 CTS655395:CTS655404 DDO655395:DDO655404 DNK655395:DNK655404 DXG655395:DXG655404 EHC655395:EHC655404 EQY655395:EQY655404 FAU655395:FAU655404 FKQ655395:FKQ655404 FUM655395:FUM655404 GEI655395:GEI655404 GOE655395:GOE655404 GYA655395:GYA655404 HHW655395:HHW655404 HRS655395:HRS655404 IBO655395:IBO655404 ILK655395:ILK655404 IVG655395:IVG655404 JFC655395:JFC655404 JOY655395:JOY655404 JYU655395:JYU655404 KIQ655395:KIQ655404 KSM655395:KSM655404 LCI655395:LCI655404 LME655395:LME655404 LWA655395:LWA655404 MFW655395:MFW655404 MPS655395:MPS655404 MZO655395:MZO655404 NJK655395:NJK655404 NTG655395:NTG655404 ODC655395:ODC655404 OMY655395:OMY655404 OWU655395:OWU655404 PGQ655395:PGQ655404 PQM655395:PQM655404 QAI655395:QAI655404 QKE655395:QKE655404 QUA655395:QUA655404 RDW655395:RDW655404 RNS655395:RNS655404 RXO655395:RXO655404 SHK655395:SHK655404 SRG655395:SRG655404 TBC655395:TBC655404 TKY655395:TKY655404 TUU655395:TUU655404 UEQ655395:UEQ655404 UOM655395:UOM655404 UYI655395:UYI655404 VIE655395:VIE655404 VSA655395:VSA655404 WBW655395:WBW655404 WLS655395:WLS655404 WVO655395:WVO655404 G720931:G720940 JC720931:JC720940 SY720931:SY720940 ACU720931:ACU720940 AMQ720931:AMQ720940 AWM720931:AWM720940 BGI720931:BGI720940 BQE720931:BQE720940 CAA720931:CAA720940 CJW720931:CJW720940 CTS720931:CTS720940 DDO720931:DDO720940 DNK720931:DNK720940 DXG720931:DXG720940 EHC720931:EHC720940 EQY720931:EQY720940 FAU720931:FAU720940 FKQ720931:FKQ720940 FUM720931:FUM720940 GEI720931:GEI720940 GOE720931:GOE720940 GYA720931:GYA720940 HHW720931:HHW720940 HRS720931:HRS720940 IBO720931:IBO720940 ILK720931:ILK720940 IVG720931:IVG720940 JFC720931:JFC720940 JOY720931:JOY720940 JYU720931:JYU720940 KIQ720931:KIQ720940 KSM720931:KSM720940 LCI720931:LCI720940 LME720931:LME720940 LWA720931:LWA720940 MFW720931:MFW720940 MPS720931:MPS720940 MZO720931:MZO720940 NJK720931:NJK720940 NTG720931:NTG720940 ODC720931:ODC720940 OMY720931:OMY720940 OWU720931:OWU720940 PGQ720931:PGQ720940 PQM720931:PQM720940 QAI720931:QAI720940 QKE720931:QKE720940 QUA720931:QUA720940 RDW720931:RDW720940 RNS720931:RNS720940 RXO720931:RXO720940 SHK720931:SHK720940 SRG720931:SRG720940 TBC720931:TBC720940 TKY720931:TKY720940 TUU720931:TUU720940 UEQ720931:UEQ720940 UOM720931:UOM720940 UYI720931:UYI720940 VIE720931:VIE720940 VSA720931:VSA720940 WBW720931:WBW720940 WLS720931:WLS720940 WVO720931:WVO720940 G786467:G786476 JC786467:JC786476 SY786467:SY786476 ACU786467:ACU786476 AMQ786467:AMQ786476 AWM786467:AWM786476 BGI786467:BGI786476 BQE786467:BQE786476 CAA786467:CAA786476 CJW786467:CJW786476 CTS786467:CTS786476 DDO786467:DDO786476 DNK786467:DNK786476 DXG786467:DXG786476 EHC786467:EHC786476 EQY786467:EQY786476 FAU786467:FAU786476 FKQ786467:FKQ786476 FUM786467:FUM786476 GEI786467:GEI786476 GOE786467:GOE786476 GYA786467:GYA786476 HHW786467:HHW786476 HRS786467:HRS786476 IBO786467:IBO786476 ILK786467:ILK786476 IVG786467:IVG786476 JFC786467:JFC786476 JOY786467:JOY786476 JYU786467:JYU786476 KIQ786467:KIQ786476 KSM786467:KSM786476 LCI786467:LCI786476 LME786467:LME786476 LWA786467:LWA786476 MFW786467:MFW786476 MPS786467:MPS786476 MZO786467:MZO786476 NJK786467:NJK786476 NTG786467:NTG786476 ODC786467:ODC786476 OMY786467:OMY786476 OWU786467:OWU786476 PGQ786467:PGQ786476 PQM786467:PQM786476 QAI786467:QAI786476 QKE786467:QKE786476 QUA786467:QUA786476 RDW786467:RDW786476 RNS786467:RNS786476 RXO786467:RXO786476 SHK786467:SHK786476 SRG786467:SRG786476 TBC786467:TBC786476 TKY786467:TKY786476 TUU786467:TUU786476 UEQ786467:UEQ786476 UOM786467:UOM786476 UYI786467:UYI786476 VIE786467:VIE786476 VSA786467:VSA786476 WBW786467:WBW786476 WLS786467:WLS786476 WVO786467:WVO786476 G852003:G852012 JC852003:JC852012 SY852003:SY852012 ACU852003:ACU852012 AMQ852003:AMQ852012 AWM852003:AWM852012 BGI852003:BGI852012 BQE852003:BQE852012 CAA852003:CAA852012 CJW852003:CJW852012 CTS852003:CTS852012 DDO852003:DDO852012 DNK852003:DNK852012 DXG852003:DXG852012 EHC852003:EHC852012 EQY852003:EQY852012 FAU852003:FAU852012 FKQ852003:FKQ852012 FUM852003:FUM852012 GEI852003:GEI852012 GOE852003:GOE852012 GYA852003:GYA852012 HHW852003:HHW852012 HRS852003:HRS852012 IBO852003:IBO852012 ILK852003:ILK852012 IVG852003:IVG852012 JFC852003:JFC852012 JOY852003:JOY852012 JYU852003:JYU852012 KIQ852003:KIQ852012 KSM852003:KSM852012 LCI852003:LCI852012 LME852003:LME852012 LWA852003:LWA852012 MFW852003:MFW852012 MPS852003:MPS852012 MZO852003:MZO852012 NJK852003:NJK852012 NTG852003:NTG852012 ODC852003:ODC852012 OMY852003:OMY852012 OWU852003:OWU852012 PGQ852003:PGQ852012 PQM852003:PQM852012 QAI852003:QAI852012 QKE852003:QKE852012 QUA852003:QUA852012 RDW852003:RDW852012 RNS852003:RNS852012 RXO852003:RXO852012 SHK852003:SHK852012 SRG852003:SRG852012 TBC852003:TBC852012 TKY852003:TKY852012 TUU852003:TUU852012 UEQ852003:UEQ852012 UOM852003:UOM852012 UYI852003:UYI852012 VIE852003:VIE852012 VSA852003:VSA852012 WBW852003:WBW852012 WLS852003:WLS852012 WVO852003:WVO852012 G917539:G917548 JC917539:JC917548 SY917539:SY917548 ACU917539:ACU917548 AMQ917539:AMQ917548 AWM917539:AWM917548 BGI917539:BGI917548 BQE917539:BQE917548 CAA917539:CAA917548 CJW917539:CJW917548 CTS917539:CTS917548 DDO917539:DDO917548 DNK917539:DNK917548 DXG917539:DXG917548 EHC917539:EHC917548 EQY917539:EQY917548 FAU917539:FAU917548 FKQ917539:FKQ917548 FUM917539:FUM917548 GEI917539:GEI917548 GOE917539:GOE917548 GYA917539:GYA917548 HHW917539:HHW917548 HRS917539:HRS917548 IBO917539:IBO917548 ILK917539:ILK917548 IVG917539:IVG917548 JFC917539:JFC917548 JOY917539:JOY917548 JYU917539:JYU917548 KIQ917539:KIQ917548 KSM917539:KSM917548 LCI917539:LCI917548 LME917539:LME917548 LWA917539:LWA917548 MFW917539:MFW917548 MPS917539:MPS917548 MZO917539:MZO917548 NJK917539:NJK917548 NTG917539:NTG917548 ODC917539:ODC917548 OMY917539:OMY917548 OWU917539:OWU917548 PGQ917539:PGQ917548 PQM917539:PQM917548 QAI917539:QAI917548 QKE917539:QKE917548 QUA917539:QUA917548 RDW917539:RDW917548 RNS917539:RNS917548 RXO917539:RXO917548 SHK917539:SHK917548 SRG917539:SRG917548 TBC917539:TBC917548 TKY917539:TKY917548 TUU917539:TUU917548 UEQ917539:UEQ917548 UOM917539:UOM917548 UYI917539:UYI917548 VIE917539:VIE917548 VSA917539:VSA917548 WBW917539:WBW917548 WLS917539:WLS917548 WVO917539:WVO917548 G983075:G983084 JC983075:JC983084 SY983075:SY983084 ACU983075:ACU983084 AMQ983075:AMQ983084 AWM983075:AWM983084 BGI983075:BGI983084 BQE983075:BQE983084 CAA983075:CAA983084 CJW983075:CJW983084 CTS983075:CTS983084 DDO983075:DDO983084 DNK983075:DNK983084 DXG983075:DXG983084 EHC983075:EHC983084 EQY983075:EQY983084 FAU983075:FAU983084 FKQ983075:FKQ983084 FUM983075:FUM983084 GEI983075:GEI983084 GOE983075:GOE983084 GYA983075:GYA983084 HHW983075:HHW983084 HRS983075:HRS983084 IBO983075:IBO983084 ILK983075:ILK983084 IVG983075:IVG983084 JFC983075:JFC983084 JOY983075:JOY983084 JYU983075:JYU983084 KIQ983075:KIQ983084 KSM983075:KSM983084 LCI983075:LCI983084 LME983075:LME983084 LWA983075:LWA983084 MFW983075:MFW983084 MPS983075:MPS983084 MZO983075:MZO983084 NJK983075:NJK983084 NTG983075:NTG983084 ODC983075:ODC983084 OMY983075:OMY983084 OWU983075:OWU983084 PGQ983075:PGQ983084 PQM983075:PQM983084 QAI983075:QAI983084 QKE983075:QKE983084 QUA983075:QUA983084 RDW983075:RDW983084 RNS983075:RNS983084 RXO983075:RXO983084 SHK983075:SHK983084 SRG983075:SRG983084 TBC983075:TBC983084 TKY983075:TKY983084 TUU983075:TUU983084 UEQ983075:UEQ983084 UOM983075:UOM983084 UYI983075:UYI983084 VIE983075:VIE983084 VSA983075:VSA983084 WBW983075:WBW983084 WLS983075:WLS983084 WVO983075:WVO983084 G16:G21 JC16:JC21 SY16:SY21 ACU16:ACU21 AMQ16:AMQ21 AWM16:AWM21 BGI16:BGI21 BQE16:BQE21 CAA16:CAA21 CJW16:CJW21 CTS16:CTS21 DDO16:DDO21 DNK16:DNK21 DXG16:DXG21 EHC16:EHC21 EQY16:EQY21 FAU16:FAU21 FKQ16:FKQ21 FUM16:FUM21 GEI16:GEI21 GOE16:GOE21 GYA16:GYA21 HHW16:HHW21 HRS16:HRS21 IBO16:IBO21 ILK16:ILK21 IVG16:IVG21 JFC16:JFC21 JOY16:JOY21 JYU16:JYU21 KIQ16:KIQ21 KSM16:KSM21 LCI16:LCI21 LME16:LME21 LWA16:LWA21 MFW16:MFW21 MPS16:MPS21 MZO16:MZO21 NJK16:NJK21 NTG16:NTG21 ODC16:ODC21 OMY16:OMY21 OWU16:OWU21 PGQ16:PGQ21 PQM16:PQM21 QAI16:QAI21 QKE16:QKE21 QUA16:QUA21 RDW16:RDW21 RNS16:RNS21 RXO16:RXO21 SHK16:SHK21 SRG16:SRG21 TBC16:TBC21 TKY16:TKY21 TUU16:TUU21 UEQ16:UEQ21 UOM16:UOM21 UYI16:UYI21 VIE16:VIE21 VSA16:VSA21 WBW16:WBW21 WLS16:WLS21 WVO16:WVO21 G65564:G65568 JC65564:JC65568 SY65564:SY65568 ACU65564:ACU65568 AMQ65564:AMQ65568 AWM65564:AWM65568 BGI65564:BGI65568 BQE65564:BQE65568 CAA65564:CAA65568 CJW65564:CJW65568 CTS65564:CTS65568 DDO65564:DDO65568 DNK65564:DNK65568 DXG65564:DXG65568 EHC65564:EHC65568 EQY65564:EQY65568 FAU65564:FAU65568 FKQ65564:FKQ65568 FUM65564:FUM65568 GEI65564:GEI65568 GOE65564:GOE65568 GYA65564:GYA65568 HHW65564:HHW65568 HRS65564:HRS65568 IBO65564:IBO65568 ILK65564:ILK65568 IVG65564:IVG65568 JFC65564:JFC65568 JOY65564:JOY65568 JYU65564:JYU65568 KIQ65564:KIQ65568 KSM65564:KSM65568 LCI65564:LCI65568 LME65564:LME65568 LWA65564:LWA65568 MFW65564:MFW65568 MPS65564:MPS65568 MZO65564:MZO65568 NJK65564:NJK65568 NTG65564:NTG65568 ODC65564:ODC65568 OMY65564:OMY65568 OWU65564:OWU65568 PGQ65564:PGQ65568 PQM65564:PQM65568 QAI65564:QAI65568 QKE65564:QKE65568 QUA65564:QUA65568 RDW65564:RDW65568 RNS65564:RNS65568 RXO65564:RXO65568 SHK65564:SHK65568 SRG65564:SRG65568 TBC65564:TBC65568 TKY65564:TKY65568 TUU65564:TUU65568 UEQ65564:UEQ65568 UOM65564:UOM65568 UYI65564:UYI65568 VIE65564:VIE65568 VSA65564:VSA65568 WBW65564:WBW65568 WLS65564:WLS65568 WVO65564:WVO65568 G131100:G131104 JC131100:JC131104 SY131100:SY131104 ACU131100:ACU131104 AMQ131100:AMQ131104 AWM131100:AWM131104 BGI131100:BGI131104 BQE131100:BQE131104 CAA131100:CAA131104 CJW131100:CJW131104 CTS131100:CTS131104 DDO131100:DDO131104 DNK131100:DNK131104 DXG131100:DXG131104 EHC131100:EHC131104 EQY131100:EQY131104 FAU131100:FAU131104 FKQ131100:FKQ131104 FUM131100:FUM131104 GEI131100:GEI131104 GOE131100:GOE131104 GYA131100:GYA131104 HHW131100:HHW131104 HRS131100:HRS131104 IBO131100:IBO131104 ILK131100:ILK131104 IVG131100:IVG131104 JFC131100:JFC131104 JOY131100:JOY131104 JYU131100:JYU131104 KIQ131100:KIQ131104 KSM131100:KSM131104 LCI131100:LCI131104 LME131100:LME131104 LWA131100:LWA131104 MFW131100:MFW131104 MPS131100:MPS131104 MZO131100:MZO131104 NJK131100:NJK131104 NTG131100:NTG131104 ODC131100:ODC131104 OMY131100:OMY131104 OWU131100:OWU131104 PGQ131100:PGQ131104 PQM131100:PQM131104 QAI131100:QAI131104 QKE131100:QKE131104 QUA131100:QUA131104 RDW131100:RDW131104 RNS131100:RNS131104 RXO131100:RXO131104 SHK131100:SHK131104 SRG131100:SRG131104 TBC131100:TBC131104 TKY131100:TKY131104 TUU131100:TUU131104 UEQ131100:UEQ131104 UOM131100:UOM131104 UYI131100:UYI131104 VIE131100:VIE131104 VSA131100:VSA131104 WBW131100:WBW131104 WLS131100:WLS131104 WVO131100:WVO131104 G196636:G196640 JC196636:JC196640 SY196636:SY196640 ACU196636:ACU196640 AMQ196636:AMQ196640 AWM196636:AWM196640 BGI196636:BGI196640 BQE196636:BQE196640 CAA196636:CAA196640 CJW196636:CJW196640 CTS196636:CTS196640 DDO196636:DDO196640 DNK196636:DNK196640 DXG196636:DXG196640 EHC196636:EHC196640 EQY196636:EQY196640 FAU196636:FAU196640 FKQ196636:FKQ196640 FUM196636:FUM196640 GEI196636:GEI196640 GOE196636:GOE196640 GYA196636:GYA196640 HHW196636:HHW196640 HRS196636:HRS196640 IBO196636:IBO196640 ILK196636:ILK196640 IVG196636:IVG196640 JFC196636:JFC196640 JOY196636:JOY196640 JYU196636:JYU196640 KIQ196636:KIQ196640 KSM196636:KSM196640 LCI196636:LCI196640 LME196636:LME196640 LWA196636:LWA196640 MFW196636:MFW196640 MPS196636:MPS196640 MZO196636:MZO196640 NJK196636:NJK196640 NTG196636:NTG196640 ODC196636:ODC196640 OMY196636:OMY196640 OWU196636:OWU196640 PGQ196636:PGQ196640 PQM196636:PQM196640 QAI196636:QAI196640 QKE196636:QKE196640 QUA196636:QUA196640 RDW196636:RDW196640 RNS196636:RNS196640 RXO196636:RXO196640 SHK196636:SHK196640 SRG196636:SRG196640 TBC196636:TBC196640 TKY196636:TKY196640 TUU196636:TUU196640 UEQ196636:UEQ196640 UOM196636:UOM196640 UYI196636:UYI196640 VIE196636:VIE196640 VSA196636:VSA196640 WBW196636:WBW196640 WLS196636:WLS196640 WVO196636:WVO196640 G262172:G262176 JC262172:JC262176 SY262172:SY262176 ACU262172:ACU262176 AMQ262172:AMQ262176 AWM262172:AWM262176 BGI262172:BGI262176 BQE262172:BQE262176 CAA262172:CAA262176 CJW262172:CJW262176 CTS262172:CTS262176 DDO262172:DDO262176 DNK262172:DNK262176 DXG262172:DXG262176 EHC262172:EHC262176 EQY262172:EQY262176 FAU262172:FAU262176 FKQ262172:FKQ262176 FUM262172:FUM262176 GEI262172:GEI262176 GOE262172:GOE262176 GYA262172:GYA262176 HHW262172:HHW262176 HRS262172:HRS262176 IBO262172:IBO262176 ILK262172:ILK262176 IVG262172:IVG262176 JFC262172:JFC262176 JOY262172:JOY262176 JYU262172:JYU262176 KIQ262172:KIQ262176 KSM262172:KSM262176 LCI262172:LCI262176 LME262172:LME262176 LWA262172:LWA262176 MFW262172:MFW262176 MPS262172:MPS262176 MZO262172:MZO262176 NJK262172:NJK262176 NTG262172:NTG262176 ODC262172:ODC262176 OMY262172:OMY262176 OWU262172:OWU262176 PGQ262172:PGQ262176 PQM262172:PQM262176 QAI262172:QAI262176 QKE262172:QKE262176 QUA262172:QUA262176 RDW262172:RDW262176 RNS262172:RNS262176 RXO262172:RXO262176 SHK262172:SHK262176 SRG262172:SRG262176 TBC262172:TBC262176 TKY262172:TKY262176 TUU262172:TUU262176 UEQ262172:UEQ262176 UOM262172:UOM262176 UYI262172:UYI262176 VIE262172:VIE262176 VSA262172:VSA262176 WBW262172:WBW262176 WLS262172:WLS262176 WVO262172:WVO262176 G327708:G327712 JC327708:JC327712 SY327708:SY327712 ACU327708:ACU327712 AMQ327708:AMQ327712 AWM327708:AWM327712 BGI327708:BGI327712 BQE327708:BQE327712 CAA327708:CAA327712 CJW327708:CJW327712 CTS327708:CTS327712 DDO327708:DDO327712 DNK327708:DNK327712 DXG327708:DXG327712 EHC327708:EHC327712 EQY327708:EQY327712 FAU327708:FAU327712 FKQ327708:FKQ327712 FUM327708:FUM327712 GEI327708:GEI327712 GOE327708:GOE327712 GYA327708:GYA327712 HHW327708:HHW327712 HRS327708:HRS327712 IBO327708:IBO327712 ILK327708:ILK327712 IVG327708:IVG327712 JFC327708:JFC327712 JOY327708:JOY327712 JYU327708:JYU327712 KIQ327708:KIQ327712 KSM327708:KSM327712 LCI327708:LCI327712 LME327708:LME327712 LWA327708:LWA327712 MFW327708:MFW327712 MPS327708:MPS327712 MZO327708:MZO327712 NJK327708:NJK327712 NTG327708:NTG327712 ODC327708:ODC327712 OMY327708:OMY327712 OWU327708:OWU327712 PGQ327708:PGQ327712 PQM327708:PQM327712 QAI327708:QAI327712 QKE327708:QKE327712 QUA327708:QUA327712 RDW327708:RDW327712 RNS327708:RNS327712 RXO327708:RXO327712 SHK327708:SHK327712 SRG327708:SRG327712 TBC327708:TBC327712 TKY327708:TKY327712 TUU327708:TUU327712 UEQ327708:UEQ327712 UOM327708:UOM327712 UYI327708:UYI327712 VIE327708:VIE327712 VSA327708:VSA327712 WBW327708:WBW327712 WLS327708:WLS327712 WVO327708:WVO327712 G393244:G393248 JC393244:JC393248 SY393244:SY393248 ACU393244:ACU393248 AMQ393244:AMQ393248 AWM393244:AWM393248 BGI393244:BGI393248 BQE393244:BQE393248 CAA393244:CAA393248 CJW393244:CJW393248 CTS393244:CTS393248 DDO393244:DDO393248 DNK393244:DNK393248 DXG393244:DXG393248 EHC393244:EHC393248 EQY393244:EQY393248 FAU393244:FAU393248 FKQ393244:FKQ393248 FUM393244:FUM393248 GEI393244:GEI393248 GOE393244:GOE393248 GYA393244:GYA393248 HHW393244:HHW393248 HRS393244:HRS393248 IBO393244:IBO393248 ILK393244:ILK393248 IVG393244:IVG393248 JFC393244:JFC393248 JOY393244:JOY393248 JYU393244:JYU393248 KIQ393244:KIQ393248 KSM393244:KSM393248 LCI393244:LCI393248 LME393244:LME393248 LWA393244:LWA393248 MFW393244:MFW393248 MPS393244:MPS393248 MZO393244:MZO393248 NJK393244:NJK393248 NTG393244:NTG393248 ODC393244:ODC393248 OMY393244:OMY393248 OWU393244:OWU393248 PGQ393244:PGQ393248 PQM393244:PQM393248 QAI393244:QAI393248 QKE393244:QKE393248 QUA393244:QUA393248 RDW393244:RDW393248 RNS393244:RNS393248 RXO393244:RXO393248 SHK393244:SHK393248 SRG393244:SRG393248 TBC393244:TBC393248 TKY393244:TKY393248 TUU393244:TUU393248 UEQ393244:UEQ393248 UOM393244:UOM393248 UYI393244:UYI393248 VIE393244:VIE393248 VSA393244:VSA393248 WBW393244:WBW393248 WLS393244:WLS393248 WVO393244:WVO393248 G458780:G458784 JC458780:JC458784 SY458780:SY458784 ACU458780:ACU458784 AMQ458780:AMQ458784 AWM458780:AWM458784 BGI458780:BGI458784 BQE458780:BQE458784 CAA458780:CAA458784 CJW458780:CJW458784 CTS458780:CTS458784 DDO458780:DDO458784 DNK458780:DNK458784 DXG458780:DXG458784 EHC458780:EHC458784 EQY458780:EQY458784 FAU458780:FAU458784 FKQ458780:FKQ458784 FUM458780:FUM458784 GEI458780:GEI458784 GOE458780:GOE458784 GYA458780:GYA458784 HHW458780:HHW458784 HRS458780:HRS458784 IBO458780:IBO458784 ILK458780:ILK458784 IVG458780:IVG458784 JFC458780:JFC458784 JOY458780:JOY458784 JYU458780:JYU458784 KIQ458780:KIQ458784 KSM458780:KSM458784 LCI458780:LCI458784 LME458780:LME458784 LWA458780:LWA458784 MFW458780:MFW458784 MPS458780:MPS458784 MZO458780:MZO458784 NJK458780:NJK458784 NTG458780:NTG458784 ODC458780:ODC458784 OMY458780:OMY458784 OWU458780:OWU458784 PGQ458780:PGQ458784 PQM458780:PQM458784 QAI458780:QAI458784 QKE458780:QKE458784 QUA458780:QUA458784 RDW458780:RDW458784 RNS458780:RNS458784 RXO458780:RXO458784 SHK458780:SHK458784 SRG458780:SRG458784 TBC458780:TBC458784 TKY458780:TKY458784 TUU458780:TUU458784 UEQ458780:UEQ458784 UOM458780:UOM458784 UYI458780:UYI458784 VIE458780:VIE458784 VSA458780:VSA458784 WBW458780:WBW458784 WLS458780:WLS458784 WVO458780:WVO458784 G524316:G524320 JC524316:JC524320 SY524316:SY524320 ACU524316:ACU524320 AMQ524316:AMQ524320 AWM524316:AWM524320 BGI524316:BGI524320 BQE524316:BQE524320 CAA524316:CAA524320 CJW524316:CJW524320 CTS524316:CTS524320 DDO524316:DDO524320 DNK524316:DNK524320 DXG524316:DXG524320 EHC524316:EHC524320 EQY524316:EQY524320 FAU524316:FAU524320 FKQ524316:FKQ524320 FUM524316:FUM524320 GEI524316:GEI524320 GOE524316:GOE524320 GYA524316:GYA524320 HHW524316:HHW524320 HRS524316:HRS524320 IBO524316:IBO524320 ILK524316:ILK524320 IVG524316:IVG524320 JFC524316:JFC524320 JOY524316:JOY524320 JYU524316:JYU524320 KIQ524316:KIQ524320 KSM524316:KSM524320 LCI524316:LCI524320 LME524316:LME524320 LWA524316:LWA524320 MFW524316:MFW524320 MPS524316:MPS524320 MZO524316:MZO524320 NJK524316:NJK524320 NTG524316:NTG524320 ODC524316:ODC524320 OMY524316:OMY524320 OWU524316:OWU524320 PGQ524316:PGQ524320 PQM524316:PQM524320 QAI524316:QAI524320 QKE524316:QKE524320 QUA524316:QUA524320 RDW524316:RDW524320 RNS524316:RNS524320 RXO524316:RXO524320 SHK524316:SHK524320 SRG524316:SRG524320 TBC524316:TBC524320 TKY524316:TKY524320 TUU524316:TUU524320 UEQ524316:UEQ524320 UOM524316:UOM524320 UYI524316:UYI524320 VIE524316:VIE524320 VSA524316:VSA524320 WBW524316:WBW524320 WLS524316:WLS524320 WVO524316:WVO524320 G589852:G589856 JC589852:JC589856 SY589852:SY589856 ACU589852:ACU589856 AMQ589852:AMQ589856 AWM589852:AWM589856 BGI589852:BGI589856 BQE589852:BQE589856 CAA589852:CAA589856 CJW589852:CJW589856 CTS589852:CTS589856 DDO589852:DDO589856 DNK589852:DNK589856 DXG589852:DXG589856 EHC589852:EHC589856 EQY589852:EQY589856 FAU589852:FAU589856 FKQ589852:FKQ589856 FUM589852:FUM589856 GEI589852:GEI589856 GOE589852:GOE589856 GYA589852:GYA589856 HHW589852:HHW589856 HRS589852:HRS589856 IBO589852:IBO589856 ILK589852:ILK589856 IVG589852:IVG589856 JFC589852:JFC589856 JOY589852:JOY589856 JYU589852:JYU589856 KIQ589852:KIQ589856 KSM589852:KSM589856 LCI589852:LCI589856 LME589852:LME589856 LWA589852:LWA589856 MFW589852:MFW589856 MPS589852:MPS589856 MZO589852:MZO589856 NJK589852:NJK589856 NTG589852:NTG589856 ODC589852:ODC589856 OMY589852:OMY589856 OWU589852:OWU589856 PGQ589852:PGQ589856 PQM589852:PQM589856 QAI589852:QAI589856 QKE589852:QKE589856 QUA589852:QUA589856 RDW589852:RDW589856 RNS589852:RNS589856 RXO589852:RXO589856 SHK589852:SHK589856 SRG589852:SRG589856 TBC589852:TBC589856 TKY589852:TKY589856 TUU589852:TUU589856 UEQ589852:UEQ589856 UOM589852:UOM589856 UYI589852:UYI589856 VIE589852:VIE589856 VSA589852:VSA589856 WBW589852:WBW589856 WLS589852:WLS589856 WVO589852:WVO589856 G655388:G655392 JC655388:JC655392 SY655388:SY655392 ACU655388:ACU655392 AMQ655388:AMQ655392 AWM655388:AWM655392 BGI655388:BGI655392 BQE655388:BQE655392 CAA655388:CAA655392 CJW655388:CJW655392 CTS655388:CTS655392 DDO655388:DDO655392 DNK655388:DNK655392 DXG655388:DXG655392 EHC655388:EHC655392 EQY655388:EQY655392 FAU655388:FAU655392 FKQ655388:FKQ655392 FUM655388:FUM655392 GEI655388:GEI655392 GOE655388:GOE655392 GYA655388:GYA655392 HHW655388:HHW655392 HRS655388:HRS655392 IBO655388:IBO655392 ILK655388:ILK655392 IVG655388:IVG655392 JFC655388:JFC655392 JOY655388:JOY655392 JYU655388:JYU655392 KIQ655388:KIQ655392 KSM655388:KSM655392 LCI655388:LCI655392 LME655388:LME655392 LWA655388:LWA655392 MFW655388:MFW655392 MPS655388:MPS655392 MZO655388:MZO655392 NJK655388:NJK655392 NTG655388:NTG655392 ODC655388:ODC655392 OMY655388:OMY655392 OWU655388:OWU655392 PGQ655388:PGQ655392 PQM655388:PQM655392 QAI655388:QAI655392 QKE655388:QKE655392 QUA655388:QUA655392 RDW655388:RDW655392 RNS655388:RNS655392 RXO655388:RXO655392 SHK655388:SHK655392 SRG655388:SRG655392 TBC655388:TBC655392 TKY655388:TKY655392 TUU655388:TUU655392 UEQ655388:UEQ655392 UOM655388:UOM655392 UYI655388:UYI655392 VIE655388:VIE655392 VSA655388:VSA655392 WBW655388:WBW655392 WLS655388:WLS655392 WVO655388:WVO655392 G720924:G720928 JC720924:JC720928 SY720924:SY720928 ACU720924:ACU720928 AMQ720924:AMQ720928 AWM720924:AWM720928 BGI720924:BGI720928 BQE720924:BQE720928 CAA720924:CAA720928 CJW720924:CJW720928 CTS720924:CTS720928 DDO720924:DDO720928 DNK720924:DNK720928 DXG720924:DXG720928 EHC720924:EHC720928 EQY720924:EQY720928 FAU720924:FAU720928 FKQ720924:FKQ720928 FUM720924:FUM720928 GEI720924:GEI720928 GOE720924:GOE720928 GYA720924:GYA720928 HHW720924:HHW720928 HRS720924:HRS720928 IBO720924:IBO720928 ILK720924:ILK720928 IVG720924:IVG720928 JFC720924:JFC720928 JOY720924:JOY720928 JYU720924:JYU720928 KIQ720924:KIQ720928 KSM720924:KSM720928 LCI720924:LCI720928 LME720924:LME720928 LWA720924:LWA720928 MFW720924:MFW720928 MPS720924:MPS720928 MZO720924:MZO720928 NJK720924:NJK720928 NTG720924:NTG720928 ODC720924:ODC720928 OMY720924:OMY720928 OWU720924:OWU720928 PGQ720924:PGQ720928 PQM720924:PQM720928 QAI720924:QAI720928 QKE720924:QKE720928 QUA720924:QUA720928 RDW720924:RDW720928 RNS720924:RNS720928 RXO720924:RXO720928 SHK720924:SHK720928 SRG720924:SRG720928 TBC720924:TBC720928 TKY720924:TKY720928 TUU720924:TUU720928 UEQ720924:UEQ720928 UOM720924:UOM720928 UYI720924:UYI720928 VIE720924:VIE720928 VSA720924:VSA720928 WBW720924:WBW720928 WLS720924:WLS720928 WVO720924:WVO720928 G786460:G786464 JC786460:JC786464 SY786460:SY786464 ACU786460:ACU786464 AMQ786460:AMQ786464 AWM786460:AWM786464 BGI786460:BGI786464 BQE786460:BQE786464 CAA786460:CAA786464 CJW786460:CJW786464 CTS786460:CTS786464 DDO786460:DDO786464 DNK786460:DNK786464 DXG786460:DXG786464 EHC786460:EHC786464 EQY786460:EQY786464 FAU786460:FAU786464 FKQ786460:FKQ786464 FUM786460:FUM786464 GEI786460:GEI786464 GOE786460:GOE786464 GYA786460:GYA786464 HHW786460:HHW786464 HRS786460:HRS786464 IBO786460:IBO786464 ILK786460:ILK786464 IVG786460:IVG786464 JFC786460:JFC786464 JOY786460:JOY786464 JYU786460:JYU786464 KIQ786460:KIQ786464 KSM786460:KSM786464 LCI786460:LCI786464 LME786460:LME786464 LWA786460:LWA786464 MFW786460:MFW786464 MPS786460:MPS786464 MZO786460:MZO786464 NJK786460:NJK786464 NTG786460:NTG786464 ODC786460:ODC786464 OMY786460:OMY786464 OWU786460:OWU786464 PGQ786460:PGQ786464 PQM786460:PQM786464 QAI786460:QAI786464 QKE786460:QKE786464 QUA786460:QUA786464 RDW786460:RDW786464 RNS786460:RNS786464 RXO786460:RXO786464 SHK786460:SHK786464 SRG786460:SRG786464 TBC786460:TBC786464 TKY786460:TKY786464 TUU786460:TUU786464 UEQ786460:UEQ786464 UOM786460:UOM786464 UYI786460:UYI786464 VIE786460:VIE786464 VSA786460:VSA786464 WBW786460:WBW786464 WLS786460:WLS786464 WVO786460:WVO786464 G851996:G852000 JC851996:JC852000 SY851996:SY852000 ACU851996:ACU852000 AMQ851996:AMQ852000 AWM851996:AWM852000 BGI851996:BGI852000 BQE851996:BQE852000 CAA851996:CAA852000 CJW851996:CJW852000 CTS851996:CTS852000 DDO851996:DDO852000 DNK851996:DNK852000 DXG851996:DXG852000 EHC851996:EHC852000 EQY851996:EQY852000 FAU851996:FAU852000 FKQ851996:FKQ852000 FUM851996:FUM852000 GEI851996:GEI852000 GOE851996:GOE852000 GYA851996:GYA852000 HHW851996:HHW852000 HRS851996:HRS852000 IBO851996:IBO852000 ILK851996:ILK852000 IVG851996:IVG852000 JFC851996:JFC852000 JOY851996:JOY852000 JYU851996:JYU852000 KIQ851996:KIQ852000 KSM851996:KSM852000 LCI851996:LCI852000 LME851996:LME852000 LWA851996:LWA852000 MFW851996:MFW852000 MPS851996:MPS852000 MZO851996:MZO852000 NJK851996:NJK852000 NTG851996:NTG852000 ODC851996:ODC852000 OMY851996:OMY852000 OWU851996:OWU852000 PGQ851996:PGQ852000 PQM851996:PQM852000 QAI851996:QAI852000 QKE851996:QKE852000 QUA851996:QUA852000 RDW851996:RDW852000 RNS851996:RNS852000 RXO851996:RXO852000 SHK851996:SHK852000 SRG851996:SRG852000 TBC851996:TBC852000 TKY851996:TKY852000 TUU851996:TUU852000 UEQ851996:UEQ852000 UOM851996:UOM852000 UYI851996:UYI852000 VIE851996:VIE852000 VSA851996:VSA852000 WBW851996:WBW852000 WLS851996:WLS852000 WVO851996:WVO852000 G917532:G917536 JC917532:JC917536 SY917532:SY917536 ACU917532:ACU917536 AMQ917532:AMQ917536 AWM917532:AWM917536 BGI917532:BGI917536 BQE917532:BQE917536 CAA917532:CAA917536 CJW917532:CJW917536 CTS917532:CTS917536 DDO917532:DDO917536 DNK917532:DNK917536 DXG917532:DXG917536 EHC917532:EHC917536 EQY917532:EQY917536 FAU917532:FAU917536 FKQ917532:FKQ917536 FUM917532:FUM917536 GEI917532:GEI917536 GOE917532:GOE917536 GYA917532:GYA917536 HHW917532:HHW917536 HRS917532:HRS917536 IBO917532:IBO917536 ILK917532:ILK917536 IVG917532:IVG917536 JFC917532:JFC917536 JOY917532:JOY917536 JYU917532:JYU917536 KIQ917532:KIQ917536 KSM917532:KSM917536 LCI917532:LCI917536 LME917532:LME917536 LWA917532:LWA917536 MFW917532:MFW917536 MPS917532:MPS917536 MZO917532:MZO917536 NJK917532:NJK917536 NTG917532:NTG917536 ODC917532:ODC917536 OMY917532:OMY917536 OWU917532:OWU917536 PGQ917532:PGQ917536 PQM917532:PQM917536 QAI917532:QAI917536 QKE917532:QKE917536 QUA917532:QUA917536 RDW917532:RDW917536 RNS917532:RNS917536 RXO917532:RXO917536 SHK917532:SHK917536 SRG917532:SRG917536 TBC917532:TBC917536 TKY917532:TKY917536 TUU917532:TUU917536 UEQ917532:UEQ917536 UOM917532:UOM917536 UYI917532:UYI917536 VIE917532:VIE917536 VSA917532:VSA917536 WBW917532:WBW917536 WLS917532:WLS917536 WVO917532:WVO917536 G983068:G983072 JC983068:JC983072 SY983068:SY983072 ACU983068:ACU983072 AMQ983068:AMQ983072 AWM983068:AWM983072 BGI983068:BGI983072 BQE983068:BQE983072 CAA983068:CAA983072 CJW983068:CJW983072 CTS983068:CTS983072 DDO983068:DDO983072 DNK983068:DNK983072 DXG983068:DXG983072 EHC983068:EHC983072 EQY983068:EQY983072 FAU983068:FAU983072 FKQ983068:FKQ983072 FUM983068:FUM983072 GEI983068:GEI983072 GOE983068:GOE983072 GYA983068:GYA983072 HHW983068:HHW983072 HRS983068:HRS983072 IBO983068:IBO983072 ILK983068:ILK983072 IVG983068:IVG983072 JFC983068:JFC983072 JOY983068:JOY983072 JYU983068:JYU983072 KIQ983068:KIQ983072 KSM983068:KSM983072 LCI983068:LCI983072 LME983068:LME983072 LWA983068:LWA983072 MFW983068:MFW983072 MPS983068:MPS983072 MZO983068:MZO983072 NJK983068:NJK983072 NTG983068:NTG983072 ODC983068:ODC983072 OMY983068:OMY983072 OWU983068:OWU983072 PGQ983068:PGQ983072 PQM983068:PQM983072 QAI983068:QAI983072 QKE983068:QKE983072 QUA983068:QUA983072 RDW983068:RDW983072 RNS983068:RNS983072 RXO983068:RXO983072 SHK983068:SHK983072 SRG983068:SRG983072 TBC983068:TBC983072 TKY983068:TKY983072 TUU983068:TUU983072 UEQ983068:UEQ983072 UOM983068:UOM983072 UYI983068:UYI983072 VIE983068:VIE983072 VSA983068:VSA983072 WBW983068:WBW983072 WLS983068:WLS983072 WVO983068:WVO983072 G43:G49 JC43:JC49 SY43:SY49 ACU43:ACU49 AMQ43:AMQ49 AWM43:AWM49 BGI43:BGI49 BQE43:BQE49 CAA43:CAA49 CJW43:CJW49 CTS43:CTS49 DDO43:DDO49 DNK43:DNK49 DXG43:DXG49 EHC43:EHC49 EQY43:EQY49 FAU43:FAU49 FKQ43:FKQ49 FUM43:FUM49 GEI43:GEI49 GOE43:GOE49 GYA43:GYA49 HHW43:HHW49 HRS43:HRS49 IBO43:IBO49 ILK43:ILK49 IVG43:IVG49 JFC43:JFC49 JOY43:JOY49 JYU43:JYU49 KIQ43:KIQ49 KSM43:KSM49 LCI43:LCI49 LME43:LME49 LWA43:LWA49 MFW43:MFW49 MPS43:MPS49 MZO43:MZO49 NJK43:NJK49 NTG43:NTG49 ODC43:ODC49 OMY43:OMY49 OWU43:OWU49 PGQ43:PGQ49 PQM43:PQM49 QAI43:QAI49 QKE43:QKE49 QUA43:QUA49 RDW43:RDW49 RNS43:RNS49 RXO43:RXO49 SHK43:SHK49 SRG43:SRG49 TBC43:TBC49 TKY43:TKY49 TUU43:TUU49 UEQ43:UEQ49 UOM43:UOM49 UYI43:UYI49 VIE43:VIE49 VSA43:VSA49 WBW43:WBW49 WLS43:WLS49 WVO43:WVO49 G65583:G65589 JC65583:JC65589 SY65583:SY65589 ACU65583:ACU65589 AMQ65583:AMQ65589 AWM65583:AWM65589 BGI65583:BGI65589 BQE65583:BQE65589 CAA65583:CAA65589 CJW65583:CJW65589 CTS65583:CTS65589 DDO65583:DDO65589 DNK65583:DNK65589 DXG65583:DXG65589 EHC65583:EHC65589 EQY65583:EQY65589 FAU65583:FAU65589 FKQ65583:FKQ65589 FUM65583:FUM65589 GEI65583:GEI65589 GOE65583:GOE65589 GYA65583:GYA65589 HHW65583:HHW65589 HRS65583:HRS65589 IBO65583:IBO65589 ILK65583:ILK65589 IVG65583:IVG65589 JFC65583:JFC65589 JOY65583:JOY65589 JYU65583:JYU65589 KIQ65583:KIQ65589 KSM65583:KSM65589 LCI65583:LCI65589 LME65583:LME65589 LWA65583:LWA65589 MFW65583:MFW65589 MPS65583:MPS65589 MZO65583:MZO65589 NJK65583:NJK65589 NTG65583:NTG65589 ODC65583:ODC65589 OMY65583:OMY65589 OWU65583:OWU65589 PGQ65583:PGQ65589 PQM65583:PQM65589 QAI65583:QAI65589 QKE65583:QKE65589 QUA65583:QUA65589 RDW65583:RDW65589 RNS65583:RNS65589 RXO65583:RXO65589 SHK65583:SHK65589 SRG65583:SRG65589 TBC65583:TBC65589 TKY65583:TKY65589 TUU65583:TUU65589 UEQ65583:UEQ65589 UOM65583:UOM65589 UYI65583:UYI65589 VIE65583:VIE65589 VSA65583:VSA65589 WBW65583:WBW65589 WLS65583:WLS65589 WVO65583:WVO65589 G131119:G131125 JC131119:JC131125 SY131119:SY131125 ACU131119:ACU131125 AMQ131119:AMQ131125 AWM131119:AWM131125 BGI131119:BGI131125 BQE131119:BQE131125 CAA131119:CAA131125 CJW131119:CJW131125 CTS131119:CTS131125 DDO131119:DDO131125 DNK131119:DNK131125 DXG131119:DXG131125 EHC131119:EHC131125 EQY131119:EQY131125 FAU131119:FAU131125 FKQ131119:FKQ131125 FUM131119:FUM131125 GEI131119:GEI131125 GOE131119:GOE131125 GYA131119:GYA131125 HHW131119:HHW131125 HRS131119:HRS131125 IBO131119:IBO131125 ILK131119:ILK131125 IVG131119:IVG131125 JFC131119:JFC131125 JOY131119:JOY131125 JYU131119:JYU131125 KIQ131119:KIQ131125 KSM131119:KSM131125 LCI131119:LCI131125 LME131119:LME131125 LWA131119:LWA131125 MFW131119:MFW131125 MPS131119:MPS131125 MZO131119:MZO131125 NJK131119:NJK131125 NTG131119:NTG131125 ODC131119:ODC131125 OMY131119:OMY131125 OWU131119:OWU131125 PGQ131119:PGQ131125 PQM131119:PQM131125 QAI131119:QAI131125 QKE131119:QKE131125 QUA131119:QUA131125 RDW131119:RDW131125 RNS131119:RNS131125 RXO131119:RXO131125 SHK131119:SHK131125 SRG131119:SRG131125 TBC131119:TBC131125 TKY131119:TKY131125 TUU131119:TUU131125 UEQ131119:UEQ131125 UOM131119:UOM131125 UYI131119:UYI131125 VIE131119:VIE131125 VSA131119:VSA131125 WBW131119:WBW131125 WLS131119:WLS131125 WVO131119:WVO131125 G196655:G196661 JC196655:JC196661 SY196655:SY196661 ACU196655:ACU196661 AMQ196655:AMQ196661 AWM196655:AWM196661 BGI196655:BGI196661 BQE196655:BQE196661 CAA196655:CAA196661 CJW196655:CJW196661 CTS196655:CTS196661 DDO196655:DDO196661 DNK196655:DNK196661 DXG196655:DXG196661 EHC196655:EHC196661 EQY196655:EQY196661 FAU196655:FAU196661 FKQ196655:FKQ196661 FUM196655:FUM196661 GEI196655:GEI196661 GOE196655:GOE196661 GYA196655:GYA196661 HHW196655:HHW196661 HRS196655:HRS196661 IBO196655:IBO196661 ILK196655:ILK196661 IVG196655:IVG196661 JFC196655:JFC196661 JOY196655:JOY196661 JYU196655:JYU196661 KIQ196655:KIQ196661 KSM196655:KSM196661 LCI196655:LCI196661 LME196655:LME196661 LWA196655:LWA196661 MFW196655:MFW196661 MPS196655:MPS196661 MZO196655:MZO196661 NJK196655:NJK196661 NTG196655:NTG196661 ODC196655:ODC196661 OMY196655:OMY196661 OWU196655:OWU196661 PGQ196655:PGQ196661 PQM196655:PQM196661 QAI196655:QAI196661 QKE196655:QKE196661 QUA196655:QUA196661 RDW196655:RDW196661 RNS196655:RNS196661 RXO196655:RXO196661 SHK196655:SHK196661 SRG196655:SRG196661 TBC196655:TBC196661 TKY196655:TKY196661 TUU196655:TUU196661 UEQ196655:UEQ196661 UOM196655:UOM196661 UYI196655:UYI196661 VIE196655:VIE196661 VSA196655:VSA196661 WBW196655:WBW196661 WLS196655:WLS196661 WVO196655:WVO196661 G262191:G262197 JC262191:JC262197 SY262191:SY262197 ACU262191:ACU262197 AMQ262191:AMQ262197 AWM262191:AWM262197 BGI262191:BGI262197 BQE262191:BQE262197 CAA262191:CAA262197 CJW262191:CJW262197 CTS262191:CTS262197 DDO262191:DDO262197 DNK262191:DNK262197 DXG262191:DXG262197 EHC262191:EHC262197 EQY262191:EQY262197 FAU262191:FAU262197 FKQ262191:FKQ262197 FUM262191:FUM262197 GEI262191:GEI262197 GOE262191:GOE262197 GYA262191:GYA262197 HHW262191:HHW262197 HRS262191:HRS262197 IBO262191:IBO262197 ILK262191:ILK262197 IVG262191:IVG262197 JFC262191:JFC262197 JOY262191:JOY262197 JYU262191:JYU262197 KIQ262191:KIQ262197 KSM262191:KSM262197 LCI262191:LCI262197 LME262191:LME262197 LWA262191:LWA262197 MFW262191:MFW262197 MPS262191:MPS262197 MZO262191:MZO262197 NJK262191:NJK262197 NTG262191:NTG262197 ODC262191:ODC262197 OMY262191:OMY262197 OWU262191:OWU262197 PGQ262191:PGQ262197 PQM262191:PQM262197 QAI262191:QAI262197 QKE262191:QKE262197 QUA262191:QUA262197 RDW262191:RDW262197 RNS262191:RNS262197 RXO262191:RXO262197 SHK262191:SHK262197 SRG262191:SRG262197 TBC262191:TBC262197 TKY262191:TKY262197 TUU262191:TUU262197 UEQ262191:UEQ262197 UOM262191:UOM262197 UYI262191:UYI262197 VIE262191:VIE262197 VSA262191:VSA262197 WBW262191:WBW262197 WLS262191:WLS262197 WVO262191:WVO262197 G327727:G327733 JC327727:JC327733 SY327727:SY327733 ACU327727:ACU327733 AMQ327727:AMQ327733 AWM327727:AWM327733 BGI327727:BGI327733 BQE327727:BQE327733 CAA327727:CAA327733 CJW327727:CJW327733 CTS327727:CTS327733 DDO327727:DDO327733 DNK327727:DNK327733 DXG327727:DXG327733 EHC327727:EHC327733 EQY327727:EQY327733 FAU327727:FAU327733 FKQ327727:FKQ327733 FUM327727:FUM327733 GEI327727:GEI327733 GOE327727:GOE327733 GYA327727:GYA327733 HHW327727:HHW327733 HRS327727:HRS327733 IBO327727:IBO327733 ILK327727:ILK327733 IVG327727:IVG327733 JFC327727:JFC327733 JOY327727:JOY327733 JYU327727:JYU327733 KIQ327727:KIQ327733 KSM327727:KSM327733 LCI327727:LCI327733 LME327727:LME327733 LWA327727:LWA327733 MFW327727:MFW327733 MPS327727:MPS327733 MZO327727:MZO327733 NJK327727:NJK327733 NTG327727:NTG327733 ODC327727:ODC327733 OMY327727:OMY327733 OWU327727:OWU327733 PGQ327727:PGQ327733 PQM327727:PQM327733 QAI327727:QAI327733 QKE327727:QKE327733 QUA327727:QUA327733 RDW327727:RDW327733 RNS327727:RNS327733 RXO327727:RXO327733 SHK327727:SHK327733 SRG327727:SRG327733 TBC327727:TBC327733 TKY327727:TKY327733 TUU327727:TUU327733 UEQ327727:UEQ327733 UOM327727:UOM327733 UYI327727:UYI327733 VIE327727:VIE327733 VSA327727:VSA327733 WBW327727:WBW327733 WLS327727:WLS327733 WVO327727:WVO327733 G393263:G393269 JC393263:JC393269 SY393263:SY393269 ACU393263:ACU393269 AMQ393263:AMQ393269 AWM393263:AWM393269 BGI393263:BGI393269 BQE393263:BQE393269 CAA393263:CAA393269 CJW393263:CJW393269 CTS393263:CTS393269 DDO393263:DDO393269 DNK393263:DNK393269 DXG393263:DXG393269 EHC393263:EHC393269 EQY393263:EQY393269 FAU393263:FAU393269 FKQ393263:FKQ393269 FUM393263:FUM393269 GEI393263:GEI393269 GOE393263:GOE393269 GYA393263:GYA393269 HHW393263:HHW393269 HRS393263:HRS393269 IBO393263:IBO393269 ILK393263:ILK393269 IVG393263:IVG393269 JFC393263:JFC393269 JOY393263:JOY393269 JYU393263:JYU393269 KIQ393263:KIQ393269 KSM393263:KSM393269 LCI393263:LCI393269 LME393263:LME393269 LWA393263:LWA393269 MFW393263:MFW393269 MPS393263:MPS393269 MZO393263:MZO393269 NJK393263:NJK393269 NTG393263:NTG393269 ODC393263:ODC393269 OMY393263:OMY393269 OWU393263:OWU393269 PGQ393263:PGQ393269 PQM393263:PQM393269 QAI393263:QAI393269 QKE393263:QKE393269 QUA393263:QUA393269 RDW393263:RDW393269 RNS393263:RNS393269 RXO393263:RXO393269 SHK393263:SHK393269 SRG393263:SRG393269 TBC393263:TBC393269 TKY393263:TKY393269 TUU393263:TUU393269 UEQ393263:UEQ393269 UOM393263:UOM393269 UYI393263:UYI393269 VIE393263:VIE393269 VSA393263:VSA393269 WBW393263:WBW393269 WLS393263:WLS393269 WVO393263:WVO393269 G458799:G458805 JC458799:JC458805 SY458799:SY458805 ACU458799:ACU458805 AMQ458799:AMQ458805 AWM458799:AWM458805 BGI458799:BGI458805 BQE458799:BQE458805 CAA458799:CAA458805 CJW458799:CJW458805 CTS458799:CTS458805 DDO458799:DDO458805 DNK458799:DNK458805 DXG458799:DXG458805 EHC458799:EHC458805 EQY458799:EQY458805 FAU458799:FAU458805 FKQ458799:FKQ458805 FUM458799:FUM458805 GEI458799:GEI458805 GOE458799:GOE458805 GYA458799:GYA458805 HHW458799:HHW458805 HRS458799:HRS458805 IBO458799:IBO458805 ILK458799:ILK458805 IVG458799:IVG458805 JFC458799:JFC458805 JOY458799:JOY458805 JYU458799:JYU458805 KIQ458799:KIQ458805 KSM458799:KSM458805 LCI458799:LCI458805 LME458799:LME458805 LWA458799:LWA458805 MFW458799:MFW458805 MPS458799:MPS458805 MZO458799:MZO458805 NJK458799:NJK458805 NTG458799:NTG458805 ODC458799:ODC458805 OMY458799:OMY458805 OWU458799:OWU458805 PGQ458799:PGQ458805 PQM458799:PQM458805 QAI458799:QAI458805 QKE458799:QKE458805 QUA458799:QUA458805 RDW458799:RDW458805 RNS458799:RNS458805 RXO458799:RXO458805 SHK458799:SHK458805 SRG458799:SRG458805 TBC458799:TBC458805 TKY458799:TKY458805 TUU458799:TUU458805 UEQ458799:UEQ458805 UOM458799:UOM458805 UYI458799:UYI458805 VIE458799:VIE458805 VSA458799:VSA458805 WBW458799:WBW458805 WLS458799:WLS458805 WVO458799:WVO458805 G524335:G524341 JC524335:JC524341 SY524335:SY524341 ACU524335:ACU524341 AMQ524335:AMQ524341 AWM524335:AWM524341 BGI524335:BGI524341 BQE524335:BQE524341 CAA524335:CAA524341 CJW524335:CJW524341 CTS524335:CTS524341 DDO524335:DDO524341 DNK524335:DNK524341 DXG524335:DXG524341 EHC524335:EHC524341 EQY524335:EQY524341 FAU524335:FAU524341 FKQ524335:FKQ524341 FUM524335:FUM524341 GEI524335:GEI524341 GOE524335:GOE524341 GYA524335:GYA524341 HHW524335:HHW524341 HRS524335:HRS524341 IBO524335:IBO524341 ILK524335:ILK524341 IVG524335:IVG524341 JFC524335:JFC524341 JOY524335:JOY524341 JYU524335:JYU524341 KIQ524335:KIQ524341 KSM524335:KSM524341 LCI524335:LCI524341 LME524335:LME524341 LWA524335:LWA524341 MFW524335:MFW524341 MPS524335:MPS524341 MZO524335:MZO524341 NJK524335:NJK524341 NTG524335:NTG524341 ODC524335:ODC524341 OMY524335:OMY524341 OWU524335:OWU524341 PGQ524335:PGQ524341 PQM524335:PQM524341 QAI524335:QAI524341 QKE524335:QKE524341 QUA524335:QUA524341 RDW524335:RDW524341 RNS524335:RNS524341 RXO524335:RXO524341 SHK524335:SHK524341 SRG524335:SRG524341 TBC524335:TBC524341 TKY524335:TKY524341 TUU524335:TUU524341 UEQ524335:UEQ524341 UOM524335:UOM524341 UYI524335:UYI524341 VIE524335:VIE524341 VSA524335:VSA524341 WBW524335:WBW524341 WLS524335:WLS524341 WVO524335:WVO524341 G589871:G589877 JC589871:JC589877 SY589871:SY589877 ACU589871:ACU589877 AMQ589871:AMQ589877 AWM589871:AWM589877 BGI589871:BGI589877 BQE589871:BQE589877 CAA589871:CAA589877 CJW589871:CJW589877 CTS589871:CTS589877 DDO589871:DDO589877 DNK589871:DNK589877 DXG589871:DXG589877 EHC589871:EHC589877 EQY589871:EQY589877 FAU589871:FAU589877 FKQ589871:FKQ589877 FUM589871:FUM589877 GEI589871:GEI589877 GOE589871:GOE589877 GYA589871:GYA589877 HHW589871:HHW589877 HRS589871:HRS589877 IBO589871:IBO589877 ILK589871:ILK589877 IVG589871:IVG589877 JFC589871:JFC589877 JOY589871:JOY589877 JYU589871:JYU589877 KIQ589871:KIQ589877 KSM589871:KSM589877 LCI589871:LCI589877 LME589871:LME589877 LWA589871:LWA589877 MFW589871:MFW589877 MPS589871:MPS589877 MZO589871:MZO589877 NJK589871:NJK589877 NTG589871:NTG589877 ODC589871:ODC589877 OMY589871:OMY589877 OWU589871:OWU589877 PGQ589871:PGQ589877 PQM589871:PQM589877 QAI589871:QAI589877 QKE589871:QKE589877 QUA589871:QUA589877 RDW589871:RDW589877 RNS589871:RNS589877 RXO589871:RXO589877 SHK589871:SHK589877 SRG589871:SRG589877 TBC589871:TBC589877 TKY589871:TKY589877 TUU589871:TUU589877 UEQ589871:UEQ589877 UOM589871:UOM589877 UYI589871:UYI589877 VIE589871:VIE589877 VSA589871:VSA589877 WBW589871:WBW589877 WLS589871:WLS589877 WVO589871:WVO589877 G655407:G655413 JC655407:JC655413 SY655407:SY655413 ACU655407:ACU655413 AMQ655407:AMQ655413 AWM655407:AWM655413 BGI655407:BGI655413 BQE655407:BQE655413 CAA655407:CAA655413 CJW655407:CJW655413 CTS655407:CTS655413 DDO655407:DDO655413 DNK655407:DNK655413 DXG655407:DXG655413 EHC655407:EHC655413 EQY655407:EQY655413 FAU655407:FAU655413 FKQ655407:FKQ655413 FUM655407:FUM655413 GEI655407:GEI655413 GOE655407:GOE655413 GYA655407:GYA655413 HHW655407:HHW655413 HRS655407:HRS655413 IBO655407:IBO655413 ILK655407:ILK655413 IVG655407:IVG655413 JFC655407:JFC655413 JOY655407:JOY655413 JYU655407:JYU655413 KIQ655407:KIQ655413 KSM655407:KSM655413 LCI655407:LCI655413 LME655407:LME655413 LWA655407:LWA655413 MFW655407:MFW655413 MPS655407:MPS655413 MZO655407:MZO655413 NJK655407:NJK655413 NTG655407:NTG655413 ODC655407:ODC655413 OMY655407:OMY655413 OWU655407:OWU655413 PGQ655407:PGQ655413 PQM655407:PQM655413 QAI655407:QAI655413 QKE655407:QKE655413 QUA655407:QUA655413 RDW655407:RDW655413 RNS655407:RNS655413 RXO655407:RXO655413 SHK655407:SHK655413 SRG655407:SRG655413 TBC655407:TBC655413 TKY655407:TKY655413 TUU655407:TUU655413 UEQ655407:UEQ655413 UOM655407:UOM655413 UYI655407:UYI655413 VIE655407:VIE655413 VSA655407:VSA655413 WBW655407:WBW655413 WLS655407:WLS655413 WVO655407:WVO655413 G720943:G720949 JC720943:JC720949 SY720943:SY720949 ACU720943:ACU720949 AMQ720943:AMQ720949 AWM720943:AWM720949 BGI720943:BGI720949 BQE720943:BQE720949 CAA720943:CAA720949 CJW720943:CJW720949 CTS720943:CTS720949 DDO720943:DDO720949 DNK720943:DNK720949 DXG720943:DXG720949 EHC720943:EHC720949 EQY720943:EQY720949 FAU720943:FAU720949 FKQ720943:FKQ720949 FUM720943:FUM720949 GEI720943:GEI720949 GOE720943:GOE720949 GYA720943:GYA720949 HHW720943:HHW720949 HRS720943:HRS720949 IBO720943:IBO720949 ILK720943:ILK720949 IVG720943:IVG720949 JFC720943:JFC720949 JOY720943:JOY720949 JYU720943:JYU720949 KIQ720943:KIQ720949 KSM720943:KSM720949 LCI720943:LCI720949 LME720943:LME720949 LWA720943:LWA720949 MFW720943:MFW720949 MPS720943:MPS720949 MZO720943:MZO720949 NJK720943:NJK720949 NTG720943:NTG720949 ODC720943:ODC720949 OMY720943:OMY720949 OWU720943:OWU720949 PGQ720943:PGQ720949 PQM720943:PQM720949 QAI720943:QAI720949 QKE720943:QKE720949 QUA720943:QUA720949 RDW720943:RDW720949 RNS720943:RNS720949 RXO720943:RXO720949 SHK720943:SHK720949 SRG720943:SRG720949 TBC720943:TBC720949 TKY720943:TKY720949 TUU720943:TUU720949 UEQ720943:UEQ720949 UOM720943:UOM720949 UYI720943:UYI720949 VIE720943:VIE720949 VSA720943:VSA720949 WBW720943:WBW720949 WLS720943:WLS720949 WVO720943:WVO720949 G786479:G786485 JC786479:JC786485 SY786479:SY786485 ACU786479:ACU786485 AMQ786479:AMQ786485 AWM786479:AWM786485 BGI786479:BGI786485 BQE786479:BQE786485 CAA786479:CAA786485 CJW786479:CJW786485 CTS786479:CTS786485 DDO786479:DDO786485 DNK786479:DNK786485 DXG786479:DXG786485 EHC786479:EHC786485 EQY786479:EQY786485 FAU786479:FAU786485 FKQ786479:FKQ786485 FUM786479:FUM786485 GEI786479:GEI786485 GOE786479:GOE786485 GYA786479:GYA786485 HHW786479:HHW786485 HRS786479:HRS786485 IBO786479:IBO786485 ILK786479:ILK786485 IVG786479:IVG786485 JFC786479:JFC786485 JOY786479:JOY786485 JYU786479:JYU786485 KIQ786479:KIQ786485 KSM786479:KSM786485 LCI786479:LCI786485 LME786479:LME786485 LWA786479:LWA786485 MFW786479:MFW786485 MPS786479:MPS786485 MZO786479:MZO786485 NJK786479:NJK786485 NTG786479:NTG786485 ODC786479:ODC786485 OMY786479:OMY786485 OWU786479:OWU786485 PGQ786479:PGQ786485 PQM786479:PQM786485 QAI786479:QAI786485 QKE786479:QKE786485 QUA786479:QUA786485 RDW786479:RDW786485 RNS786479:RNS786485 RXO786479:RXO786485 SHK786479:SHK786485 SRG786479:SRG786485 TBC786479:TBC786485 TKY786479:TKY786485 TUU786479:TUU786485 UEQ786479:UEQ786485 UOM786479:UOM786485 UYI786479:UYI786485 VIE786479:VIE786485 VSA786479:VSA786485 WBW786479:WBW786485 WLS786479:WLS786485 WVO786479:WVO786485 G852015:G852021 JC852015:JC852021 SY852015:SY852021 ACU852015:ACU852021 AMQ852015:AMQ852021 AWM852015:AWM852021 BGI852015:BGI852021 BQE852015:BQE852021 CAA852015:CAA852021 CJW852015:CJW852021 CTS852015:CTS852021 DDO852015:DDO852021 DNK852015:DNK852021 DXG852015:DXG852021 EHC852015:EHC852021 EQY852015:EQY852021 FAU852015:FAU852021 FKQ852015:FKQ852021 FUM852015:FUM852021 GEI852015:GEI852021 GOE852015:GOE852021 GYA852015:GYA852021 HHW852015:HHW852021 HRS852015:HRS852021 IBO852015:IBO852021 ILK852015:ILK852021 IVG852015:IVG852021 JFC852015:JFC852021 JOY852015:JOY852021 JYU852015:JYU852021 KIQ852015:KIQ852021 KSM852015:KSM852021 LCI852015:LCI852021 LME852015:LME852021 LWA852015:LWA852021 MFW852015:MFW852021 MPS852015:MPS852021 MZO852015:MZO852021 NJK852015:NJK852021 NTG852015:NTG852021 ODC852015:ODC852021 OMY852015:OMY852021 OWU852015:OWU852021 PGQ852015:PGQ852021 PQM852015:PQM852021 QAI852015:QAI852021 QKE852015:QKE852021 QUA852015:QUA852021 RDW852015:RDW852021 RNS852015:RNS852021 RXO852015:RXO852021 SHK852015:SHK852021 SRG852015:SRG852021 TBC852015:TBC852021 TKY852015:TKY852021 TUU852015:TUU852021 UEQ852015:UEQ852021 UOM852015:UOM852021 UYI852015:UYI852021 VIE852015:VIE852021 VSA852015:VSA852021 WBW852015:WBW852021 WLS852015:WLS852021 WVO852015:WVO852021 G917551:G917557 JC917551:JC917557 SY917551:SY917557 ACU917551:ACU917557 AMQ917551:AMQ917557 AWM917551:AWM917557 BGI917551:BGI917557 BQE917551:BQE917557 CAA917551:CAA917557 CJW917551:CJW917557 CTS917551:CTS917557 DDO917551:DDO917557 DNK917551:DNK917557 DXG917551:DXG917557 EHC917551:EHC917557 EQY917551:EQY917557 FAU917551:FAU917557 FKQ917551:FKQ917557 FUM917551:FUM917557 GEI917551:GEI917557 GOE917551:GOE917557 GYA917551:GYA917557 HHW917551:HHW917557 HRS917551:HRS917557 IBO917551:IBO917557 ILK917551:ILK917557 IVG917551:IVG917557 JFC917551:JFC917557 JOY917551:JOY917557 JYU917551:JYU917557 KIQ917551:KIQ917557 KSM917551:KSM917557 LCI917551:LCI917557 LME917551:LME917557 LWA917551:LWA917557 MFW917551:MFW917557 MPS917551:MPS917557 MZO917551:MZO917557 NJK917551:NJK917557 NTG917551:NTG917557 ODC917551:ODC917557 OMY917551:OMY917557 OWU917551:OWU917557 PGQ917551:PGQ917557 PQM917551:PQM917557 QAI917551:QAI917557 QKE917551:QKE917557 QUA917551:QUA917557 RDW917551:RDW917557 RNS917551:RNS917557 RXO917551:RXO917557 SHK917551:SHK917557 SRG917551:SRG917557 TBC917551:TBC917557 TKY917551:TKY917557 TUU917551:TUU917557 UEQ917551:UEQ917557 UOM917551:UOM917557 UYI917551:UYI917557 VIE917551:VIE917557 VSA917551:VSA917557 WBW917551:WBW917557 WLS917551:WLS917557 WVO917551:WVO917557 G983087:G983093 JC983087:JC983093 SY983087:SY983093 ACU983087:ACU983093 AMQ983087:AMQ983093 AWM983087:AWM983093 BGI983087:BGI983093 BQE983087:BQE983093 CAA983087:CAA983093 CJW983087:CJW983093 CTS983087:CTS983093 DDO983087:DDO983093 DNK983087:DNK983093 DXG983087:DXG983093 EHC983087:EHC983093 EQY983087:EQY983093 FAU983087:FAU983093 FKQ983087:FKQ983093 FUM983087:FUM983093 GEI983087:GEI983093 GOE983087:GOE983093 GYA983087:GYA983093 HHW983087:HHW983093 HRS983087:HRS983093 IBO983087:IBO983093 ILK983087:ILK983093 IVG983087:IVG983093 JFC983087:JFC983093 JOY983087:JOY983093 JYU983087:JYU983093 KIQ983087:KIQ983093 KSM983087:KSM983093 LCI983087:LCI983093 LME983087:LME983093 LWA983087:LWA983093 MFW983087:MFW983093 MPS983087:MPS983093 MZO983087:MZO983093 NJK983087:NJK983093 NTG983087:NTG983093 ODC983087:ODC983093 OMY983087:OMY983093 OWU983087:OWU983093 PGQ983087:PGQ983093 PQM983087:PQM983093 QAI983087:QAI983093 QKE983087:QKE983093 QUA983087:QUA983093 RDW983087:RDW983093 RNS983087:RNS983093 RXO983087:RXO983093 SHK983087:SHK983093 SRG983087:SRG983093 TBC983087:TBC983093 TKY983087:TKY983093 TUU983087:TUU983093 UEQ983087:UEQ983093 UOM983087:UOM983093 UYI983087:UYI983093 VIE983087:VIE983093 VSA983087:VSA983093 WBW983087:WBW983093 WLS983087:WLS983093 WVO983087:WVO983093" xr:uid="{A68A6779-451A-4D32-95DA-A33067DECAA2}"/>
    <dataValidation operator="equal" allowBlank="1" showInputMessage="1" showErrorMessage="1" sqref="IS50 SO50 ACK50 AMG50 AWC50 BFY50 BPU50 BZQ50 CJM50 CTI50 DDE50 DNA50 DWW50 EGS50 EQO50 FAK50 FKG50 FUC50 GDY50 GNU50 GXQ50 HHM50 HRI50 IBE50 ILA50 IUW50 JES50 JOO50 JYK50 KIG50 KSC50 LBY50 LLU50 LVQ50 MFM50 MPI50 MZE50 NJA50 NSW50 OCS50 OMO50 OWK50 PGG50 PQC50 PZY50 QJU50 QTQ50 RDM50 RNI50 RXE50 SHA50 SQW50 TAS50 TKO50 TUK50 UEG50 UOC50 UXY50 VHU50 VRQ50 WBM50 WLI50 WVE50 IS65590 SO65590 ACK65590 AMG65590 AWC65590 BFY65590 BPU65590 BZQ65590 CJM65590 CTI65590 DDE65590 DNA65590 DWW65590 EGS65590 EQO65590 FAK65590 FKG65590 FUC65590 GDY65590 GNU65590 GXQ65590 HHM65590 HRI65590 IBE65590 ILA65590 IUW65590 JES65590 JOO65590 JYK65590 KIG65590 KSC65590 LBY65590 LLU65590 LVQ65590 MFM65590 MPI65590 MZE65590 NJA65590 NSW65590 OCS65590 OMO65590 OWK65590 PGG65590 PQC65590 PZY65590 QJU65590 QTQ65590 RDM65590 RNI65590 RXE65590 SHA65590 SQW65590 TAS65590 TKO65590 TUK65590 UEG65590 UOC65590 UXY65590 VHU65590 VRQ65590 WBM65590 WLI65590 WVE65590 IS131126 SO131126 ACK131126 AMG131126 AWC131126 BFY131126 BPU131126 BZQ131126 CJM131126 CTI131126 DDE131126 DNA131126 DWW131126 EGS131126 EQO131126 FAK131126 FKG131126 FUC131126 GDY131126 GNU131126 GXQ131126 HHM131126 HRI131126 IBE131126 ILA131126 IUW131126 JES131126 JOO131126 JYK131126 KIG131126 KSC131126 LBY131126 LLU131126 LVQ131126 MFM131126 MPI131126 MZE131126 NJA131126 NSW131126 OCS131126 OMO131126 OWK131126 PGG131126 PQC131126 PZY131126 QJU131126 QTQ131126 RDM131126 RNI131126 RXE131126 SHA131126 SQW131126 TAS131126 TKO131126 TUK131126 UEG131126 UOC131126 UXY131126 VHU131126 VRQ131126 WBM131126 WLI131126 WVE131126 IS196662 SO196662 ACK196662 AMG196662 AWC196662 BFY196662 BPU196662 BZQ196662 CJM196662 CTI196662 DDE196662 DNA196662 DWW196662 EGS196662 EQO196662 FAK196662 FKG196662 FUC196662 GDY196662 GNU196662 GXQ196662 HHM196662 HRI196662 IBE196662 ILA196662 IUW196662 JES196662 JOO196662 JYK196662 KIG196662 KSC196662 LBY196662 LLU196662 LVQ196662 MFM196662 MPI196662 MZE196662 NJA196662 NSW196662 OCS196662 OMO196662 OWK196662 PGG196662 PQC196662 PZY196662 QJU196662 QTQ196662 RDM196662 RNI196662 RXE196662 SHA196662 SQW196662 TAS196662 TKO196662 TUK196662 UEG196662 UOC196662 UXY196662 VHU196662 VRQ196662 WBM196662 WLI196662 WVE196662 IS262198 SO262198 ACK262198 AMG262198 AWC262198 BFY262198 BPU262198 BZQ262198 CJM262198 CTI262198 DDE262198 DNA262198 DWW262198 EGS262198 EQO262198 FAK262198 FKG262198 FUC262198 GDY262198 GNU262198 GXQ262198 HHM262198 HRI262198 IBE262198 ILA262198 IUW262198 JES262198 JOO262198 JYK262198 KIG262198 KSC262198 LBY262198 LLU262198 LVQ262198 MFM262198 MPI262198 MZE262198 NJA262198 NSW262198 OCS262198 OMO262198 OWK262198 PGG262198 PQC262198 PZY262198 QJU262198 QTQ262198 RDM262198 RNI262198 RXE262198 SHA262198 SQW262198 TAS262198 TKO262198 TUK262198 UEG262198 UOC262198 UXY262198 VHU262198 VRQ262198 WBM262198 WLI262198 WVE262198 IS327734 SO327734 ACK327734 AMG327734 AWC327734 BFY327734 BPU327734 BZQ327734 CJM327734 CTI327734 DDE327734 DNA327734 DWW327734 EGS327734 EQO327734 FAK327734 FKG327734 FUC327734 GDY327734 GNU327734 GXQ327734 HHM327734 HRI327734 IBE327734 ILA327734 IUW327734 JES327734 JOO327734 JYK327734 KIG327734 KSC327734 LBY327734 LLU327734 LVQ327734 MFM327734 MPI327734 MZE327734 NJA327734 NSW327734 OCS327734 OMO327734 OWK327734 PGG327734 PQC327734 PZY327734 QJU327734 QTQ327734 RDM327734 RNI327734 RXE327734 SHA327734 SQW327734 TAS327734 TKO327734 TUK327734 UEG327734 UOC327734 UXY327734 VHU327734 VRQ327734 WBM327734 WLI327734 WVE327734 IS393270 SO393270 ACK393270 AMG393270 AWC393270 BFY393270 BPU393270 BZQ393270 CJM393270 CTI393270 DDE393270 DNA393270 DWW393270 EGS393270 EQO393270 FAK393270 FKG393270 FUC393270 GDY393270 GNU393270 GXQ393270 HHM393270 HRI393270 IBE393270 ILA393270 IUW393270 JES393270 JOO393270 JYK393270 KIG393270 KSC393270 LBY393270 LLU393270 LVQ393270 MFM393270 MPI393270 MZE393270 NJA393270 NSW393270 OCS393270 OMO393270 OWK393270 PGG393270 PQC393270 PZY393270 QJU393270 QTQ393270 RDM393270 RNI393270 RXE393270 SHA393270 SQW393270 TAS393270 TKO393270 TUK393270 UEG393270 UOC393270 UXY393270 VHU393270 VRQ393270 WBM393270 WLI393270 WVE393270 IS458806 SO458806 ACK458806 AMG458806 AWC458806 BFY458806 BPU458806 BZQ458806 CJM458806 CTI458806 DDE458806 DNA458806 DWW458806 EGS458806 EQO458806 FAK458806 FKG458806 FUC458806 GDY458806 GNU458806 GXQ458806 HHM458806 HRI458806 IBE458806 ILA458806 IUW458806 JES458806 JOO458806 JYK458806 KIG458806 KSC458806 LBY458806 LLU458806 LVQ458806 MFM458806 MPI458806 MZE458806 NJA458806 NSW458806 OCS458806 OMO458806 OWK458806 PGG458806 PQC458806 PZY458806 QJU458806 QTQ458806 RDM458806 RNI458806 RXE458806 SHA458806 SQW458806 TAS458806 TKO458806 TUK458806 UEG458806 UOC458806 UXY458806 VHU458806 VRQ458806 WBM458806 WLI458806 WVE458806 IS524342 SO524342 ACK524342 AMG524342 AWC524342 BFY524342 BPU524342 BZQ524342 CJM524342 CTI524342 DDE524342 DNA524342 DWW524342 EGS524342 EQO524342 FAK524342 FKG524342 FUC524342 GDY524342 GNU524342 GXQ524342 HHM524342 HRI524342 IBE524342 ILA524342 IUW524342 JES524342 JOO524342 JYK524342 KIG524342 KSC524342 LBY524342 LLU524342 LVQ524342 MFM524342 MPI524342 MZE524342 NJA524342 NSW524342 OCS524342 OMO524342 OWK524342 PGG524342 PQC524342 PZY524342 QJU524342 QTQ524342 RDM524342 RNI524342 RXE524342 SHA524342 SQW524342 TAS524342 TKO524342 TUK524342 UEG524342 UOC524342 UXY524342 VHU524342 VRQ524342 WBM524342 WLI524342 WVE524342 IS589878 SO589878 ACK589878 AMG589878 AWC589878 BFY589878 BPU589878 BZQ589878 CJM589878 CTI589878 DDE589878 DNA589878 DWW589878 EGS589878 EQO589878 FAK589878 FKG589878 FUC589878 GDY589878 GNU589878 GXQ589878 HHM589878 HRI589878 IBE589878 ILA589878 IUW589878 JES589878 JOO589878 JYK589878 KIG589878 KSC589878 LBY589878 LLU589878 LVQ589878 MFM589878 MPI589878 MZE589878 NJA589878 NSW589878 OCS589878 OMO589878 OWK589878 PGG589878 PQC589878 PZY589878 QJU589878 QTQ589878 RDM589878 RNI589878 RXE589878 SHA589878 SQW589878 TAS589878 TKO589878 TUK589878 UEG589878 UOC589878 UXY589878 VHU589878 VRQ589878 WBM589878 WLI589878 WVE589878 IS655414 SO655414 ACK655414 AMG655414 AWC655414 BFY655414 BPU655414 BZQ655414 CJM655414 CTI655414 DDE655414 DNA655414 DWW655414 EGS655414 EQO655414 FAK655414 FKG655414 FUC655414 GDY655414 GNU655414 GXQ655414 HHM655414 HRI655414 IBE655414 ILA655414 IUW655414 JES655414 JOO655414 JYK655414 KIG655414 KSC655414 LBY655414 LLU655414 LVQ655414 MFM655414 MPI655414 MZE655414 NJA655414 NSW655414 OCS655414 OMO655414 OWK655414 PGG655414 PQC655414 PZY655414 QJU655414 QTQ655414 RDM655414 RNI655414 RXE655414 SHA655414 SQW655414 TAS655414 TKO655414 TUK655414 UEG655414 UOC655414 UXY655414 VHU655414 VRQ655414 WBM655414 WLI655414 WVE655414 IS720950 SO720950 ACK720950 AMG720950 AWC720950 BFY720950 BPU720950 BZQ720950 CJM720950 CTI720950 DDE720950 DNA720950 DWW720950 EGS720950 EQO720950 FAK720950 FKG720950 FUC720950 GDY720950 GNU720950 GXQ720950 HHM720950 HRI720950 IBE720950 ILA720950 IUW720950 JES720950 JOO720950 JYK720950 KIG720950 KSC720950 LBY720950 LLU720950 LVQ720950 MFM720950 MPI720950 MZE720950 NJA720950 NSW720950 OCS720950 OMO720950 OWK720950 PGG720950 PQC720950 PZY720950 QJU720950 QTQ720950 RDM720950 RNI720950 RXE720950 SHA720950 SQW720950 TAS720950 TKO720950 TUK720950 UEG720950 UOC720950 UXY720950 VHU720950 VRQ720950 WBM720950 WLI720950 WVE720950 IS786486 SO786486 ACK786486 AMG786486 AWC786486 BFY786486 BPU786486 BZQ786486 CJM786486 CTI786486 DDE786486 DNA786486 DWW786486 EGS786486 EQO786486 FAK786486 FKG786486 FUC786486 GDY786486 GNU786486 GXQ786486 HHM786486 HRI786486 IBE786486 ILA786486 IUW786486 JES786486 JOO786486 JYK786486 KIG786486 KSC786486 LBY786486 LLU786486 LVQ786486 MFM786486 MPI786486 MZE786486 NJA786486 NSW786486 OCS786486 OMO786486 OWK786486 PGG786486 PQC786486 PZY786486 QJU786486 QTQ786486 RDM786486 RNI786486 RXE786486 SHA786486 SQW786486 TAS786486 TKO786486 TUK786486 UEG786486 UOC786486 UXY786486 VHU786486 VRQ786486 WBM786486 WLI786486 WVE786486 IS852022 SO852022 ACK852022 AMG852022 AWC852022 BFY852022 BPU852022 BZQ852022 CJM852022 CTI852022 DDE852022 DNA852022 DWW852022 EGS852022 EQO852022 FAK852022 FKG852022 FUC852022 GDY852022 GNU852022 GXQ852022 HHM852022 HRI852022 IBE852022 ILA852022 IUW852022 JES852022 JOO852022 JYK852022 KIG852022 KSC852022 LBY852022 LLU852022 LVQ852022 MFM852022 MPI852022 MZE852022 NJA852022 NSW852022 OCS852022 OMO852022 OWK852022 PGG852022 PQC852022 PZY852022 QJU852022 QTQ852022 RDM852022 RNI852022 RXE852022 SHA852022 SQW852022 TAS852022 TKO852022 TUK852022 UEG852022 UOC852022 UXY852022 VHU852022 VRQ852022 WBM852022 WLI852022 WVE852022 IS917558 SO917558 ACK917558 AMG917558 AWC917558 BFY917558 BPU917558 BZQ917558 CJM917558 CTI917558 DDE917558 DNA917558 DWW917558 EGS917558 EQO917558 FAK917558 FKG917558 FUC917558 GDY917558 GNU917558 GXQ917558 HHM917558 HRI917558 IBE917558 ILA917558 IUW917558 JES917558 JOO917558 JYK917558 KIG917558 KSC917558 LBY917558 LLU917558 LVQ917558 MFM917558 MPI917558 MZE917558 NJA917558 NSW917558 OCS917558 OMO917558 OWK917558 PGG917558 PQC917558 PZY917558 QJU917558 QTQ917558 RDM917558 RNI917558 RXE917558 SHA917558 SQW917558 TAS917558 TKO917558 TUK917558 UEG917558 UOC917558 UXY917558 VHU917558 VRQ917558 WBM917558 WLI917558 WVE917558 IS983094 SO983094 ACK983094 AMG983094 AWC983094 BFY983094 BPU983094 BZQ983094 CJM983094 CTI983094 DDE983094 DNA983094 DWW983094 EGS983094 EQO983094 FAK983094 FKG983094 FUC983094 GDY983094 GNU983094 GXQ983094 HHM983094 HRI983094 IBE983094 ILA983094 IUW983094 JES983094 JOO983094 JYK983094 KIG983094 KSC983094 LBY983094 LLU983094 LVQ983094 MFM983094 MPI983094 MZE983094 NJA983094 NSW983094 OCS983094 OMO983094 OWK983094 PGG983094 PQC983094 PZY983094 QJU983094 QTQ983094 RDM983094 RNI983094 RXE983094 SHA983094 SQW983094 TAS983094 TKO983094 TUK983094 UEG983094 UOC983094 UXY983094 VHU983094 VRQ983094 WBM983094 WLI983094 WVE983094 G67 JC67 SY67 ACU67 AMQ67 AWM67 BGI67 BQE67 CAA67 CJW67 CTS67 DDO67 DNK67 DXG67 EHC67 EQY67 FAU67 FKQ67 FUM67 GEI67 GOE67 GYA67 HHW67 HRS67 IBO67 ILK67 IVG67 JFC67 JOY67 JYU67 KIQ67 KSM67 LCI67 LME67 LWA67 MFW67 MPS67 MZO67 NJK67 NTG67 ODC67 OMY67 OWU67 PGQ67 PQM67 QAI67 QKE67 QUA67 RDW67 RNS67 RXO67 SHK67 SRG67 TBC67 TKY67 TUU67 UEQ67 UOM67 UYI67 VIE67 VSA67 WBW67 WLS67 WVO67 G65603 JC65603 SY65603 ACU65603 AMQ65603 AWM65603 BGI65603 BQE65603 CAA65603 CJW65603 CTS65603 DDO65603 DNK65603 DXG65603 EHC65603 EQY65603 FAU65603 FKQ65603 FUM65603 GEI65603 GOE65603 GYA65603 HHW65603 HRS65603 IBO65603 ILK65603 IVG65603 JFC65603 JOY65603 JYU65603 KIQ65603 KSM65603 LCI65603 LME65603 LWA65603 MFW65603 MPS65603 MZO65603 NJK65603 NTG65603 ODC65603 OMY65603 OWU65603 PGQ65603 PQM65603 QAI65603 QKE65603 QUA65603 RDW65603 RNS65603 RXO65603 SHK65603 SRG65603 TBC65603 TKY65603 TUU65603 UEQ65603 UOM65603 UYI65603 VIE65603 VSA65603 WBW65603 WLS65603 WVO65603 G131139 JC131139 SY131139 ACU131139 AMQ131139 AWM131139 BGI131139 BQE131139 CAA131139 CJW131139 CTS131139 DDO131139 DNK131139 DXG131139 EHC131139 EQY131139 FAU131139 FKQ131139 FUM131139 GEI131139 GOE131139 GYA131139 HHW131139 HRS131139 IBO131139 ILK131139 IVG131139 JFC131139 JOY131139 JYU131139 KIQ131139 KSM131139 LCI131139 LME131139 LWA131139 MFW131139 MPS131139 MZO131139 NJK131139 NTG131139 ODC131139 OMY131139 OWU131139 PGQ131139 PQM131139 QAI131139 QKE131139 QUA131139 RDW131139 RNS131139 RXO131139 SHK131139 SRG131139 TBC131139 TKY131139 TUU131139 UEQ131139 UOM131139 UYI131139 VIE131139 VSA131139 WBW131139 WLS131139 WVO131139 G196675 JC196675 SY196675 ACU196675 AMQ196675 AWM196675 BGI196675 BQE196675 CAA196675 CJW196675 CTS196675 DDO196675 DNK196675 DXG196675 EHC196675 EQY196675 FAU196675 FKQ196675 FUM196675 GEI196675 GOE196675 GYA196675 HHW196675 HRS196675 IBO196675 ILK196675 IVG196675 JFC196675 JOY196675 JYU196675 KIQ196675 KSM196675 LCI196675 LME196675 LWA196675 MFW196675 MPS196675 MZO196675 NJK196675 NTG196675 ODC196675 OMY196675 OWU196675 PGQ196675 PQM196675 QAI196675 QKE196675 QUA196675 RDW196675 RNS196675 RXO196675 SHK196675 SRG196675 TBC196675 TKY196675 TUU196675 UEQ196675 UOM196675 UYI196675 VIE196675 VSA196675 WBW196675 WLS196675 WVO196675 G262211 JC262211 SY262211 ACU262211 AMQ262211 AWM262211 BGI262211 BQE262211 CAA262211 CJW262211 CTS262211 DDO262211 DNK262211 DXG262211 EHC262211 EQY262211 FAU262211 FKQ262211 FUM262211 GEI262211 GOE262211 GYA262211 HHW262211 HRS262211 IBO262211 ILK262211 IVG262211 JFC262211 JOY262211 JYU262211 KIQ262211 KSM262211 LCI262211 LME262211 LWA262211 MFW262211 MPS262211 MZO262211 NJK262211 NTG262211 ODC262211 OMY262211 OWU262211 PGQ262211 PQM262211 QAI262211 QKE262211 QUA262211 RDW262211 RNS262211 RXO262211 SHK262211 SRG262211 TBC262211 TKY262211 TUU262211 UEQ262211 UOM262211 UYI262211 VIE262211 VSA262211 WBW262211 WLS262211 WVO262211 G327747 JC327747 SY327747 ACU327747 AMQ327747 AWM327747 BGI327747 BQE327747 CAA327747 CJW327747 CTS327747 DDO327747 DNK327747 DXG327747 EHC327747 EQY327747 FAU327747 FKQ327747 FUM327747 GEI327747 GOE327747 GYA327747 HHW327747 HRS327747 IBO327747 ILK327747 IVG327747 JFC327747 JOY327747 JYU327747 KIQ327747 KSM327747 LCI327747 LME327747 LWA327747 MFW327747 MPS327747 MZO327747 NJK327747 NTG327747 ODC327747 OMY327747 OWU327747 PGQ327747 PQM327747 QAI327747 QKE327747 QUA327747 RDW327747 RNS327747 RXO327747 SHK327747 SRG327747 TBC327747 TKY327747 TUU327747 UEQ327747 UOM327747 UYI327747 VIE327747 VSA327747 WBW327747 WLS327747 WVO327747 G393283 JC393283 SY393283 ACU393283 AMQ393283 AWM393283 BGI393283 BQE393283 CAA393283 CJW393283 CTS393283 DDO393283 DNK393283 DXG393283 EHC393283 EQY393283 FAU393283 FKQ393283 FUM393283 GEI393283 GOE393283 GYA393283 HHW393283 HRS393283 IBO393283 ILK393283 IVG393283 JFC393283 JOY393283 JYU393283 KIQ393283 KSM393283 LCI393283 LME393283 LWA393283 MFW393283 MPS393283 MZO393283 NJK393283 NTG393283 ODC393283 OMY393283 OWU393283 PGQ393283 PQM393283 QAI393283 QKE393283 QUA393283 RDW393283 RNS393283 RXO393283 SHK393283 SRG393283 TBC393283 TKY393283 TUU393283 UEQ393283 UOM393283 UYI393283 VIE393283 VSA393283 WBW393283 WLS393283 WVO393283 G458819 JC458819 SY458819 ACU458819 AMQ458819 AWM458819 BGI458819 BQE458819 CAA458819 CJW458819 CTS458819 DDO458819 DNK458819 DXG458819 EHC458819 EQY458819 FAU458819 FKQ458819 FUM458819 GEI458819 GOE458819 GYA458819 HHW458819 HRS458819 IBO458819 ILK458819 IVG458819 JFC458819 JOY458819 JYU458819 KIQ458819 KSM458819 LCI458819 LME458819 LWA458819 MFW458819 MPS458819 MZO458819 NJK458819 NTG458819 ODC458819 OMY458819 OWU458819 PGQ458819 PQM458819 QAI458819 QKE458819 QUA458819 RDW458819 RNS458819 RXO458819 SHK458819 SRG458819 TBC458819 TKY458819 TUU458819 UEQ458819 UOM458819 UYI458819 VIE458819 VSA458819 WBW458819 WLS458819 WVO458819 G524355 JC524355 SY524355 ACU524355 AMQ524355 AWM524355 BGI524355 BQE524355 CAA524355 CJW524355 CTS524355 DDO524355 DNK524355 DXG524355 EHC524355 EQY524355 FAU524355 FKQ524355 FUM524355 GEI524355 GOE524355 GYA524355 HHW524355 HRS524355 IBO524355 ILK524355 IVG524355 JFC524355 JOY524355 JYU524355 KIQ524355 KSM524355 LCI524355 LME524355 LWA524355 MFW524355 MPS524355 MZO524355 NJK524355 NTG524355 ODC524355 OMY524355 OWU524355 PGQ524355 PQM524355 QAI524355 QKE524355 QUA524355 RDW524355 RNS524355 RXO524355 SHK524355 SRG524355 TBC524355 TKY524355 TUU524355 UEQ524355 UOM524355 UYI524355 VIE524355 VSA524355 WBW524355 WLS524355 WVO524355 G589891 JC589891 SY589891 ACU589891 AMQ589891 AWM589891 BGI589891 BQE589891 CAA589891 CJW589891 CTS589891 DDO589891 DNK589891 DXG589891 EHC589891 EQY589891 FAU589891 FKQ589891 FUM589891 GEI589891 GOE589891 GYA589891 HHW589891 HRS589891 IBO589891 ILK589891 IVG589891 JFC589891 JOY589891 JYU589891 KIQ589891 KSM589891 LCI589891 LME589891 LWA589891 MFW589891 MPS589891 MZO589891 NJK589891 NTG589891 ODC589891 OMY589891 OWU589891 PGQ589891 PQM589891 QAI589891 QKE589891 QUA589891 RDW589891 RNS589891 RXO589891 SHK589891 SRG589891 TBC589891 TKY589891 TUU589891 UEQ589891 UOM589891 UYI589891 VIE589891 VSA589891 WBW589891 WLS589891 WVO589891 G655427 JC655427 SY655427 ACU655427 AMQ655427 AWM655427 BGI655427 BQE655427 CAA655427 CJW655427 CTS655427 DDO655427 DNK655427 DXG655427 EHC655427 EQY655427 FAU655427 FKQ655427 FUM655427 GEI655427 GOE655427 GYA655427 HHW655427 HRS655427 IBO655427 ILK655427 IVG655427 JFC655427 JOY655427 JYU655427 KIQ655427 KSM655427 LCI655427 LME655427 LWA655427 MFW655427 MPS655427 MZO655427 NJK655427 NTG655427 ODC655427 OMY655427 OWU655427 PGQ655427 PQM655427 QAI655427 QKE655427 QUA655427 RDW655427 RNS655427 RXO655427 SHK655427 SRG655427 TBC655427 TKY655427 TUU655427 UEQ655427 UOM655427 UYI655427 VIE655427 VSA655427 WBW655427 WLS655427 WVO655427 G720963 JC720963 SY720963 ACU720963 AMQ720963 AWM720963 BGI720963 BQE720963 CAA720963 CJW720963 CTS720963 DDO720963 DNK720963 DXG720963 EHC720963 EQY720963 FAU720963 FKQ720963 FUM720963 GEI720963 GOE720963 GYA720963 HHW720963 HRS720963 IBO720963 ILK720963 IVG720963 JFC720963 JOY720963 JYU720963 KIQ720963 KSM720963 LCI720963 LME720963 LWA720963 MFW720963 MPS720963 MZO720963 NJK720963 NTG720963 ODC720963 OMY720963 OWU720963 PGQ720963 PQM720963 QAI720963 QKE720963 QUA720963 RDW720963 RNS720963 RXO720963 SHK720963 SRG720963 TBC720963 TKY720963 TUU720963 UEQ720963 UOM720963 UYI720963 VIE720963 VSA720963 WBW720963 WLS720963 WVO720963 G786499 JC786499 SY786499 ACU786499 AMQ786499 AWM786499 BGI786499 BQE786499 CAA786499 CJW786499 CTS786499 DDO786499 DNK786499 DXG786499 EHC786499 EQY786499 FAU786499 FKQ786499 FUM786499 GEI786499 GOE786499 GYA786499 HHW786499 HRS786499 IBO786499 ILK786499 IVG786499 JFC786499 JOY786499 JYU786499 KIQ786499 KSM786499 LCI786499 LME786499 LWA786499 MFW786499 MPS786499 MZO786499 NJK786499 NTG786499 ODC786499 OMY786499 OWU786499 PGQ786499 PQM786499 QAI786499 QKE786499 QUA786499 RDW786499 RNS786499 RXO786499 SHK786499 SRG786499 TBC786499 TKY786499 TUU786499 UEQ786499 UOM786499 UYI786499 VIE786499 VSA786499 WBW786499 WLS786499 WVO786499 G852035 JC852035 SY852035 ACU852035 AMQ852035 AWM852035 BGI852035 BQE852035 CAA852035 CJW852035 CTS852035 DDO852035 DNK852035 DXG852035 EHC852035 EQY852035 FAU852035 FKQ852035 FUM852035 GEI852035 GOE852035 GYA852035 HHW852035 HRS852035 IBO852035 ILK852035 IVG852035 JFC852035 JOY852035 JYU852035 KIQ852035 KSM852035 LCI852035 LME852035 LWA852035 MFW852035 MPS852035 MZO852035 NJK852035 NTG852035 ODC852035 OMY852035 OWU852035 PGQ852035 PQM852035 QAI852035 QKE852035 QUA852035 RDW852035 RNS852035 RXO852035 SHK852035 SRG852035 TBC852035 TKY852035 TUU852035 UEQ852035 UOM852035 UYI852035 VIE852035 VSA852035 WBW852035 WLS852035 WVO852035 G917571 JC917571 SY917571 ACU917571 AMQ917571 AWM917571 BGI917571 BQE917571 CAA917571 CJW917571 CTS917571 DDO917571 DNK917571 DXG917571 EHC917571 EQY917571 FAU917571 FKQ917571 FUM917571 GEI917571 GOE917571 GYA917571 HHW917571 HRS917571 IBO917571 ILK917571 IVG917571 JFC917571 JOY917571 JYU917571 KIQ917571 KSM917571 LCI917571 LME917571 LWA917571 MFW917571 MPS917571 MZO917571 NJK917571 NTG917571 ODC917571 OMY917571 OWU917571 PGQ917571 PQM917571 QAI917571 QKE917571 QUA917571 RDW917571 RNS917571 RXO917571 SHK917571 SRG917571 TBC917571 TKY917571 TUU917571 UEQ917571 UOM917571 UYI917571 VIE917571 VSA917571 WBW917571 WLS917571 WVO917571 G983107 JC983107 SY983107 ACU983107 AMQ983107 AWM983107 BGI983107 BQE983107 CAA983107 CJW983107 CTS983107 DDO983107 DNK983107 DXG983107 EHC983107 EQY983107 FAU983107 FKQ983107 FUM983107 GEI983107 GOE983107 GYA983107 HHW983107 HRS983107 IBO983107 ILK983107 IVG983107 JFC983107 JOY983107 JYU983107 KIQ983107 KSM983107 LCI983107 LME983107 LWA983107 MFW983107 MPS983107 MZO983107 NJK983107 NTG983107 ODC983107 OMY983107 OWU983107 PGQ983107 PQM983107 QAI983107 QKE983107 QUA983107 RDW983107 RNS983107 RXO983107 SHK983107 SRG983107 TBC983107 TKY983107 TUU983107 UEQ983107 UOM983107 UYI983107 VIE983107 VSA983107 WBW983107 WLS983107 WVO983107 G41 JC41 SY41 ACU41 AMQ41 AWM41 BGI41 BQE41 CAA41 CJW41 CTS41 DDO41 DNK41 DXG41 EHC41 EQY41 FAU41 FKQ41 FUM41 GEI41 GOE41 GYA41 HHW41 HRS41 IBO41 ILK41 IVG41 JFC41 JOY41 JYU41 KIQ41 KSM41 LCI41 LME41 LWA41 MFW41 MPS41 MZO41 NJK41 NTG41 ODC41 OMY41 OWU41 PGQ41 PQM41 QAI41 QKE41 QUA41 RDW41 RNS41 RXO41 SHK41 SRG41 TBC41 TKY41 TUU41 UEQ41 UOM41 UYI41 VIE41 VSA41 WBW41 WLS41 WVO41 G65581 JC65581 SY65581 ACU65581 AMQ65581 AWM65581 BGI65581 BQE65581 CAA65581 CJW65581 CTS65581 DDO65581 DNK65581 DXG65581 EHC65581 EQY65581 FAU65581 FKQ65581 FUM65581 GEI65581 GOE65581 GYA65581 HHW65581 HRS65581 IBO65581 ILK65581 IVG65581 JFC65581 JOY65581 JYU65581 KIQ65581 KSM65581 LCI65581 LME65581 LWA65581 MFW65581 MPS65581 MZO65581 NJK65581 NTG65581 ODC65581 OMY65581 OWU65581 PGQ65581 PQM65581 QAI65581 QKE65581 QUA65581 RDW65581 RNS65581 RXO65581 SHK65581 SRG65581 TBC65581 TKY65581 TUU65581 UEQ65581 UOM65581 UYI65581 VIE65581 VSA65581 WBW65581 WLS65581 WVO65581 G131117 JC131117 SY131117 ACU131117 AMQ131117 AWM131117 BGI131117 BQE131117 CAA131117 CJW131117 CTS131117 DDO131117 DNK131117 DXG131117 EHC131117 EQY131117 FAU131117 FKQ131117 FUM131117 GEI131117 GOE131117 GYA131117 HHW131117 HRS131117 IBO131117 ILK131117 IVG131117 JFC131117 JOY131117 JYU131117 KIQ131117 KSM131117 LCI131117 LME131117 LWA131117 MFW131117 MPS131117 MZO131117 NJK131117 NTG131117 ODC131117 OMY131117 OWU131117 PGQ131117 PQM131117 QAI131117 QKE131117 QUA131117 RDW131117 RNS131117 RXO131117 SHK131117 SRG131117 TBC131117 TKY131117 TUU131117 UEQ131117 UOM131117 UYI131117 VIE131117 VSA131117 WBW131117 WLS131117 WVO131117 G196653 JC196653 SY196653 ACU196653 AMQ196653 AWM196653 BGI196653 BQE196653 CAA196653 CJW196653 CTS196653 DDO196653 DNK196653 DXG196653 EHC196653 EQY196653 FAU196653 FKQ196653 FUM196653 GEI196653 GOE196653 GYA196653 HHW196653 HRS196653 IBO196653 ILK196653 IVG196653 JFC196653 JOY196653 JYU196653 KIQ196653 KSM196653 LCI196653 LME196653 LWA196653 MFW196653 MPS196653 MZO196653 NJK196653 NTG196653 ODC196653 OMY196653 OWU196653 PGQ196653 PQM196653 QAI196653 QKE196653 QUA196653 RDW196653 RNS196653 RXO196653 SHK196653 SRG196653 TBC196653 TKY196653 TUU196653 UEQ196653 UOM196653 UYI196653 VIE196653 VSA196653 WBW196653 WLS196653 WVO196653 G262189 JC262189 SY262189 ACU262189 AMQ262189 AWM262189 BGI262189 BQE262189 CAA262189 CJW262189 CTS262189 DDO262189 DNK262189 DXG262189 EHC262189 EQY262189 FAU262189 FKQ262189 FUM262189 GEI262189 GOE262189 GYA262189 HHW262189 HRS262189 IBO262189 ILK262189 IVG262189 JFC262189 JOY262189 JYU262189 KIQ262189 KSM262189 LCI262189 LME262189 LWA262189 MFW262189 MPS262189 MZO262189 NJK262189 NTG262189 ODC262189 OMY262189 OWU262189 PGQ262189 PQM262189 QAI262189 QKE262189 QUA262189 RDW262189 RNS262189 RXO262189 SHK262189 SRG262189 TBC262189 TKY262189 TUU262189 UEQ262189 UOM262189 UYI262189 VIE262189 VSA262189 WBW262189 WLS262189 WVO262189 G327725 JC327725 SY327725 ACU327725 AMQ327725 AWM327725 BGI327725 BQE327725 CAA327725 CJW327725 CTS327725 DDO327725 DNK327725 DXG327725 EHC327725 EQY327725 FAU327725 FKQ327725 FUM327725 GEI327725 GOE327725 GYA327725 HHW327725 HRS327725 IBO327725 ILK327725 IVG327725 JFC327725 JOY327725 JYU327725 KIQ327725 KSM327725 LCI327725 LME327725 LWA327725 MFW327725 MPS327725 MZO327725 NJK327725 NTG327725 ODC327725 OMY327725 OWU327725 PGQ327725 PQM327725 QAI327725 QKE327725 QUA327725 RDW327725 RNS327725 RXO327725 SHK327725 SRG327725 TBC327725 TKY327725 TUU327725 UEQ327725 UOM327725 UYI327725 VIE327725 VSA327725 WBW327725 WLS327725 WVO327725 G393261 JC393261 SY393261 ACU393261 AMQ393261 AWM393261 BGI393261 BQE393261 CAA393261 CJW393261 CTS393261 DDO393261 DNK393261 DXG393261 EHC393261 EQY393261 FAU393261 FKQ393261 FUM393261 GEI393261 GOE393261 GYA393261 HHW393261 HRS393261 IBO393261 ILK393261 IVG393261 JFC393261 JOY393261 JYU393261 KIQ393261 KSM393261 LCI393261 LME393261 LWA393261 MFW393261 MPS393261 MZO393261 NJK393261 NTG393261 ODC393261 OMY393261 OWU393261 PGQ393261 PQM393261 QAI393261 QKE393261 QUA393261 RDW393261 RNS393261 RXO393261 SHK393261 SRG393261 TBC393261 TKY393261 TUU393261 UEQ393261 UOM393261 UYI393261 VIE393261 VSA393261 WBW393261 WLS393261 WVO393261 G458797 JC458797 SY458797 ACU458797 AMQ458797 AWM458797 BGI458797 BQE458797 CAA458797 CJW458797 CTS458797 DDO458797 DNK458797 DXG458797 EHC458797 EQY458797 FAU458797 FKQ458797 FUM458797 GEI458797 GOE458797 GYA458797 HHW458797 HRS458797 IBO458797 ILK458797 IVG458797 JFC458797 JOY458797 JYU458797 KIQ458797 KSM458797 LCI458797 LME458797 LWA458797 MFW458797 MPS458797 MZO458797 NJK458797 NTG458797 ODC458797 OMY458797 OWU458797 PGQ458797 PQM458797 QAI458797 QKE458797 QUA458797 RDW458797 RNS458797 RXO458797 SHK458797 SRG458797 TBC458797 TKY458797 TUU458797 UEQ458797 UOM458797 UYI458797 VIE458797 VSA458797 WBW458797 WLS458797 WVO458797 G524333 JC524333 SY524333 ACU524333 AMQ524333 AWM524333 BGI524333 BQE524333 CAA524333 CJW524333 CTS524333 DDO524333 DNK524333 DXG524333 EHC524333 EQY524333 FAU524333 FKQ524333 FUM524333 GEI524333 GOE524333 GYA524333 HHW524333 HRS524333 IBO524333 ILK524333 IVG524333 JFC524333 JOY524333 JYU524333 KIQ524333 KSM524333 LCI524333 LME524333 LWA524333 MFW524333 MPS524333 MZO524333 NJK524333 NTG524333 ODC524333 OMY524333 OWU524333 PGQ524333 PQM524333 QAI524333 QKE524333 QUA524333 RDW524333 RNS524333 RXO524333 SHK524333 SRG524333 TBC524333 TKY524333 TUU524333 UEQ524333 UOM524333 UYI524333 VIE524333 VSA524333 WBW524333 WLS524333 WVO524333 G589869 JC589869 SY589869 ACU589869 AMQ589869 AWM589869 BGI589869 BQE589869 CAA589869 CJW589869 CTS589869 DDO589869 DNK589869 DXG589869 EHC589869 EQY589869 FAU589869 FKQ589869 FUM589869 GEI589869 GOE589869 GYA589869 HHW589869 HRS589869 IBO589869 ILK589869 IVG589869 JFC589869 JOY589869 JYU589869 KIQ589869 KSM589869 LCI589869 LME589869 LWA589869 MFW589869 MPS589869 MZO589869 NJK589869 NTG589869 ODC589869 OMY589869 OWU589869 PGQ589869 PQM589869 QAI589869 QKE589869 QUA589869 RDW589869 RNS589869 RXO589869 SHK589869 SRG589869 TBC589869 TKY589869 TUU589869 UEQ589869 UOM589869 UYI589869 VIE589869 VSA589869 WBW589869 WLS589869 WVO589869 G655405 JC655405 SY655405 ACU655405 AMQ655405 AWM655405 BGI655405 BQE655405 CAA655405 CJW655405 CTS655405 DDO655405 DNK655405 DXG655405 EHC655405 EQY655405 FAU655405 FKQ655405 FUM655405 GEI655405 GOE655405 GYA655405 HHW655405 HRS655405 IBO655405 ILK655405 IVG655405 JFC655405 JOY655405 JYU655405 KIQ655405 KSM655405 LCI655405 LME655405 LWA655405 MFW655405 MPS655405 MZO655405 NJK655405 NTG655405 ODC655405 OMY655405 OWU655405 PGQ655405 PQM655405 QAI655405 QKE655405 QUA655405 RDW655405 RNS655405 RXO655405 SHK655405 SRG655405 TBC655405 TKY655405 TUU655405 UEQ655405 UOM655405 UYI655405 VIE655405 VSA655405 WBW655405 WLS655405 WVO655405 G720941 JC720941 SY720941 ACU720941 AMQ720941 AWM720941 BGI720941 BQE720941 CAA720941 CJW720941 CTS720941 DDO720941 DNK720941 DXG720941 EHC720941 EQY720941 FAU720941 FKQ720941 FUM720941 GEI720941 GOE720941 GYA720941 HHW720941 HRS720941 IBO720941 ILK720941 IVG720941 JFC720941 JOY720941 JYU720941 KIQ720941 KSM720941 LCI720941 LME720941 LWA720941 MFW720941 MPS720941 MZO720941 NJK720941 NTG720941 ODC720941 OMY720941 OWU720941 PGQ720941 PQM720941 QAI720941 QKE720941 QUA720941 RDW720941 RNS720941 RXO720941 SHK720941 SRG720941 TBC720941 TKY720941 TUU720941 UEQ720941 UOM720941 UYI720941 VIE720941 VSA720941 WBW720941 WLS720941 WVO720941 G786477 JC786477 SY786477 ACU786477 AMQ786477 AWM786477 BGI786477 BQE786477 CAA786477 CJW786477 CTS786477 DDO786477 DNK786477 DXG786477 EHC786477 EQY786477 FAU786477 FKQ786477 FUM786477 GEI786477 GOE786477 GYA786477 HHW786477 HRS786477 IBO786477 ILK786477 IVG786477 JFC786477 JOY786477 JYU786477 KIQ786477 KSM786477 LCI786477 LME786477 LWA786477 MFW786477 MPS786477 MZO786477 NJK786477 NTG786477 ODC786477 OMY786477 OWU786477 PGQ786477 PQM786477 QAI786477 QKE786477 QUA786477 RDW786477 RNS786477 RXO786477 SHK786477 SRG786477 TBC786477 TKY786477 TUU786477 UEQ786477 UOM786477 UYI786477 VIE786477 VSA786477 WBW786477 WLS786477 WVO786477 G852013 JC852013 SY852013 ACU852013 AMQ852013 AWM852013 BGI852013 BQE852013 CAA852013 CJW852013 CTS852013 DDO852013 DNK852013 DXG852013 EHC852013 EQY852013 FAU852013 FKQ852013 FUM852013 GEI852013 GOE852013 GYA852013 HHW852013 HRS852013 IBO852013 ILK852013 IVG852013 JFC852013 JOY852013 JYU852013 KIQ852013 KSM852013 LCI852013 LME852013 LWA852013 MFW852013 MPS852013 MZO852013 NJK852013 NTG852013 ODC852013 OMY852013 OWU852013 PGQ852013 PQM852013 QAI852013 QKE852013 QUA852013 RDW852013 RNS852013 RXO852013 SHK852013 SRG852013 TBC852013 TKY852013 TUU852013 UEQ852013 UOM852013 UYI852013 VIE852013 VSA852013 WBW852013 WLS852013 WVO852013 G917549 JC917549 SY917549 ACU917549 AMQ917549 AWM917549 BGI917549 BQE917549 CAA917549 CJW917549 CTS917549 DDO917549 DNK917549 DXG917549 EHC917549 EQY917549 FAU917549 FKQ917549 FUM917549 GEI917549 GOE917549 GYA917549 HHW917549 HRS917549 IBO917549 ILK917549 IVG917549 JFC917549 JOY917549 JYU917549 KIQ917549 KSM917549 LCI917549 LME917549 LWA917549 MFW917549 MPS917549 MZO917549 NJK917549 NTG917549 ODC917549 OMY917549 OWU917549 PGQ917549 PQM917549 QAI917549 QKE917549 QUA917549 RDW917549 RNS917549 RXO917549 SHK917549 SRG917549 TBC917549 TKY917549 TUU917549 UEQ917549 UOM917549 UYI917549 VIE917549 VSA917549 WBW917549 WLS917549 WVO917549 G983085 JC983085 SY983085 ACU983085 AMQ983085 AWM983085 BGI983085 BQE983085 CAA983085 CJW983085 CTS983085 DDO983085 DNK983085 DXG983085 EHC983085 EQY983085 FAU983085 FKQ983085 FUM983085 GEI983085 GOE983085 GYA983085 HHW983085 HRS983085 IBO983085 ILK983085 IVG983085 JFC983085 JOY983085 JYU983085 KIQ983085 KSM983085 LCI983085 LME983085 LWA983085 MFW983085 MPS983085 MZO983085 NJK983085 NTG983085 ODC983085 OMY983085 OWU983085 PGQ983085 PQM983085 QAI983085 QKE983085 QUA983085 RDW983085 RNS983085 RXO983085 SHK983085 SRG983085 TBC983085 TKY983085 TUU983085 UEQ983085 UOM983085 UYI983085 VIE983085 VSA983085 WBW983085 WLS983085 WVO983085 G22 JC22 SY22 ACU22 AMQ22 AWM22 BGI22 BQE22 CAA22 CJW22 CTS22 DDO22 DNK22 DXG22 EHC22 EQY22 FAU22 FKQ22 FUM22 GEI22 GOE22 GYA22 HHW22 HRS22 IBO22 ILK22 IVG22 JFC22 JOY22 JYU22 KIQ22 KSM22 LCI22 LME22 LWA22 MFW22 MPS22 MZO22 NJK22 NTG22 ODC22 OMY22 OWU22 PGQ22 PQM22 QAI22 QKE22 QUA22 RDW22 RNS22 RXO22 SHK22 SRG22 TBC22 TKY22 TUU22 UEQ22 UOM22 UYI22 VIE22 VSA22 WBW22 WLS22 WVO22 G65569 JC65569 SY65569 ACU65569 AMQ65569 AWM65569 BGI65569 BQE65569 CAA65569 CJW65569 CTS65569 DDO65569 DNK65569 DXG65569 EHC65569 EQY65569 FAU65569 FKQ65569 FUM65569 GEI65569 GOE65569 GYA65569 HHW65569 HRS65569 IBO65569 ILK65569 IVG65569 JFC65569 JOY65569 JYU65569 KIQ65569 KSM65569 LCI65569 LME65569 LWA65569 MFW65569 MPS65569 MZO65569 NJK65569 NTG65569 ODC65569 OMY65569 OWU65569 PGQ65569 PQM65569 QAI65569 QKE65569 QUA65569 RDW65569 RNS65569 RXO65569 SHK65569 SRG65569 TBC65569 TKY65569 TUU65569 UEQ65569 UOM65569 UYI65569 VIE65569 VSA65569 WBW65569 WLS65569 WVO65569 G131105 JC131105 SY131105 ACU131105 AMQ131105 AWM131105 BGI131105 BQE131105 CAA131105 CJW131105 CTS131105 DDO131105 DNK131105 DXG131105 EHC131105 EQY131105 FAU131105 FKQ131105 FUM131105 GEI131105 GOE131105 GYA131105 HHW131105 HRS131105 IBO131105 ILK131105 IVG131105 JFC131105 JOY131105 JYU131105 KIQ131105 KSM131105 LCI131105 LME131105 LWA131105 MFW131105 MPS131105 MZO131105 NJK131105 NTG131105 ODC131105 OMY131105 OWU131105 PGQ131105 PQM131105 QAI131105 QKE131105 QUA131105 RDW131105 RNS131105 RXO131105 SHK131105 SRG131105 TBC131105 TKY131105 TUU131105 UEQ131105 UOM131105 UYI131105 VIE131105 VSA131105 WBW131105 WLS131105 WVO131105 G196641 JC196641 SY196641 ACU196641 AMQ196641 AWM196641 BGI196641 BQE196641 CAA196641 CJW196641 CTS196641 DDO196641 DNK196641 DXG196641 EHC196641 EQY196641 FAU196641 FKQ196641 FUM196641 GEI196641 GOE196641 GYA196641 HHW196641 HRS196641 IBO196641 ILK196641 IVG196641 JFC196641 JOY196641 JYU196641 KIQ196641 KSM196641 LCI196641 LME196641 LWA196641 MFW196641 MPS196641 MZO196641 NJK196641 NTG196641 ODC196641 OMY196641 OWU196641 PGQ196641 PQM196641 QAI196641 QKE196641 QUA196641 RDW196641 RNS196641 RXO196641 SHK196641 SRG196641 TBC196641 TKY196641 TUU196641 UEQ196641 UOM196641 UYI196641 VIE196641 VSA196641 WBW196641 WLS196641 WVO196641 G262177 JC262177 SY262177 ACU262177 AMQ262177 AWM262177 BGI262177 BQE262177 CAA262177 CJW262177 CTS262177 DDO262177 DNK262177 DXG262177 EHC262177 EQY262177 FAU262177 FKQ262177 FUM262177 GEI262177 GOE262177 GYA262177 HHW262177 HRS262177 IBO262177 ILK262177 IVG262177 JFC262177 JOY262177 JYU262177 KIQ262177 KSM262177 LCI262177 LME262177 LWA262177 MFW262177 MPS262177 MZO262177 NJK262177 NTG262177 ODC262177 OMY262177 OWU262177 PGQ262177 PQM262177 QAI262177 QKE262177 QUA262177 RDW262177 RNS262177 RXO262177 SHK262177 SRG262177 TBC262177 TKY262177 TUU262177 UEQ262177 UOM262177 UYI262177 VIE262177 VSA262177 WBW262177 WLS262177 WVO262177 G327713 JC327713 SY327713 ACU327713 AMQ327713 AWM327713 BGI327713 BQE327713 CAA327713 CJW327713 CTS327713 DDO327713 DNK327713 DXG327713 EHC327713 EQY327713 FAU327713 FKQ327713 FUM327713 GEI327713 GOE327713 GYA327713 HHW327713 HRS327713 IBO327713 ILK327713 IVG327713 JFC327713 JOY327713 JYU327713 KIQ327713 KSM327713 LCI327713 LME327713 LWA327713 MFW327713 MPS327713 MZO327713 NJK327713 NTG327713 ODC327713 OMY327713 OWU327713 PGQ327713 PQM327713 QAI327713 QKE327713 QUA327713 RDW327713 RNS327713 RXO327713 SHK327713 SRG327713 TBC327713 TKY327713 TUU327713 UEQ327713 UOM327713 UYI327713 VIE327713 VSA327713 WBW327713 WLS327713 WVO327713 G393249 JC393249 SY393249 ACU393249 AMQ393249 AWM393249 BGI393249 BQE393249 CAA393249 CJW393249 CTS393249 DDO393249 DNK393249 DXG393249 EHC393249 EQY393249 FAU393249 FKQ393249 FUM393249 GEI393249 GOE393249 GYA393249 HHW393249 HRS393249 IBO393249 ILK393249 IVG393249 JFC393249 JOY393249 JYU393249 KIQ393249 KSM393249 LCI393249 LME393249 LWA393249 MFW393249 MPS393249 MZO393249 NJK393249 NTG393249 ODC393249 OMY393249 OWU393249 PGQ393249 PQM393249 QAI393249 QKE393249 QUA393249 RDW393249 RNS393249 RXO393249 SHK393249 SRG393249 TBC393249 TKY393249 TUU393249 UEQ393249 UOM393249 UYI393249 VIE393249 VSA393249 WBW393249 WLS393249 WVO393249 G458785 JC458785 SY458785 ACU458785 AMQ458785 AWM458785 BGI458785 BQE458785 CAA458785 CJW458785 CTS458785 DDO458785 DNK458785 DXG458785 EHC458785 EQY458785 FAU458785 FKQ458785 FUM458785 GEI458785 GOE458785 GYA458785 HHW458785 HRS458785 IBO458785 ILK458785 IVG458785 JFC458785 JOY458785 JYU458785 KIQ458785 KSM458785 LCI458785 LME458785 LWA458785 MFW458785 MPS458785 MZO458785 NJK458785 NTG458785 ODC458785 OMY458785 OWU458785 PGQ458785 PQM458785 QAI458785 QKE458785 QUA458785 RDW458785 RNS458785 RXO458785 SHK458785 SRG458785 TBC458785 TKY458785 TUU458785 UEQ458785 UOM458785 UYI458785 VIE458785 VSA458785 WBW458785 WLS458785 WVO458785 G524321 JC524321 SY524321 ACU524321 AMQ524321 AWM524321 BGI524321 BQE524321 CAA524321 CJW524321 CTS524321 DDO524321 DNK524321 DXG524321 EHC524321 EQY524321 FAU524321 FKQ524321 FUM524321 GEI524321 GOE524321 GYA524321 HHW524321 HRS524321 IBO524321 ILK524321 IVG524321 JFC524321 JOY524321 JYU524321 KIQ524321 KSM524321 LCI524321 LME524321 LWA524321 MFW524321 MPS524321 MZO524321 NJK524321 NTG524321 ODC524321 OMY524321 OWU524321 PGQ524321 PQM524321 QAI524321 QKE524321 QUA524321 RDW524321 RNS524321 RXO524321 SHK524321 SRG524321 TBC524321 TKY524321 TUU524321 UEQ524321 UOM524321 UYI524321 VIE524321 VSA524321 WBW524321 WLS524321 WVO524321 G589857 JC589857 SY589857 ACU589857 AMQ589857 AWM589857 BGI589857 BQE589857 CAA589857 CJW589857 CTS589857 DDO589857 DNK589857 DXG589857 EHC589857 EQY589857 FAU589857 FKQ589857 FUM589857 GEI589857 GOE589857 GYA589857 HHW589857 HRS589857 IBO589857 ILK589857 IVG589857 JFC589857 JOY589857 JYU589857 KIQ589857 KSM589857 LCI589857 LME589857 LWA589857 MFW589857 MPS589857 MZO589857 NJK589857 NTG589857 ODC589857 OMY589857 OWU589857 PGQ589857 PQM589857 QAI589857 QKE589857 QUA589857 RDW589857 RNS589857 RXO589857 SHK589857 SRG589857 TBC589857 TKY589857 TUU589857 UEQ589857 UOM589857 UYI589857 VIE589857 VSA589857 WBW589857 WLS589857 WVO589857 G655393 JC655393 SY655393 ACU655393 AMQ655393 AWM655393 BGI655393 BQE655393 CAA655393 CJW655393 CTS655393 DDO655393 DNK655393 DXG655393 EHC655393 EQY655393 FAU655393 FKQ655393 FUM655393 GEI655393 GOE655393 GYA655393 HHW655393 HRS655393 IBO655393 ILK655393 IVG655393 JFC655393 JOY655393 JYU655393 KIQ655393 KSM655393 LCI655393 LME655393 LWA655393 MFW655393 MPS655393 MZO655393 NJK655393 NTG655393 ODC655393 OMY655393 OWU655393 PGQ655393 PQM655393 QAI655393 QKE655393 QUA655393 RDW655393 RNS655393 RXO655393 SHK655393 SRG655393 TBC655393 TKY655393 TUU655393 UEQ655393 UOM655393 UYI655393 VIE655393 VSA655393 WBW655393 WLS655393 WVO655393 G720929 JC720929 SY720929 ACU720929 AMQ720929 AWM720929 BGI720929 BQE720929 CAA720929 CJW720929 CTS720929 DDO720929 DNK720929 DXG720929 EHC720929 EQY720929 FAU720929 FKQ720929 FUM720929 GEI720929 GOE720929 GYA720929 HHW720929 HRS720929 IBO720929 ILK720929 IVG720929 JFC720929 JOY720929 JYU720929 KIQ720929 KSM720929 LCI720929 LME720929 LWA720929 MFW720929 MPS720929 MZO720929 NJK720929 NTG720929 ODC720929 OMY720929 OWU720929 PGQ720929 PQM720929 QAI720929 QKE720929 QUA720929 RDW720929 RNS720929 RXO720929 SHK720929 SRG720929 TBC720929 TKY720929 TUU720929 UEQ720929 UOM720929 UYI720929 VIE720929 VSA720929 WBW720929 WLS720929 WVO720929 G786465 JC786465 SY786465 ACU786465 AMQ786465 AWM786465 BGI786465 BQE786465 CAA786465 CJW786465 CTS786465 DDO786465 DNK786465 DXG786465 EHC786465 EQY786465 FAU786465 FKQ786465 FUM786465 GEI786465 GOE786465 GYA786465 HHW786465 HRS786465 IBO786465 ILK786465 IVG786465 JFC786465 JOY786465 JYU786465 KIQ786465 KSM786465 LCI786465 LME786465 LWA786465 MFW786465 MPS786465 MZO786465 NJK786465 NTG786465 ODC786465 OMY786465 OWU786465 PGQ786465 PQM786465 QAI786465 QKE786465 QUA786465 RDW786465 RNS786465 RXO786465 SHK786465 SRG786465 TBC786465 TKY786465 TUU786465 UEQ786465 UOM786465 UYI786465 VIE786465 VSA786465 WBW786465 WLS786465 WVO786465 G852001 JC852001 SY852001 ACU852001 AMQ852001 AWM852001 BGI852001 BQE852001 CAA852001 CJW852001 CTS852001 DDO852001 DNK852001 DXG852001 EHC852001 EQY852001 FAU852001 FKQ852001 FUM852001 GEI852001 GOE852001 GYA852001 HHW852001 HRS852001 IBO852001 ILK852001 IVG852001 JFC852001 JOY852001 JYU852001 KIQ852001 KSM852001 LCI852001 LME852001 LWA852001 MFW852001 MPS852001 MZO852001 NJK852001 NTG852001 ODC852001 OMY852001 OWU852001 PGQ852001 PQM852001 QAI852001 QKE852001 QUA852001 RDW852001 RNS852001 RXO852001 SHK852001 SRG852001 TBC852001 TKY852001 TUU852001 UEQ852001 UOM852001 UYI852001 VIE852001 VSA852001 WBW852001 WLS852001 WVO852001 G917537 JC917537 SY917537 ACU917537 AMQ917537 AWM917537 BGI917537 BQE917537 CAA917537 CJW917537 CTS917537 DDO917537 DNK917537 DXG917537 EHC917537 EQY917537 FAU917537 FKQ917537 FUM917537 GEI917537 GOE917537 GYA917537 HHW917537 HRS917537 IBO917537 ILK917537 IVG917537 JFC917537 JOY917537 JYU917537 KIQ917537 KSM917537 LCI917537 LME917537 LWA917537 MFW917537 MPS917537 MZO917537 NJK917537 NTG917537 ODC917537 OMY917537 OWU917537 PGQ917537 PQM917537 QAI917537 QKE917537 QUA917537 RDW917537 RNS917537 RXO917537 SHK917537 SRG917537 TBC917537 TKY917537 TUU917537 UEQ917537 UOM917537 UYI917537 VIE917537 VSA917537 WBW917537 WLS917537 WVO917537 G983073 JC983073 SY983073 ACU983073 AMQ983073 AWM983073 BGI983073 BQE983073 CAA983073 CJW983073 CTS983073 DDO983073 DNK983073 DXG983073 EHC983073 EQY983073 FAU983073 FKQ983073 FUM983073 GEI983073 GOE983073 GYA983073 HHW983073 HRS983073 IBO983073 ILK983073 IVG983073 JFC983073 JOY983073 JYU983073 KIQ983073 KSM983073 LCI983073 LME983073 LWA983073 MFW983073 MPS983073 MZO983073 NJK983073 NTG983073 ODC983073 OMY983073 OWU983073 PGQ983073 PQM983073 QAI983073 QKE983073 QUA983073 RDW983073 RNS983073 RXO983073 SHK983073 SRG983073 TBC983073 TKY983073 TUU983073 UEQ983073 UOM983073 UYI983073 VIE983073 VSA983073 WBW983073 WLS983073 WVO983073 G50 JC50 SY50 ACU50 AMQ50 AWM50 BGI50 BQE50 CAA50 CJW50 CTS50 DDO50 DNK50 DXG50 EHC50 EQY50 FAU50 FKQ50 FUM50 GEI50 GOE50 GYA50 HHW50 HRS50 IBO50 ILK50 IVG50 JFC50 JOY50 JYU50 KIQ50 KSM50 LCI50 LME50 LWA50 MFW50 MPS50 MZO50 NJK50 NTG50 ODC50 OMY50 OWU50 PGQ50 PQM50 QAI50 QKE50 QUA50 RDW50 RNS50 RXO50 SHK50 SRG50 TBC50 TKY50 TUU50 UEQ50 UOM50 UYI50 VIE50 VSA50 WBW50 WLS50 WVO50 G65590 JC65590 SY65590 ACU65590 AMQ65590 AWM65590 BGI65590 BQE65590 CAA65590 CJW65590 CTS65590 DDO65590 DNK65590 DXG65590 EHC65590 EQY65590 FAU65590 FKQ65590 FUM65590 GEI65590 GOE65590 GYA65590 HHW65590 HRS65590 IBO65590 ILK65590 IVG65590 JFC65590 JOY65590 JYU65590 KIQ65590 KSM65590 LCI65590 LME65590 LWA65590 MFW65590 MPS65590 MZO65590 NJK65590 NTG65590 ODC65590 OMY65590 OWU65590 PGQ65590 PQM65590 QAI65590 QKE65590 QUA65590 RDW65590 RNS65590 RXO65590 SHK65590 SRG65590 TBC65590 TKY65590 TUU65590 UEQ65590 UOM65590 UYI65590 VIE65590 VSA65590 WBW65590 WLS65590 WVO65590 G131126 JC131126 SY131126 ACU131126 AMQ131126 AWM131126 BGI131126 BQE131126 CAA131126 CJW131126 CTS131126 DDO131126 DNK131126 DXG131126 EHC131126 EQY131126 FAU131126 FKQ131126 FUM131126 GEI131126 GOE131126 GYA131126 HHW131126 HRS131126 IBO131126 ILK131126 IVG131126 JFC131126 JOY131126 JYU131126 KIQ131126 KSM131126 LCI131126 LME131126 LWA131126 MFW131126 MPS131126 MZO131126 NJK131126 NTG131126 ODC131126 OMY131126 OWU131126 PGQ131126 PQM131126 QAI131126 QKE131126 QUA131126 RDW131126 RNS131126 RXO131126 SHK131126 SRG131126 TBC131126 TKY131126 TUU131126 UEQ131126 UOM131126 UYI131126 VIE131126 VSA131126 WBW131126 WLS131126 WVO131126 G196662 JC196662 SY196662 ACU196662 AMQ196662 AWM196662 BGI196662 BQE196662 CAA196662 CJW196662 CTS196662 DDO196662 DNK196662 DXG196662 EHC196662 EQY196662 FAU196662 FKQ196662 FUM196662 GEI196662 GOE196662 GYA196662 HHW196662 HRS196662 IBO196662 ILK196662 IVG196662 JFC196662 JOY196662 JYU196662 KIQ196662 KSM196662 LCI196662 LME196662 LWA196662 MFW196662 MPS196662 MZO196662 NJK196662 NTG196662 ODC196662 OMY196662 OWU196662 PGQ196662 PQM196662 QAI196662 QKE196662 QUA196662 RDW196662 RNS196662 RXO196662 SHK196662 SRG196662 TBC196662 TKY196662 TUU196662 UEQ196662 UOM196662 UYI196662 VIE196662 VSA196662 WBW196662 WLS196662 WVO196662 G262198 JC262198 SY262198 ACU262198 AMQ262198 AWM262198 BGI262198 BQE262198 CAA262198 CJW262198 CTS262198 DDO262198 DNK262198 DXG262198 EHC262198 EQY262198 FAU262198 FKQ262198 FUM262198 GEI262198 GOE262198 GYA262198 HHW262198 HRS262198 IBO262198 ILK262198 IVG262198 JFC262198 JOY262198 JYU262198 KIQ262198 KSM262198 LCI262198 LME262198 LWA262198 MFW262198 MPS262198 MZO262198 NJK262198 NTG262198 ODC262198 OMY262198 OWU262198 PGQ262198 PQM262198 QAI262198 QKE262198 QUA262198 RDW262198 RNS262198 RXO262198 SHK262198 SRG262198 TBC262198 TKY262198 TUU262198 UEQ262198 UOM262198 UYI262198 VIE262198 VSA262198 WBW262198 WLS262198 WVO262198 G327734 JC327734 SY327734 ACU327734 AMQ327734 AWM327734 BGI327734 BQE327734 CAA327734 CJW327734 CTS327734 DDO327734 DNK327734 DXG327734 EHC327734 EQY327734 FAU327734 FKQ327734 FUM327734 GEI327734 GOE327734 GYA327734 HHW327734 HRS327734 IBO327734 ILK327734 IVG327734 JFC327734 JOY327734 JYU327734 KIQ327734 KSM327734 LCI327734 LME327734 LWA327734 MFW327734 MPS327734 MZO327734 NJK327734 NTG327734 ODC327734 OMY327734 OWU327734 PGQ327734 PQM327734 QAI327734 QKE327734 QUA327734 RDW327734 RNS327734 RXO327734 SHK327734 SRG327734 TBC327734 TKY327734 TUU327734 UEQ327734 UOM327734 UYI327734 VIE327734 VSA327734 WBW327734 WLS327734 WVO327734 G393270 JC393270 SY393270 ACU393270 AMQ393270 AWM393270 BGI393270 BQE393270 CAA393270 CJW393270 CTS393270 DDO393270 DNK393270 DXG393270 EHC393270 EQY393270 FAU393270 FKQ393270 FUM393270 GEI393270 GOE393270 GYA393270 HHW393270 HRS393270 IBO393270 ILK393270 IVG393270 JFC393270 JOY393270 JYU393270 KIQ393270 KSM393270 LCI393270 LME393270 LWA393270 MFW393270 MPS393270 MZO393270 NJK393270 NTG393270 ODC393270 OMY393270 OWU393270 PGQ393270 PQM393270 QAI393270 QKE393270 QUA393270 RDW393270 RNS393270 RXO393270 SHK393270 SRG393270 TBC393270 TKY393270 TUU393270 UEQ393270 UOM393270 UYI393270 VIE393270 VSA393270 WBW393270 WLS393270 WVO393270 G458806 JC458806 SY458806 ACU458806 AMQ458806 AWM458806 BGI458806 BQE458806 CAA458806 CJW458806 CTS458806 DDO458806 DNK458806 DXG458806 EHC458806 EQY458806 FAU458806 FKQ458806 FUM458806 GEI458806 GOE458806 GYA458806 HHW458806 HRS458806 IBO458806 ILK458806 IVG458806 JFC458806 JOY458806 JYU458806 KIQ458806 KSM458806 LCI458806 LME458806 LWA458806 MFW458806 MPS458806 MZO458806 NJK458806 NTG458806 ODC458806 OMY458806 OWU458806 PGQ458806 PQM458806 QAI458806 QKE458806 QUA458806 RDW458806 RNS458806 RXO458806 SHK458806 SRG458806 TBC458806 TKY458806 TUU458806 UEQ458806 UOM458806 UYI458806 VIE458806 VSA458806 WBW458806 WLS458806 WVO458806 G524342 JC524342 SY524342 ACU524342 AMQ524342 AWM524342 BGI524342 BQE524342 CAA524342 CJW524342 CTS524342 DDO524342 DNK524342 DXG524342 EHC524342 EQY524342 FAU524342 FKQ524342 FUM524342 GEI524342 GOE524342 GYA524342 HHW524342 HRS524342 IBO524342 ILK524342 IVG524342 JFC524342 JOY524342 JYU524342 KIQ524342 KSM524342 LCI524342 LME524342 LWA524342 MFW524342 MPS524342 MZO524342 NJK524342 NTG524342 ODC524342 OMY524342 OWU524342 PGQ524342 PQM524342 QAI524342 QKE524342 QUA524342 RDW524342 RNS524342 RXO524342 SHK524342 SRG524342 TBC524342 TKY524342 TUU524342 UEQ524342 UOM524342 UYI524342 VIE524342 VSA524342 WBW524342 WLS524342 WVO524342 G589878 JC589878 SY589878 ACU589878 AMQ589878 AWM589878 BGI589878 BQE589878 CAA589878 CJW589878 CTS589878 DDO589878 DNK589878 DXG589878 EHC589878 EQY589878 FAU589878 FKQ589878 FUM589878 GEI589878 GOE589878 GYA589878 HHW589878 HRS589878 IBO589878 ILK589878 IVG589878 JFC589878 JOY589878 JYU589878 KIQ589878 KSM589878 LCI589878 LME589878 LWA589878 MFW589878 MPS589878 MZO589878 NJK589878 NTG589878 ODC589878 OMY589878 OWU589878 PGQ589878 PQM589878 QAI589878 QKE589878 QUA589878 RDW589878 RNS589878 RXO589878 SHK589878 SRG589878 TBC589878 TKY589878 TUU589878 UEQ589878 UOM589878 UYI589878 VIE589878 VSA589878 WBW589878 WLS589878 WVO589878 G655414 JC655414 SY655414 ACU655414 AMQ655414 AWM655414 BGI655414 BQE655414 CAA655414 CJW655414 CTS655414 DDO655414 DNK655414 DXG655414 EHC655414 EQY655414 FAU655414 FKQ655414 FUM655414 GEI655414 GOE655414 GYA655414 HHW655414 HRS655414 IBO655414 ILK655414 IVG655414 JFC655414 JOY655414 JYU655414 KIQ655414 KSM655414 LCI655414 LME655414 LWA655414 MFW655414 MPS655414 MZO655414 NJK655414 NTG655414 ODC655414 OMY655414 OWU655414 PGQ655414 PQM655414 QAI655414 QKE655414 QUA655414 RDW655414 RNS655414 RXO655414 SHK655414 SRG655414 TBC655414 TKY655414 TUU655414 UEQ655414 UOM655414 UYI655414 VIE655414 VSA655414 WBW655414 WLS655414 WVO655414 G720950 JC720950 SY720950 ACU720950 AMQ720950 AWM720950 BGI720950 BQE720950 CAA720950 CJW720950 CTS720950 DDO720950 DNK720950 DXG720950 EHC720950 EQY720950 FAU720950 FKQ720950 FUM720950 GEI720950 GOE720950 GYA720950 HHW720950 HRS720950 IBO720950 ILK720950 IVG720950 JFC720950 JOY720950 JYU720950 KIQ720950 KSM720950 LCI720950 LME720950 LWA720950 MFW720950 MPS720950 MZO720950 NJK720950 NTG720950 ODC720950 OMY720950 OWU720950 PGQ720950 PQM720950 QAI720950 QKE720950 QUA720950 RDW720950 RNS720950 RXO720950 SHK720950 SRG720950 TBC720950 TKY720950 TUU720950 UEQ720950 UOM720950 UYI720950 VIE720950 VSA720950 WBW720950 WLS720950 WVO720950 G786486 JC786486 SY786486 ACU786486 AMQ786486 AWM786486 BGI786486 BQE786486 CAA786486 CJW786486 CTS786486 DDO786486 DNK786486 DXG786486 EHC786486 EQY786486 FAU786486 FKQ786486 FUM786486 GEI786486 GOE786486 GYA786486 HHW786486 HRS786486 IBO786486 ILK786486 IVG786486 JFC786486 JOY786486 JYU786486 KIQ786486 KSM786486 LCI786486 LME786486 LWA786486 MFW786486 MPS786486 MZO786486 NJK786486 NTG786486 ODC786486 OMY786486 OWU786486 PGQ786486 PQM786486 QAI786486 QKE786486 QUA786486 RDW786486 RNS786486 RXO786486 SHK786486 SRG786486 TBC786486 TKY786486 TUU786486 UEQ786486 UOM786486 UYI786486 VIE786486 VSA786486 WBW786486 WLS786486 WVO786486 G852022 JC852022 SY852022 ACU852022 AMQ852022 AWM852022 BGI852022 BQE852022 CAA852022 CJW852022 CTS852022 DDO852022 DNK852022 DXG852022 EHC852022 EQY852022 FAU852022 FKQ852022 FUM852022 GEI852022 GOE852022 GYA852022 HHW852022 HRS852022 IBO852022 ILK852022 IVG852022 JFC852022 JOY852022 JYU852022 KIQ852022 KSM852022 LCI852022 LME852022 LWA852022 MFW852022 MPS852022 MZO852022 NJK852022 NTG852022 ODC852022 OMY852022 OWU852022 PGQ852022 PQM852022 QAI852022 QKE852022 QUA852022 RDW852022 RNS852022 RXO852022 SHK852022 SRG852022 TBC852022 TKY852022 TUU852022 UEQ852022 UOM852022 UYI852022 VIE852022 VSA852022 WBW852022 WLS852022 WVO852022 G917558 JC917558 SY917558 ACU917558 AMQ917558 AWM917558 BGI917558 BQE917558 CAA917558 CJW917558 CTS917558 DDO917558 DNK917558 DXG917558 EHC917558 EQY917558 FAU917558 FKQ917558 FUM917558 GEI917558 GOE917558 GYA917558 HHW917558 HRS917558 IBO917558 ILK917558 IVG917558 JFC917558 JOY917558 JYU917558 KIQ917558 KSM917558 LCI917558 LME917558 LWA917558 MFW917558 MPS917558 MZO917558 NJK917558 NTG917558 ODC917558 OMY917558 OWU917558 PGQ917558 PQM917558 QAI917558 QKE917558 QUA917558 RDW917558 RNS917558 RXO917558 SHK917558 SRG917558 TBC917558 TKY917558 TUU917558 UEQ917558 UOM917558 UYI917558 VIE917558 VSA917558 WBW917558 WLS917558 WVO917558 G983094 JC983094 SY983094 ACU983094 AMQ983094 AWM983094 BGI983094 BQE983094 CAA983094 CJW983094 CTS983094 DDO983094 DNK983094 DXG983094 EHC983094 EQY983094 FAU983094 FKQ983094 FUM983094 GEI983094 GOE983094 GYA983094 HHW983094 HRS983094 IBO983094 ILK983094 IVG983094 JFC983094 JOY983094 JYU983094 KIQ983094 KSM983094 LCI983094 LME983094 LWA983094 MFW983094 MPS983094 MZO983094 NJK983094 NTG983094 ODC983094 OMY983094 OWU983094 PGQ983094 PQM983094 QAI983094 QKE983094 QUA983094 RDW983094 RNS983094 RXO983094 SHK983094 SRG983094 TBC983094 TKY983094 TUU983094 UEQ983094 UOM983094 UYI983094 VIE983094 VSA983094 WBW983094 WLS983094 WVO983094" xr:uid="{38FB1DCF-9726-4268-AAAE-BC8D230D3A5E}"/>
  </dataValidations>
  <pageMargins left="0" right="0" top="0" bottom="0" header="0" footer="0"/>
  <pageSetup paperSize="5" scale="47" fitToHeight="0" orientation="landscape" horizontalDpi="4294967295" verticalDpi="4294967295" r:id="rId1"/>
  <headerFooter alignWithMargins="0">
    <oddFooter>&amp;L&amp;"Arial,Normal"&amp;D  &amp;T&amp;R&amp;"Arial,Normal"Página &amp;P de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POI INICIAL</vt:lpstr>
      <vt:lpstr>'POI INICIAL'!Área_de_impresión</vt:lpstr>
      <vt:lpstr>'POI INICIAL'!Títulos_a_imprimir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Moreno</dc:creator>
  <cp:lastModifiedBy>Julia Alejandra Barrios Barrera</cp:lastModifiedBy>
  <dcterms:created xsi:type="dcterms:W3CDTF">2023-06-15T16:29:57Z</dcterms:created>
  <dcterms:modified xsi:type="dcterms:W3CDTF">2025-11-12T14:46:02Z</dcterms:modified>
</cp:coreProperties>
</file>