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OneDrive\OneDrive - Consejo Superior de la Judicatura\Documentos\ADMINISTRATIVA\MINIMA\2026\FUMIGACION\"/>
    </mc:Choice>
  </mc:AlternateContent>
  <xr:revisionPtr revIDLastSave="0" documentId="8_{1DD33A2E-4BE9-43B8-90D9-67FA12DF87EF}" xr6:coauthVersionLast="47" xr6:coauthVersionMax="47" xr10:uidLastSave="{00000000-0000-0000-0000-000000000000}"/>
  <bookViews>
    <workbookView xWindow="-120" yWindow="-120" windowWidth="29040" windowHeight="15720" xr2:uid="{6F8A5199-EA22-4DE1-B9EE-2D8227704AE5}"/>
  </bookViews>
  <sheets>
    <sheet name="FORMATO DE COTIZACIÓ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5" i="1" l="1"/>
  <c r="J35" i="1" s="1"/>
  <c r="H5" i="1"/>
  <c r="H6" i="1"/>
  <c r="H7" i="1"/>
  <c r="H8" i="1"/>
  <c r="H9" i="1"/>
  <c r="H10" i="1"/>
  <c r="H11" i="1"/>
  <c r="H12" i="1"/>
  <c r="H13" i="1"/>
  <c r="H14" i="1"/>
  <c r="H15" i="1"/>
  <c r="J15" i="1" s="1"/>
  <c r="H16" i="1"/>
  <c r="H17" i="1"/>
  <c r="H18" i="1"/>
  <c r="H19" i="1"/>
  <c r="H20" i="1"/>
  <c r="H21" i="1"/>
  <c r="H22" i="1"/>
  <c r="H23" i="1"/>
  <c r="H24" i="1"/>
  <c r="H25" i="1"/>
  <c r="H26" i="1"/>
  <c r="H27" i="1"/>
  <c r="J27" i="1" s="1"/>
  <c r="H28" i="1"/>
  <c r="H29" i="1"/>
  <c r="H30" i="1"/>
  <c r="H31" i="1"/>
  <c r="H32" i="1"/>
  <c r="H33" i="1"/>
  <c r="H34" i="1"/>
  <c r="H36" i="1"/>
  <c r="H4" i="1"/>
  <c r="J4" i="1" s="1"/>
  <c r="J10" i="1"/>
  <c r="J11" i="1"/>
  <c r="J14" i="1"/>
  <c r="J16" i="1"/>
  <c r="J23" i="1"/>
  <c r="J26" i="1"/>
  <c r="J28" i="1"/>
  <c r="G37" i="1"/>
  <c r="F37" i="1"/>
  <c r="E37" i="1"/>
  <c r="J6" i="1"/>
  <c r="J7" i="1"/>
  <c r="J8" i="1"/>
  <c r="J9" i="1"/>
  <c r="J12" i="1"/>
  <c r="J13" i="1"/>
  <c r="J17" i="1"/>
  <c r="J18" i="1"/>
  <c r="J19" i="1"/>
  <c r="J20" i="1"/>
  <c r="J21" i="1"/>
  <c r="J22" i="1"/>
  <c r="J24" i="1"/>
  <c r="J25" i="1"/>
  <c r="J29" i="1"/>
  <c r="J30" i="1"/>
  <c r="J31" i="1"/>
  <c r="J32" i="1"/>
  <c r="J33" i="1"/>
  <c r="J34" i="1"/>
  <c r="J36" i="1"/>
  <c r="J5" i="1"/>
  <c r="J37" i="1" l="1"/>
</calcChain>
</file>

<file path=xl/sharedStrings.xml><?xml version="1.0" encoding="utf-8"?>
<sst xmlns="http://schemas.openxmlformats.org/spreadsheetml/2006/main" count="115" uniqueCount="104">
  <si>
    <t>ITEM</t>
  </si>
  <si>
    <t>DESCRIPCIÓN</t>
  </si>
  <si>
    <t>UBICACIÓN DEL ÁREA A TRATAR</t>
  </si>
  <si>
    <t xml:space="preserve">Area M2/M3 </t>
  </si>
  <si>
    <t>CANTIDADES</t>
  </si>
  <si>
    <t>6,284,7 m2</t>
  </si>
  <si>
    <t>5,372,9 m2</t>
  </si>
  <si>
    <t>1200 m2</t>
  </si>
  <si>
    <t>1,929 m2</t>
  </si>
  <si>
    <t>1,117,6 m2</t>
  </si>
  <si>
    <t>400 m2</t>
  </si>
  <si>
    <t>3300 m2</t>
  </si>
  <si>
    <t>1400 m2</t>
  </si>
  <si>
    <t>810 m2</t>
  </si>
  <si>
    <t>1800 m2</t>
  </si>
  <si>
    <t>1260 m3</t>
  </si>
  <si>
    <t>140 m3</t>
  </si>
  <si>
    <t>1045 m3</t>
  </si>
  <si>
    <t xml:space="preserve">SERVICIO DE LIMPIEZA, LAVADO Y DESINFECCIÓN DE TANQUES DE ALMACENAMIENTO DE AGUA DE CONSUMO HUMANO, </t>
  </si>
  <si>
    <t>10,5 m3</t>
  </si>
  <si>
    <t>72 m3</t>
  </si>
  <si>
    <t>51 m3</t>
  </si>
  <si>
    <t>SERVICIO DE LIMPIEZA, LAVADO Y DESINFECCIÓN DE TANQUES DE ALMACENAMIENTO DE AGUA DE CONSUMO HUMANO</t>
  </si>
  <si>
    <t>70 m3</t>
  </si>
  <si>
    <t>2 m3</t>
  </si>
  <si>
    <t>45 m3</t>
  </si>
  <si>
    <t>15,6 m3</t>
  </si>
  <si>
    <t>41 m3</t>
  </si>
  <si>
    <t>6,5 m3</t>
  </si>
  <si>
    <t>Barrio Centro. Carrera 5 No. 36 – 127. Cartagena de Indias D.T. y C.</t>
  </si>
  <si>
    <t>Barrio Centro, Av. Venezuela calle 33 No. 8- 25. Cartagena de Indias D.T. y C.</t>
  </si>
  <si>
    <t>Centro. La Matuna, Cra 10 B No. 32 C- 14 en la ciudad de Cartagena de Indias D.T. y C.</t>
  </si>
  <si>
    <t>Centro, Sector La Matuna Av. Daniel Lemaitre Calle 32 No. 10-129, Cartagena de Indias D.T. y C.</t>
  </si>
  <si>
    <t>Centro, Calle de la Inquisición No. 3-49 en la ciudad de Cartagena de Indias D.T.y C.</t>
  </si>
  <si>
    <t>Av. Pedro de Heredia, Calle 31 No. 39-206, Barrio Alcibia- LABORALES, Cartagena de Indias D.T.y C.</t>
  </si>
  <si>
    <t>Centro, Sector La Matuna, Plazoleta Telecom. Carrera. 11 No. 32A-62 en la ciudad de Cartagena de Indias D.T.y C.</t>
  </si>
  <si>
    <t>Barrio Las Delicias. Urbanización Las Delicias. Manzana C, Carrera 65 No. 30-35 Esquina Pisos  3, 4 y 5 Cartagena de Indias D.T.y C.</t>
  </si>
  <si>
    <t>Barrio Canapote, Carrera 17 No. 57-191 Cartagena de Indias D.T.y C.</t>
  </si>
  <si>
    <t>Barrio Canapote (Carrera 5 N° 59ª – 11) (URI FISCALÍA) Cartagena de Indias D. T.y C.</t>
  </si>
  <si>
    <t>Barrio El Bosque, Dg. 21A #53-78. (Bodega de Almacén) de la ciudad de Cartagena D.T. y C</t>
  </si>
  <si>
    <t>Palacio de Justicia de Turbaco. Plan Parejo Manzana A, Lote 1. Trurbaco - Bolívar</t>
  </si>
  <si>
    <t>Av. Los Libertadores 2ª 106 – Palacio de Justicia San Andrés Islas - Departamento Archipiélago de San Andrés, Providencia y Santa Catalina</t>
  </si>
  <si>
    <t>Edificio Achkar, Avenida Las Américas Calle 4 # 1C-45 en San Andrés Islas  - Departamento Archipiélago de San Andrés, Providencia y Santa Catalina</t>
  </si>
  <si>
    <t>Palacio de Justicia de Providencia y Santa Catalina. Dirección Sector Santa Isabel - Departamento Archipiélago de San Andrés, Providencia y Santa Catalina</t>
  </si>
  <si>
    <t>Edificio Calamary ubicado en el Centro, Calle de la Inquisición No. 3-49 en la ciudad de Cartagena de Indias D.T.y C.</t>
  </si>
  <si>
    <t>NOTA: En los servicios a realizar en el Departamento Archipiélago de San Andrés, Providencia y Santa Catalina no podrá incluirse IVA al total del valor, de acuerdo a lo estipulado en el art. 423 del Decreto 624 de 1989 (Estatuto Tributario)</t>
  </si>
  <si>
    <t>Edificio Cuartel del Fijo. Barrio Centro. Carrera 5 No. 36 – 127. Cartagena de Indias D.T. y C.</t>
  </si>
  <si>
    <t>512,5 m2</t>
  </si>
  <si>
    <t>Centro, Sector La Matuna, (Edificio Banco de Estado primer piso y mezzanine), Calle 32A con nomenclatura Urbana 9A – 22, Local 5, Calle 32A No. 9A – 28, Local 6 P.H. y Calle 32A No. 9 – 45 Locales 5 y 6 en la ciudad de Cartagena de Indias D.T. y C.</t>
  </si>
  <si>
    <t>510 m2</t>
  </si>
  <si>
    <t>Palacio de Justicia San Andrés Islas Av. Los Libertadores 2ª 106 - Departamento Archipiélago de San Andrés, Providencia y Santa Catalina</t>
  </si>
  <si>
    <t>Dirección Sector Santa Isabel Palacio de Justicia de Providencia y Santa Catalina.  - Departamento Archipiélago de San Andrés, Providencia y Santa Catalina</t>
  </si>
  <si>
    <t>Sede Judicial del Edificio Telecartagena. Ubicada en el Centro, Sector La Matuna Av. Daniel Lemaitre Calle 32 No. 10-129, Cartagena de Indias D.T. y C.</t>
  </si>
  <si>
    <t>Sede Judicial Edificio Nacional, ubicado en el Centro, Av. Venezuela calle 33 No. 8- 25. Cartagena de Indias D.T. y C.</t>
  </si>
  <si>
    <t>Sede judicial Palacio de Justicia de Turbaco. Ubicada en el municipio de Turbaco - Departamento de Bolívar, Barrio Plan Parejo Manzana A Lote 1</t>
  </si>
  <si>
    <t>COSTO UNITARIO INCLUIDO IVA</t>
  </si>
  <si>
    <t>Servicio de Control de insectos, ratas, ratones, acaros,  comején y Manejo Integrado de  Plagas en general (Fumigación y Desratización) para la sede del Edificio Cuartel del Fijo conforme a las especificaciones de la ficha técnica</t>
  </si>
  <si>
    <t>Servicio de Control de insectos, ratas, ratones, comején y Manejo Integrado de  Plagas en general (Fumigación y Desratización) para la sede judicial del Edificio Nacional (funciona el Tribunal Superior de Cartagena) conforme a las especificaciones de la ficha técnica</t>
  </si>
  <si>
    <t>Servicio de Control de insectos, ratas, ratones, comején y Manejo Integrado de  Plagas en general (Fumigación y Desratización) para la sede judicial del Edificio Almirante conforme a las especificaciones de la ficha técnica</t>
  </si>
  <si>
    <t>Servicio de Control de insectos, ratas, ratones, comején y Manejo Integrado de  Plagas en general (Fumigación y Desratización) para la sede judicial del Edificio Antiguo Telecartagena donde funciona los Juzgados Administrativos, conforme a las especificaciones de la ficha técnica</t>
  </si>
  <si>
    <t>Servicio de Control de insectos, ratas, ratones, comején y Manejo Integrado de  Plagas en general (Fumigación y Desratización) para la sede judicial del Edificio Calamari donde funciona el Consejo Seccional de la Judicatura y Comisión Seccional de Disciplina Judicial de Bolívar, conforme a las especificaciones de la ficha técnica</t>
  </si>
  <si>
    <t>Servicio de Control de insectos, ratas, ratones, comején y Manejo Integrado de  Plagas en general (Fumigación y Desratización) para la Sede Judicial Edificio Banco del Estado donde funciona la Sala Civil Especializada de Resititución de Trierras del Tribunal Superior y Juzgados 14 y 15 Administrativo, conforme a las especificaciones de la ficha técnica</t>
  </si>
  <si>
    <t>Servicio de Control de insectos, ratas, ratones, comején y Manejo Integrado de  Plagas en general (Fumigación y Desratización) para la sede judicial del Edificio Jonalca donde funcionan los Juzgados Laborales conforme a las especificaciones de la ficha técnica</t>
  </si>
  <si>
    <t>Servicio de Control de insectos, ratas, ratones, comején y Manejo Integrado de  Plagas en general (Fumigación y Desratización) para la Sede Judicial Edificio Antiguo Cajanal donde funcionan despachos penales y centro de servicios, conforme a las especificaciones de la ficha técnica</t>
  </si>
  <si>
    <t>Servicio de Control de insectos, ratas, ratones, comején y Manejo Integrado de  Plagas en general (Fumigación y Desratización) para la sede judicial  Edificio Castellana Mall donde funcionan despachos penales especializados, pequeñas causas civiles y centro de servicios conforme a las especificaciones de la ficha técnica</t>
  </si>
  <si>
    <t>Servicio de Control de insectos, ratas, ratones, comején y Manejo Integrado de  Plagas en general (Fumigación y Desratización) para los Despachos Judiciales Casa de Justicia -Canapote, conforme a las especificaciones de la ficha técnica</t>
  </si>
  <si>
    <t>Servicio de Control de insectos, ratas, ratones, comején y Manejo Integrado de  Plagas en general (Fumigación y Desratización) para los Despachos Judiciales ubicados en la sede URI FISCALÍA, conforme a las especificaciones de la ficha técnica</t>
  </si>
  <si>
    <t>Servicio de Control de insectos, ratas, ratones, comején y Manejo Integrado de  Plagas en general (Fumigación y Desratización) para la Bodega de Almacén conforme a las especificaciones de la ficha técnica</t>
  </si>
  <si>
    <t>Servicio de Control de insectos, ratas, ratones, comején y Manejo Integrado de  Plagas en general (Fumigación y Desratización) para la sede judicial del Palacio de Justicia de TURBACO municipio del Departamento Bolívar conforme a las especificaciones de la ficha técnica</t>
  </si>
  <si>
    <t>Servicio de Control de insectos, ratas, ratones, comején y Manejo Integrado de  Plagas en general (Fumigación y Desratización) para los Despachos Judiciales del Palacio de Justicia de San Andrés Islas - Departamento Archipiélago de San Andrés, Providencia y Santa Catalina conforme a las especificaciones de la ficha técnica</t>
  </si>
  <si>
    <t>Servicio de Control de insectos, ratas, ratones, comején y Manejo Integrado de  Plagas en general (Fumigación y Desratización) para los Despachos Judiciales del Palacio de Justicia de Providencia y Santa Catalina - Departamento Archipiélago de San Andrés, Providencia y Santa Catalina conforme a las especificaciones de la ficha técnica</t>
  </si>
  <si>
    <t>Servicio de Control de insectos, ratas, ratones, comején y Manejo Integrado de  Plagas en general (Fumigación y Desratización) en los Despachos Judiciales Edificio Achkar en San Andrés Isla - Departamento Archipiélago de San Andrés, Providencia y Santa Catalina conforme a las especificaciones de la ficha técnica</t>
  </si>
  <si>
    <t>1068 m2</t>
  </si>
  <si>
    <t>Palacio de Justicia Mario Alario Di Filippo, Cra 2A # 17A-1. Mompóx.</t>
  </si>
  <si>
    <t>Palacio De Justicia De Simití Enrique Low Murtra, Calle 7A, #9A-13</t>
  </si>
  <si>
    <t>472 m2</t>
  </si>
  <si>
    <t xml:space="preserve">Carrera 10 # 7 - 26 Lote 2, Simiti. </t>
  </si>
  <si>
    <t>649 m2</t>
  </si>
  <si>
    <t>80 m2</t>
  </si>
  <si>
    <t>102 m2</t>
  </si>
  <si>
    <t>552 m2</t>
  </si>
  <si>
    <t>29 m2</t>
  </si>
  <si>
    <t>Calle 24 N° 45-22 Barrio El Porvenir o  BARRIO SANTANDER. Carmen de Bolívar</t>
  </si>
  <si>
    <t>Calle 24 con Cra. 45 esquina, Barrio Porvenir.  Carmen de Bolívar</t>
  </si>
  <si>
    <t>Barrio EL CENTRO, Calle 16 No. 3-10 edificio MEREB ARANA, propiedad horizontal. Magangué</t>
  </si>
  <si>
    <t>Centro, Calle de Las Damas Transversal 3 con Cra 3B No. 15 -71, Piso 1, Local 1, Edificio Escarlett. Magangué</t>
  </si>
  <si>
    <t xml:space="preserve"> Carrera 10ª No. 15-05. Magangué</t>
  </si>
  <si>
    <t>267 m2</t>
  </si>
  <si>
    <t>Servicio de Control de insectos, ratas, ratones, comején y Manejo Integrado de  Plagas en general (Fumigación y Desratización) en los Despachos Judiciales del Palacio de Justicia Mario Alario Di Filippo  en Mompox - Departamento Bolivar, conforme a las especificaciones de la ficha técnica</t>
  </si>
  <si>
    <t>Servicio de Control de insectos, ratas, ratones, comején y Manejo Integrado de  Plagas en general (Fumigación y Desratización) en el Palacio De Justicia De Simití Enrique Low Murtra en Simiti - Departamento Bolivar, conforme a las especificaciones de la ficha técnica</t>
  </si>
  <si>
    <t>Servicio de Control de insectos, ratas, ratones, comején y Manejo Integrado de  Plagas en general (Fumigación y Desratización) en los Despachos Judiciales  en Simiti - Departamento Bolivar, conforme a las especificaciones de la ficha técnica</t>
  </si>
  <si>
    <t>Servicio de Control de insectos, ratas, ratones, comején y Manejo Integrado de  Plagas en general (Fumigación y Desratización) en los Despachos Judiciales  en el Carmen de Bolivar - Departamento Bolivar conforme a las especificaciones de la ficha técnica</t>
  </si>
  <si>
    <t>Servicio de Control de insectos, ratas, ratones, comején y Manejo Integrado de  Plagas en general (Fumigación y Desratización) en los Despachos Judiciales  en el Carmen de Bolivar - Departamento Bolivar, conforme a las especificaciones de la ficha técnica</t>
  </si>
  <si>
    <t>Servicio de Control de insectos, ratas, ratones, comején y Manejo Integrado de  Plagas en general (Fumigación y Desratización) en los Despachos Judiciales Edificio Mereb Arana en Magangue - Departamento Bolivar conforme a las especificaciones de la ficha técnica</t>
  </si>
  <si>
    <t>Servicio de Control de insectos, ratas, ratones, comején y Manejo Integrado de  Plagas en general (Fumigación y Desratización) en los Despachos Judiciales Escarlett en Magangue - Departamento Bolivar conforme a las especificaciones de la ficha técnica</t>
  </si>
  <si>
    <t>Servicio de Control de insectos, ratas, ratones, comején y Manejo Integrado de  Plagas en general (Fumigación y Desratización) en los Despachos Judiciales  en Magangue - Departamento Bolivar, conforme a las especificaciones de la ficha técnica</t>
  </si>
  <si>
    <t>2909 m2</t>
  </si>
  <si>
    <t>GESTION ECOLOGICA AMBIENTAL</t>
  </si>
  <si>
    <t>DELTA SERVICIOS GENERALES</t>
  </si>
  <si>
    <t>FUMIGACIONES FUMICALI SAS</t>
  </si>
  <si>
    <t>COSTO UNITARIO PROMEDIO INCLUIDO IVA</t>
  </si>
  <si>
    <t>VALOR TOTAL PROMEDIO</t>
  </si>
  <si>
    <t xml:space="preserve">VALOR PROMEDIO </t>
  </si>
  <si>
    <t>ESTUDIO DE MERCADO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</si>
</sst>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$&quot;\ * #,##0_-;\-&quot;$&quot;\ * #,##0_-;_-&quot;$&quot;\ * &quot;-&quot;_-;_-@_-"/>
    <numFmt numFmtId="43" formatCode="_-* #,##0.00_-;\-* #,##0.00_-;_-* &quot;-&quot;??_-;_-@_-"/>
    <numFmt numFmtId="164" formatCode="0.000"/>
    <numFmt numFmtId="165" formatCode="#,##0.0"/>
    <numFmt numFmtId="166" formatCode="&quot;$&quot;\ #,##0.00"/>
    <numFmt numFmtId="167" formatCode="_-* #,##0_-;\-* #,##0_-;_-* &quot;-&quot;??_-;_-@_-"/>
  </numFmts>
  <fonts count="11" x14ac:knownFonts="1"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sz val="10"/>
      <name val="Arial"/>
      <family val="2"/>
    </font>
    <font>
      <sz val="8"/>
      <color theme="1"/>
      <name val="Arial"/>
      <family val="2"/>
    </font>
    <font>
      <b/>
      <sz val="12"/>
      <color rgb="FFFF0000"/>
      <name val="Arial Narrow"/>
      <family val="2"/>
    </font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b/>
      <sz val="5.5"/>
      <name val="Arial"/>
      <family val="2"/>
    </font>
    <font>
      <b/>
      <sz val="20"/>
      <name val="Arial"/>
      <family val="2"/>
    </font>
    <font>
      <sz val="3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CCC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D9D9D9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43" fontId="6" fillId="0" borderId="0" applyFont="0" applyFill="0" applyBorder="0" applyAlignment="0" applyProtection="0"/>
    <xf numFmtId="42" fontId="6" fillId="0" borderId="0" applyFont="0" applyFill="0" applyBorder="0" applyAlignment="0" applyProtection="0"/>
  </cellStyleXfs>
  <cellXfs count="4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165" fontId="4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6" fontId="3" fillId="4" borderId="1" xfId="0" applyNumberFormat="1" applyFont="1" applyFill="1" applyBorder="1" applyAlignment="1">
      <alignment horizontal="center" vertical="center" wrapText="1"/>
    </xf>
    <xf numFmtId="166" fontId="4" fillId="4" borderId="1" xfId="0" applyNumberFormat="1" applyFont="1" applyFill="1" applyBorder="1" applyAlignment="1">
      <alignment horizontal="center" vertical="center" wrapText="1"/>
    </xf>
    <xf numFmtId="166" fontId="3" fillId="3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/>
    </xf>
    <xf numFmtId="0" fontId="7" fillId="3" borderId="1" xfId="0" applyFont="1" applyFill="1" applyBorder="1" applyAlignment="1">
      <alignment wrapText="1"/>
    </xf>
    <xf numFmtId="0" fontId="7" fillId="4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1" fillId="4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166" fontId="3" fillId="3" borderId="1" xfId="0" applyNumberFormat="1" applyFont="1" applyFill="1" applyBorder="1" applyAlignment="1">
      <alignment vertical="center" wrapText="1"/>
    </xf>
    <xf numFmtId="166" fontId="3" fillId="4" borderId="1" xfId="0" applyNumberFormat="1" applyFont="1" applyFill="1" applyBorder="1" applyAlignment="1">
      <alignment vertical="center" wrapText="1"/>
    </xf>
    <xf numFmtId="0" fontId="5" fillId="0" borderId="2" xfId="1" applyFont="1" applyBorder="1" applyAlignment="1">
      <alignment vertical="center" wrapText="1"/>
    </xf>
    <xf numFmtId="0" fontId="5" fillId="0" borderId="3" xfId="1" applyFont="1" applyBorder="1" applyAlignment="1">
      <alignment vertical="center" wrapText="1"/>
    </xf>
    <xf numFmtId="166" fontId="0" fillId="2" borderId="1" xfId="0" applyNumberFormat="1" applyFill="1" applyBorder="1" applyAlignment="1">
      <alignment vertical="center"/>
    </xf>
    <xf numFmtId="166" fontId="1" fillId="2" borderId="1" xfId="0" applyNumberFormat="1" applyFont="1" applyFill="1" applyBorder="1" applyAlignment="1">
      <alignment horizontal="center" vertical="center" wrapText="1"/>
    </xf>
    <xf numFmtId="166" fontId="7" fillId="2" borderId="1" xfId="0" applyNumberFormat="1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167" fontId="8" fillId="5" borderId="1" xfId="2" applyNumberFormat="1" applyFont="1" applyFill="1" applyBorder="1" applyAlignment="1">
      <alignment horizontal="center" vertical="center" wrapText="1"/>
    </xf>
    <xf numFmtId="0" fontId="0" fillId="0" borderId="1" xfId="0" applyBorder="1"/>
    <xf numFmtId="166" fontId="0" fillId="0" borderId="1" xfId="0" applyNumberFormat="1" applyBorder="1" applyAlignment="1">
      <alignment vertical="center"/>
    </xf>
    <xf numFmtId="166" fontId="0" fillId="0" borderId="1" xfId="0" applyNumberFormat="1" applyBorder="1"/>
    <xf numFmtId="166" fontId="5" fillId="0" borderId="1" xfId="1" applyNumberFormat="1" applyFont="1" applyBorder="1" applyAlignment="1">
      <alignment vertical="center" wrapText="1"/>
    </xf>
    <xf numFmtId="0" fontId="5" fillId="0" borderId="1" xfId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/>
    </xf>
    <xf numFmtId="0" fontId="9" fillId="5" borderId="2" xfId="0" applyFont="1" applyFill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9" fillId="5" borderId="4" xfId="0" applyFont="1" applyFill="1" applyBorder="1" applyAlignment="1">
      <alignment horizontal="center" vertical="center" wrapText="1"/>
    </xf>
  </cellXfs>
  <cellStyles count="4">
    <cellStyle name="Millares 2" xfId="2" xr:uid="{C7BBF1F6-F3B2-48A4-8326-41FE98F6382B}"/>
    <cellStyle name="Moneda [0] 2" xfId="3" xr:uid="{E831E984-CFF9-4586-9218-A99FF6D2DF24}"/>
    <cellStyle name="Normal" xfId="0" builtinId="0"/>
    <cellStyle name="Normal 2 2 2" xfId="1" xr:uid="{7C4C3F79-DA4B-4964-8404-28EF864C86D6}"/>
  </cellStyles>
  <dxfs count="0"/>
  <tableStyles count="0" defaultTableStyle="TableStyleMedium2" defaultPivotStyle="PivotStyleLight16"/>
  <colors>
    <mruColors>
      <color rgb="FFFFCCCC"/>
      <color rgb="FFFF7C80"/>
      <color rgb="FF66CCFF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F0E366-53D0-44A6-98A9-B580802C2D91}">
  <dimension ref="A1:J39"/>
  <sheetViews>
    <sheetView tabSelected="1" topLeftCell="A31" zoomScale="115" zoomScaleNormal="115" workbookViewId="0">
      <selection sqref="A1:J37"/>
    </sheetView>
  </sheetViews>
  <sheetFormatPr baseColWidth="10" defaultRowHeight="15" x14ac:dyDescent="0.25"/>
  <cols>
    <col min="1" max="1" width="12.42578125" customWidth="1"/>
    <col min="2" max="2" width="37.5703125" customWidth="1"/>
    <col min="3" max="3" width="23" customWidth="1"/>
    <col min="4" max="4" width="13" customWidth="1"/>
    <col min="5" max="5" width="21.7109375" customWidth="1"/>
    <col min="6" max="6" width="20" customWidth="1"/>
    <col min="7" max="7" width="17.7109375" customWidth="1"/>
    <col min="8" max="8" width="17.85546875" customWidth="1"/>
    <col min="9" max="9" width="22.42578125" customWidth="1"/>
    <col min="10" max="10" width="23" customWidth="1"/>
  </cols>
  <sheetData>
    <row r="1" spans="1:10" ht="69.75" customHeight="1" x14ac:dyDescent="0.6">
      <c r="A1" s="36" t="s">
        <v>103</v>
      </c>
      <c r="B1" s="36"/>
      <c r="C1" s="36"/>
      <c r="D1" s="36"/>
      <c r="E1" s="36"/>
      <c r="F1" s="36"/>
      <c r="G1" s="36"/>
      <c r="H1" s="36"/>
      <c r="I1" s="36"/>
      <c r="J1" s="36"/>
    </row>
    <row r="2" spans="1:10" ht="36" customHeight="1" x14ac:dyDescent="0.25">
      <c r="A2" s="15" t="s">
        <v>0</v>
      </c>
      <c r="B2" s="14" t="s">
        <v>1</v>
      </c>
      <c r="C2" s="14" t="s">
        <v>2</v>
      </c>
      <c r="D2" s="14" t="s">
        <v>3</v>
      </c>
      <c r="E2" s="16" t="s">
        <v>97</v>
      </c>
      <c r="F2" s="17" t="s">
        <v>98</v>
      </c>
      <c r="G2" s="28" t="s">
        <v>99</v>
      </c>
      <c r="H2" s="37" t="s">
        <v>102</v>
      </c>
      <c r="I2" s="38"/>
      <c r="J2" s="39"/>
    </row>
    <row r="3" spans="1:10" ht="48.75" customHeight="1" x14ac:dyDescent="0.25">
      <c r="A3" s="15"/>
      <c r="B3" s="14"/>
      <c r="C3" s="14"/>
      <c r="D3" s="14"/>
      <c r="E3" s="18" t="s">
        <v>55</v>
      </c>
      <c r="F3" s="19" t="s">
        <v>55</v>
      </c>
      <c r="G3" s="27" t="s">
        <v>55</v>
      </c>
      <c r="H3" s="29" t="s">
        <v>100</v>
      </c>
      <c r="I3" s="29" t="s">
        <v>4</v>
      </c>
      <c r="J3" s="30" t="s">
        <v>101</v>
      </c>
    </row>
    <row r="4" spans="1:10" ht="63" customHeight="1" x14ac:dyDescent="0.25">
      <c r="A4" s="14">
        <v>1</v>
      </c>
      <c r="B4" s="20" t="s">
        <v>56</v>
      </c>
      <c r="C4" s="20" t="s">
        <v>29</v>
      </c>
      <c r="D4" s="21" t="s">
        <v>5</v>
      </c>
      <c r="E4" s="22">
        <v>1740000</v>
      </c>
      <c r="F4" s="23">
        <v>1746000</v>
      </c>
      <c r="G4" s="26">
        <v>1720320</v>
      </c>
      <c r="H4" s="32">
        <f>ROUND((AVERAGE(E4:G4)),0)</f>
        <v>1735440</v>
      </c>
      <c r="I4" s="31">
        <v>2</v>
      </c>
      <c r="J4" s="33">
        <f>H4*I4</f>
        <v>3470880</v>
      </c>
    </row>
    <row r="5" spans="1:10" ht="67.5" customHeight="1" x14ac:dyDescent="0.25">
      <c r="A5" s="1">
        <v>2</v>
      </c>
      <c r="B5" s="2" t="s">
        <v>57</v>
      </c>
      <c r="C5" s="2" t="s">
        <v>30</v>
      </c>
      <c r="D5" s="3" t="s">
        <v>6</v>
      </c>
      <c r="E5" s="13">
        <v>1350000</v>
      </c>
      <c r="F5" s="11">
        <v>1344000</v>
      </c>
      <c r="G5" s="26">
        <v>1320480</v>
      </c>
      <c r="H5" s="32">
        <f t="shared" ref="H5:H36" si="0">ROUND((AVERAGE(E5:G5)),0)</f>
        <v>1338160</v>
      </c>
      <c r="I5" s="31">
        <v>2</v>
      </c>
      <c r="J5" s="33">
        <f>H5*I5</f>
        <v>2676320</v>
      </c>
    </row>
    <row r="6" spans="1:10" ht="61.5" customHeight="1" x14ac:dyDescent="0.25">
      <c r="A6" s="1">
        <v>3</v>
      </c>
      <c r="B6" s="2" t="s">
        <v>58</v>
      </c>
      <c r="C6" s="2" t="s">
        <v>31</v>
      </c>
      <c r="D6" s="4" t="s">
        <v>7</v>
      </c>
      <c r="E6" s="13">
        <v>450000</v>
      </c>
      <c r="F6" s="11">
        <v>425000</v>
      </c>
      <c r="G6" s="26">
        <v>438880</v>
      </c>
      <c r="H6" s="32">
        <f t="shared" si="0"/>
        <v>437960</v>
      </c>
      <c r="I6" s="31">
        <v>2</v>
      </c>
      <c r="J6" s="33">
        <f t="shared" ref="J6:J36" si="1">H6*I6</f>
        <v>875920</v>
      </c>
    </row>
    <row r="7" spans="1:10" ht="73.5" customHeight="1" x14ac:dyDescent="0.25">
      <c r="A7" s="1">
        <v>4</v>
      </c>
      <c r="B7" s="2" t="s">
        <v>59</v>
      </c>
      <c r="C7" s="2" t="s">
        <v>32</v>
      </c>
      <c r="D7" s="3" t="s">
        <v>8</v>
      </c>
      <c r="E7" s="13">
        <v>900000</v>
      </c>
      <c r="F7" s="11">
        <v>910000</v>
      </c>
      <c r="G7" s="26">
        <v>904650</v>
      </c>
      <c r="H7" s="32">
        <f t="shared" si="0"/>
        <v>904883</v>
      </c>
      <c r="I7" s="31">
        <v>2</v>
      </c>
      <c r="J7" s="33">
        <f t="shared" si="1"/>
        <v>1809766</v>
      </c>
    </row>
    <row r="8" spans="1:10" ht="81" customHeight="1" x14ac:dyDescent="0.25">
      <c r="A8" s="1">
        <v>5</v>
      </c>
      <c r="B8" s="2" t="s">
        <v>60</v>
      </c>
      <c r="C8" s="2" t="s">
        <v>33</v>
      </c>
      <c r="D8" s="3" t="s">
        <v>9</v>
      </c>
      <c r="E8" s="13">
        <v>815000</v>
      </c>
      <c r="F8" s="11">
        <v>812000</v>
      </c>
      <c r="G8" s="26">
        <v>825680</v>
      </c>
      <c r="H8" s="32">
        <f t="shared" si="0"/>
        <v>817560</v>
      </c>
      <c r="I8" s="31">
        <v>2</v>
      </c>
      <c r="J8" s="33">
        <f t="shared" si="1"/>
        <v>1635120</v>
      </c>
    </row>
    <row r="9" spans="1:10" ht="101.25" customHeight="1" x14ac:dyDescent="0.25">
      <c r="A9" s="1">
        <v>6</v>
      </c>
      <c r="B9" s="2" t="s">
        <v>61</v>
      </c>
      <c r="C9" s="2" t="s">
        <v>48</v>
      </c>
      <c r="D9" s="3" t="s">
        <v>10</v>
      </c>
      <c r="E9" s="13">
        <v>455000</v>
      </c>
      <c r="F9" s="11">
        <v>448000</v>
      </c>
      <c r="G9" s="26">
        <v>462680</v>
      </c>
      <c r="H9" s="32">
        <f t="shared" si="0"/>
        <v>455227</v>
      </c>
      <c r="I9" s="31">
        <v>2</v>
      </c>
      <c r="J9" s="33">
        <f t="shared" si="1"/>
        <v>910454</v>
      </c>
    </row>
    <row r="10" spans="1:10" ht="69.75" customHeight="1" x14ac:dyDescent="0.25">
      <c r="A10" s="1">
        <v>7</v>
      </c>
      <c r="B10" s="2" t="s">
        <v>62</v>
      </c>
      <c r="C10" s="2" t="s">
        <v>34</v>
      </c>
      <c r="D10" s="5" t="s">
        <v>11</v>
      </c>
      <c r="E10" s="13">
        <v>850000</v>
      </c>
      <c r="F10" s="11">
        <v>852000</v>
      </c>
      <c r="G10" s="26">
        <v>842680</v>
      </c>
      <c r="H10" s="32">
        <f t="shared" si="0"/>
        <v>848227</v>
      </c>
      <c r="I10" s="31">
        <v>2</v>
      </c>
      <c r="J10" s="33">
        <f t="shared" si="1"/>
        <v>1696454</v>
      </c>
    </row>
    <row r="11" spans="1:10" ht="87.75" customHeight="1" x14ac:dyDescent="0.25">
      <c r="A11" s="1">
        <v>8</v>
      </c>
      <c r="B11" s="2" t="s">
        <v>63</v>
      </c>
      <c r="C11" s="2" t="s">
        <v>35</v>
      </c>
      <c r="D11" s="5" t="s">
        <v>12</v>
      </c>
      <c r="E11" s="13">
        <v>935000</v>
      </c>
      <c r="F11" s="11">
        <v>948000</v>
      </c>
      <c r="G11" s="26">
        <v>930830</v>
      </c>
      <c r="H11" s="32">
        <f t="shared" si="0"/>
        <v>937943</v>
      </c>
      <c r="I11" s="31">
        <v>2</v>
      </c>
      <c r="J11" s="33">
        <f t="shared" si="1"/>
        <v>1875886</v>
      </c>
    </row>
    <row r="12" spans="1:10" ht="97.5" customHeight="1" x14ac:dyDescent="0.25">
      <c r="A12" s="1">
        <v>9</v>
      </c>
      <c r="B12" s="2" t="s">
        <v>64</v>
      </c>
      <c r="C12" s="2" t="s">
        <v>36</v>
      </c>
      <c r="D12" s="3" t="s">
        <v>13</v>
      </c>
      <c r="E12" s="13">
        <v>710000</v>
      </c>
      <c r="F12" s="11">
        <v>714000</v>
      </c>
      <c r="G12" s="26">
        <v>703060</v>
      </c>
      <c r="H12" s="32">
        <f t="shared" si="0"/>
        <v>709020</v>
      </c>
      <c r="I12" s="31">
        <v>2</v>
      </c>
      <c r="J12" s="33">
        <f t="shared" si="1"/>
        <v>1418040</v>
      </c>
    </row>
    <row r="13" spans="1:10" ht="57.75" customHeight="1" x14ac:dyDescent="0.25">
      <c r="A13" s="1">
        <v>10</v>
      </c>
      <c r="B13" s="2" t="s">
        <v>65</v>
      </c>
      <c r="C13" s="2" t="s">
        <v>37</v>
      </c>
      <c r="D13" s="3" t="s">
        <v>49</v>
      </c>
      <c r="E13" s="13">
        <v>530000</v>
      </c>
      <c r="F13" s="11">
        <v>533000</v>
      </c>
      <c r="G13" s="26">
        <v>526460</v>
      </c>
      <c r="H13" s="32">
        <f t="shared" si="0"/>
        <v>529820</v>
      </c>
      <c r="I13" s="31">
        <v>2</v>
      </c>
      <c r="J13" s="33">
        <f t="shared" si="1"/>
        <v>1059640</v>
      </c>
    </row>
    <row r="14" spans="1:10" ht="60" customHeight="1" x14ac:dyDescent="0.25">
      <c r="A14" s="1">
        <v>11</v>
      </c>
      <c r="B14" s="2" t="s">
        <v>66</v>
      </c>
      <c r="C14" s="2" t="s">
        <v>38</v>
      </c>
      <c r="D14" s="3" t="s">
        <v>47</v>
      </c>
      <c r="E14" s="13">
        <v>540000</v>
      </c>
      <c r="F14" s="11">
        <v>547000</v>
      </c>
      <c r="G14" s="26">
        <v>545980</v>
      </c>
      <c r="H14" s="32">
        <f t="shared" si="0"/>
        <v>544327</v>
      </c>
      <c r="I14" s="31">
        <v>2</v>
      </c>
      <c r="J14" s="33">
        <f t="shared" si="1"/>
        <v>1088654</v>
      </c>
    </row>
    <row r="15" spans="1:10" ht="52.5" customHeight="1" x14ac:dyDescent="0.25">
      <c r="A15" s="1">
        <v>12</v>
      </c>
      <c r="B15" s="2" t="s">
        <v>67</v>
      </c>
      <c r="C15" s="2" t="s">
        <v>39</v>
      </c>
      <c r="D15" s="5" t="s">
        <v>96</v>
      </c>
      <c r="E15" s="13">
        <v>1570000</v>
      </c>
      <c r="F15" s="11">
        <v>1566000</v>
      </c>
      <c r="G15" s="26">
        <v>1574000</v>
      </c>
      <c r="H15" s="32">
        <f t="shared" si="0"/>
        <v>1570000</v>
      </c>
      <c r="I15" s="31">
        <v>2</v>
      </c>
      <c r="J15" s="33">
        <f t="shared" si="1"/>
        <v>3140000</v>
      </c>
    </row>
    <row r="16" spans="1:10" ht="71.25" customHeight="1" x14ac:dyDescent="0.25">
      <c r="A16" s="1">
        <v>13</v>
      </c>
      <c r="B16" s="2" t="s">
        <v>68</v>
      </c>
      <c r="C16" s="2" t="s">
        <v>40</v>
      </c>
      <c r="D16" s="3" t="s">
        <v>14</v>
      </c>
      <c r="E16" s="13">
        <v>785000</v>
      </c>
      <c r="F16" s="11">
        <v>782000</v>
      </c>
      <c r="G16" s="26">
        <v>788740</v>
      </c>
      <c r="H16" s="32">
        <f t="shared" si="0"/>
        <v>785247</v>
      </c>
      <c r="I16" s="31">
        <v>2</v>
      </c>
      <c r="J16" s="33">
        <f t="shared" si="1"/>
        <v>1570494</v>
      </c>
    </row>
    <row r="17" spans="1:10" ht="84" customHeight="1" x14ac:dyDescent="0.25">
      <c r="A17" s="1">
        <v>14</v>
      </c>
      <c r="B17" s="6" t="s">
        <v>69</v>
      </c>
      <c r="C17" s="2" t="s">
        <v>41</v>
      </c>
      <c r="D17" s="7" t="s">
        <v>15</v>
      </c>
      <c r="E17" s="13">
        <v>2540000</v>
      </c>
      <c r="F17" s="11">
        <v>2533000</v>
      </c>
      <c r="G17" s="26">
        <v>2550000</v>
      </c>
      <c r="H17" s="32">
        <f t="shared" si="0"/>
        <v>2541000</v>
      </c>
      <c r="I17" s="31">
        <v>2</v>
      </c>
      <c r="J17" s="33">
        <f t="shared" si="1"/>
        <v>5082000</v>
      </c>
    </row>
    <row r="18" spans="1:10" ht="80.25" customHeight="1" x14ac:dyDescent="0.25">
      <c r="A18" s="1">
        <v>15</v>
      </c>
      <c r="B18" s="6" t="s">
        <v>70</v>
      </c>
      <c r="C18" s="2" t="s">
        <v>43</v>
      </c>
      <c r="D18" s="7" t="s">
        <v>16</v>
      </c>
      <c r="E18" s="13">
        <v>540000</v>
      </c>
      <c r="F18" s="11">
        <v>544000</v>
      </c>
      <c r="G18" s="26">
        <v>550000</v>
      </c>
      <c r="H18" s="32">
        <f t="shared" si="0"/>
        <v>544667</v>
      </c>
      <c r="I18" s="31">
        <v>2</v>
      </c>
      <c r="J18" s="33">
        <f t="shared" si="1"/>
        <v>1089334</v>
      </c>
    </row>
    <row r="19" spans="1:10" ht="82.5" customHeight="1" x14ac:dyDescent="0.25">
      <c r="A19" s="1">
        <v>16</v>
      </c>
      <c r="B19" s="6" t="s">
        <v>71</v>
      </c>
      <c r="C19" s="8" t="s">
        <v>42</v>
      </c>
      <c r="D19" s="7" t="s">
        <v>17</v>
      </c>
      <c r="E19" s="13">
        <v>1510000</v>
      </c>
      <c r="F19" s="11">
        <v>1512000</v>
      </c>
      <c r="G19" s="26">
        <v>1500000</v>
      </c>
      <c r="H19" s="32">
        <f t="shared" si="0"/>
        <v>1507333</v>
      </c>
      <c r="I19" s="31">
        <v>2</v>
      </c>
      <c r="J19" s="33">
        <f t="shared" si="1"/>
        <v>3014666</v>
      </c>
    </row>
    <row r="20" spans="1:10" ht="82.5" customHeight="1" x14ac:dyDescent="0.25">
      <c r="A20" s="1">
        <v>17</v>
      </c>
      <c r="B20" s="6" t="s">
        <v>88</v>
      </c>
      <c r="C20" s="2" t="s">
        <v>73</v>
      </c>
      <c r="D20" s="7" t="s">
        <v>72</v>
      </c>
      <c r="E20" s="13">
        <v>455000</v>
      </c>
      <c r="F20" s="11">
        <v>458000</v>
      </c>
      <c r="G20" s="26">
        <v>450000</v>
      </c>
      <c r="H20" s="32">
        <f t="shared" si="0"/>
        <v>454333</v>
      </c>
      <c r="I20" s="31">
        <v>2</v>
      </c>
      <c r="J20" s="33">
        <f t="shared" si="1"/>
        <v>908666</v>
      </c>
    </row>
    <row r="21" spans="1:10" ht="82.5" customHeight="1" x14ac:dyDescent="0.25">
      <c r="A21" s="1">
        <v>18</v>
      </c>
      <c r="B21" s="6" t="s">
        <v>89</v>
      </c>
      <c r="C21" s="8" t="s">
        <v>74</v>
      </c>
      <c r="D21" s="7" t="s">
        <v>75</v>
      </c>
      <c r="E21" s="13">
        <v>510000</v>
      </c>
      <c r="F21" s="11">
        <v>504000</v>
      </c>
      <c r="G21" s="26">
        <v>500000</v>
      </c>
      <c r="H21" s="32">
        <f t="shared" si="0"/>
        <v>504667</v>
      </c>
      <c r="I21" s="31">
        <v>2</v>
      </c>
      <c r="J21" s="33">
        <f t="shared" si="1"/>
        <v>1009334</v>
      </c>
    </row>
    <row r="22" spans="1:10" ht="82.5" customHeight="1" x14ac:dyDescent="0.25">
      <c r="A22" s="1">
        <v>19</v>
      </c>
      <c r="B22" s="6" t="s">
        <v>90</v>
      </c>
      <c r="C22" s="2" t="s">
        <v>76</v>
      </c>
      <c r="D22" s="7" t="s">
        <v>78</v>
      </c>
      <c r="E22" s="13">
        <v>330000</v>
      </c>
      <c r="F22" s="11">
        <v>338000</v>
      </c>
      <c r="G22" s="26">
        <v>324640</v>
      </c>
      <c r="H22" s="32">
        <f t="shared" si="0"/>
        <v>330880</v>
      </c>
      <c r="I22" s="31">
        <v>2</v>
      </c>
      <c r="J22" s="33">
        <f t="shared" si="1"/>
        <v>661760</v>
      </c>
    </row>
    <row r="23" spans="1:10" ht="82.5" customHeight="1" x14ac:dyDescent="0.25">
      <c r="A23" s="1">
        <v>20</v>
      </c>
      <c r="B23" s="6" t="s">
        <v>91</v>
      </c>
      <c r="C23" s="8" t="s">
        <v>82</v>
      </c>
      <c r="D23" s="7" t="s">
        <v>77</v>
      </c>
      <c r="E23" s="13">
        <v>565000</v>
      </c>
      <c r="F23" s="11">
        <v>564000</v>
      </c>
      <c r="G23" s="26">
        <v>560000</v>
      </c>
      <c r="H23" s="32">
        <f t="shared" si="0"/>
        <v>563000</v>
      </c>
      <c r="I23" s="31">
        <v>2</v>
      </c>
      <c r="J23" s="33">
        <f t="shared" si="1"/>
        <v>1126000</v>
      </c>
    </row>
    <row r="24" spans="1:10" ht="82.5" customHeight="1" x14ac:dyDescent="0.25">
      <c r="A24" s="1">
        <v>21</v>
      </c>
      <c r="B24" s="6" t="s">
        <v>92</v>
      </c>
      <c r="C24" s="2" t="s">
        <v>83</v>
      </c>
      <c r="D24" s="7" t="s">
        <v>79</v>
      </c>
      <c r="E24" s="13">
        <v>300000</v>
      </c>
      <c r="F24" s="11">
        <v>314000</v>
      </c>
      <c r="G24" s="26">
        <v>310000</v>
      </c>
      <c r="H24" s="32">
        <f t="shared" si="0"/>
        <v>308000</v>
      </c>
      <c r="I24" s="31">
        <v>2</v>
      </c>
      <c r="J24" s="33">
        <f t="shared" si="1"/>
        <v>616000</v>
      </c>
    </row>
    <row r="25" spans="1:10" ht="82.5" customHeight="1" x14ac:dyDescent="0.25">
      <c r="A25" s="1">
        <v>22</v>
      </c>
      <c r="B25" s="6" t="s">
        <v>93</v>
      </c>
      <c r="C25" s="8" t="s">
        <v>84</v>
      </c>
      <c r="D25" s="7" t="s">
        <v>80</v>
      </c>
      <c r="E25" s="13">
        <v>665000</v>
      </c>
      <c r="F25" s="11">
        <v>668000</v>
      </c>
      <c r="G25" s="26">
        <v>670000</v>
      </c>
      <c r="H25" s="32">
        <f t="shared" si="0"/>
        <v>667667</v>
      </c>
      <c r="I25" s="31">
        <v>2</v>
      </c>
      <c r="J25" s="33">
        <f t="shared" si="1"/>
        <v>1335334</v>
      </c>
    </row>
    <row r="26" spans="1:10" ht="82.5" customHeight="1" x14ac:dyDescent="0.25">
      <c r="A26" s="1">
        <v>23</v>
      </c>
      <c r="B26" s="6" t="s">
        <v>94</v>
      </c>
      <c r="C26" s="2" t="s">
        <v>85</v>
      </c>
      <c r="D26" s="7" t="s">
        <v>81</v>
      </c>
      <c r="E26" s="13">
        <v>304000</v>
      </c>
      <c r="F26" s="11">
        <v>312000</v>
      </c>
      <c r="G26" s="26">
        <v>300000</v>
      </c>
      <c r="H26" s="32">
        <f t="shared" si="0"/>
        <v>305333</v>
      </c>
      <c r="I26" s="31">
        <v>2</v>
      </c>
      <c r="J26" s="33">
        <f t="shared" si="1"/>
        <v>610666</v>
      </c>
    </row>
    <row r="27" spans="1:10" ht="82.5" customHeight="1" x14ac:dyDescent="0.25">
      <c r="A27" s="1">
        <v>24</v>
      </c>
      <c r="B27" s="6" t="s">
        <v>95</v>
      </c>
      <c r="C27" s="8" t="s">
        <v>86</v>
      </c>
      <c r="D27" s="7" t="s">
        <v>87</v>
      </c>
      <c r="E27" s="13">
        <v>346000</v>
      </c>
      <c r="F27" s="11">
        <v>348000</v>
      </c>
      <c r="G27" s="26">
        <v>350000</v>
      </c>
      <c r="H27" s="32">
        <f t="shared" si="0"/>
        <v>348000</v>
      </c>
      <c r="I27" s="31">
        <v>2</v>
      </c>
      <c r="J27" s="33">
        <f t="shared" si="1"/>
        <v>696000</v>
      </c>
    </row>
    <row r="28" spans="1:10" ht="63" customHeight="1" x14ac:dyDescent="0.25">
      <c r="A28" s="1">
        <v>25</v>
      </c>
      <c r="B28" s="6" t="s">
        <v>22</v>
      </c>
      <c r="C28" s="8" t="s">
        <v>50</v>
      </c>
      <c r="D28" s="7" t="s">
        <v>19</v>
      </c>
      <c r="E28" s="13">
        <v>1246000</v>
      </c>
      <c r="F28" s="12">
        <v>1255000</v>
      </c>
      <c r="G28" s="26">
        <v>1250000</v>
      </c>
      <c r="H28" s="32">
        <f t="shared" si="0"/>
        <v>1250333</v>
      </c>
      <c r="I28" s="31">
        <v>2</v>
      </c>
      <c r="J28" s="33">
        <f t="shared" si="1"/>
        <v>2500666</v>
      </c>
    </row>
    <row r="29" spans="1:10" ht="67.5" customHeight="1" x14ac:dyDescent="0.25">
      <c r="A29" s="1">
        <v>26</v>
      </c>
      <c r="B29" s="6" t="s">
        <v>22</v>
      </c>
      <c r="C29" s="8" t="s">
        <v>51</v>
      </c>
      <c r="D29" s="7" t="s">
        <v>20</v>
      </c>
      <c r="E29" s="13">
        <v>1502000</v>
      </c>
      <c r="F29" s="12">
        <v>1515000</v>
      </c>
      <c r="G29" s="26">
        <v>1500000</v>
      </c>
      <c r="H29" s="32">
        <f t="shared" si="0"/>
        <v>1505667</v>
      </c>
      <c r="I29" s="31">
        <v>2</v>
      </c>
      <c r="J29" s="33">
        <f t="shared" si="1"/>
        <v>3011334</v>
      </c>
    </row>
    <row r="30" spans="1:10" ht="72" customHeight="1" x14ac:dyDescent="0.25">
      <c r="A30" s="1">
        <v>27</v>
      </c>
      <c r="B30" s="6" t="s">
        <v>22</v>
      </c>
      <c r="C30" s="8" t="s">
        <v>42</v>
      </c>
      <c r="D30" s="7" t="s">
        <v>21</v>
      </c>
      <c r="E30" s="13">
        <v>1408000</v>
      </c>
      <c r="F30" s="12">
        <v>1420000</v>
      </c>
      <c r="G30" s="26">
        <v>1400000</v>
      </c>
      <c r="H30" s="32">
        <f t="shared" si="0"/>
        <v>1409333</v>
      </c>
      <c r="I30" s="31">
        <v>2</v>
      </c>
      <c r="J30" s="33">
        <f t="shared" si="1"/>
        <v>2818666</v>
      </c>
    </row>
    <row r="31" spans="1:10" ht="48.75" customHeight="1" x14ac:dyDescent="0.25">
      <c r="A31" s="1">
        <v>28</v>
      </c>
      <c r="B31" s="2" t="s">
        <v>22</v>
      </c>
      <c r="C31" s="2" t="s">
        <v>46</v>
      </c>
      <c r="D31" s="9" t="s">
        <v>23</v>
      </c>
      <c r="E31" s="13">
        <v>902000</v>
      </c>
      <c r="F31" s="12">
        <v>914000</v>
      </c>
      <c r="G31" s="26">
        <v>900000</v>
      </c>
      <c r="H31" s="32">
        <f t="shared" si="0"/>
        <v>905333</v>
      </c>
      <c r="I31" s="31">
        <v>2</v>
      </c>
      <c r="J31" s="33">
        <f t="shared" si="1"/>
        <v>1810666</v>
      </c>
    </row>
    <row r="32" spans="1:10" ht="72.75" customHeight="1" x14ac:dyDescent="0.25">
      <c r="A32" s="1">
        <v>29</v>
      </c>
      <c r="B32" s="2" t="s">
        <v>22</v>
      </c>
      <c r="C32" s="2" t="s">
        <v>52</v>
      </c>
      <c r="D32" s="10" t="s">
        <v>24</v>
      </c>
      <c r="E32" s="13">
        <v>456000</v>
      </c>
      <c r="F32" s="12">
        <v>464000</v>
      </c>
      <c r="G32" s="26">
        <v>454350</v>
      </c>
      <c r="H32" s="32">
        <f t="shared" si="0"/>
        <v>458117</v>
      </c>
      <c r="I32" s="31">
        <v>2</v>
      </c>
      <c r="J32" s="33">
        <f t="shared" si="1"/>
        <v>916234</v>
      </c>
    </row>
    <row r="33" spans="1:10" ht="54.75" customHeight="1" x14ac:dyDescent="0.25">
      <c r="A33" s="1">
        <v>30</v>
      </c>
      <c r="B33" s="2" t="s">
        <v>22</v>
      </c>
      <c r="C33" s="2" t="s">
        <v>53</v>
      </c>
      <c r="D33" s="10" t="s">
        <v>25</v>
      </c>
      <c r="E33" s="13">
        <v>705000</v>
      </c>
      <c r="F33" s="12">
        <v>716000</v>
      </c>
      <c r="G33" s="26">
        <v>700000</v>
      </c>
      <c r="H33" s="32">
        <f t="shared" si="0"/>
        <v>707000</v>
      </c>
      <c r="I33" s="31">
        <v>2</v>
      </c>
      <c r="J33" s="33">
        <f t="shared" si="1"/>
        <v>1414000</v>
      </c>
    </row>
    <row r="34" spans="1:10" ht="64.5" customHeight="1" x14ac:dyDescent="0.25">
      <c r="A34" s="1">
        <v>31</v>
      </c>
      <c r="B34" s="2" t="s">
        <v>18</v>
      </c>
      <c r="C34" s="2" t="s">
        <v>54</v>
      </c>
      <c r="D34" s="7" t="s">
        <v>26</v>
      </c>
      <c r="E34" s="13">
        <v>430000</v>
      </c>
      <c r="F34" s="12">
        <v>420000</v>
      </c>
      <c r="G34" s="26">
        <v>434080</v>
      </c>
      <c r="H34" s="32">
        <f t="shared" si="0"/>
        <v>428027</v>
      </c>
      <c r="I34" s="31">
        <v>2</v>
      </c>
      <c r="J34" s="33">
        <f t="shared" si="1"/>
        <v>856054</v>
      </c>
    </row>
    <row r="35" spans="1:10" ht="65.25" customHeight="1" x14ac:dyDescent="0.25">
      <c r="A35" s="1">
        <v>32</v>
      </c>
      <c r="B35" s="2" t="s">
        <v>18</v>
      </c>
      <c r="C35" s="2" t="s">
        <v>54</v>
      </c>
      <c r="D35" s="7" t="s">
        <v>27</v>
      </c>
      <c r="E35" s="13">
        <v>520000</v>
      </c>
      <c r="F35" s="12">
        <v>510000</v>
      </c>
      <c r="G35" s="26">
        <v>528840</v>
      </c>
      <c r="H35" s="32">
        <f>ROUND((AVERAGE(E35:G35)),0)</f>
        <v>519613</v>
      </c>
      <c r="I35" s="31">
        <v>2</v>
      </c>
      <c r="J35" s="33">
        <f t="shared" si="1"/>
        <v>1039226</v>
      </c>
    </row>
    <row r="36" spans="1:10" ht="54.75" customHeight="1" x14ac:dyDescent="0.25">
      <c r="A36" s="1">
        <v>33</v>
      </c>
      <c r="B36" s="2" t="s">
        <v>22</v>
      </c>
      <c r="C36" s="2" t="s">
        <v>44</v>
      </c>
      <c r="D36" s="7" t="s">
        <v>28</v>
      </c>
      <c r="E36" s="13">
        <v>514000</v>
      </c>
      <c r="F36" s="12">
        <v>502000</v>
      </c>
      <c r="G36" s="26">
        <v>520800</v>
      </c>
      <c r="H36" s="32">
        <f t="shared" si="0"/>
        <v>512267</v>
      </c>
      <c r="I36" s="31">
        <v>2</v>
      </c>
      <c r="J36" s="33">
        <f t="shared" si="1"/>
        <v>1024534</v>
      </c>
    </row>
    <row r="37" spans="1:10" ht="44.25" customHeight="1" x14ac:dyDescent="0.25">
      <c r="B37" s="24"/>
      <c r="C37" s="25"/>
      <c r="D37" s="25"/>
      <c r="E37" s="34">
        <f>SUM(E4:E36)</f>
        <v>27378000</v>
      </c>
      <c r="F37" s="34">
        <f>SUM(F4:F36)</f>
        <v>27438000</v>
      </c>
      <c r="G37" s="34">
        <f>SUM(G4:G36)</f>
        <v>27337150</v>
      </c>
      <c r="H37" s="35"/>
      <c r="I37" s="35"/>
      <c r="J37" s="34">
        <f>SUM(J4:J36)</f>
        <v>54768768</v>
      </c>
    </row>
    <row r="39" spans="1:10" ht="39" customHeight="1" x14ac:dyDescent="0.25">
      <c r="A39" s="35" t="s">
        <v>45</v>
      </c>
      <c r="B39" s="35"/>
      <c r="C39" s="35"/>
      <c r="D39" s="35"/>
      <c r="E39" s="35"/>
      <c r="F39" s="35"/>
      <c r="G39" s="35"/>
      <c r="H39" s="35"/>
    </row>
  </sheetData>
  <mergeCells count="4">
    <mergeCell ref="A39:H39"/>
    <mergeCell ref="H37:I37"/>
    <mergeCell ref="A1:J1"/>
    <mergeCell ref="H2:J2"/>
  </mergeCells>
  <pageMargins left="0.7" right="0.7" top="0.75" bottom="0.75" header="0.3" footer="0.3"/>
  <pageSetup paperSize="11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DE COTIZACIÓN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MARY ANTONIETA CARDONA RUIZ</dc:creator>
  <cp:lastModifiedBy>Mary Antonieta Cardona Ruiz</cp:lastModifiedBy>
  <dcterms:created xsi:type="dcterms:W3CDTF">2024-05-20T21:33:19Z</dcterms:created>
  <dcterms:modified xsi:type="dcterms:W3CDTF">2026-02-26T15:13:37Z</dcterms:modified>
</cp:coreProperties>
</file>