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duran\Documents\LUZ AMANDA\2026\ESTRUCTURACIÓN\MATERIAL METALIZADO E INSUMOS PARA EMPAQUE Y ROTULADO DE CAFÉ\"/>
    </mc:Choice>
  </mc:AlternateContent>
  <xr:revisionPtr revIDLastSave="0" documentId="8_{E9596FAC-FE21-40E3-83E8-96AA8C1931A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studio de Mercado 2022" sheetId="3" r:id="rId1"/>
  </sheets>
  <definedNames>
    <definedName name="_xlnm.Print_Area" localSheetId="0">'Estudio de Mercado 2022'!$A$1:$H$22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" l="1"/>
  <c r="H9" i="3"/>
  <c r="F6" i="3"/>
  <c r="F7" i="3" l="1"/>
  <c r="H7" i="3" s="1"/>
  <c r="H6" i="3"/>
  <c r="K6" i="3" s="1"/>
  <c r="J5" i="3"/>
</calcChain>
</file>

<file path=xl/sharedStrings.xml><?xml version="1.0" encoding="utf-8"?>
<sst xmlns="http://schemas.openxmlformats.org/spreadsheetml/2006/main" count="25" uniqueCount="24">
  <si>
    <t>OBJETO</t>
  </si>
  <si>
    <t>COMITÉ TÉCNICO ESTRUCTURADOR</t>
  </si>
  <si>
    <t>PD. Dirección de Producción</t>
  </si>
  <si>
    <t>TASD - Dirección de Producción</t>
  </si>
  <si>
    <t>KILOGRAMO</t>
  </si>
  <si>
    <t>PRECIO KILOGRAMO</t>
  </si>
  <si>
    <t>PRECIO PROMEDIO KILOGRAMO</t>
  </si>
  <si>
    <t>ÍTEM</t>
  </si>
  <si>
    <t>UNIDAD DE MEDIDA</t>
  </si>
  <si>
    <t>PROVISPOL</t>
  </si>
  <si>
    <t>EMPAQUE MATERIAL METALIZADO 250g</t>
  </si>
  <si>
    <t>EMPAQUE MATERIAL METALIZADO 500g</t>
  </si>
  <si>
    <t>Adm. Esp Cesar Ramses Rojas Lopez</t>
  </si>
  <si>
    <t>PRECIO REFERENCIA  (IVA INCLUIDO)</t>
  </si>
  <si>
    <t>ADQUIRIR MATERIAL METALIZADO PARA EMPAQUE DE CAFÉ TOSTADO Y MOLIDO DE LA AGENCIA LOGÍSTICA DE LAS FUERZAS MILITARES</t>
  </si>
  <si>
    <t>PRECIO CONTRATO 2024 + IPC INDEXADO (MAY/2024 - ENE/2025)</t>
  </si>
  <si>
    <t>IPC ( MAY-24 a ene 25</t>
  </si>
  <si>
    <r>
      <rPr>
        <b/>
        <sz val="9"/>
        <color theme="1"/>
        <rFont val="Arial"/>
        <family val="2"/>
      </rPr>
      <t xml:space="preserve">Nota 1: </t>
    </r>
    <r>
      <rPr>
        <sz val="9"/>
        <color theme="1"/>
        <rFont val="Arial"/>
        <family val="2"/>
      </rPr>
      <t xml:space="preserve">Se aclara que la unidad cotizada es por un (1) Kilogramo, a pesar de que la capacidad de cada bolsa sea de 250 gramos o 500 gramos de café tostado y molido.
</t>
    </r>
    <r>
      <rPr>
        <b/>
        <sz val="9"/>
        <color theme="1"/>
        <rFont val="Arial"/>
        <family val="2"/>
      </rPr>
      <t>Nota 2:</t>
    </r>
    <r>
      <rPr>
        <sz val="9"/>
        <color theme="1"/>
        <rFont val="Arial"/>
        <family val="2"/>
      </rPr>
      <t xml:space="preserve"> Los valores plasmados en este estudio de mercado, son precios con IVA incluido.
</t>
    </r>
    <r>
      <rPr>
        <b/>
        <sz val="9"/>
        <color theme="1"/>
        <rFont val="Arial"/>
        <family val="2"/>
      </rPr>
      <t xml:space="preserve">Nota 3: </t>
    </r>
    <r>
      <rPr>
        <sz val="9"/>
        <color theme="1"/>
        <rFont val="Arial"/>
        <family val="2"/>
      </rPr>
      <t xml:space="preserve">Se realizó solicitud de cotización por medio del SECOP II.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/>
    </r>
  </si>
  <si>
    <t>BOLSA POLIETILENO DE RE EMPAQUÉ DE CAFÉ</t>
  </si>
  <si>
    <t>CINTA TRANSPARENTE</t>
  </si>
  <si>
    <t xml:space="preserve">UNIDAD  </t>
  </si>
  <si>
    <t>METRO</t>
  </si>
  <si>
    <t>ESTUDIO DE MERCADO - 2026 - MATERIAL METALIZADO PARA EMPAQUE PROCESADORA DE CAFÉ</t>
  </si>
  <si>
    <t>SANDRA JOHANNA ISAZA GUEVARA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</si>
</sst>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41" fontId="5" fillId="2" borderId="17" xfId="2" applyFont="1" applyFill="1" applyBorder="1" applyAlignment="1">
      <alignment horizontal="center" vertical="center" wrapText="1"/>
    </xf>
    <xf numFmtId="0" fontId="0" fillId="0" borderId="0" xfId="3" applyFont="1"/>
    <xf numFmtId="41" fontId="5" fillId="2" borderId="18" xfId="2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64" fontId="0" fillId="0" borderId="17" xfId="1" applyNumberFormat="1" applyFon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">
    <cellStyle name="Millares [0]" xfId="2" builtinId="6"/>
    <cellStyle name="Moneda [0]" xfId="1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view="pageBreakPreview" zoomScale="85" zoomScaleNormal="85" zoomScaleSheetLayoutView="85" workbookViewId="0">
      <selection activeCell="M9" sqref="M9"/>
    </sheetView>
  </sheetViews>
  <sheetFormatPr baseColWidth="10" defaultRowHeight="15" x14ac:dyDescent="0.25"/>
  <cols>
    <col min="1" max="1" width="3" customWidth="1"/>
    <col min="2" max="2" width="24.5703125" customWidth="1"/>
    <col min="3" max="4" width="11.28515625" customWidth="1"/>
    <col min="5" max="5" width="14.42578125" customWidth="1"/>
    <col min="6" max="6" width="22" customWidth="1"/>
    <col min="7" max="7" width="18.42578125" customWidth="1"/>
    <col min="8" max="8" width="20.5703125" customWidth="1"/>
    <col min="9" max="9" width="9" customWidth="1"/>
    <col min="10" max="10" width="15" customWidth="1"/>
  </cols>
  <sheetData>
    <row r="1" spans="1:11" ht="15.75" thickBot="1" x14ac:dyDescent="0.3"/>
    <row r="2" spans="1:11" ht="21" customHeight="1" thickBot="1" x14ac:dyDescent="0.3">
      <c r="A2" s="33" t="s">
        <v>22</v>
      </c>
      <c r="B2" s="34"/>
      <c r="C2" s="34"/>
      <c r="D2" s="34"/>
      <c r="E2" s="34"/>
      <c r="F2" s="34"/>
      <c r="G2" s="34"/>
      <c r="H2" s="35"/>
    </row>
    <row r="3" spans="1:11" ht="15.75" thickBot="1" x14ac:dyDescent="0.3"/>
    <row r="4" spans="1:11" ht="30" x14ac:dyDescent="0.25">
      <c r="A4" s="42" t="s">
        <v>0</v>
      </c>
      <c r="B4" s="43"/>
      <c r="C4" s="40" t="s">
        <v>7</v>
      </c>
      <c r="D4" s="40"/>
      <c r="E4" s="36" t="s">
        <v>8</v>
      </c>
      <c r="F4" s="46" t="s">
        <v>15</v>
      </c>
      <c r="G4" s="4" t="s">
        <v>9</v>
      </c>
      <c r="H4" s="9" t="s">
        <v>13</v>
      </c>
      <c r="K4" s="12" t="s">
        <v>16</v>
      </c>
    </row>
    <row r="5" spans="1:11" ht="30.75" thickBot="1" x14ac:dyDescent="0.3">
      <c r="A5" s="44"/>
      <c r="B5" s="45"/>
      <c r="C5" s="41"/>
      <c r="D5" s="41"/>
      <c r="E5" s="37"/>
      <c r="F5" s="47"/>
      <c r="G5" s="14" t="s">
        <v>5</v>
      </c>
      <c r="H5" s="15" t="s">
        <v>6</v>
      </c>
      <c r="I5" s="11">
        <v>37805</v>
      </c>
      <c r="J5">
        <f>(0.07/0.32)</f>
        <v>0.21875000000000003</v>
      </c>
      <c r="K5">
        <v>1.0021875</v>
      </c>
    </row>
    <row r="6" spans="1:11" ht="41.25" customHeight="1" thickBot="1" x14ac:dyDescent="0.3">
      <c r="A6" s="48" t="s">
        <v>14</v>
      </c>
      <c r="B6" s="39"/>
      <c r="C6" s="39" t="s">
        <v>11</v>
      </c>
      <c r="D6" s="39"/>
      <c r="E6" s="20" t="s">
        <v>4</v>
      </c>
      <c r="F6" s="6">
        <f>I5*$K$5</f>
        <v>37887.698437500003</v>
      </c>
      <c r="G6" s="5">
        <v>42763</v>
      </c>
      <c r="H6" s="10">
        <f>AVERAGE(F6:G6)</f>
        <v>40325.349218750001</v>
      </c>
      <c r="I6" s="13">
        <v>37805</v>
      </c>
      <c r="K6">
        <f>(H6-3%)</f>
        <v>40325.319218750003</v>
      </c>
    </row>
    <row r="7" spans="1:11" ht="41.25" customHeight="1" x14ac:dyDescent="0.25">
      <c r="A7" s="49"/>
      <c r="B7" s="38"/>
      <c r="C7" s="38" t="s">
        <v>10</v>
      </c>
      <c r="D7" s="38"/>
      <c r="E7" s="21" t="s">
        <v>4</v>
      </c>
      <c r="F7" s="22">
        <f>I6*$K$5</f>
        <v>37887.698437500003</v>
      </c>
      <c r="G7" s="23">
        <v>42763</v>
      </c>
      <c r="H7" s="24">
        <f>AVERAGE(F7:G7)</f>
        <v>40325.349218750001</v>
      </c>
    </row>
    <row r="8" spans="1:11" ht="41.25" customHeight="1" x14ac:dyDescent="0.25">
      <c r="A8" s="49"/>
      <c r="B8" s="38"/>
      <c r="C8" s="38" t="s">
        <v>18</v>
      </c>
      <c r="D8" s="38"/>
      <c r="E8" s="21" t="s">
        <v>20</v>
      </c>
      <c r="F8" s="22"/>
      <c r="G8" s="23">
        <v>695</v>
      </c>
      <c r="H8" s="24">
        <f>AVERAGE(F8:G8)</f>
        <v>695</v>
      </c>
    </row>
    <row r="9" spans="1:11" ht="41.25" customHeight="1" thickBot="1" x14ac:dyDescent="0.3">
      <c r="A9" s="50"/>
      <c r="B9" s="51"/>
      <c r="C9" s="51" t="s">
        <v>19</v>
      </c>
      <c r="D9" s="51"/>
      <c r="E9" s="19" t="s">
        <v>21</v>
      </c>
      <c r="F9" s="8"/>
      <c r="G9" s="7">
        <v>89</v>
      </c>
      <c r="H9" s="16">
        <f>AVERAGE(F9:G9)</f>
        <v>89</v>
      </c>
    </row>
    <row r="11" spans="1:11" ht="13.5" customHeight="1" x14ac:dyDescent="0.25"/>
    <row r="12" spans="1:11" ht="32.25" customHeight="1" x14ac:dyDescent="0.25">
      <c r="A12" s="26" t="s">
        <v>17</v>
      </c>
      <c r="B12" s="27"/>
      <c r="C12" s="27"/>
      <c r="D12" s="27"/>
      <c r="E12" s="27"/>
      <c r="F12" s="27"/>
      <c r="G12" s="27"/>
      <c r="H12" s="28"/>
    </row>
    <row r="13" spans="1:11" ht="23.25" customHeight="1" x14ac:dyDescent="0.25">
      <c r="A13" s="29"/>
      <c r="B13" s="30"/>
      <c r="C13" s="30"/>
      <c r="D13" s="30"/>
      <c r="E13" s="30"/>
      <c r="F13" s="30"/>
      <c r="G13" s="30"/>
      <c r="H13" s="31"/>
    </row>
    <row r="14" spans="1:11" x14ac:dyDescent="0.25">
      <c r="A14" s="1"/>
      <c r="B14" s="1"/>
      <c r="C14" s="1"/>
      <c r="D14" s="1"/>
      <c r="E14" s="1"/>
      <c r="F14" s="1"/>
      <c r="G14" s="1"/>
      <c r="H14" s="1"/>
    </row>
    <row r="15" spans="1:11" x14ac:dyDescent="0.25">
      <c r="B15" s="25" t="s">
        <v>1</v>
      </c>
      <c r="C15" s="25"/>
      <c r="D15" s="25"/>
      <c r="E15" s="25"/>
      <c r="F15" s="25"/>
      <c r="G15" s="25"/>
      <c r="H15" s="25"/>
    </row>
    <row r="16" spans="1:11" ht="22.5" customHeight="1" x14ac:dyDescent="0.25">
      <c r="B16" s="3"/>
      <c r="C16" s="3"/>
      <c r="D16" s="3"/>
      <c r="E16" s="3"/>
      <c r="F16" s="3"/>
      <c r="G16" s="3"/>
      <c r="H16" s="3"/>
    </row>
    <row r="17" spans="2:8" x14ac:dyDescent="0.25">
      <c r="B17" s="3"/>
      <c r="C17" s="3"/>
      <c r="D17" s="3"/>
      <c r="E17" s="3"/>
      <c r="F17" s="3"/>
      <c r="G17" s="3"/>
      <c r="H17" s="3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ht="15.75" x14ac:dyDescent="0.25">
      <c r="B20" s="32" t="s">
        <v>12</v>
      </c>
      <c r="C20" s="32"/>
      <c r="D20" s="32"/>
      <c r="E20" s="2"/>
      <c r="F20" s="2"/>
      <c r="G20" s="18" t="s">
        <v>23</v>
      </c>
    </row>
    <row r="21" spans="2:8" ht="15.75" x14ac:dyDescent="0.25">
      <c r="B21" s="32" t="s">
        <v>2</v>
      </c>
      <c r="C21" s="32"/>
      <c r="D21" s="32"/>
      <c r="E21" s="2"/>
      <c r="F21" s="2"/>
      <c r="G21" s="18" t="s">
        <v>3</v>
      </c>
    </row>
    <row r="22" spans="2:8" x14ac:dyDescent="0.25">
      <c r="G22" s="17"/>
    </row>
  </sheetData>
  <mergeCells count="14">
    <mergeCell ref="B15:H15"/>
    <mergeCell ref="A12:H13"/>
    <mergeCell ref="B20:D20"/>
    <mergeCell ref="B21:D21"/>
    <mergeCell ref="A2:H2"/>
    <mergeCell ref="E4:E5"/>
    <mergeCell ref="C7:D7"/>
    <mergeCell ref="C6:D6"/>
    <mergeCell ref="C4:D5"/>
    <mergeCell ref="A4:B5"/>
    <mergeCell ref="F4:F5"/>
    <mergeCell ref="A6:B9"/>
    <mergeCell ref="C8:D8"/>
    <mergeCell ref="C9:D9"/>
  </mergeCells>
  <pageMargins left="0.70866141732283472" right="0.70866141732283472" top="0.74803149606299213" bottom="0.74803149606299213" header="0.31496062992125984" footer="0.31496062992125984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 2022</vt:lpstr>
      <vt:lpstr>'Estudio de Mercado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Chavarro Becerra</dc:creator>
  <cp:lastModifiedBy>Luz Amanda Duran Espitia</cp:lastModifiedBy>
  <cp:lastPrinted>2026-02-12T19:41:44Z</cp:lastPrinted>
  <dcterms:created xsi:type="dcterms:W3CDTF">2019-01-21T13:30:02Z</dcterms:created>
  <dcterms:modified xsi:type="dcterms:W3CDTF">2026-02-16T14:11:40Z</dcterms:modified>
</cp:coreProperties>
</file>