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DAVID ALZATE\Desktop\CONTRATOS AUTONOMA 2026\OC 018-2026 LIMPIEZA DE QUEBRADAS SAN VICENTE\"/>
    </mc:Choice>
  </mc:AlternateContent>
  <xr:revisionPtr revIDLastSave="0" documentId="13_ncr:1_{339CBEBA-8599-4A8C-B0B3-71FBDFE9DA67}" xr6:coauthVersionLast="47" xr6:coauthVersionMax="47" xr10:uidLastSave="{00000000-0000-0000-0000-000000000000}"/>
  <bookViews>
    <workbookView xWindow="-110" yWindow="-110" windowWidth="19420" windowHeight="10300" xr2:uid="{00000000-000D-0000-FFFF-FFFF00000000}"/>
  </bookViews>
  <sheets>
    <sheet name="Hoja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9" i="2" l="1"/>
  <c r="N9" i="2"/>
  <c r="P9" i="2" s="1"/>
  <c r="O10" i="2"/>
  <c r="O11" i="2"/>
  <c r="O15" i="2"/>
  <c r="N16" i="2"/>
  <c r="P16" i="2"/>
  <c r="O17" i="2"/>
  <c r="P17" i="2"/>
  <c r="O18" i="2"/>
  <c r="N18" i="2"/>
  <c r="P18" i="2" s="1"/>
  <c r="O19" i="2"/>
  <c r="O20" i="2"/>
  <c r="O21" i="2"/>
  <c r="O22" i="2"/>
  <c r="O23" i="2"/>
  <c r="O24" i="2"/>
  <c r="O25" i="2"/>
  <c r="N25" i="2"/>
  <c r="P25" i="2"/>
  <c r="O26" i="2"/>
  <c r="O27" i="2"/>
  <c r="O28" i="2"/>
  <c r="O29" i="2"/>
  <c r="O30" i="2"/>
  <c r="N30" i="2"/>
  <c r="P30" i="2" s="1"/>
  <c r="O8" i="2"/>
  <c r="N10" i="2"/>
  <c r="N11" i="2"/>
  <c r="P11" i="2" s="1"/>
  <c r="N12" i="2"/>
  <c r="P12" i="2" s="1"/>
  <c r="N13" i="2"/>
  <c r="N14" i="2"/>
  <c r="N15" i="2"/>
  <c r="N19" i="2"/>
  <c r="P19" i="2"/>
  <c r="N20" i="2"/>
  <c r="N21" i="2"/>
  <c r="N22" i="2"/>
  <c r="N23" i="2"/>
  <c r="N24" i="2"/>
  <c r="N26" i="2"/>
  <c r="P26" i="2" s="1"/>
  <c r="N27" i="2"/>
  <c r="P27" i="2"/>
  <c r="N28" i="2"/>
  <c r="N29" i="2"/>
  <c r="N8" i="2"/>
  <c r="P13" i="2"/>
  <c r="P14" i="2"/>
  <c r="P15" i="2"/>
  <c r="P20" i="2"/>
  <c r="P23" i="2"/>
  <c r="P28" i="2"/>
  <c r="P29" i="2"/>
  <c r="J9" i="2"/>
  <c r="J10" i="2"/>
  <c r="J11" i="2"/>
  <c r="J12" i="2"/>
  <c r="J13" i="2"/>
  <c r="J14" i="2"/>
  <c r="J15" i="2"/>
  <c r="J16" i="2"/>
  <c r="J17" i="2"/>
  <c r="J18" i="2"/>
  <c r="J19" i="2"/>
  <c r="J20" i="2"/>
  <c r="J21" i="2"/>
  <c r="J22" i="2"/>
  <c r="J23" i="2"/>
  <c r="J24" i="2"/>
  <c r="J25" i="2"/>
  <c r="J26" i="2"/>
  <c r="J27" i="2"/>
  <c r="J28" i="2"/>
  <c r="J29" i="2"/>
  <c r="J30" i="2"/>
  <c r="J8" i="2"/>
  <c r="A9" i="2"/>
  <c r="A10" i="2" s="1"/>
  <c r="A11" i="2" s="1"/>
  <c r="A12" i="2" s="1"/>
  <c r="A13" i="2" s="1"/>
  <c r="A14" i="2" s="1"/>
  <c r="A15" i="2" s="1"/>
  <c r="A16" i="2" s="1"/>
  <c r="A17" i="2" s="1"/>
  <c r="A18" i="2" s="1"/>
  <c r="A19" i="2" s="1"/>
  <c r="A20" i="2" s="1"/>
  <c r="A21" i="2" s="1"/>
  <c r="A22" i="2" s="1"/>
  <c r="A23" i="2" s="1"/>
  <c r="A24" i="2" s="1"/>
  <c r="A25" i="2" s="1"/>
  <c r="A26" i="2" s="1"/>
  <c r="A27" i="2" s="1"/>
  <c r="A28" i="2" s="1"/>
  <c r="A29" i="2" s="1"/>
  <c r="A30" i="2" s="1"/>
  <c r="P10" i="2"/>
  <c r="P24" i="2"/>
  <c r="P21" i="2"/>
  <c r="P22" i="2"/>
  <c r="P8" i="2"/>
</calcChain>
</file>

<file path=xl/sharedStrings.xml><?xml version="1.0" encoding="utf-8"?>
<sst xmlns="http://schemas.openxmlformats.org/spreadsheetml/2006/main" count="348" uniqueCount="147">
  <si>
    <t>Clase</t>
  </si>
  <si>
    <t>Fuente</t>
  </si>
  <si>
    <t>Etapa</t>
  </si>
  <si>
    <t>Tipo</t>
  </si>
  <si>
    <t>Descripción (Qué puede pasar y como puede ocurrir)</t>
  </si>
  <si>
    <t>Consecuencia de la ocurrencia del evento</t>
  </si>
  <si>
    <t>Probabilidad</t>
  </si>
  <si>
    <t>Impacto</t>
  </si>
  <si>
    <t>Valoración del riesgo</t>
  </si>
  <si>
    <t>Categoría</t>
  </si>
  <si>
    <t>¿A quién se le asigna?</t>
  </si>
  <si>
    <t>Impacto después del tratamiento</t>
  </si>
  <si>
    <t>¿Afecta la ejecución del contrato?</t>
  </si>
  <si>
    <t>Monitoreo y revisión</t>
  </si>
  <si>
    <t>Valoración del Riesgo</t>
  </si>
  <si>
    <t>¿Cómo se realiza el monitoreo?</t>
  </si>
  <si>
    <t>Contratante</t>
  </si>
  <si>
    <t>Evaluación de alternativas optimas, concertación y  Planeación adecuada</t>
  </si>
  <si>
    <t>Comité Asesor y Evaluador</t>
  </si>
  <si>
    <t>Verificación por parte del comité Asesor y Evaluador.</t>
  </si>
  <si>
    <t>Diario o cada vez que se expida un documento del proceso de selección</t>
  </si>
  <si>
    <t>No</t>
  </si>
  <si>
    <t>General</t>
  </si>
  <si>
    <t>Externa</t>
  </si>
  <si>
    <t>Planeación</t>
  </si>
  <si>
    <t>Regulatorio</t>
  </si>
  <si>
    <t>Interno</t>
  </si>
  <si>
    <t>Económico</t>
  </si>
  <si>
    <t>Estudio de mercado y análisis del sector insuficiente</t>
  </si>
  <si>
    <t>Cada vez que se expida un documento del proceso de selección</t>
  </si>
  <si>
    <t>Operacional</t>
  </si>
  <si>
    <t>Errores en la etapa precontractual consignados en documentos  como los estudios previos,  entre otros, que puedan afectar la obtención del objeto contractual.</t>
  </si>
  <si>
    <t>No cumplimiento de los fines y cometidos de la contratación, no obtención del objeto contractual</t>
  </si>
  <si>
    <t>Revisión de los documentos que se expidan para los procesos de selección, por parte del comité asesor y comité interno.</t>
  </si>
  <si>
    <t>Cada vez que se expida un documento del proceso de selección o se reciba en comité interno</t>
  </si>
  <si>
    <t>Constantemente</t>
  </si>
  <si>
    <t>Selección</t>
  </si>
  <si>
    <t>Procesos legales interpuestos por el oferente con mejor propuesta. Posible indemnización</t>
  </si>
  <si>
    <t>Revisión exhaustiva de los requisitos habilitantes.</t>
  </si>
  <si>
    <t>Comité Asesor y evaluador</t>
  </si>
  <si>
    <t>Lista de chequeo de revisión. Capacitación de los servidores encargados de esta actividad</t>
  </si>
  <si>
    <t>Cada vez que se verifique un  proceso de selección</t>
  </si>
  <si>
    <t>Bajo</t>
  </si>
  <si>
    <t>Externo</t>
  </si>
  <si>
    <t>Contratación</t>
  </si>
  <si>
    <t>Mediante los pliegos de condiciones</t>
  </si>
  <si>
    <t>Cada vez que se formule un  proceso de selección</t>
  </si>
  <si>
    <t>Contratista</t>
  </si>
  <si>
    <t>No suscripción del contrato.</t>
  </si>
  <si>
    <t>Retrasos en la ejecución contractual</t>
  </si>
  <si>
    <t>Póliza de seriedad de la oferta</t>
  </si>
  <si>
    <t>Solicitando la  Póliza de seriedad de la oferta en cada proceso</t>
  </si>
  <si>
    <t>Cada vez que se defina un  proceso de selección</t>
  </si>
  <si>
    <t>Retraso en la entrega de las garantías por parte del contratista</t>
  </si>
  <si>
    <t>Póliza de seriedad de la oferta.</t>
  </si>
  <si>
    <t>Estableciendo estos requisitos en las minutas</t>
  </si>
  <si>
    <t>Interno- Externo</t>
  </si>
  <si>
    <t>Ejecución</t>
  </si>
  <si>
    <t>Extensión del plazo. Cuando los contratos se realizan en tiempos distintos a los inicialmente programados por circunstancias no imputables a las partes</t>
  </si>
  <si>
    <t>Retraso en el cumplimiento del contrato, mayores costos administrativos.</t>
  </si>
  <si>
    <t>Interventor</t>
  </si>
  <si>
    <t xml:space="preserve">Verificación por parte del interventor </t>
  </si>
  <si>
    <t>Semanalmente</t>
  </si>
  <si>
    <t>Específico</t>
  </si>
  <si>
    <t>Sociales o Políticos</t>
  </si>
  <si>
    <t>Alteraciones del orden publico</t>
  </si>
  <si>
    <t>Retraso en el cumplimiento del contrato</t>
  </si>
  <si>
    <t>Intervenciones coordinadas con las autoridades locales</t>
  </si>
  <si>
    <t>Contratista y supervisor</t>
  </si>
  <si>
    <t>Verificación por parte del contratista</t>
  </si>
  <si>
    <t>Naturales</t>
  </si>
  <si>
    <t>Condiciones climáticas adversas</t>
  </si>
  <si>
    <t>Cuando se realicen visitas técnica</t>
  </si>
  <si>
    <t>Social</t>
  </si>
  <si>
    <t>Hurto y vandalismo</t>
  </si>
  <si>
    <t>Al inicio de la obra</t>
  </si>
  <si>
    <t>Falta de idoneidad de la mano de obra</t>
  </si>
  <si>
    <t>Ocurre cuando un trabajador o cualquier persona vinculada a la obra, no ejecuta sus actividades conforme a los procesos constructivos y especificaciones, poniendo en riesgo la estabilidad y oportuna entrega de las obras.</t>
  </si>
  <si>
    <t>Antes de la firma de actas de inicio se verifica el perfil del personal, además de verificar mediante visitas constantes del supervisor y la información suministrada por el interventor</t>
  </si>
  <si>
    <t>Atrasos en el programa de trabajo</t>
  </si>
  <si>
    <t>Inconsistencias en las secuencias o precedencias del programa, que puedan afectar la oportuna ejecución de las obras.</t>
  </si>
  <si>
    <t>Variación de cantidades de obra</t>
  </si>
  <si>
    <t>Modificación de estudios, diseños y especificaciones técnicas</t>
  </si>
  <si>
    <t>Insuficiente suministro de materiales</t>
  </si>
  <si>
    <t>Ambiental</t>
  </si>
  <si>
    <t>Manejo socio-ambiental de las obras</t>
  </si>
  <si>
    <t>Afectaciones a los residentes contiguos a las zonas de trabajo o a los espacios contiguos a las obras.</t>
  </si>
  <si>
    <t>Falta de coordinación interinstitucional</t>
  </si>
  <si>
    <t>Concurrencia de gestiones ante diferentes entidades oficiales.</t>
  </si>
  <si>
    <t>Estableciendo canales de comunicación entre las entidades</t>
  </si>
  <si>
    <t>Tratamiento/controles a ser implementados</t>
  </si>
  <si>
    <t>Persona Responsable por implementar el tratamiento</t>
  </si>
  <si>
    <t>Periocidad ¿Cuándo?</t>
  </si>
  <si>
    <t>Deficiente Calidad de las herramientas o insumos de obra.</t>
  </si>
  <si>
    <t>MATRIZ No1- MATRIZ DE RIESGOS</t>
  </si>
  <si>
    <t xml:space="preserve">No seleccionar la mejor la oferta </t>
  </si>
  <si>
    <t>Errores cometidos por el contratista en la presentacion de los documentos</t>
  </si>
  <si>
    <t>Retraso en la suscripcion e inicio del contrato</t>
  </si>
  <si>
    <t>Establecimiento de detallado de documentacion, experiencias y demás requisitos desde el pliego de condiciones</t>
  </si>
  <si>
    <t>Expedición de nuevas normas, cambios  en  las  tarifas e impuestos,  mercados  regulados,  cambios  en  los  regímenes especiales, designación de zonas francas, planes de ordenamiento territorial, expedición de normas de carácter técnico o de calidad.</t>
  </si>
  <si>
    <t>Desequilibrio economico, deferencias tecnicas y de calidad generando retrasos y posible no ejecucion del objeto contractual</t>
  </si>
  <si>
    <t>Diferencias sustanciales con los precios de mercado, desequilibrio financiero del proyecto.</t>
  </si>
  <si>
    <t>Económico y Operacional</t>
  </si>
  <si>
    <t>Accidentalidad o muerte del contratista</t>
  </si>
  <si>
    <t>Posibles daños físicos al contratista, y mano de obra. Posibles demandas, retrasos o suspensiones del proyecto.</t>
  </si>
  <si>
    <t>Retraso de licencias y/o permisos</t>
  </si>
  <si>
    <t>No inicio de obras o suspensiones en las mismas</t>
  </si>
  <si>
    <t>Efectos desfavorables o cualquier daño, perjuicio o pérdida de los bienes a cargo del Contratista, causados por terceros.</t>
  </si>
  <si>
    <t>Financiero</t>
  </si>
  <si>
    <t xml:space="preserve">Liquidez </t>
  </si>
  <si>
    <t>Retrasos e incumplimientos por falta de financiacion.</t>
  </si>
  <si>
    <t>Falta de Transitabilidad y vias de acceso y alternas</t>
  </si>
  <si>
    <t>Eventos climáticos, certificados por la autoridad competente, que generan retrasos y sobrecostos en la ejecución del contrato.</t>
  </si>
  <si>
    <t>Incrementen o disminuyan las cantidades necesarias para la ejecución de las obras, que generen desbalance financiero y puedan incrementar costos</t>
  </si>
  <si>
    <t>Afectacion de la estabilidad y calidad de las ejecutadas.</t>
  </si>
  <si>
    <t>Retraso en la ejecucion de actividades, sobrecostos en materiales y gastos administrativos</t>
  </si>
  <si>
    <t>Retrasos en los plazos de ejecucion, aumento de costos administrativos</t>
  </si>
  <si>
    <t>Medio</t>
  </si>
  <si>
    <t>Alto</t>
  </si>
  <si>
    <t>Verificar los soportes de estudios de mercado. Asi como metodologia de implementacion.</t>
  </si>
  <si>
    <t xml:space="preserve">Planeación, revisión, ajuste  y seguimiento en la fase precontractual, asi retroalimentacion </t>
  </si>
  <si>
    <t>Seguimiento e información  constante del interventor, exigencia de planes de contingencia.</t>
  </si>
  <si>
    <t>Establecimiento de los requerimientos de licencias y permisos, asi como una incorporacion de plazos de respuesta dentro del cronograma contractual.</t>
  </si>
  <si>
    <t>Métodos e instrumentos que permitan disminuir los efectos derivados del clima.Consultar  las condiciones climáticas de la zona y llevar control documentado del comportamiento climatico.</t>
  </si>
  <si>
    <t>Seguimiento e información  constante del interventor, generacion de alertas tempranas con reporte periodico, y generacion de planes de contigencia</t>
  </si>
  <si>
    <t>Seguimiento a la ejecucion mediante comites de obra, informes por parte del interventor</t>
  </si>
  <si>
    <t>verificacion constante de las actidades ejecutadas y pendientes a ejecutar por parte del interventor</t>
  </si>
  <si>
    <t>Tener Acopios y reserva de los materiales requeridos</t>
  </si>
  <si>
    <t>Plan de manejo de ambiental de la obra</t>
  </si>
  <si>
    <t>Plan de manejo de transito</t>
  </si>
  <si>
    <t>Seguimiento y control financiero por parte del interventor</t>
  </si>
  <si>
    <t>Exigencia de planes de seguridad y salud en el trabajo. Asi como plan de intervencion y ejecucion de obras. Poliza Responsabilidad civil extracontractual</t>
  </si>
  <si>
    <t xml:space="preserve">Seguimiento, verificacion y reporte del personal de obra, su experiencia e idoneidad por parte de la interventoria. </t>
  </si>
  <si>
    <t>Poliza de Estabilidad de obra</t>
  </si>
  <si>
    <t xml:space="preserve">Interventor </t>
  </si>
  <si>
    <t>Informes y correspondencia del interventor</t>
  </si>
  <si>
    <t>Verificación de estos instrumentos por parte del interventor</t>
  </si>
  <si>
    <t>Verificacion de condiciones de seguridad</t>
  </si>
  <si>
    <t>Informes y correspondencia del interventor, y actas de recibo de obra</t>
  </si>
  <si>
    <t>Mediante supervision tecnica</t>
  </si>
  <si>
    <t>Una vez se suscriba el contrato.</t>
  </si>
  <si>
    <t>Mensualmente</t>
  </si>
  <si>
    <t>Mensualmente y cuando se realicen visitas técnica</t>
  </si>
  <si>
    <t>Si</t>
  </si>
  <si>
    <t>Contratista/ Contratante</t>
  </si>
  <si>
    <t>ORDEN DE COMPRA O SERVICIO U OBRA OC-018-2026</t>
  </si>
  <si>
    <t xml:space="preserve">“EJECUCIÓN DE OBRAS DE MITIGACIÓN DE RIESGO DE INUNDACIÓN, POR MEDIO DE LA RECUPERACIÓN DE LA CAPACIDAD HIDRÁULICA DE LA FUENTE HÍDRICA QUEBRADA EL SALADO EN EL MUNICIPIO DE SAN VICENTE FERRER”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</si>
</sst>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1"/>
      <name val="Arial Narrow"/>
      <family val="2"/>
    </font>
    <font>
      <b/>
      <sz val="11"/>
      <color theme="1"/>
      <name val="Arial Narrow"/>
      <family val="2"/>
    </font>
    <font>
      <b/>
      <sz val="11"/>
      <color theme="0"/>
      <name val="Arial Narrow"/>
      <family val="2"/>
    </font>
  </fonts>
  <fills count="5">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theme="2"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18">
    <xf numFmtId="0" fontId="0" fillId="0" borderId="0" xfId="0"/>
    <xf numFmtId="0" fontId="1"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1" fillId="0" borderId="0" xfId="0" applyFont="1" applyAlignment="1">
      <alignment horizontal="center" vertical="center"/>
    </xf>
    <xf numFmtId="0" fontId="1" fillId="3" borderId="0" xfId="0" applyFont="1" applyFill="1" applyAlignment="1">
      <alignment horizontal="center" vertical="center"/>
    </xf>
    <xf numFmtId="1" fontId="1" fillId="0" borderId="1" xfId="0" applyNumberFormat="1" applyFont="1" applyBorder="1" applyAlignment="1">
      <alignment horizontal="center" vertical="center" wrapText="1"/>
    </xf>
    <xf numFmtId="0" fontId="2" fillId="4" borderId="2" xfId="0" applyFont="1" applyFill="1" applyBorder="1" applyAlignment="1">
      <alignment horizontal="center" vertical="center" textRotation="90" wrapText="1"/>
    </xf>
    <xf numFmtId="0" fontId="2" fillId="4" borderId="4" xfId="0" applyFont="1" applyFill="1" applyBorder="1" applyAlignment="1">
      <alignment horizontal="center" vertical="center" textRotation="90" wrapText="1"/>
    </xf>
    <xf numFmtId="0" fontId="2" fillId="4" borderId="3" xfId="0" applyFont="1" applyFill="1" applyBorder="1" applyAlignment="1">
      <alignment horizontal="center" vertical="center" textRotation="90" wrapText="1"/>
    </xf>
    <xf numFmtId="0" fontId="3" fillId="2" borderId="2" xfId="0" applyFont="1" applyFill="1" applyBorder="1" applyAlignment="1">
      <alignment horizontal="center" vertical="center" textRotation="90" wrapText="1"/>
    </xf>
    <xf numFmtId="0" fontId="3" fillId="2" borderId="4" xfId="0" applyFont="1" applyFill="1" applyBorder="1" applyAlignment="1">
      <alignment horizontal="center" vertical="center" textRotation="90" wrapText="1"/>
    </xf>
    <xf numFmtId="0" fontId="3" fillId="2" borderId="3" xfId="0" applyFont="1" applyFill="1" applyBorder="1" applyAlignment="1">
      <alignment horizontal="center" vertical="center" textRotation="90" wrapText="1"/>
    </xf>
    <xf numFmtId="0" fontId="2" fillId="4" borderId="1" xfId="0" applyFont="1" applyFill="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15240</xdr:colOff>
      <xdr:row>0</xdr:row>
      <xdr:rowOff>68580</xdr:rowOff>
    </xdr:from>
    <xdr:to>
      <xdr:col>2</xdr:col>
      <xdr:colOff>758190</xdr:colOff>
      <xdr:row>3</xdr:row>
      <xdr:rowOff>142875</xdr:rowOff>
    </xdr:to>
    <xdr:pic>
      <xdr:nvPicPr>
        <xdr:cNvPr id="2" name="Imagen 1">
          <a:extLst>
            <a:ext uri="{FF2B5EF4-FFF2-40B4-BE49-F238E27FC236}">
              <a16:creationId xmlns:a16="http://schemas.microsoft.com/office/drawing/2014/main" id="{1FC363BC-7739-4B0D-9144-F2428FDD491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438" r="69200" b="8589"/>
        <a:stretch/>
      </xdr:blipFill>
      <xdr:spPr bwMode="auto">
        <a:xfrm>
          <a:off x="15240" y="68580"/>
          <a:ext cx="2346960" cy="82867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0"/>
  <sheetViews>
    <sheetView tabSelected="1" topLeftCell="D1" workbookViewId="0">
      <selection activeCell="D5" sqref="D5:D7"/>
    </sheetView>
  </sheetViews>
  <sheetFormatPr baseColWidth="10" defaultColWidth="11.453125" defaultRowHeight="14" x14ac:dyDescent="0.35"/>
  <cols>
    <col min="1" max="5" width="11.453125" style="3"/>
    <col min="6" max="6" width="18.26953125" style="3" customWidth="1"/>
    <col min="7" max="7" width="20.7265625" style="3" customWidth="1"/>
    <col min="8" max="8" width="13.7265625" style="3" customWidth="1"/>
    <col min="9" max="11" width="11.453125" style="3"/>
    <col min="12" max="12" width="11.453125" style="4"/>
    <col min="13" max="13" width="14.54296875" style="3" customWidth="1"/>
    <col min="14" max="19" width="11.453125" style="3"/>
    <col min="20" max="20" width="14.81640625" style="3" customWidth="1"/>
    <col min="21" max="21" width="18.81640625" style="3" bestFit="1" customWidth="1"/>
    <col min="22" max="16384" width="11.453125" style="3"/>
  </cols>
  <sheetData>
    <row r="1" spans="1:21" ht="20.149999999999999" customHeight="1" x14ac:dyDescent="0.35">
      <c r="A1" s="13"/>
      <c r="B1" s="13"/>
      <c r="C1" s="13"/>
      <c r="D1" s="15" t="s">
        <v>94</v>
      </c>
      <c r="E1" s="15"/>
      <c r="F1" s="15"/>
      <c r="G1" s="15"/>
      <c r="H1" s="15"/>
      <c r="I1" s="15"/>
      <c r="J1" s="15"/>
      <c r="K1" s="15"/>
      <c r="L1" s="15"/>
      <c r="M1" s="15"/>
      <c r="N1" s="15"/>
      <c r="O1" s="15"/>
      <c r="P1" s="15"/>
      <c r="Q1" s="15"/>
      <c r="R1" s="15"/>
      <c r="S1" s="15"/>
      <c r="T1" s="15"/>
      <c r="U1" s="15"/>
    </row>
    <row r="2" spans="1:21" ht="20.149999999999999" customHeight="1" x14ac:dyDescent="0.35">
      <c r="A2" s="13"/>
      <c r="B2" s="13"/>
      <c r="C2" s="13"/>
      <c r="D2" s="15"/>
      <c r="E2" s="15"/>
      <c r="F2" s="15"/>
      <c r="G2" s="15"/>
      <c r="H2" s="15"/>
      <c r="I2" s="15"/>
      <c r="J2" s="15"/>
      <c r="K2" s="15"/>
      <c r="L2" s="15"/>
      <c r="M2" s="15"/>
      <c r="N2" s="15"/>
      <c r="O2" s="15"/>
      <c r="P2" s="15"/>
      <c r="Q2" s="15"/>
      <c r="R2" s="15"/>
      <c r="S2" s="15"/>
      <c r="T2" s="15"/>
      <c r="U2" s="15"/>
    </row>
    <row r="3" spans="1:21" ht="20.149999999999999" customHeight="1" x14ac:dyDescent="0.35">
      <c r="A3" s="13"/>
      <c r="B3" s="13"/>
      <c r="C3" s="13"/>
      <c r="D3" s="15" t="s">
        <v>145</v>
      </c>
      <c r="E3" s="15"/>
      <c r="F3" s="15"/>
      <c r="G3" s="15"/>
      <c r="H3" s="15"/>
      <c r="I3" s="15"/>
      <c r="J3" s="15"/>
      <c r="K3" s="15"/>
      <c r="L3" s="15"/>
      <c r="M3" s="15"/>
      <c r="N3" s="15"/>
      <c r="O3" s="15"/>
      <c r="P3" s="15"/>
      <c r="Q3" s="15"/>
      <c r="R3" s="15"/>
      <c r="S3" s="15"/>
      <c r="T3" s="15"/>
      <c r="U3" s="15"/>
    </row>
    <row r="4" spans="1:21" ht="45.75" customHeight="1" x14ac:dyDescent="0.35">
      <c r="A4" s="14"/>
      <c r="B4" s="14"/>
      <c r="C4" s="14"/>
      <c r="D4" s="16" t="s">
        <v>146</v>
      </c>
      <c r="E4" s="17"/>
      <c r="F4" s="17"/>
      <c r="G4" s="17"/>
      <c r="H4" s="17"/>
      <c r="I4" s="17"/>
      <c r="J4" s="17"/>
      <c r="K4" s="17"/>
      <c r="L4" s="17"/>
      <c r="M4" s="17"/>
      <c r="N4" s="17"/>
      <c r="O4" s="17"/>
      <c r="P4" s="17"/>
      <c r="Q4" s="17"/>
      <c r="R4" s="17"/>
      <c r="S4" s="17"/>
      <c r="T4" s="17"/>
      <c r="U4" s="17"/>
    </row>
    <row r="5" spans="1:21" x14ac:dyDescent="0.35">
      <c r="A5" s="9" t="s">
        <v>21</v>
      </c>
      <c r="B5" s="9" t="s">
        <v>0</v>
      </c>
      <c r="C5" s="9" t="s">
        <v>1</v>
      </c>
      <c r="D5" s="9" t="s">
        <v>2</v>
      </c>
      <c r="E5" s="9" t="s">
        <v>3</v>
      </c>
      <c r="F5" s="9" t="s">
        <v>4</v>
      </c>
      <c r="G5" s="9" t="s">
        <v>5</v>
      </c>
      <c r="H5" s="9" t="s">
        <v>6</v>
      </c>
      <c r="I5" s="9" t="s">
        <v>7</v>
      </c>
      <c r="J5" s="9" t="s">
        <v>8</v>
      </c>
      <c r="K5" s="9" t="s">
        <v>9</v>
      </c>
      <c r="L5" s="6" t="s">
        <v>10</v>
      </c>
      <c r="M5" s="6" t="s">
        <v>90</v>
      </c>
      <c r="N5" s="12" t="s">
        <v>11</v>
      </c>
      <c r="O5" s="12"/>
      <c r="P5" s="12"/>
      <c r="Q5" s="12"/>
      <c r="R5" s="6" t="s">
        <v>12</v>
      </c>
      <c r="S5" s="6" t="s">
        <v>91</v>
      </c>
      <c r="T5" s="12" t="s">
        <v>13</v>
      </c>
      <c r="U5" s="12"/>
    </row>
    <row r="6" spans="1:21" ht="24.75" customHeight="1" x14ac:dyDescent="0.35">
      <c r="A6" s="10"/>
      <c r="B6" s="10"/>
      <c r="C6" s="10"/>
      <c r="D6" s="10"/>
      <c r="E6" s="10"/>
      <c r="F6" s="10"/>
      <c r="G6" s="10"/>
      <c r="H6" s="10"/>
      <c r="I6" s="10"/>
      <c r="J6" s="10"/>
      <c r="K6" s="10"/>
      <c r="L6" s="7"/>
      <c r="M6" s="7"/>
      <c r="N6" s="6" t="s">
        <v>6</v>
      </c>
      <c r="O6" s="6" t="s">
        <v>7</v>
      </c>
      <c r="P6" s="6" t="s">
        <v>14</v>
      </c>
      <c r="Q6" s="6" t="s">
        <v>9</v>
      </c>
      <c r="R6" s="7"/>
      <c r="S6" s="7"/>
      <c r="T6" s="6" t="s">
        <v>15</v>
      </c>
      <c r="U6" s="6" t="s">
        <v>92</v>
      </c>
    </row>
    <row r="7" spans="1:21" ht="75" customHeight="1" x14ac:dyDescent="0.35">
      <c r="A7" s="11"/>
      <c r="B7" s="11"/>
      <c r="C7" s="11"/>
      <c r="D7" s="11"/>
      <c r="E7" s="11"/>
      <c r="F7" s="11"/>
      <c r="G7" s="11"/>
      <c r="H7" s="11"/>
      <c r="I7" s="11"/>
      <c r="J7" s="11"/>
      <c r="K7" s="11"/>
      <c r="L7" s="8"/>
      <c r="M7" s="8"/>
      <c r="N7" s="8"/>
      <c r="O7" s="8"/>
      <c r="P7" s="8"/>
      <c r="Q7" s="8"/>
      <c r="R7" s="8"/>
      <c r="S7" s="8"/>
      <c r="T7" s="8"/>
      <c r="U7" s="8"/>
    </row>
    <row r="8" spans="1:21" ht="168" x14ac:dyDescent="0.35">
      <c r="A8" s="1">
        <v>1</v>
      </c>
      <c r="B8" s="1" t="s">
        <v>22</v>
      </c>
      <c r="C8" s="1" t="s">
        <v>23</v>
      </c>
      <c r="D8" s="1" t="s">
        <v>24</v>
      </c>
      <c r="E8" s="1" t="s">
        <v>25</v>
      </c>
      <c r="F8" s="1" t="s">
        <v>99</v>
      </c>
      <c r="G8" s="1" t="s">
        <v>100</v>
      </c>
      <c r="H8" s="1">
        <v>2</v>
      </c>
      <c r="I8" s="1">
        <v>3</v>
      </c>
      <c r="J8" s="5">
        <f>H8+I8</f>
        <v>5</v>
      </c>
      <c r="K8" s="1" t="s">
        <v>117</v>
      </c>
      <c r="L8" s="1" t="s">
        <v>16</v>
      </c>
      <c r="M8" s="1" t="s">
        <v>17</v>
      </c>
      <c r="N8" s="1">
        <f>H8-1</f>
        <v>1</v>
      </c>
      <c r="O8" s="1">
        <f>I8-2</f>
        <v>1</v>
      </c>
      <c r="P8" s="1">
        <f>N8+O8</f>
        <v>2</v>
      </c>
      <c r="Q8" s="1" t="s">
        <v>42</v>
      </c>
      <c r="R8" s="1" t="s">
        <v>21</v>
      </c>
      <c r="S8" s="1" t="s">
        <v>18</v>
      </c>
      <c r="T8" s="1" t="s">
        <v>19</v>
      </c>
      <c r="U8" s="1" t="s">
        <v>20</v>
      </c>
    </row>
    <row r="9" spans="1:21" ht="98" x14ac:dyDescent="0.35">
      <c r="A9" s="1">
        <f>A8+1</f>
        <v>2</v>
      </c>
      <c r="B9" s="1" t="s">
        <v>22</v>
      </c>
      <c r="C9" s="1" t="s">
        <v>26</v>
      </c>
      <c r="D9" s="1" t="s">
        <v>24</v>
      </c>
      <c r="E9" s="1" t="s">
        <v>27</v>
      </c>
      <c r="F9" s="1" t="s">
        <v>28</v>
      </c>
      <c r="G9" s="1" t="s">
        <v>101</v>
      </c>
      <c r="H9" s="1">
        <v>3</v>
      </c>
      <c r="I9" s="1">
        <v>4</v>
      </c>
      <c r="J9" s="5">
        <f t="shared" ref="J9:J30" si="0">H9+I9</f>
        <v>7</v>
      </c>
      <c r="K9" s="1" t="s">
        <v>118</v>
      </c>
      <c r="L9" s="1" t="s">
        <v>16</v>
      </c>
      <c r="M9" s="1" t="s">
        <v>119</v>
      </c>
      <c r="N9" s="1">
        <f t="shared" ref="N9:N30" si="1">H9-1</f>
        <v>2</v>
      </c>
      <c r="O9" s="1">
        <f t="shared" ref="O9:O30" si="2">I9-2</f>
        <v>2</v>
      </c>
      <c r="P9" s="1">
        <f t="shared" ref="P9:P30" si="3">N9+O9</f>
        <v>4</v>
      </c>
      <c r="Q9" s="1" t="s">
        <v>42</v>
      </c>
      <c r="R9" s="1" t="s">
        <v>21</v>
      </c>
      <c r="S9" s="1" t="s">
        <v>18</v>
      </c>
      <c r="T9" s="1" t="s">
        <v>19</v>
      </c>
      <c r="U9" s="1" t="s">
        <v>29</v>
      </c>
    </row>
    <row r="10" spans="1:21" ht="112" x14ac:dyDescent="0.35">
      <c r="A10" s="1">
        <f t="shared" ref="A10:A30" si="4">A9+1</f>
        <v>3</v>
      </c>
      <c r="B10" s="1" t="s">
        <v>22</v>
      </c>
      <c r="C10" s="1" t="s">
        <v>26</v>
      </c>
      <c r="D10" s="1" t="s">
        <v>24</v>
      </c>
      <c r="E10" s="1" t="s">
        <v>30</v>
      </c>
      <c r="F10" s="1" t="s">
        <v>31</v>
      </c>
      <c r="G10" s="1" t="s">
        <v>32</v>
      </c>
      <c r="H10" s="1">
        <v>2</v>
      </c>
      <c r="I10" s="1">
        <v>3</v>
      </c>
      <c r="J10" s="5">
        <f t="shared" si="0"/>
        <v>5</v>
      </c>
      <c r="K10" s="1" t="s">
        <v>117</v>
      </c>
      <c r="L10" s="1" t="s">
        <v>16</v>
      </c>
      <c r="M10" s="1" t="s">
        <v>120</v>
      </c>
      <c r="N10" s="1">
        <f t="shared" si="1"/>
        <v>1</v>
      </c>
      <c r="O10" s="1">
        <f t="shared" si="2"/>
        <v>1</v>
      </c>
      <c r="P10" s="1">
        <f t="shared" si="3"/>
        <v>2</v>
      </c>
      <c r="Q10" s="1" t="s">
        <v>42</v>
      </c>
      <c r="R10" s="1" t="s">
        <v>21</v>
      </c>
      <c r="S10" s="1" t="s">
        <v>18</v>
      </c>
      <c r="T10" s="1" t="s">
        <v>33</v>
      </c>
      <c r="U10" s="1" t="s">
        <v>34</v>
      </c>
    </row>
    <row r="11" spans="1:21" ht="84" x14ac:dyDescent="0.35">
      <c r="A11" s="1">
        <f>A10+1</f>
        <v>4</v>
      </c>
      <c r="B11" s="1" t="s">
        <v>22</v>
      </c>
      <c r="C11" s="1" t="s">
        <v>26</v>
      </c>
      <c r="D11" s="1" t="s">
        <v>36</v>
      </c>
      <c r="E11" s="1" t="s">
        <v>102</v>
      </c>
      <c r="F11" s="1" t="s">
        <v>95</v>
      </c>
      <c r="G11" s="1" t="s">
        <v>37</v>
      </c>
      <c r="H11" s="1">
        <v>3</v>
      </c>
      <c r="I11" s="1">
        <v>3</v>
      </c>
      <c r="J11" s="5">
        <f t="shared" si="0"/>
        <v>6</v>
      </c>
      <c r="K11" s="1" t="s">
        <v>118</v>
      </c>
      <c r="L11" s="1" t="s">
        <v>16</v>
      </c>
      <c r="M11" s="1" t="s">
        <v>38</v>
      </c>
      <c r="N11" s="1">
        <f t="shared" si="1"/>
        <v>2</v>
      </c>
      <c r="O11" s="1">
        <f t="shared" si="2"/>
        <v>1</v>
      </c>
      <c r="P11" s="1">
        <f t="shared" si="3"/>
        <v>3</v>
      </c>
      <c r="Q11" s="1" t="s">
        <v>42</v>
      </c>
      <c r="R11" s="1" t="s">
        <v>21</v>
      </c>
      <c r="S11" s="1" t="s">
        <v>39</v>
      </c>
      <c r="T11" s="1" t="s">
        <v>40</v>
      </c>
      <c r="U11" s="1" t="s">
        <v>41</v>
      </c>
    </row>
    <row r="12" spans="1:21" ht="98" x14ac:dyDescent="0.35">
      <c r="A12" s="1">
        <f t="shared" si="4"/>
        <v>5</v>
      </c>
      <c r="B12" s="1" t="s">
        <v>22</v>
      </c>
      <c r="C12" s="1" t="s">
        <v>43</v>
      </c>
      <c r="D12" s="1" t="s">
        <v>44</v>
      </c>
      <c r="E12" s="1" t="s">
        <v>30</v>
      </c>
      <c r="F12" s="1" t="s">
        <v>96</v>
      </c>
      <c r="G12" s="1" t="s">
        <v>97</v>
      </c>
      <c r="H12" s="1">
        <v>3</v>
      </c>
      <c r="I12" s="1">
        <v>2</v>
      </c>
      <c r="J12" s="5">
        <f t="shared" si="0"/>
        <v>5</v>
      </c>
      <c r="K12" s="1" t="s">
        <v>117</v>
      </c>
      <c r="L12" s="1" t="s">
        <v>47</v>
      </c>
      <c r="M12" s="1" t="s">
        <v>98</v>
      </c>
      <c r="N12" s="1">
        <f t="shared" si="1"/>
        <v>2</v>
      </c>
      <c r="O12" s="1">
        <v>1</v>
      </c>
      <c r="P12" s="1">
        <f t="shared" si="3"/>
        <v>3</v>
      </c>
      <c r="Q12" s="1" t="s">
        <v>42</v>
      </c>
      <c r="R12" s="1" t="s">
        <v>21</v>
      </c>
      <c r="S12" s="1" t="s">
        <v>39</v>
      </c>
      <c r="T12" s="1" t="s">
        <v>45</v>
      </c>
      <c r="U12" s="1" t="s">
        <v>46</v>
      </c>
    </row>
    <row r="13" spans="1:21" ht="56" x14ac:dyDescent="0.35">
      <c r="A13" s="1">
        <f>A12+1</f>
        <v>6</v>
      </c>
      <c r="B13" s="1" t="s">
        <v>22</v>
      </c>
      <c r="C13" s="1" t="s">
        <v>43</v>
      </c>
      <c r="D13" s="1" t="s">
        <v>44</v>
      </c>
      <c r="E13" s="1" t="s">
        <v>30</v>
      </c>
      <c r="F13" s="1" t="s">
        <v>48</v>
      </c>
      <c r="G13" s="1" t="s">
        <v>49</v>
      </c>
      <c r="H13" s="1">
        <v>2</v>
      </c>
      <c r="I13" s="1">
        <v>3</v>
      </c>
      <c r="J13" s="5">
        <f t="shared" si="0"/>
        <v>5</v>
      </c>
      <c r="K13" s="1" t="s">
        <v>117</v>
      </c>
      <c r="L13" s="1" t="s">
        <v>47</v>
      </c>
      <c r="M13" s="1" t="s">
        <v>50</v>
      </c>
      <c r="N13" s="1">
        <f t="shared" si="1"/>
        <v>1</v>
      </c>
      <c r="O13" s="1">
        <v>1</v>
      </c>
      <c r="P13" s="1">
        <f t="shared" si="3"/>
        <v>2</v>
      </c>
      <c r="Q13" s="1" t="s">
        <v>42</v>
      </c>
      <c r="R13" s="1" t="s">
        <v>21</v>
      </c>
      <c r="S13" s="1" t="s">
        <v>39</v>
      </c>
      <c r="T13" s="1" t="s">
        <v>51</v>
      </c>
      <c r="U13" s="1" t="s">
        <v>52</v>
      </c>
    </row>
    <row r="14" spans="1:21" ht="42" x14ac:dyDescent="0.35">
      <c r="A14" s="1">
        <f t="shared" si="4"/>
        <v>7</v>
      </c>
      <c r="B14" s="1" t="s">
        <v>22</v>
      </c>
      <c r="C14" s="1" t="s">
        <v>43</v>
      </c>
      <c r="D14" s="1" t="s">
        <v>44</v>
      </c>
      <c r="E14" s="1" t="s">
        <v>30</v>
      </c>
      <c r="F14" s="1" t="s">
        <v>53</v>
      </c>
      <c r="G14" s="1" t="s">
        <v>49</v>
      </c>
      <c r="H14" s="1">
        <v>3</v>
      </c>
      <c r="I14" s="1">
        <v>2</v>
      </c>
      <c r="J14" s="5">
        <f t="shared" si="0"/>
        <v>5</v>
      </c>
      <c r="K14" s="1" t="s">
        <v>117</v>
      </c>
      <c r="L14" s="1" t="s">
        <v>47</v>
      </c>
      <c r="M14" s="1" t="s">
        <v>54</v>
      </c>
      <c r="N14" s="1">
        <f t="shared" si="1"/>
        <v>2</v>
      </c>
      <c r="O14" s="1">
        <v>1</v>
      </c>
      <c r="P14" s="1">
        <f t="shared" si="3"/>
        <v>3</v>
      </c>
      <c r="Q14" s="1" t="s">
        <v>42</v>
      </c>
      <c r="R14" s="1" t="s">
        <v>21</v>
      </c>
      <c r="S14" s="1" t="s">
        <v>39</v>
      </c>
      <c r="T14" s="1" t="s">
        <v>55</v>
      </c>
      <c r="U14" s="1" t="s">
        <v>52</v>
      </c>
    </row>
    <row r="15" spans="1:21" ht="112" x14ac:dyDescent="0.35">
      <c r="A15" s="1">
        <f>A14+1</f>
        <v>8</v>
      </c>
      <c r="B15" s="1" t="s">
        <v>22</v>
      </c>
      <c r="C15" s="1" t="s">
        <v>56</v>
      </c>
      <c r="D15" s="1" t="s">
        <v>57</v>
      </c>
      <c r="E15" s="1" t="s">
        <v>30</v>
      </c>
      <c r="F15" s="1" t="s">
        <v>58</v>
      </c>
      <c r="G15" s="1" t="s">
        <v>59</v>
      </c>
      <c r="H15" s="1">
        <v>3</v>
      </c>
      <c r="I15" s="1">
        <v>4</v>
      </c>
      <c r="J15" s="5">
        <f t="shared" si="0"/>
        <v>7</v>
      </c>
      <c r="K15" s="1" t="s">
        <v>118</v>
      </c>
      <c r="L15" s="1" t="s">
        <v>47</v>
      </c>
      <c r="M15" s="1" t="s">
        <v>121</v>
      </c>
      <c r="N15" s="1">
        <f t="shared" si="1"/>
        <v>2</v>
      </c>
      <c r="O15" s="1">
        <f t="shared" si="2"/>
        <v>2</v>
      </c>
      <c r="P15" s="1">
        <f t="shared" si="3"/>
        <v>4</v>
      </c>
      <c r="Q15" s="1" t="s">
        <v>42</v>
      </c>
      <c r="R15" s="1" t="s">
        <v>143</v>
      </c>
      <c r="S15" s="1" t="s">
        <v>60</v>
      </c>
      <c r="T15" s="1" t="s">
        <v>61</v>
      </c>
      <c r="U15" s="1" t="s">
        <v>62</v>
      </c>
    </row>
    <row r="16" spans="1:21" ht="154" x14ac:dyDescent="0.35">
      <c r="A16" s="1">
        <f t="shared" ref="A16" si="5">A15+1</f>
        <v>9</v>
      </c>
      <c r="B16" s="1" t="s">
        <v>63</v>
      </c>
      <c r="C16" s="1" t="s">
        <v>26</v>
      </c>
      <c r="D16" s="1" t="s">
        <v>57</v>
      </c>
      <c r="E16" s="1" t="s">
        <v>30</v>
      </c>
      <c r="F16" s="1" t="s">
        <v>105</v>
      </c>
      <c r="G16" s="1" t="s">
        <v>106</v>
      </c>
      <c r="H16" s="1">
        <v>2</v>
      </c>
      <c r="I16" s="1">
        <v>2</v>
      </c>
      <c r="J16" s="5">
        <f t="shared" si="0"/>
        <v>4</v>
      </c>
      <c r="K16" s="1" t="s">
        <v>42</v>
      </c>
      <c r="L16" s="2" t="s">
        <v>16</v>
      </c>
      <c r="M16" s="1" t="s">
        <v>122</v>
      </c>
      <c r="N16" s="1">
        <f t="shared" si="1"/>
        <v>1</v>
      </c>
      <c r="O16" s="1">
        <v>1</v>
      </c>
      <c r="P16" s="1">
        <f t="shared" si="3"/>
        <v>2</v>
      </c>
      <c r="Q16" s="1" t="s">
        <v>42</v>
      </c>
      <c r="R16" s="1" t="s">
        <v>143</v>
      </c>
      <c r="S16" s="1" t="s">
        <v>60</v>
      </c>
      <c r="T16" s="1" t="s">
        <v>55</v>
      </c>
      <c r="U16" s="1" t="s">
        <v>140</v>
      </c>
    </row>
    <row r="17" spans="1:24" ht="154" x14ac:dyDescent="0.35">
      <c r="A17" s="1">
        <f>A16+1</f>
        <v>10</v>
      </c>
      <c r="B17" s="1" t="s">
        <v>63</v>
      </c>
      <c r="C17" s="1" t="s">
        <v>43</v>
      </c>
      <c r="D17" s="1" t="s">
        <v>57</v>
      </c>
      <c r="E17" s="1" t="s">
        <v>30</v>
      </c>
      <c r="F17" s="1" t="s">
        <v>103</v>
      </c>
      <c r="G17" s="1" t="s">
        <v>104</v>
      </c>
      <c r="H17" s="1">
        <v>1</v>
      </c>
      <c r="I17" s="1">
        <v>5</v>
      </c>
      <c r="J17" s="5">
        <f t="shared" si="0"/>
        <v>6</v>
      </c>
      <c r="K17" s="1" t="s">
        <v>118</v>
      </c>
      <c r="L17" s="1" t="s">
        <v>47</v>
      </c>
      <c r="M17" s="1" t="s">
        <v>131</v>
      </c>
      <c r="N17" s="1">
        <v>1</v>
      </c>
      <c r="O17" s="1">
        <f t="shared" si="2"/>
        <v>3</v>
      </c>
      <c r="P17" s="1">
        <f t="shared" si="3"/>
        <v>4</v>
      </c>
      <c r="Q17" s="1" t="s">
        <v>42</v>
      </c>
      <c r="R17" s="1" t="s">
        <v>143</v>
      </c>
      <c r="S17" s="1" t="s">
        <v>60</v>
      </c>
      <c r="T17" s="1" t="s">
        <v>135</v>
      </c>
      <c r="U17" s="1" t="s">
        <v>141</v>
      </c>
    </row>
    <row r="18" spans="1:24" ht="56" x14ac:dyDescent="0.35">
      <c r="A18" s="1">
        <f t="shared" si="4"/>
        <v>11</v>
      </c>
      <c r="B18" s="1" t="s">
        <v>63</v>
      </c>
      <c r="C18" s="1" t="s">
        <v>43</v>
      </c>
      <c r="D18" s="1" t="s">
        <v>57</v>
      </c>
      <c r="E18" s="1" t="s">
        <v>64</v>
      </c>
      <c r="F18" s="1" t="s">
        <v>65</v>
      </c>
      <c r="G18" s="1" t="s">
        <v>66</v>
      </c>
      <c r="H18" s="1">
        <v>2</v>
      </c>
      <c r="I18" s="1">
        <v>3</v>
      </c>
      <c r="J18" s="5">
        <f t="shared" si="0"/>
        <v>5</v>
      </c>
      <c r="K18" s="1" t="s">
        <v>117</v>
      </c>
      <c r="L18" s="1" t="s">
        <v>16</v>
      </c>
      <c r="M18" s="1" t="s">
        <v>67</v>
      </c>
      <c r="N18" s="1">
        <f t="shared" si="1"/>
        <v>1</v>
      </c>
      <c r="O18" s="1">
        <f t="shared" si="2"/>
        <v>1</v>
      </c>
      <c r="P18" s="1">
        <f t="shared" si="3"/>
        <v>2</v>
      </c>
      <c r="Q18" s="1" t="s">
        <v>42</v>
      </c>
      <c r="R18" s="1" t="s">
        <v>21</v>
      </c>
      <c r="S18" s="1" t="s">
        <v>68</v>
      </c>
      <c r="T18" s="1" t="s">
        <v>69</v>
      </c>
      <c r="U18" s="1" t="s">
        <v>141</v>
      </c>
    </row>
    <row r="19" spans="1:24" ht="182" x14ac:dyDescent="0.35">
      <c r="A19" s="1">
        <f t="shared" si="4"/>
        <v>12</v>
      </c>
      <c r="B19" s="1" t="s">
        <v>22</v>
      </c>
      <c r="C19" s="1" t="s">
        <v>43</v>
      </c>
      <c r="D19" s="1" t="s">
        <v>57</v>
      </c>
      <c r="E19" s="1" t="s">
        <v>70</v>
      </c>
      <c r="F19" s="1" t="s">
        <v>71</v>
      </c>
      <c r="G19" s="1" t="s">
        <v>112</v>
      </c>
      <c r="H19" s="1">
        <v>3</v>
      </c>
      <c r="I19" s="1">
        <v>3</v>
      </c>
      <c r="J19" s="5">
        <f t="shared" si="0"/>
        <v>6</v>
      </c>
      <c r="K19" s="1" t="s">
        <v>118</v>
      </c>
      <c r="L19" s="1" t="s">
        <v>47</v>
      </c>
      <c r="M19" s="1" t="s">
        <v>123</v>
      </c>
      <c r="N19" s="1">
        <f t="shared" si="1"/>
        <v>2</v>
      </c>
      <c r="O19" s="1">
        <f t="shared" si="2"/>
        <v>1</v>
      </c>
      <c r="P19" s="1">
        <f t="shared" si="3"/>
        <v>3</v>
      </c>
      <c r="Q19" s="1" t="s">
        <v>42</v>
      </c>
      <c r="R19" s="1" t="s">
        <v>143</v>
      </c>
      <c r="S19" s="1" t="s">
        <v>47</v>
      </c>
      <c r="T19" s="1" t="s">
        <v>136</v>
      </c>
      <c r="U19" s="1" t="s">
        <v>72</v>
      </c>
    </row>
    <row r="20" spans="1:24" ht="70" x14ac:dyDescent="0.35">
      <c r="A20" s="1">
        <f t="shared" si="4"/>
        <v>13</v>
      </c>
      <c r="B20" s="1" t="s">
        <v>22</v>
      </c>
      <c r="C20" s="1" t="s">
        <v>43</v>
      </c>
      <c r="D20" s="1" t="s">
        <v>57</v>
      </c>
      <c r="E20" s="1" t="s">
        <v>73</v>
      </c>
      <c r="F20" s="1" t="s">
        <v>74</v>
      </c>
      <c r="G20" s="1" t="s">
        <v>107</v>
      </c>
      <c r="H20" s="1">
        <v>2</v>
      </c>
      <c r="I20" s="1">
        <v>4</v>
      </c>
      <c r="J20" s="5">
        <f t="shared" si="0"/>
        <v>6</v>
      </c>
      <c r="K20" s="1" t="s">
        <v>118</v>
      </c>
      <c r="L20" s="1" t="s">
        <v>144</v>
      </c>
      <c r="M20" s="1" t="s">
        <v>67</v>
      </c>
      <c r="N20" s="1">
        <f t="shared" si="1"/>
        <v>1</v>
      </c>
      <c r="O20" s="1">
        <f t="shared" si="2"/>
        <v>2</v>
      </c>
      <c r="P20" s="1">
        <f t="shared" si="3"/>
        <v>3</v>
      </c>
      <c r="Q20" s="1" t="s">
        <v>42</v>
      </c>
      <c r="R20" s="1" t="s">
        <v>21</v>
      </c>
      <c r="S20" s="1" t="s">
        <v>68</v>
      </c>
      <c r="T20" s="1" t="s">
        <v>137</v>
      </c>
      <c r="U20" s="1" t="s">
        <v>75</v>
      </c>
    </row>
    <row r="21" spans="1:24" ht="140" x14ac:dyDescent="0.35">
      <c r="A21" s="1">
        <f t="shared" si="4"/>
        <v>14</v>
      </c>
      <c r="B21" s="1" t="s">
        <v>63</v>
      </c>
      <c r="C21" s="1" t="s">
        <v>43</v>
      </c>
      <c r="D21" s="1" t="s">
        <v>57</v>
      </c>
      <c r="E21" s="1" t="s">
        <v>30</v>
      </c>
      <c r="F21" s="1" t="s">
        <v>76</v>
      </c>
      <c r="G21" s="1" t="s">
        <v>77</v>
      </c>
      <c r="H21" s="1">
        <v>3</v>
      </c>
      <c r="I21" s="1">
        <v>3</v>
      </c>
      <c r="J21" s="5">
        <f t="shared" si="0"/>
        <v>6</v>
      </c>
      <c r="K21" s="1" t="s">
        <v>118</v>
      </c>
      <c r="L21" s="1" t="s">
        <v>47</v>
      </c>
      <c r="M21" s="1" t="s">
        <v>132</v>
      </c>
      <c r="N21" s="1">
        <f t="shared" si="1"/>
        <v>2</v>
      </c>
      <c r="O21" s="1">
        <f t="shared" si="2"/>
        <v>1</v>
      </c>
      <c r="P21" s="1">
        <f t="shared" si="3"/>
        <v>3</v>
      </c>
      <c r="Q21" s="1" t="s">
        <v>42</v>
      </c>
      <c r="R21" s="1" t="s">
        <v>143</v>
      </c>
      <c r="S21" s="1" t="s">
        <v>134</v>
      </c>
      <c r="T21" s="1" t="s">
        <v>132</v>
      </c>
      <c r="U21" s="1" t="s">
        <v>78</v>
      </c>
    </row>
    <row r="22" spans="1:24" ht="154" x14ac:dyDescent="0.35">
      <c r="A22" s="1">
        <f t="shared" si="4"/>
        <v>15</v>
      </c>
      <c r="B22" s="1" t="s">
        <v>63</v>
      </c>
      <c r="C22" s="1" t="s">
        <v>43</v>
      </c>
      <c r="D22" s="1" t="s">
        <v>57</v>
      </c>
      <c r="E22" s="1" t="s">
        <v>30</v>
      </c>
      <c r="F22" s="1" t="s">
        <v>79</v>
      </c>
      <c r="G22" s="1" t="s">
        <v>80</v>
      </c>
      <c r="H22" s="1">
        <v>3</v>
      </c>
      <c r="I22" s="1">
        <v>3</v>
      </c>
      <c r="J22" s="5">
        <f t="shared" si="0"/>
        <v>6</v>
      </c>
      <c r="K22" s="1" t="s">
        <v>118</v>
      </c>
      <c r="L22" s="1" t="s">
        <v>47</v>
      </c>
      <c r="M22" s="1" t="s">
        <v>124</v>
      </c>
      <c r="N22" s="1">
        <f t="shared" si="1"/>
        <v>2</v>
      </c>
      <c r="O22" s="1">
        <f t="shared" si="2"/>
        <v>1</v>
      </c>
      <c r="P22" s="1">
        <f t="shared" si="3"/>
        <v>3</v>
      </c>
      <c r="Q22" s="1" t="s">
        <v>42</v>
      </c>
      <c r="R22" s="1" t="s">
        <v>143</v>
      </c>
      <c r="S22" s="1" t="s">
        <v>134</v>
      </c>
      <c r="T22" s="1" t="s">
        <v>135</v>
      </c>
      <c r="U22" s="1" t="s">
        <v>141</v>
      </c>
      <c r="X22" s="1"/>
    </row>
    <row r="23" spans="1:24" ht="84" x14ac:dyDescent="0.35">
      <c r="A23" s="1">
        <f t="shared" si="4"/>
        <v>16</v>
      </c>
      <c r="B23" s="1" t="s">
        <v>63</v>
      </c>
      <c r="C23" s="1" t="s">
        <v>43</v>
      </c>
      <c r="D23" s="1" t="s">
        <v>57</v>
      </c>
      <c r="E23" s="1" t="s">
        <v>30</v>
      </c>
      <c r="F23" s="1" t="s">
        <v>81</v>
      </c>
      <c r="G23" s="1" t="s">
        <v>113</v>
      </c>
      <c r="H23" s="1">
        <v>3</v>
      </c>
      <c r="I23" s="1">
        <v>3</v>
      </c>
      <c r="J23" s="5">
        <f t="shared" si="0"/>
        <v>6</v>
      </c>
      <c r="K23" s="1" t="s">
        <v>118</v>
      </c>
      <c r="L23" s="1" t="s">
        <v>47</v>
      </c>
      <c r="M23" s="1" t="s">
        <v>125</v>
      </c>
      <c r="N23" s="1">
        <f t="shared" si="1"/>
        <v>2</v>
      </c>
      <c r="O23" s="1">
        <f t="shared" si="2"/>
        <v>1</v>
      </c>
      <c r="P23" s="1">
        <f t="shared" si="3"/>
        <v>3</v>
      </c>
      <c r="Q23" s="1" t="s">
        <v>42</v>
      </c>
      <c r="R23" s="1" t="s">
        <v>143</v>
      </c>
      <c r="S23" s="1" t="s">
        <v>134</v>
      </c>
      <c r="T23" s="1" t="s">
        <v>135</v>
      </c>
      <c r="U23" s="1" t="s">
        <v>141</v>
      </c>
    </row>
    <row r="24" spans="1:24" ht="70" x14ac:dyDescent="0.35">
      <c r="A24" s="1">
        <f t="shared" si="4"/>
        <v>17</v>
      </c>
      <c r="B24" s="1" t="s">
        <v>63</v>
      </c>
      <c r="C24" s="1" t="s">
        <v>43</v>
      </c>
      <c r="D24" s="1" t="s">
        <v>57</v>
      </c>
      <c r="E24" s="1" t="s">
        <v>30</v>
      </c>
      <c r="F24" s="1" t="s">
        <v>82</v>
      </c>
      <c r="G24" s="1" t="s">
        <v>114</v>
      </c>
      <c r="H24" s="1">
        <v>2</v>
      </c>
      <c r="I24" s="1">
        <v>3</v>
      </c>
      <c r="J24" s="5">
        <f t="shared" si="0"/>
        <v>5</v>
      </c>
      <c r="K24" s="1" t="s">
        <v>117</v>
      </c>
      <c r="L24" s="1" t="s">
        <v>47</v>
      </c>
      <c r="M24" s="1" t="s">
        <v>133</v>
      </c>
      <c r="N24" s="1">
        <f t="shared" si="1"/>
        <v>1</v>
      </c>
      <c r="O24" s="1">
        <f t="shared" si="2"/>
        <v>1</v>
      </c>
      <c r="P24" s="1">
        <f t="shared" si="3"/>
        <v>2</v>
      </c>
      <c r="Q24" s="1" t="s">
        <v>42</v>
      </c>
      <c r="R24" s="1" t="s">
        <v>21</v>
      </c>
      <c r="S24" s="1" t="s">
        <v>134</v>
      </c>
      <c r="T24" s="1" t="s">
        <v>138</v>
      </c>
      <c r="U24" s="1" t="s">
        <v>141</v>
      </c>
    </row>
    <row r="25" spans="1:24" ht="98" x14ac:dyDescent="0.35">
      <c r="A25" s="1">
        <f t="shared" si="4"/>
        <v>18</v>
      </c>
      <c r="B25" s="1" t="s">
        <v>63</v>
      </c>
      <c r="C25" s="1" t="s">
        <v>43</v>
      </c>
      <c r="D25" s="1" t="s">
        <v>57</v>
      </c>
      <c r="E25" s="1" t="s">
        <v>30</v>
      </c>
      <c r="F25" s="1" t="s">
        <v>93</v>
      </c>
      <c r="G25" s="1" t="s">
        <v>114</v>
      </c>
      <c r="H25" s="1">
        <v>3</v>
      </c>
      <c r="I25" s="1">
        <v>3</v>
      </c>
      <c r="J25" s="5">
        <f t="shared" si="0"/>
        <v>6</v>
      </c>
      <c r="K25" s="1" t="s">
        <v>118</v>
      </c>
      <c r="L25" s="1" t="s">
        <v>47</v>
      </c>
      <c r="M25" s="1" t="s">
        <v>126</v>
      </c>
      <c r="N25" s="1">
        <f t="shared" si="1"/>
        <v>2</v>
      </c>
      <c r="O25" s="1">
        <f t="shared" si="2"/>
        <v>1</v>
      </c>
      <c r="P25" s="1">
        <f t="shared" si="3"/>
        <v>3</v>
      </c>
      <c r="Q25" s="1" t="s">
        <v>42</v>
      </c>
      <c r="R25" s="1" t="s">
        <v>143</v>
      </c>
      <c r="S25" s="1" t="s">
        <v>134</v>
      </c>
      <c r="T25" s="1" t="s">
        <v>135</v>
      </c>
      <c r="U25" s="1" t="s">
        <v>141</v>
      </c>
    </row>
    <row r="26" spans="1:24" ht="38.25" customHeight="1" x14ac:dyDescent="0.35">
      <c r="A26" s="1">
        <f t="shared" si="4"/>
        <v>19</v>
      </c>
      <c r="B26" s="1" t="s">
        <v>63</v>
      </c>
      <c r="C26" s="1" t="s">
        <v>43</v>
      </c>
      <c r="D26" s="1" t="s">
        <v>57</v>
      </c>
      <c r="E26" s="1" t="s">
        <v>30</v>
      </c>
      <c r="F26" s="1" t="s">
        <v>83</v>
      </c>
      <c r="G26" s="1" t="s">
        <v>115</v>
      </c>
      <c r="H26" s="1">
        <v>2</v>
      </c>
      <c r="I26" s="1">
        <v>3</v>
      </c>
      <c r="J26" s="5">
        <f t="shared" si="0"/>
        <v>5</v>
      </c>
      <c r="K26" s="1" t="s">
        <v>117</v>
      </c>
      <c r="L26" s="1" t="s">
        <v>47</v>
      </c>
      <c r="M26" s="1" t="s">
        <v>127</v>
      </c>
      <c r="N26" s="1">
        <f t="shared" si="1"/>
        <v>1</v>
      </c>
      <c r="O26" s="1">
        <f t="shared" si="2"/>
        <v>1</v>
      </c>
      <c r="P26" s="1">
        <f t="shared" si="3"/>
        <v>2</v>
      </c>
      <c r="Q26" s="1" t="s">
        <v>42</v>
      </c>
      <c r="R26" s="1" t="s">
        <v>143</v>
      </c>
      <c r="S26" s="1" t="s">
        <v>47</v>
      </c>
      <c r="T26" s="1" t="s">
        <v>135</v>
      </c>
      <c r="U26" s="1" t="s">
        <v>142</v>
      </c>
    </row>
    <row r="27" spans="1:24" ht="70" x14ac:dyDescent="0.35">
      <c r="A27" s="1">
        <f t="shared" si="4"/>
        <v>20</v>
      </c>
      <c r="B27" s="1" t="s">
        <v>63</v>
      </c>
      <c r="C27" s="1" t="s">
        <v>43</v>
      </c>
      <c r="D27" s="1" t="s">
        <v>57</v>
      </c>
      <c r="E27" s="1" t="s">
        <v>84</v>
      </c>
      <c r="F27" s="1" t="s">
        <v>85</v>
      </c>
      <c r="G27" s="1" t="s">
        <v>86</v>
      </c>
      <c r="H27" s="1">
        <v>2</v>
      </c>
      <c r="I27" s="1">
        <v>3</v>
      </c>
      <c r="J27" s="5">
        <f t="shared" si="0"/>
        <v>5</v>
      </c>
      <c r="K27" s="1" t="s">
        <v>117</v>
      </c>
      <c r="L27" s="1" t="s">
        <v>47</v>
      </c>
      <c r="M27" s="1" t="s">
        <v>128</v>
      </c>
      <c r="N27" s="1">
        <f t="shared" si="1"/>
        <v>1</v>
      </c>
      <c r="O27" s="1">
        <f t="shared" si="2"/>
        <v>1</v>
      </c>
      <c r="P27" s="1">
        <f t="shared" si="3"/>
        <v>2</v>
      </c>
      <c r="Q27" s="1" t="s">
        <v>42</v>
      </c>
      <c r="R27" s="1" t="s">
        <v>143</v>
      </c>
      <c r="S27" s="1" t="s">
        <v>47</v>
      </c>
      <c r="T27" s="1" t="s">
        <v>135</v>
      </c>
      <c r="U27" s="1" t="s">
        <v>141</v>
      </c>
    </row>
    <row r="28" spans="1:24" ht="42" x14ac:dyDescent="0.35">
      <c r="A28" s="1">
        <f t="shared" si="4"/>
        <v>21</v>
      </c>
      <c r="B28" s="1" t="s">
        <v>63</v>
      </c>
      <c r="C28" s="1" t="s">
        <v>43</v>
      </c>
      <c r="D28" s="1" t="s">
        <v>57</v>
      </c>
      <c r="E28" s="1" t="s">
        <v>30</v>
      </c>
      <c r="F28" s="1" t="s">
        <v>111</v>
      </c>
      <c r="G28" s="1" t="s">
        <v>116</v>
      </c>
      <c r="H28" s="1">
        <v>2</v>
      </c>
      <c r="I28" s="1">
        <v>3</v>
      </c>
      <c r="J28" s="5">
        <f t="shared" si="0"/>
        <v>5</v>
      </c>
      <c r="K28" s="1" t="s">
        <v>117</v>
      </c>
      <c r="L28" s="1" t="s">
        <v>144</v>
      </c>
      <c r="M28" s="1" t="s">
        <v>129</v>
      </c>
      <c r="N28" s="1">
        <f t="shared" si="1"/>
        <v>1</v>
      </c>
      <c r="O28" s="1">
        <f t="shared" si="2"/>
        <v>1</v>
      </c>
      <c r="P28" s="1">
        <f t="shared" si="3"/>
        <v>2</v>
      </c>
      <c r="Q28" s="1" t="s">
        <v>42</v>
      </c>
      <c r="R28" s="1" t="s">
        <v>143</v>
      </c>
      <c r="S28" s="1" t="s">
        <v>47</v>
      </c>
      <c r="T28" s="1" t="s">
        <v>135</v>
      </c>
      <c r="U28" s="1" t="s">
        <v>141</v>
      </c>
    </row>
    <row r="29" spans="1:24" ht="56" x14ac:dyDescent="0.35">
      <c r="A29" s="1">
        <f t="shared" si="4"/>
        <v>22</v>
      </c>
      <c r="B29" s="1" t="s">
        <v>22</v>
      </c>
      <c r="C29" s="1" t="s">
        <v>43</v>
      </c>
      <c r="D29" s="1" t="s">
        <v>57</v>
      </c>
      <c r="E29" s="1" t="s">
        <v>108</v>
      </c>
      <c r="F29" s="1" t="s">
        <v>109</v>
      </c>
      <c r="G29" s="1" t="s">
        <v>110</v>
      </c>
      <c r="H29" s="1">
        <v>2</v>
      </c>
      <c r="I29" s="1">
        <v>4</v>
      </c>
      <c r="J29" s="5">
        <f t="shared" si="0"/>
        <v>6</v>
      </c>
      <c r="K29" s="1" t="s">
        <v>118</v>
      </c>
      <c r="L29" s="1" t="s">
        <v>47</v>
      </c>
      <c r="M29" s="1" t="s">
        <v>130</v>
      </c>
      <c r="N29" s="1">
        <f t="shared" si="1"/>
        <v>1</v>
      </c>
      <c r="O29" s="1">
        <f t="shared" si="2"/>
        <v>2</v>
      </c>
      <c r="P29" s="1">
        <f t="shared" si="3"/>
        <v>3</v>
      </c>
      <c r="Q29" s="1" t="s">
        <v>42</v>
      </c>
      <c r="R29" s="1" t="s">
        <v>143</v>
      </c>
      <c r="S29" s="1" t="s">
        <v>134</v>
      </c>
      <c r="T29" s="1" t="s">
        <v>135</v>
      </c>
      <c r="U29" s="1" t="s">
        <v>141</v>
      </c>
    </row>
    <row r="30" spans="1:24" ht="70" x14ac:dyDescent="0.35">
      <c r="A30" s="1">
        <f t="shared" si="4"/>
        <v>23</v>
      </c>
      <c r="B30" s="1" t="s">
        <v>22</v>
      </c>
      <c r="C30" s="1" t="s">
        <v>43</v>
      </c>
      <c r="D30" s="1" t="s">
        <v>57</v>
      </c>
      <c r="E30" s="1" t="s">
        <v>30</v>
      </c>
      <c r="F30" s="1" t="s">
        <v>87</v>
      </c>
      <c r="G30" s="1" t="s">
        <v>88</v>
      </c>
      <c r="H30" s="1">
        <v>3</v>
      </c>
      <c r="I30" s="1">
        <v>3</v>
      </c>
      <c r="J30" s="5">
        <f t="shared" si="0"/>
        <v>6</v>
      </c>
      <c r="K30" s="1" t="s">
        <v>118</v>
      </c>
      <c r="L30" s="1" t="s">
        <v>16</v>
      </c>
      <c r="M30" s="1" t="s">
        <v>89</v>
      </c>
      <c r="N30" s="1">
        <f t="shared" si="1"/>
        <v>2</v>
      </c>
      <c r="O30" s="1">
        <f t="shared" si="2"/>
        <v>1</v>
      </c>
      <c r="P30" s="1">
        <f t="shared" si="3"/>
        <v>3</v>
      </c>
      <c r="Q30" s="1" t="s">
        <v>42</v>
      </c>
      <c r="R30" s="1" t="s">
        <v>21</v>
      </c>
      <c r="S30" s="1" t="s">
        <v>16</v>
      </c>
      <c r="T30" s="1" t="s">
        <v>139</v>
      </c>
      <c r="U30" s="1" t="s">
        <v>35</v>
      </c>
    </row>
  </sheetData>
  <mergeCells count="28">
    <mergeCell ref="J5:J7"/>
    <mergeCell ref="I5:I7"/>
    <mergeCell ref="E5:E7"/>
    <mergeCell ref="D5:D7"/>
    <mergeCell ref="C5:C7"/>
    <mergeCell ref="B5:B7"/>
    <mergeCell ref="A5:A7"/>
    <mergeCell ref="A1:C4"/>
    <mergeCell ref="D1:U1"/>
    <mergeCell ref="D3:U3"/>
    <mergeCell ref="D4:U4"/>
    <mergeCell ref="D2:U2"/>
    <mergeCell ref="H5:H7"/>
    <mergeCell ref="G5:G7"/>
    <mergeCell ref="F5:F7"/>
    <mergeCell ref="U6:U7"/>
    <mergeCell ref="T6:T7"/>
    <mergeCell ref="O6:O7"/>
    <mergeCell ref="Q6:Q7"/>
    <mergeCell ref="N6:N7"/>
    <mergeCell ref="P6:P7"/>
    <mergeCell ref="M5:M7"/>
    <mergeCell ref="L5:L7"/>
    <mergeCell ref="K5:K7"/>
    <mergeCell ref="T5:U5"/>
    <mergeCell ref="N5:Q5"/>
    <mergeCell ref="R5:R7"/>
    <mergeCell ref="S5:S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David Álzate Medina</cp:lastModifiedBy>
  <dcterms:created xsi:type="dcterms:W3CDTF">2019-04-29T22:15:24Z</dcterms:created>
  <dcterms:modified xsi:type="dcterms:W3CDTF">2026-03-04T15:34:27Z</dcterms:modified>
</cp:coreProperties>
</file>