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222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cbookpro/Documents/INM/INM 2026/PROCESOS/MC-007 REACTIVOS DE MICROBIOLOGIA/065 - Proceso MC - Reactivos microbiología/"/>
    </mc:Choice>
  </mc:AlternateContent>
  <xr:revisionPtr revIDLastSave="0" documentId="13_ncr:1_{53285311-2313-9C4B-8008-D11BE8A18B78}" xr6:coauthVersionLast="47" xr6:coauthVersionMax="47" xr10:uidLastSave="{00000000-0000-0000-0000-000000000000}"/>
  <bookViews>
    <workbookView xWindow="0" yWindow="500" windowWidth="28800" windowHeight="15980" xr2:uid="{00000000-000D-0000-FFFF-FFFF00000000}"/>
  </bookViews>
  <sheets>
    <sheet name="Estudio de Mercado" sheetId="3" r:id="rId1"/>
  </sheets>
  <definedNames>
    <definedName name="_xlnm.Print_Area" localSheetId="0">'Estudio de Mercado'!$A$1:$D$27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7" i="3" l="1"/>
  <c r="K17" i="3"/>
  <c r="L17" i="3"/>
  <c r="J18" i="3"/>
  <c r="K18" i="3"/>
  <c r="L18" i="3"/>
  <c r="J19" i="3"/>
  <c r="K19" i="3"/>
  <c r="L19" i="3"/>
  <c r="J20" i="3"/>
  <c r="K20" i="3"/>
  <c r="L20" i="3"/>
  <c r="J21" i="3"/>
  <c r="K21" i="3"/>
  <c r="L21" i="3"/>
  <c r="J22" i="3"/>
  <c r="K22" i="3"/>
  <c r="L22" i="3"/>
  <c r="J23" i="3"/>
  <c r="K23" i="3"/>
  <c r="L23" i="3"/>
  <c r="J24" i="3"/>
  <c r="K24" i="3"/>
  <c r="L24" i="3"/>
  <c r="J25" i="3"/>
  <c r="K25" i="3"/>
  <c r="L25" i="3"/>
  <c r="J26" i="3"/>
  <c r="K26" i="3"/>
  <c r="L26" i="3"/>
  <c r="J5" i="3"/>
  <c r="K5" i="3"/>
  <c r="L5" i="3"/>
  <c r="J6" i="3"/>
  <c r="K6" i="3"/>
  <c r="L6" i="3"/>
  <c r="J7" i="3"/>
  <c r="K7" i="3"/>
  <c r="L7" i="3"/>
  <c r="J8" i="3"/>
  <c r="K8" i="3"/>
  <c r="L8" i="3"/>
  <c r="J9" i="3"/>
  <c r="K9" i="3"/>
  <c r="L9" i="3"/>
  <c r="J10" i="3"/>
  <c r="K10" i="3"/>
  <c r="L10" i="3"/>
  <c r="J11" i="3"/>
  <c r="K11" i="3"/>
  <c r="L11" i="3"/>
  <c r="J12" i="3"/>
  <c r="K12" i="3"/>
  <c r="L12" i="3"/>
  <c r="J13" i="3"/>
  <c r="K13" i="3"/>
  <c r="L13" i="3"/>
  <c r="J14" i="3"/>
  <c r="K14" i="3"/>
  <c r="L14" i="3"/>
  <c r="J15" i="3"/>
  <c r="K15" i="3"/>
  <c r="L15" i="3"/>
  <c r="J16" i="3"/>
  <c r="K16" i="3"/>
  <c r="L16" i="3"/>
  <c r="J4" i="3"/>
  <c r="K4" i="3" s="1"/>
  <c r="L4" i="3" s="1"/>
  <c r="L27" i="3" s="1"/>
  <c r="H27" i="3" l="1"/>
</calcChain>
</file>

<file path=xl/sharedStrings.xml><?xml version="1.0" encoding="utf-8"?>
<sst xmlns="http://schemas.openxmlformats.org/spreadsheetml/2006/main" count="63" uniqueCount="56">
  <si>
    <t>FORMATO OFERTA ECONÓMICA</t>
  </si>
  <si>
    <t>Item</t>
  </si>
  <si>
    <t>Descripción</t>
  </si>
  <si>
    <t>Presentación</t>
  </si>
  <si>
    <t>Cantidad / Unidades</t>
  </si>
  <si>
    <t>PRECIOS DE REFERENCIA</t>
  </si>
  <si>
    <t>PRECIOS OFERTADOS</t>
  </si>
  <si>
    <t>VALOR UNITARIO</t>
  </si>
  <si>
    <t>IVA</t>
  </si>
  <si>
    <t>VALOR UNITARIO TOTAL</t>
  </si>
  <si>
    <t>VALOR TOTAL</t>
  </si>
  <si>
    <r>
      <rPr>
        <b/>
        <sz val="11"/>
        <color rgb="FF000000"/>
        <rFont val="Calibri"/>
        <family val="2"/>
        <scheme val="minor"/>
      </rPr>
      <t xml:space="preserve">Viales para liofilizacion
</t>
    </r>
    <r>
      <rPr>
        <sz val="11"/>
        <color rgb="FF000000"/>
        <rFont val="Calibri"/>
        <family val="2"/>
        <scheme val="minor"/>
      </rPr>
      <t>Botellas para suero de 10 ml. Tamaño del 
cuello de 20 mm. Perfectas para el 
almacenamiento a largo plazo de muestras 
liofilizadas. Diseñados específicamente 
para liofilización. Su construcción de pared 
delgada uniforme, asegura la congelación y 
el secado uniforme. Catalog # 7573210
(el numero de catalogo ews indicativo, se pueden cotizar referencias equivalentes)</t>
    </r>
  </si>
  <si>
    <t>Paquete por 100 unidades</t>
  </si>
  <si>
    <t>Tapones de vacío para botellas de suero de 
5 a 125 ml</t>
  </si>
  <si>
    <t>Rebordeadora selladora para sellos de 
aluminio de 20 mm</t>
  </si>
  <si>
    <t>Unidad</t>
  </si>
  <si>
    <r>
      <rPr>
        <b/>
        <sz val="11"/>
        <color rgb="FF000000"/>
        <rFont val="Calibri"/>
        <family val="2"/>
        <scheme val="minor"/>
      </rPr>
      <t xml:space="preserve">Sellos de aluminio  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rgb="FF000000"/>
        <rFont val="Calibri"/>
        <family val="2"/>
        <scheme val="minor"/>
      </rPr>
      <t xml:space="preserve">para tapones de vacío 
de botellas de suero de 5 a 125 ml
</t>
    </r>
    <r>
      <rPr>
        <sz val="11"/>
        <color rgb="FF000000"/>
        <rFont val="Calibri"/>
        <family val="2"/>
        <scheme val="minor"/>
      </rPr>
      <t>( de preferencia sellos de aluminio desgarrables)</t>
    </r>
  </si>
  <si>
    <r>
      <rPr>
        <b/>
        <sz val="11"/>
        <color rgb="FF000000"/>
        <rFont val="Calibri"/>
        <family val="2"/>
        <scheme val="minor"/>
      </rPr>
      <t xml:space="preserve">Vaso de precipitado para orina de polipropileno
</t>
    </r>
    <r>
      <rPr>
        <sz val="11"/>
        <color rgb="FF000000"/>
        <rFont val="Calibri"/>
        <family val="2"/>
        <scheme val="minor"/>
      </rPr>
      <t>Disponible en polipropileno (PP) o poliestireno (PS)
Prácticos frascos y vasos de precipitados multiuso
Envase estéril.</t>
    </r>
  </si>
  <si>
    <t>Paquete por 500 unidades</t>
  </si>
  <si>
    <r>
      <rPr>
        <b/>
        <sz val="11"/>
        <color rgb="FF000000"/>
        <rFont val="Calibri"/>
        <family val="2"/>
        <scheme val="minor"/>
      </rPr>
      <t>Fisherbrand™ Bolsas de residuos esterilizables en autoclave:</t>
    </r>
    <r>
      <rPr>
        <sz val="11"/>
        <color rgb="FF000000"/>
        <rFont val="Calibri"/>
        <family val="2"/>
        <scheme val="minor"/>
      </rPr>
      <t xml:space="preserve"> impresas
</t>
    </r>
    <r>
      <rPr>
        <sz val="11"/>
        <color rgb="FF000000"/>
        <rFont val="Calibri"/>
        <family val="2"/>
        <scheme val="minor"/>
      </rPr>
      <t xml:space="preserve">48 x 36 cm </t>
    </r>
    <r>
      <rPr>
        <sz val="11"/>
        <color rgb="FF000000"/>
        <rFont val="Calibri"/>
        <family val="2"/>
        <scheme val="minor"/>
      </rPr>
      <t xml:space="preserve">
Color rojo
Temperatura máxima, 140° Cmáx (285° F); para uso en 134° Cmáx (274° F)
2 mil de grosor
Se suministra con tapones de ventilación de vapor elásticos esterilizables en autoclave
Compliance
Los gráficos en los estilos impresos cumplen con OSHA™ estándar 29CFR1910.1030.
Código de producto:
18376503</t>
    </r>
  </si>
  <si>
    <t>Paquete por 200 unidades</t>
  </si>
  <si>
    <r>
      <rPr>
        <b/>
        <sz val="11"/>
        <color rgb="FF000000"/>
        <rFont val="Calibri"/>
        <family val="2"/>
        <scheme val="minor"/>
      </rPr>
      <t xml:space="preserve">Cajas de Petri desechables estériles de 90 x 15 mm 
</t>
    </r>
    <r>
      <rPr>
        <sz val="11"/>
        <color rgb="FF000000"/>
        <rFont val="Calibri"/>
        <family val="2"/>
        <scheme val="minor"/>
      </rPr>
      <t>Caja Petri. Plástica. Desechable. 
Generalmente usadas en entornos de laboratorio para hacer cultivos microbiológicos. 
Fabricadas de acuerdo con la norma ISO 24998: 2008, ideal para usar con la mayoría de los vertidores automáticos de placas. Excelente claridad óptica. 
Diseñado para una planitud óptima para proporcionar un espesor de agar uniforme. 
Transparente. Esterilizada. Resistente</t>
    </r>
  </si>
  <si>
    <t xml:space="preserve">Caja  x 500 unidades </t>
  </si>
  <si>
    <r>
      <rPr>
        <b/>
        <sz val="11"/>
        <color rgb="FF000000"/>
        <rFont val="Calibri"/>
        <family val="2"/>
        <scheme val="minor"/>
      </rPr>
      <t xml:space="preserve">Cajas de Petri desechables estériles de 60 x 15 mm 
</t>
    </r>
    <r>
      <rPr>
        <sz val="11"/>
        <color rgb="FF000000"/>
        <rFont val="Calibri"/>
        <family val="2"/>
        <scheme val="minor"/>
      </rPr>
      <t>Caja Petri. Plástica. Desechable. 
Generalmente usadas en entornos de laboratorio para hacer cultivos microbiológicos. 
Fabricadas de acuerdo con la norma ISO 24998: 2008, ideal para usar con la mayoría de los vertidores automáticos de placas. Excelente claridad óptica. 
Diseñado para una planitud óptima para proporcionar un espesor de agar uniforme. 
Transparente. Esterilizada. Resistente</t>
    </r>
  </si>
  <si>
    <r>
      <rPr>
        <b/>
        <sz val="11"/>
        <color rgb="FF000000"/>
        <rFont val="Calibri"/>
        <family val="2"/>
        <scheme val="minor"/>
      </rPr>
      <t xml:space="preserve">Tubos cónicos para centrífuga de 15 ml 
</t>
    </r>
    <r>
      <rPr>
        <sz val="11"/>
        <color rgb="FF000000"/>
        <rFont val="Calibri"/>
        <family val="2"/>
        <scheme val="minor"/>
      </rPr>
      <t>Estériles 
Polipropileno bioinerte para una recuperación óptima de células y proteínas 
Junta de estanqueidad en la tapa roscada para prevenir derrames PP de alta transparencia para una visibilidad óptima de las muestras De RCF (polipropileno) o de RCF (poliestireno)  
Tapas abovedadas de rosca de color azul. 
Graduado 17mm x 120 mm 
Referencia: 114818</t>
    </r>
  </si>
  <si>
    <t>Paquete x 150</t>
  </si>
  <si>
    <t>Sistemas miniaturizados para identificacion bioquimica de enterobacterias, con reactivos reveladores (si aplica)</t>
  </si>
  <si>
    <t xml:space="preserve">Caja x 20/25 tiras de identificación </t>
  </si>
  <si>
    <t>Disposable culture tubes 6 x 50 mm ASTM type I Borosilicate glass. Kimble 73500 - 650</t>
  </si>
  <si>
    <t>Paquete x 100</t>
  </si>
  <si>
    <t>Reacti-Vial™ Small Glass Reaction Vials. TS-13221</t>
  </si>
  <si>
    <t>Paquete x 12 unidades</t>
  </si>
  <si>
    <t>Cubetas plásticas de 1 cm de paso optico, 1 ml de capacidad para espectrofotómetro</t>
  </si>
  <si>
    <t xml:space="preserve">Paquete x 100 </t>
  </si>
  <si>
    <t xml:space="preserve">Asa en L plástica, estéril. Empacadas individualmene. </t>
  </si>
  <si>
    <t>Paquete x 1000</t>
  </si>
  <si>
    <r>
      <rPr>
        <b/>
        <sz val="11"/>
        <color rgb="FF000000"/>
        <rFont val="Calibri"/>
        <family val="2"/>
        <scheme val="minor"/>
      </rPr>
      <t xml:space="preserve">Pipeta pasteur de vidrio con chupa (gotero de latex)
</t>
    </r>
    <r>
      <rPr>
        <sz val="11"/>
        <color rgb="FF000000"/>
        <rFont val="Calibri"/>
        <family val="2"/>
        <scheme val="minor"/>
      </rPr>
      <t xml:space="preserve">  Vidrio sódico-cálcico. ISO 7712. Punta larga y fina. Extremo del tubo de succión estrechado para tapones de algodón, longitud de la punta 160 mm, longitud total de la pipeta 270 mm</t>
    </r>
  </si>
  <si>
    <t xml:space="preserve">Caja x 1000 </t>
  </si>
  <si>
    <t>Kanamicina en polvo, BioReactivo, adecuado para cultivo celular</t>
  </si>
  <si>
    <t>5g</t>
  </si>
  <si>
    <r>
      <rPr>
        <b/>
        <sz val="11"/>
        <color rgb="FF000000"/>
        <rFont val="Calibri"/>
        <family val="2"/>
        <scheme val="minor"/>
      </rPr>
      <t xml:space="preserve">Medio LB Broth (Miller) </t>
    </r>
    <r>
      <rPr>
        <sz val="11"/>
        <color rgb="FF000000"/>
        <rFont val="Calibri"/>
        <family val="2"/>
        <scheme val="minor"/>
      </rPr>
      <t>Medio en polvo para el crecimiento microbiano, rico en nutrientes y altamente referenciado, adecuado para el cultivo regular de E. coli</t>
    </r>
  </si>
  <si>
    <t>1 kg</t>
  </si>
  <si>
    <r>
      <rPr>
        <b/>
        <sz val="11"/>
        <color rgb="FF000000"/>
        <rFont val="Calibri"/>
        <family val="2"/>
        <scheme val="minor"/>
      </rPr>
      <t>Medio LB Broth (Miller) con agar.</t>
    </r>
    <r>
      <rPr>
        <sz val="11"/>
        <color rgb="FF000000"/>
        <rFont val="Calibri"/>
        <family val="2"/>
        <scheme val="minor"/>
      </rPr>
      <t xml:space="preserve"> Medio en polvo con agar para el crecimiento microbiano, rico en nutrientes y altamente referenciado, adecuado para el cultivo regular de E. coli</t>
    </r>
  </si>
  <si>
    <t>500 g</t>
  </si>
  <si>
    <r>
      <rPr>
        <b/>
        <sz val="11"/>
        <color rgb="FF000000"/>
        <rFont val="Calibri"/>
        <family val="2"/>
        <scheme val="minor"/>
      </rPr>
      <t xml:space="preserve">Inositol N° CAS: 87-89-8
</t>
    </r>
    <r>
      <rPr>
        <sz val="11"/>
        <color rgb="FF000000"/>
        <rFont val="Calibri"/>
        <family val="2"/>
        <scheme val="minor"/>
      </rPr>
      <t>Formula: C6H12O6
Peso Molecular: 180.16
Sinónimos: mio-Inositol, hexahidrociclohexa-no, ciclohexano-1,2,3,4,5,6-hexol, i-Inositol, meso-Inositol</t>
    </r>
  </si>
  <si>
    <t>100 g</t>
  </si>
  <si>
    <r>
      <rPr>
        <b/>
        <sz val="11"/>
        <color rgb="FF000000"/>
        <rFont val="Calibri"/>
        <family val="2"/>
        <scheme val="minor"/>
      </rPr>
      <t xml:space="preserve">Botellas de envasado PPCO de boca ancha 
</t>
    </r>
    <r>
      <rPr>
        <sz val="11"/>
        <color rgb="FF000000"/>
        <rFont val="Calibri"/>
        <family val="2"/>
        <scheme val="minor"/>
      </rPr>
      <t xml:space="preserve">
Botellas de envasado  PPCO de boca ancha con tapa roca (63mm x 415mm)
Boca ancha para facilitar el llenado y la dispensación de polvos
Autoclavable, de color natural, de capacidad de 1000 mL
- Fabricadas mediante moldeo por inyección-soplado para un espesor de pared uniforme y mayor resistencia
- Elaboradas con resinas de alta pureza, aptas para uso alimentario; sin plastificantes, cargas ni extensores
- Incluyen tapas de polipropileno
- A prueba de fugas cuando se utilizan con tapas de la referencia adecuada
Fabricado de conformidad con los requisitos de calidad de la norma ISO 13485:2016. Las botellas y las tapas cumplen con los requisitos de 21 CFR 177.1520 para uso en alimentos y bebidas, USP Clase VI.</t>
    </r>
  </si>
  <si>
    <t>unidad</t>
  </si>
  <si>
    <r>
      <rPr>
        <b/>
        <sz val="11"/>
        <color rgb="FF000000"/>
        <rFont val="Calibri"/>
        <family val="2"/>
        <scheme val="minor"/>
      </rPr>
      <t xml:space="preserve">Membranas de filtro para aguas. </t>
    </r>
    <r>
      <rPr>
        <sz val="11"/>
        <color rgb="FF000000"/>
        <rFont val="Calibri"/>
        <family val="2"/>
        <scheme val="minor"/>
      </rPr>
      <t>Filtros de membrana cuadriculadas estériles se utilizan ampliamente para la rutina de control de calidad microbiológica.  Cada filtro  empaquetados individualmente. 
Excelentes tasas de recuperación de microorganismos.
- Filtros de 0,45 µm según la norma ISO 7704.
- Identificación clara de la morfología y el color de los microorganismos.
- Filtración extremadamente rápida, membranas de alto flujo
- Las líneas de rejilla únicas facilitan el recuento.</t>
    </r>
  </si>
  <si>
    <t>Caja x 100 x filtros</t>
  </si>
  <si>
    <r>
      <rPr>
        <b/>
        <sz val="11"/>
        <color rgb="FF000000"/>
        <rFont val="Calibri"/>
        <family val="2"/>
        <scheme val="minor"/>
      </rPr>
      <t>Tira o cinta indicadora de autoclave.</t>
    </r>
    <r>
      <rPr>
        <sz val="11"/>
        <color rgb="FF000000"/>
        <rFont val="Calibri"/>
        <family val="2"/>
        <scheme val="minor"/>
      </rPr>
      <t xml:space="preserve"> indicador de emulación autoadhesiva TST™ Control™ en bandejas, paquetes o bolsas al esterilizar en autoclave para que el indicador confirme que el vapor de alta calidad ha penetrado en el punto de colocación.
-ISO 11140 parte 1, clasificación de clase 6
--Papel
-Esterilización de vapor
- Temperatura 125°C y 134 °C
- Tiempo de esterilización 3 a 5 min y 15 min.</t>
    </r>
  </si>
  <si>
    <t>Rollo x 55 m o caja x 100 unidaes</t>
  </si>
  <si>
    <r>
      <rPr>
        <b/>
        <sz val="11"/>
        <color rgb="FF000000"/>
        <rFont val="Calibri"/>
        <family val="2"/>
        <scheme val="minor"/>
      </rPr>
      <t>El indicador biológico para vapor.</t>
    </r>
    <r>
      <rPr>
        <sz val="11"/>
        <color rgb="FF000000"/>
        <rFont val="Calibri"/>
        <family val="2"/>
        <scheme val="minor"/>
      </rPr>
      <t xml:space="preserve"> Vial de plastico de esporas de Geobacillus stearothermophilus con medio de crecimiento y un sistema de tintura indicador del pH morado de bromocresol. 
Periodo de Incubación: 48 hr</t>
    </r>
  </si>
  <si>
    <t>Caja x 50</t>
  </si>
  <si>
    <t xml:space="preserve">
PRECIO TOTAL:</t>
  </si>
  <si>
    <t>Proponente: ----------------------
Nit. No. -------------------------------
Dirección ----------------------------------------------------------------------
Teléfono -------------------------  Fax---------------------------
Correo electrónico de la persona que atiende la presente contratación -------------------------
Nombre del Representante Legal:-----------------------------------------
Dirección ----------------------------------------------------------------------Teléfono ------------------------
Firma del Representante Legal ---------------------------
Correo electrónico____________________
Documento de Identificación --------------------------------------------------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</si>
</sst>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>
    <font>
      <sz val="11"/>
      <color theme="1"/>
      <name val="Calibri"/>
      <family val="2"/>
      <scheme val="minor"/>
    </font>
    <font>
      <sz val="12"/>
      <color theme="1"/>
      <name val="Body Font"/>
      <family val="2"/>
    </font>
    <font>
      <sz val="11"/>
      <color theme="1"/>
      <name val="Arial"/>
      <family val="2"/>
    </font>
    <font>
      <b/>
      <sz val="11"/>
      <color theme="1"/>
      <name val="Verdana"/>
      <family val="2"/>
    </font>
    <font>
      <b/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0" borderId="0" xfId="0" applyFont="1" applyAlignment="1">
      <alignment vertical="top"/>
    </xf>
    <xf numFmtId="0" fontId="2" fillId="2" borderId="0" xfId="0" applyFont="1" applyFill="1" applyAlignment="1">
      <alignment vertical="top"/>
    </xf>
    <xf numFmtId="43" fontId="2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3" fontId="2" fillId="0" borderId="2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top"/>
    </xf>
    <xf numFmtId="43" fontId="2" fillId="3" borderId="1" xfId="0" applyNumberFormat="1" applyFont="1" applyFill="1" applyBorder="1" applyAlignment="1">
      <alignment vertical="top"/>
    </xf>
    <xf numFmtId="0" fontId="2" fillId="3" borderId="3" xfId="0" applyFont="1" applyFill="1" applyBorder="1" applyAlignment="1">
      <alignment vertical="top"/>
    </xf>
    <xf numFmtId="43" fontId="2" fillId="3" borderId="3" xfId="0" applyNumberFormat="1" applyFont="1" applyFill="1" applyBorder="1" applyAlignment="1">
      <alignment vertical="top"/>
    </xf>
    <xf numFmtId="43" fontId="2" fillId="0" borderId="4" xfId="0" applyNumberFormat="1" applyFont="1" applyBorder="1"/>
    <xf numFmtId="43" fontId="2" fillId="0" borderId="3" xfId="0" applyNumberFormat="1" applyFont="1" applyBorder="1"/>
    <xf numFmtId="0" fontId="5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0020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21"/>
  <sheetViews>
    <sheetView tabSelected="1" zoomScale="80" zoomScaleNormal="80" zoomScaleSheetLayoutView="80" zoomScalePageLayoutView="80" workbookViewId="0">
      <selection activeCell="A28" sqref="A28:L28"/>
    </sheetView>
  </sheetViews>
  <sheetFormatPr baseColWidth="10" defaultColWidth="11.5" defaultRowHeight="15" customHeight="1"/>
  <cols>
    <col min="1" max="1" width="9.1640625" style="1" customWidth="1"/>
    <col min="2" max="2" width="44" style="1" customWidth="1"/>
    <col min="3" max="3" width="17" style="1" customWidth="1"/>
    <col min="4" max="4" width="15.1640625" style="1" customWidth="1"/>
    <col min="5" max="5" width="15" style="1" customWidth="1"/>
    <col min="6" max="6" width="15" style="1" bestFit="1" customWidth="1"/>
    <col min="7" max="7" width="14.33203125" style="1" customWidth="1"/>
    <col min="8" max="8" width="17.1640625" style="1" customWidth="1"/>
    <col min="9" max="9" width="11.5" style="1"/>
    <col min="10" max="10" width="14.5" style="1" customWidth="1"/>
    <col min="11" max="11" width="15" style="1" bestFit="1" customWidth="1"/>
    <col min="12" max="12" width="11.5" style="1"/>
    <col min="13" max="13" width="14.5" style="1" customWidth="1"/>
    <col min="14" max="16384" width="11.5" style="1"/>
  </cols>
  <sheetData>
    <row r="1" spans="1:13" ht="21.75" customHeight="1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1"/>
    </row>
    <row r="2" spans="1:13" ht="21.75" customHeight="1">
      <c r="A2" s="32" t="s">
        <v>1</v>
      </c>
      <c r="B2" s="34" t="s">
        <v>2</v>
      </c>
      <c r="C2" s="36" t="s">
        <v>3</v>
      </c>
      <c r="D2" s="38" t="s">
        <v>4</v>
      </c>
      <c r="E2" s="40" t="s">
        <v>5</v>
      </c>
      <c r="F2" s="41"/>
      <c r="G2" s="41"/>
      <c r="H2" s="41"/>
      <c r="I2" s="42" t="s">
        <v>6</v>
      </c>
      <c r="J2" s="42"/>
      <c r="K2" s="42"/>
      <c r="L2" s="42"/>
    </row>
    <row r="3" spans="1:13" ht="51" customHeight="1">
      <c r="A3" s="33"/>
      <c r="B3" s="35"/>
      <c r="C3" s="37"/>
      <c r="D3" s="39"/>
      <c r="E3" s="6" t="s">
        <v>7</v>
      </c>
      <c r="F3" s="6" t="s">
        <v>8</v>
      </c>
      <c r="G3" s="6" t="s">
        <v>9</v>
      </c>
      <c r="H3" s="7" t="s">
        <v>10</v>
      </c>
      <c r="I3" s="9" t="s">
        <v>7</v>
      </c>
      <c r="J3" s="9" t="s">
        <v>8</v>
      </c>
      <c r="K3" s="9" t="s">
        <v>9</v>
      </c>
      <c r="L3" s="9" t="s">
        <v>10</v>
      </c>
    </row>
    <row r="4" spans="1:13" s="3" customFormat="1" ht="44.25" customHeight="1">
      <c r="A4" s="21">
        <v>1</v>
      </c>
      <c r="B4" s="16" t="s">
        <v>11</v>
      </c>
      <c r="C4" s="20" t="s">
        <v>12</v>
      </c>
      <c r="D4" s="22">
        <v>1</v>
      </c>
      <c r="E4" s="5">
        <v>2084400</v>
      </c>
      <c r="F4" s="5">
        <v>396036</v>
      </c>
      <c r="G4" s="5">
        <v>2480436</v>
      </c>
      <c r="H4" s="8">
        <v>2480436</v>
      </c>
      <c r="I4" s="10"/>
      <c r="J4" s="11">
        <f>+I4*19%</f>
        <v>0</v>
      </c>
      <c r="K4" s="11">
        <f>+I4+J4</f>
        <v>0</v>
      </c>
      <c r="L4" s="11">
        <f>+K4*D4</f>
        <v>0</v>
      </c>
    </row>
    <row r="5" spans="1:13" s="3" customFormat="1" ht="50.25" customHeight="1">
      <c r="A5" s="21">
        <v>2</v>
      </c>
      <c r="B5" s="17" t="s">
        <v>13</v>
      </c>
      <c r="C5" s="20" t="s">
        <v>12</v>
      </c>
      <c r="D5" s="22">
        <v>1</v>
      </c>
      <c r="E5" s="5">
        <v>641667.22689075628</v>
      </c>
      <c r="F5" s="5">
        <v>121916.77310924369</v>
      </c>
      <c r="G5" s="5">
        <v>763584</v>
      </c>
      <c r="H5" s="8">
        <v>763584</v>
      </c>
      <c r="I5" s="10"/>
      <c r="J5" s="11">
        <f t="shared" ref="J5:J16" si="0">+I5*19%</f>
        <v>0</v>
      </c>
      <c r="K5" s="11">
        <f t="shared" ref="K5:K16" si="1">+I5+J5</f>
        <v>0</v>
      </c>
      <c r="L5" s="11">
        <f t="shared" ref="L5:L16" si="2">+K5*D5</f>
        <v>0</v>
      </c>
    </row>
    <row r="6" spans="1:13" s="3" customFormat="1" ht="56.25" customHeight="1">
      <c r="A6" s="21">
        <v>3</v>
      </c>
      <c r="B6" s="18" t="s">
        <v>14</v>
      </c>
      <c r="C6" s="20" t="s">
        <v>15</v>
      </c>
      <c r="D6" s="22">
        <v>1</v>
      </c>
      <c r="E6" s="5">
        <v>2011333.6134453781</v>
      </c>
      <c r="F6" s="5">
        <v>382153.38655462186</v>
      </c>
      <c r="G6" s="5">
        <v>2393487</v>
      </c>
      <c r="H6" s="8">
        <v>2393487</v>
      </c>
      <c r="I6" s="10"/>
      <c r="J6" s="11">
        <f t="shared" si="0"/>
        <v>0</v>
      </c>
      <c r="K6" s="11">
        <f t="shared" si="1"/>
        <v>0</v>
      </c>
      <c r="L6" s="11">
        <f t="shared" si="2"/>
        <v>0</v>
      </c>
    </row>
    <row r="7" spans="1:13" s="3" customFormat="1" ht="34.5" customHeight="1">
      <c r="A7" s="21">
        <v>4</v>
      </c>
      <c r="B7" s="17" t="s">
        <v>16</v>
      </c>
      <c r="C7" s="20" t="s">
        <v>12</v>
      </c>
      <c r="D7" s="22">
        <v>2</v>
      </c>
      <c r="E7" s="5">
        <v>320833.61344537814</v>
      </c>
      <c r="F7" s="5">
        <v>60958.386554621844</v>
      </c>
      <c r="G7" s="5">
        <v>381792</v>
      </c>
      <c r="H7" s="8">
        <v>763584</v>
      </c>
      <c r="I7" s="10"/>
      <c r="J7" s="11">
        <f t="shared" si="0"/>
        <v>0</v>
      </c>
      <c r="K7" s="11">
        <f t="shared" si="1"/>
        <v>0</v>
      </c>
      <c r="L7" s="11">
        <f t="shared" si="2"/>
        <v>0</v>
      </c>
    </row>
    <row r="8" spans="1:13" s="3" customFormat="1" ht="34.5" customHeight="1">
      <c r="A8" s="21">
        <v>5</v>
      </c>
      <c r="B8" s="16" t="s">
        <v>17</v>
      </c>
      <c r="C8" s="20" t="s">
        <v>18</v>
      </c>
      <c r="D8" s="22">
        <v>1</v>
      </c>
      <c r="E8" s="5">
        <v>548033.61344537814</v>
      </c>
      <c r="F8" s="5">
        <v>104126.38655462184</v>
      </c>
      <c r="G8" s="5">
        <v>652160</v>
      </c>
      <c r="H8" s="8">
        <v>652160</v>
      </c>
      <c r="I8" s="10"/>
      <c r="J8" s="11">
        <f t="shared" si="0"/>
        <v>0</v>
      </c>
      <c r="K8" s="11">
        <f t="shared" si="1"/>
        <v>0</v>
      </c>
      <c r="L8" s="11">
        <f t="shared" si="2"/>
        <v>0</v>
      </c>
    </row>
    <row r="9" spans="1:13" s="3" customFormat="1" ht="78" customHeight="1">
      <c r="A9" s="21">
        <v>6</v>
      </c>
      <c r="B9" s="19" t="s">
        <v>19</v>
      </c>
      <c r="C9" s="20" t="s">
        <v>20</v>
      </c>
      <c r="D9" s="22">
        <v>1</v>
      </c>
      <c r="E9" s="5">
        <v>1044125.2100840337</v>
      </c>
      <c r="F9" s="5">
        <v>198383.78991596639</v>
      </c>
      <c r="G9" s="5">
        <v>1242509</v>
      </c>
      <c r="H9" s="8">
        <v>1242509</v>
      </c>
      <c r="I9" s="10"/>
      <c r="J9" s="11">
        <f t="shared" si="0"/>
        <v>0</v>
      </c>
      <c r="K9" s="11">
        <f t="shared" si="1"/>
        <v>0</v>
      </c>
      <c r="L9" s="11">
        <f t="shared" si="2"/>
        <v>0</v>
      </c>
    </row>
    <row r="10" spans="1:13" s="3" customFormat="1" ht="34.5" customHeight="1">
      <c r="A10" s="21">
        <v>7</v>
      </c>
      <c r="B10" s="16" t="s">
        <v>21</v>
      </c>
      <c r="C10" s="20" t="s">
        <v>22</v>
      </c>
      <c r="D10" s="22">
        <v>2</v>
      </c>
      <c r="E10" s="5">
        <v>583459.66386554623</v>
      </c>
      <c r="F10" s="5">
        <v>110857.33613445378</v>
      </c>
      <c r="G10" s="5">
        <v>694317</v>
      </c>
      <c r="H10" s="8">
        <v>1388634</v>
      </c>
      <c r="I10" s="10"/>
      <c r="J10" s="11">
        <f t="shared" si="0"/>
        <v>0</v>
      </c>
      <c r="K10" s="11">
        <f t="shared" si="1"/>
        <v>0</v>
      </c>
      <c r="L10" s="11">
        <f t="shared" si="2"/>
        <v>0</v>
      </c>
    </row>
    <row r="11" spans="1:13" s="3" customFormat="1" ht="34.5" customHeight="1">
      <c r="A11" s="21">
        <v>8</v>
      </c>
      <c r="B11" s="16" t="s">
        <v>23</v>
      </c>
      <c r="C11" s="20" t="s">
        <v>22</v>
      </c>
      <c r="D11" s="22">
        <v>1</v>
      </c>
      <c r="E11" s="5">
        <v>426666.38655462186</v>
      </c>
      <c r="F11" s="5">
        <v>81066.613445378156</v>
      </c>
      <c r="G11" s="5">
        <v>507733</v>
      </c>
      <c r="H11" s="8">
        <v>507733</v>
      </c>
      <c r="I11" s="10"/>
      <c r="J11" s="11">
        <f t="shared" si="0"/>
        <v>0</v>
      </c>
      <c r="K11" s="11">
        <f t="shared" si="1"/>
        <v>0</v>
      </c>
      <c r="L11" s="11">
        <f t="shared" si="2"/>
        <v>0</v>
      </c>
    </row>
    <row r="12" spans="1:13" s="3" customFormat="1" ht="34.5" customHeight="1">
      <c r="A12" s="21">
        <v>9</v>
      </c>
      <c r="B12" s="16" t="s">
        <v>24</v>
      </c>
      <c r="C12" s="20" t="s">
        <v>25</v>
      </c>
      <c r="D12" s="22">
        <v>4</v>
      </c>
      <c r="E12" s="5">
        <v>943292.43697478995</v>
      </c>
      <c r="F12" s="5">
        <v>179225.56302521008</v>
      </c>
      <c r="G12" s="5">
        <v>1122518</v>
      </c>
      <c r="H12" s="8">
        <v>4490072</v>
      </c>
      <c r="I12" s="10"/>
      <c r="J12" s="11">
        <f t="shared" si="0"/>
        <v>0</v>
      </c>
      <c r="K12" s="11">
        <f t="shared" si="1"/>
        <v>0</v>
      </c>
      <c r="L12" s="11">
        <f t="shared" si="2"/>
        <v>0</v>
      </c>
    </row>
    <row r="13" spans="1:13" s="3" customFormat="1" ht="34.5" customHeight="1">
      <c r="A13" s="21">
        <v>10</v>
      </c>
      <c r="B13" s="17" t="s">
        <v>26</v>
      </c>
      <c r="C13" s="20" t="s">
        <v>27</v>
      </c>
      <c r="D13" s="22">
        <v>1</v>
      </c>
      <c r="E13" s="5">
        <v>4110023.5294117648</v>
      </c>
      <c r="F13" s="5">
        <v>780904.4705882353</v>
      </c>
      <c r="G13" s="5">
        <v>4890928</v>
      </c>
      <c r="H13" s="8">
        <v>4890928</v>
      </c>
      <c r="I13" s="10"/>
      <c r="J13" s="11">
        <f t="shared" si="0"/>
        <v>0</v>
      </c>
      <c r="K13" s="11">
        <f t="shared" si="1"/>
        <v>0</v>
      </c>
      <c r="L13" s="11">
        <f t="shared" si="2"/>
        <v>0</v>
      </c>
    </row>
    <row r="14" spans="1:13" s="4" customFormat="1" ht="34.5" customHeight="1">
      <c r="A14" s="21">
        <v>11</v>
      </c>
      <c r="B14" s="17" t="s">
        <v>28</v>
      </c>
      <c r="C14" s="20" t="s">
        <v>29</v>
      </c>
      <c r="D14" s="22">
        <v>2</v>
      </c>
      <c r="E14" s="5">
        <v>474570.58823529416</v>
      </c>
      <c r="F14" s="5">
        <v>90168.411764705888</v>
      </c>
      <c r="G14" s="5">
        <v>564739</v>
      </c>
      <c r="H14" s="8">
        <v>1129478</v>
      </c>
      <c r="I14" s="10"/>
      <c r="J14" s="11">
        <f t="shared" si="0"/>
        <v>0</v>
      </c>
      <c r="K14" s="11">
        <f t="shared" si="1"/>
        <v>0</v>
      </c>
      <c r="L14" s="11">
        <f t="shared" si="2"/>
        <v>0</v>
      </c>
      <c r="M14" s="3"/>
    </row>
    <row r="15" spans="1:13" s="4" customFormat="1" ht="34.5" customHeight="1">
      <c r="A15" s="21">
        <v>12</v>
      </c>
      <c r="B15" s="17" t="s">
        <v>30</v>
      </c>
      <c r="C15" s="20" t="s">
        <v>31</v>
      </c>
      <c r="D15" s="22">
        <v>2</v>
      </c>
      <c r="E15" s="5">
        <v>1662055.4621848741</v>
      </c>
      <c r="F15" s="5">
        <v>315790.53781512607</v>
      </c>
      <c r="G15" s="5">
        <v>1977846.0000000002</v>
      </c>
      <c r="H15" s="8">
        <v>3955692.0000000005</v>
      </c>
      <c r="I15" s="10"/>
      <c r="J15" s="11">
        <f t="shared" si="0"/>
        <v>0</v>
      </c>
      <c r="K15" s="11">
        <f t="shared" si="1"/>
        <v>0</v>
      </c>
      <c r="L15" s="11">
        <f t="shared" si="2"/>
        <v>0</v>
      </c>
      <c r="M15" s="3"/>
    </row>
    <row r="16" spans="1:13" s="3" customFormat="1" ht="42" customHeight="1">
      <c r="A16" s="21">
        <v>13</v>
      </c>
      <c r="B16" s="17" t="s">
        <v>32</v>
      </c>
      <c r="C16" s="20" t="s">
        <v>33</v>
      </c>
      <c r="D16" s="22">
        <v>2</v>
      </c>
      <c r="E16" s="5">
        <v>188666.38655462186</v>
      </c>
      <c r="F16" s="5">
        <v>35846.613445378156</v>
      </c>
      <c r="G16" s="5">
        <v>224513</v>
      </c>
      <c r="H16" s="8">
        <v>449026</v>
      </c>
      <c r="I16" s="12"/>
      <c r="J16" s="13">
        <f t="shared" si="0"/>
        <v>0</v>
      </c>
      <c r="K16" s="13">
        <f t="shared" si="1"/>
        <v>0</v>
      </c>
      <c r="L16" s="13">
        <f t="shared" si="2"/>
        <v>0</v>
      </c>
    </row>
    <row r="17" spans="1:13" s="3" customFormat="1" ht="42" customHeight="1">
      <c r="A17" s="21">
        <v>14</v>
      </c>
      <c r="B17" s="17" t="s">
        <v>34</v>
      </c>
      <c r="C17" s="20" t="s">
        <v>35</v>
      </c>
      <c r="D17" s="22">
        <v>1</v>
      </c>
      <c r="E17" s="5">
        <v>925458.82352941181</v>
      </c>
      <c r="F17" s="5">
        <v>175837.17647058825</v>
      </c>
      <c r="G17" s="5">
        <v>1101296</v>
      </c>
      <c r="H17" s="8">
        <v>1101296</v>
      </c>
      <c r="I17" s="12"/>
      <c r="J17" s="13">
        <f t="shared" ref="J17:J26" si="3">+I17*19%</f>
        <v>0</v>
      </c>
      <c r="K17" s="13">
        <f t="shared" ref="K17:K26" si="4">+I17+J17</f>
        <v>0</v>
      </c>
      <c r="L17" s="13">
        <f t="shared" ref="L17:L26" si="5">+K17*D17</f>
        <v>0</v>
      </c>
    </row>
    <row r="18" spans="1:13" s="3" customFormat="1" ht="42" customHeight="1">
      <c r="A18" s="21">
        <v>15</v>
      </c>
      <c r="B18" s="16" t="s">
        <v>36</v>
      </c>
      <c r="C18" s="20" t="s">
        <v>37</v>
      </c>
      <c r="D18" s="22">
        <v>1</v>
      </c>
      <c r="E18" s="5">
        <v>1431568.0672268907</v>
      </c>
      <c r="F18" s="5">
        <v>271997.93277310923</v>
      </c>
      <c r="G18" s="5">
        <v>1703566</v>
      </c>
      <c r="H18" s="8">
        <v>1703566</v>
      </c>
      <c r="I18" s="12"/>
      <c r="J18" s="13">
        <f t="shared" si="3"/>
        <v>0</v>
      </c>
      <c r="K18" s="13">
        <f t="shared" si="4"/>
        <v>0</v>
      </c>
      <c r="L18" s="13">
        <f t="shared" si="5"/>
        <v>0</v>
      </c>
    </row>
    <row r="19" spans="1:13" s="3" customFormat="1" ht="42" customHeight="1">
      <c r="A19" s="21">
        <v>16</v>
      </c>
      <c r="B19" s="17" t="s">
        <v>38</v>
      </c>
      <c r="C19" s="20" t="s">
        <v>39</v>
      </c>
      <c r="D19" s="22">
        <v>2</v>
      </c>
      <c r="E19" s="5">
        <v>461736.13445378153</v>
      </c>
      <c r="F19" s="5">
        <v>87729.865546218498</v>
      </c>
      <c r="G19" s="5">
        <v>549466</v>
      </c>
      <c r="H19" s="8">
        <v>1098932</v>
      </c>
      <c r="I19" s="12"/>
      <c r="J19" s="13">
        <f t="shared" si="3"/>
        <v>0</v>
      </c>
      <c r="K19" s="13">
        <f t="shared" si="4"/>
        <v>0</v>
      </c>
      <c r="L19" s="13">
        <f t="shared" si="5"/>
        <v>0</v>
      </c>
    </row>
    <row r="20" spans="1:13" s="3" customFormat="1" ht="42" customHeight="1">
      <c r="A20" s="21">
        <v>17</v>
      </c>
      <c r="B20" s="16" t="s">
        <v>40</v>
      </c>
      <c r="C20" s="20" t="s">
        <v>41</v>
      </c>
      <c r="D20" s="22">
        <v>1</v>
      </c>
      <c r="E20" s="5">
        <v>1017920.1680672269</v>
      </c>
      <c r="F20" s="5">
        <v>193404.83193277312</v>
      </c>
      <c r="G20" s="5">
        <v>1211325</v>
      </c>
      <c r="H20" s="8">
        <v>1211325</v>
      </c>
      <c r="I20" s="12"/>
      <c r="J20" s="13">
        <f t="shared" si="3"/>
        <v>0</v>
      </c>
      <c r="K20" s="13">
        <f t="shared" si="4"/>
        <v>0</v>
      </c>
      <c r="L20" s="13">
        <f t="shared" si="5"/>
        <v>0</v>
      </c>
    </row>
    <row r="21" spans="1:13" s="3" customFormat="1" ht="42" customHeight="1">
      <c r="A21" s="21">
        <v>18</v>
      </c>
      <c r="B21" s="16" t="s">
        <v>42</v>
      </c>
      <c r="C21" s="20" t="s">
        <v>43</v>
      </c>
      <c r="D21" s="22">
        <v>1</v>
      </c>
      <c r="E21" s="5">
        <v>711438.65546218492</v>
      </c>
      <c r="F21" s="5">
        <v>135173.34453781514</v>
      </c>
      <c r="G21" s="5">
        <v>846612</v>
      </c>
      <c r="H21" s="8">
        <v>846612</v>
      </c>
      <c r="I21" s="12"/>
      <c r="J21" s="13">
        <f t="shared" si="3"/>
        <v>0</v>
      </c>
      <c r="K21" s="13">
        <f t="shared" si="4"/>
        <v>0</v>
      </c>
      <c r="L21" s="13">
        <f t="shared" si="5"/>
        <v>0</v>
      </c>
    </row>
    <row r="22" spans="1:13" s="3" customFormat="1" ht="42" customHeight="1">
      <c r="A22" s="21">
        <v>19</v>
      </c>
      <c r="B22" s="16" t="s">
        <v>44</v>
      </c>
      <c r="C22" s="20" t="s">
        <v>45</v>
      </c>
      <c r="D22" s="22">
        <v>1</v>
      </c>
      <c r="E22" s="5">
        <v>656400</v>
      </c>
      <c r="F22" s="5">
        <v>124716</v>
      </c>
      <c r="G22" s="5">
        <v>781116</v>
      </c>
      <c r="H22" s="8">
        <v>781116</v>
      </c>
      <c r="I22" s="12"/>
      <c r="J22" s="13">
        <f t="shared" si="3"/>
        <v>0</v>
      </c>
      <c r="K22" s="13">
        <f t="shared" si="4"/>
        <v>0</v>
      </c>
      <c r="L22" s="13">
        <f t="shared" si="5"/>
        <v>0</v>
      </c>
    </row>
    <row r="23" spans="1:13" s="3" customFormat="1" ht="42" customHeight="1">
      <c r="A23" s="21">
        <v>21</v>
      </c>
      <c r="B23" s="16" t="s">
        <v>46</v>
      </c>
      <c r="C23" s="20" t="s">
        <v>47</v>
      </c>
      <c r="D23" s="22">
        <v>3</v>
      </c>
      <c r="E23" s="5">
        <v>1066667.2268907563</v>
      </c>
      <c r="F23" s="5">
        <v>202666.77310924369</v>
      </c>
      <c r="G23" s="5">
        <v>1269334</v>
      </c>
      <c r="H23" s="8">
        <v>3808002</v>
      </c>
      <c r="I23" s="12"/>
      <c r="J23" s="13">
        <f t="shared" si="3"/>
        <v>0</v>
      </c>
      <c r="K23" s="13">
        <f t="shared" si="4"/>
        <v>0</v>
      </c>
      <c r="L23" s="13">
        <f t="shared" si="5"/>
        <v>0</v>
      </c>
    </row>
    <row r="24" spans="1:13" s="3" customFormat="1" ht="42" customHeight="1">
      <c r="A24" s="21">
        <v>22</v>
      </c>
      <c r="B24" s="16" t="s">
        <v>48</v>
      </c>
      <c r="C24" s="20" t="s">
        <v>49</v>
      </c>
      <c r="D24" s="22">
        <v>2</v>
      </c>
      <c r="E24" s="5">
        <v>236450.42016806724</v>
      </c>
      <c r="F24" s="5">
        <v>44925.579831932773</v>
      </c>
      <c r="G24" s="5">
        <v>281376</v>
      </c>
      <c r="H24" s="8">
        <v>562752</v>
      </c>
      <c r="I24" s="12"/>
      <c r="J24" s="13">
        <f t="shared" si="3"/>
        <v>0</v>
      </c>
      <c r="K24" s="13">
        <f t="shared" si="4"/>
        <v>0</v>
      </c>
      <c r="L24" s="13">
        <f t="shared" si="5"/>
        <v>0</v>
      </c>
    </row>
    <row r="25" spans="1:13" s="3" customFormat="1" ht="42" customHeight="1">
      <c r="A25" s="21">
        <v>23</v>
      </c>
      <c r="B25" s="16" t="s">
        <v>50</v>
      </c>
      <c r="C25" s="20" t="s">
        <v>51</v>
      </c>
      <c r="D25" s="22">
        <v>2</v>
      </c>
      <c r="E25" s="5">
        <v>555216.80672268907</v>
      </c>
      <c r="F25" s="5">
        <v>105491.19327731093</v>
      </c>
      <c r="G25" s="5">
        <v>660708</v>
      </c>
      <c r="H25" s="8">
        <v>1321416</v>
      </c>
      <c r="I25" s="12"/>
      <c r="J25" s="13">
        <f t="shared" si="3"/>
        <v>0</v>
      </c>
      <c r="K25" s="13">
        <f t="shared" si="4"/>
        <v>0</v>
      </c>
      <c r="L25" s="13">
        <f t="shared" si="5"/>
        <v>0</v>
      </c>
    </row>
    <row r="26" spans="1:13" s="3" customFormat="1" ht="42" customHeight="1">
      <c r="A26" s="21">
        <v>24</v>
      </c>
      <c r="B26" s="16" t="s">
        <v>52</v>
      </c>
      <c r="C26" s="20" t="s">
        <v>53</v>
      </c>
      <c r="D26" s="22">
        <v>1</v>
      </c>
      <c r="E26" s="5">
        <v>1920833.6134453781</v>
      </c>
      <c r="F26" s="5">
        <v>364958.38655462186</v>
      </c>
      <c r="G26" s="5">
        <v>2285792</v>
      </c>
      <c r="H26" s="8">
        <v>2285792</v>
      </c>
      <c r="I26" s="12"/>
      <c r="J26" s="13">
        <f t="shared" si="3"/>
        <v>0</v>
      </c>
      <c r="K26" s="13">
        <f t="shared" si="4"/>
        <v>0</v>
      </c>
      <c r="L26" s="13">
        <f t="shared" si="5"/>
        <v>0</v>
      </c>
    </row>
    <row r="27" spans="1:13" ht="29.25" customHeight="1">
      <c r="A27" s="43" t="s">
        <v>54</v>
      </c>
      <c r="B27" s="43"/>
      <c r="C27" s="43"/>
      <c r="D27" s="44"/>
      <c r="E27" s="23"/>
      <c r="F27" s="23"/>
      <c r="G27" s="24"/>
      <c r="H27" s="14">
        <f>+SUM(H4:H26)</f>
        <v>39828132</v>
      </c>
      <c r="I27" s="25"/>
      <c r="J27" s="25"/>
      <c r="K27" s="26"/>
      <c r="L27" s="15">
        <f>+SUM(L4:L16)</f>
        <v>0</v>
      </c>
      <c r="M27" s="3"/>
    </row>
    <row r="28" spans="1:13" ht="14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</row>
    <row r="29" spans="1:13" ht="139.5" customHeight="1">
      <c r="A29" s="28" t="s">
        <v>55</v>
      </c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</row>
    <row r="30" spans="1:13" ht="14"/>
    <row r="31" spans="1:13" ht="14"/>
    <row r="32" spans="1:13" ht="14"/>
    <row r="33" ht="14"/>
    <row r="34" ht="14"/>
    <row r="35" ht="14"/>
    <row r="36" ht="14"/>
    <row r="37" ht="14"/>
    <row r="38" ht="14"/>
    <row r="39" ht="14"/>
    <row r="40" ht="14"/>
    <row r="41" ht="14"/>
    <row r="42" ht="14"/>
    <row r="43" ht="14"/>
    <row r="44" ht="14"/>
    <row r="45" ht="14"/>
    <row r="46" ht="14"/>
    <row r="47" ht="14"/>
    <row r="48" ht="14"/>
    <row r="49" ht="14"/>
    <row r="50" ht="14"/>
    <row r="51" ht="14"/>
    <row r="52" ht="14"/>
    <row r="53" ht="14"/>
    <row r="54" ht="14"/>
    <row r="55" ht="14"/>
    <row r="56" ht="14"/>
    <row r="57" ht="14"/>
    <row r="58" ht="14"/>
    <row r="59" ht="14"/>
    <row r="60" ht="14"/>
    <row r="61" ht="14"/>
    <row r="62" ht="14"/>
    <row r="63" ht="14"/>
    <row r="64" ht="14"/>
    <row r="65" ht="14"/>
    <row r="66" ht="14"/>
    <row r="67" ht="14"/>
    <row r="68" ht="14"/>
    <row r="69" ht="14"/>
    <row r="70" ht="14"/>
    <row r="71" ht="14"/>
    <row r="72" ht="14"/>
    <row r="73" ht="14"/>
    <row r="74" ht="14"/>
    <row r="75" ht="14"/>
    <row r="76" ht="14"/>
    <row r="77" ht="14"/>
    <row r="78" ht="14"/>
    <row r="79" ht="14"/>
    <row r="80" ht="14"/>
    <row r="81" ht="14"/>
    <row r="82" ht="14"/>
    <row r="83" ht="14"/>
    <row r="84" ht="14"/>
    <row r="85" ht="14"/>
    <row r="86" ht="14"/>
    <row r="87" ht="14"/>
    <row r="88" ht="14"/>
    <row r="89" ht="14"/>
    <row r="90" ht="14"/>
    <row r="91" ht="14"/>
    <row r="92" ht="14"/>
    <row r="93" ht="14"/>
    <row r="94" ht="14"/>
    <row r="95" ht="14"/>
    <row r="96" ht="14"/>
    <row r="97" ht="14"/>
    <row r="98" ht="14"/>
    <row r="99" ht="14"/>
    <row r="100" ht="14"/>
    <row r="101" ht="14"/>
    <row r="102" ht="14"/>
    <row r="103" ht="14"/>
    <row r="104" ht="14"/>
    <row r="105" ht="14"/>
    <row r="106" ht="14"/>
    <row r="107" ht="14"/>
    <row r="108" ht="14"/>
    <row r="109" ht="14"/>
    <row r="110" ht="14"/>
    <row r="111" ht="14"/>
    <row r="112" ht="14"/>
    <row r="113" ht="14"/>
    <row r="114" ht="14"/>
    <row r="115" ht="14"/>
    <row r="116" ht="14"/>
    <row r="117" ht="14"/>
    <row r="118" ht="14"/>
    <row r="119" ht="14"/>
    <row r="120" ht="14"/>
    <row r="121" ht="14"/>
    <row r="122" ht="14"/>
    <row r="123" ht="14"/>
    <row r="124" ht="14"/>
    <row r="125" ht="14"/>
    <row r="126" ht="14"/>
    <row r="127" ht="14"/>
    <row r="128" ht="14"/>
    <row r="129" ht="14"/>
    <row r="130" ht="14"/>
    <row r="131" ht="14"/>
    <row r="132" ht="14"/>
    <row r="133" ht="14"/>
    <row r="134" ht="14"/>
    <row r="135" ht="14"/>
    <row r="136" ht="14"/>
    <row r="137" ht="14"/>
    <row r="138" ht="14"/>
    <row r="139" ht="14"/>
    <row r="140" ht="14"/>
    <row r="141" ht="14"/>
    <row r="142" ht="14"/>
    <row r="143" ht="14"/>
    <row r="144" ht="14"/>
    <row r="145" ht="14"/>
    <row r="146" ht="14"/>
    <row r="147" ht="14"/>
    <row r="148" ht="14"/>
    <row r="149" ht="14"/>
    <row r="150" ht="14"/>
    <row r="151" ht="14"/>
    <row r="152" ht="14"/>
    <row r="153" ht="14"/>
    <row r="154" ht="14"/>
    <row r="155" ht="14"/>
    <row r="156" ht="14"/>
    <row r="157" ht="14"/>
    <row r="158" ht="14"/>
    <row r="159" ht="14"/>
    <row r="160" ht="14"/>
    <row r="161" ht="14"/>
    <row r="162" ht="14"/>
    <row r="163" ht="14"/>
    <row r="164" ht="14"/>
    <row r="165" ht="14"/>
    <row r="166" ht="14"/>
    <row r="167" ht="14"/>
    <row r="168" ht="14"/>
    <row r="169" ht="14"/>
    <row r="170" ht="14"/>
    <row r="171" ht="14"/>
    <row r="172" ht="14"/>
    <row r="173" ht="14"/>
    <row r="174" ht="14"/>
    <row r="175" ht="14"/>
    <row r="176" ht="14"/>
    <row r="177" ht="14"/>
    <row r="178" ht="14"/>
    <row r="179" ht="14"/>
    <row r="180" ht="14"/>
    <row r="181" ht="14"/>
    <row r="182" ht="14"/>
    <row r="183" ht="14"/>
    <row r="184" ht="14"/>
    <row r="185" ht="14"/>
    <row r="186" ht="14"/>
    <row r="187" ht="14"/>
    <row r="188" ht="14"/>
    <row r="189" ht="14"/>
    <row r="190" ht="14"/>
    <row r="191" ht="14"/>
    <row r="192" ht="14"/>
    <row r="193" spans="1:4" ht="14"/>
    <row r="194" spans="1:4" ht="14"/>
    <row r="195" spans="1:4" ht="14"/>
    <row r="196" spans="1:4" ht="14"/>
    <row r="197" spans="1:4" ht="14"/>
    <row r="198" spans="1:4" ht="14"/>
    <row r="199" spans="1:4" ht="14"/>
    <row r="200" spans="1:4" ht="14"/>
    <row r="201" spans="1:4" ht="14"/>
    <row r="202" spans="1:4" ht="14"/>
    <row r="203" spans="1:4" ht="14"/>
    <row r="204" spans="1:4" ht="14"/>
    <row r="205" spans="1:4" ht="14"/>
    <row r="206" spans="1:4" ht="14">
      <c r="A206" s="2"/>
      <c r="B206" s="2"/>
      <c r="C206" s="2"/>
      <c r="D206" s="2"/>
    </row>
    <row r="207" spans="1:4" ht="14">
      <c r="A207" s="2"/>
      <c r="B207" s="2"/>
      <c r="C207" s="2"/>
      <c r="D207" s="2"/>
    </row>
    <row r="208" spans="1:4" ht="14">
      <c r="A208" s="2"/>
      <c r="B208" s="2"/>
      <c r="C208" s="2"/>
      <c r="D208" s="2"/>
    </row>
    <row r="209" spans="1:4" ht="14">
      <c r="A209" s="2"/>
      <c r="B209" s="2"/>
      <c r="C209" s="2"/>
      <c r="D209" s="2"/>
    </row>
    <row r="210" spans="1:4" ht="14">
      <c r="A210" s="2"/>
      <c r="B210" s="2"/>
      <c r="C210" s="2"/>
      <c r="D210" s="2"/>
    </row>
    <row r="211" spans="1:4" ht="14">
      <c r="A211" s="2"/>
      <c r="B211" s="2"/>
      <c r="C211" s="2"/>
      <c r="D211" s="2"/>
    </row>
    <row r="212" spans="1:4" ht="14">
      <c r="A212" s="2"/>
      <c r="B212" s="2"/>
      <c r="C212" s="2"/>
      <c r="D212" s="2"/>
    </row>
    <row r="213" spans="1:4" ht="14">
      <c r="A213" s="2"/>
      <c r="B213" s="2"/>
      <c r="C213" s="2"/>
      <c r="D213" s="2"/>
    </row>
    <row r="214" spans="1:4" ht="14">
      <c r="A214" s="2"/>
      <c r="B214" s="2"/>
      <c r="C214" s="2"/>
      <c r="D214" s="2"/>
    </row>
    <row r="215" spans="1:4" ht="14">
      <c r="A215" s="2"/>
      <c r="B215" s="2"/>
      <c r="C215" s="2"/>
      <c r="D215" s="2"/>
    </row>
    <row r="216" spans="1:4" ht="14">
      <c r="A216" s="2"/>
      <c r="B216" s="2"/>
      <c r="C216" s="2"/>
      <c r="D216" s="2"/>
    </row>
    <row r="217" spans="1:4" ht="14">
      <c r="A217" s="2"/>
      <c r="B217" s="2"/>
      <c r="C217" s="2"/>
      <c r="D217" s="2"/>
    </row>
    <row r="218" spans="1:4" ht="14">
      <c r="A218" s="2"/>
      <c r="B218" s="2"/>
      <c r="C218" s="2"/>
      <c r="D218" s="2"/>
    </row>
    <row r="219" spans="1:4" ht="14">
      <c r="A219" s="2"/>
      <c r="B219" s="2"/>
      <c r="C219" s="2"/>
      <c r="D219" s="2"/>
    </row>
    <row r="220" spans="1:4" ht="14">
      <c r="A220" s="2"/>
      <c r="B220" s="2"/>
      <c r="C220" s="2"/>
      <c r="D220" s="2"/>
    </row>
    <row r="221" spans="1:4" ht="14"/>
  </sheetData>
  <mergeCells count="12">
    <mergeCell ref="E27:G27"/>
    <mergeCell ref="I27:K27"/>
    <mergeCell ref="A28:L28"/>
    <mergeCell ref="A29:L29"/>
    <mergeCell ref="A1:L1"/>
    <mergeCell ref="A2:A3"/>
    <mergeCell ref="B2:B3"/>
    <mergeCell ref="C2:C3"/>
    <mergeCell ref="D2:D3"/>
    <mergeCell ref="E2:H2"/>
    <mergeCell ref="I2:L2"/>
    <mergeCell ref="A27:D27"/>
  </mergeCells>
  <pageMargins left="0.70866141732283472" right="0.70866141732283472" top="1.10625" bottom="0.74803149606299213" header="0.31496062992125984" footer="0.31496062992125984"/>
  <pageSetup paperSize="14" scale="45" fitToHeight="0" orientation="landscape" r:id="rId1"/>
  <headerFooter>
    <oddHeader xml:space="preserve">&amp;C    
&amp;G
&amp;"Verdana,Negrita"ESTUDIO DE MERCADO       &amp;"-,Normal"        &amp;"Verdana,Negrita"  &amp;"-,Normal"                           
                                                          </oddHeader>
    <oddFooter>&amp;L&amp;"Verdana,Normal"&amp;10Dirección: Avenida Carrera 50 No 26 - 55 Int. 2, Bogotá D.C., Colombia 
Conmutador: (+57) 601 254 2222 
Línea Nacional: (+57) 01 8000 112542&amp;RCódigo: A-07-F-010
Versión 3
Página 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Estudio de Mercado</vt:lpstr>
      <vt:lpstr>'Estudio de Mercado'!Área_de_impresión</vt:lpstr>
    </vt:vector>
  </TitlesOfParts>
  <Manager/>
  <Company>Hewlett-Packard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Nubia Milena Rodriguez Roberto</dc:creator>
  <cp:keywords/>
  <dc:description/>
  <cp:lastModifiedBy>MacBook Pro</cp:lastModifiedBy>
  <cp:revision/>
  <dcterms:created xsi:type="dcterms:W3CDTF">2015-03-20T13:19:46Z</dcterms:created>
  <dcterms:modified xsi:type="dcterms:W3CDTF">2026-03-03T21:57:54Z</dcterms:modified>
  <cp:category/>
  <cp:contentStatus/>
</cp:coreProperties>
</file>