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ALCALDIA 2024-2027\2026\10. CONTRATOS\1. MANTENIMIENTO MAQUINARIA MARILLA - copia\"/>
    </mc:Choice>
  </mc:AlternateContent>
  <xr:revisionPtr revIDLastSave="0" documentId="13_ncr:1_{74B223F0-CE1A-48F4-AC6D-7FE5D41DE9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MEDIO-COTIZACIONES" sheetId="6" r:id="rId1"/>
  </sheets>
  <definedNames>
    <definedName name="_xlnm.Print_Area" localSheetId="0">'PROMEDIO-COTIZACIONES'!$B$2:$I$145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6" l="1"/>
  <c r="I9" i="6"/>
  <c r="I10" i="6"/>
  <c r="I11" i="6"/>
  <c r="I12" i="6"/>
  <c r="I13" i="6"/>
  <c r="I14" i="6"/>
  <c r="I145" i="6" s="1"/>
  <c r="I15" i="6"/>
  <c r="I16" i="6"/>
  <c r="I17" i="6"/>
  <c r="I18" i="6"/>
  <c r="I19" i="6"/>
  <c r="I20" i="6"/>
  <c r="I21" i="6"/>
  <c r="I22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9" i="6"/>
  <c r="I70" i="6"/>
  <c r="I71" i="6"/>
  <c r="I72" i="6"/>
  <c r="I73" i="6"/>
  <c r="I74" i="6"/>
  <c r="I75" i="6"/>
  <c r="I76" i="6"/>
  <c r="I77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5" i="6"/>
  <c r="I96" i="6"/>
  <c r="I97" i="6"/>
  <c r="I98" i="6"/>
  <c r="I99" i="6"/>
  <c r="I100" i="6"/>
  <c r="I101" i="6"/>
  <c r="I102" i="6"/>
  <c r="I103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B127" i="6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B142" i="6" s="1"/>
  <c r="B143" i="6" s="1"/>
  <c r="B144" i="6" s="1"/>
  <c r="B106" i="6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96" i="6"/>
  <c r="B97" i="6" s="1"/>
  <c r="B98" i="6" s="1"/>
  <c r="B99" i="6" s="1"/>
  <c r="B100" i="6" s="1"/>
  <c r="B101" i="6" s="1"/>
  <c r="B102" i="6" s="1"/>
  <c r="B103" i="6" s="1"/>
  <c r="B80" i="6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70" i="6"/>
  <c r="B71" i="6" s="1"/>
  <c r="B72" i="6" s="1"/>
  <c r="B73" i="6" s="1"/>
  <c r="B74" i="6" s="1"/>
  <c r="B75" i="6" s="1"/>
  <c r="B76" i="6" s="1"/>
  <c r="B77" i="6" s="1"/>
  <c r="B46" i="6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H145" i="6"/>
  <c r="G145" i="6"/>
  <c r="F145" i="6"/>
</calcChain>
</file>

<file path=xl/sharedStrings.xml><?xml version="1.0" encoding="utf-8"?>
<sst xmlns="http://schemas.openxmlformats.org/spreadsheetml/2006/main" count="282" uniqueCount="145">
  <si>
    <t>UNIDAD</t>
  </si>
  <si>
    <t>TOTAL</t>
  </si>
  <si>
    <t>DEPARTAMENTO DE ANTIOQUIA</t>
  </si>
  <si>
    <t>MUNICIPIO DE BRICEÑO</t>
  </si>
  <si>
    <t>SECRETARIA DE PLANEACIÓN E INFRAESTRUCTURA</t>
  </si>
  <si>
    <t>No.</t>
  </si>
  <si>
    <t>MATERIAL</t>
  </si>
  <si>
    <t>CANTIDAD</t>
  </si>
  <si>
    <t>VALOR UNITARIO                                -HERNAN CHAVARRIA -</t>
  </si>
  <si>
    <t>VALOR UNITARIO                                -EYBER JULIAN HERNANDEZ -</t>
  </si>
  <si>
    <t>MOTONIVELADORA 120 K</t>
  </si>
  <si>
    <t>REPARACION DE DIFERENCIAL SERBO-TRANSMISIÓN (INCLUYE REPUESTOS Y ACEITE)</t>
  </si>
  <si>
    <t>KIT DE FILTROS Y ACEITE (INCLUYE SERVICIO POR MANO DE OBRA)</t>
  </si>
  <si>
    <t>CUCHILLAS Y TORNILLERIA(INCLUYE MANO DE OBRA)</t>
  </si>
  <si>
    <t xml:space="preserve">BALDE DE GRASA COPA 3 SPECIAL </t>
  </si>
  <si>
    <t>BAQUELAS Y ARANDELAS DEL TAMDEN (INCLUYE MANO DE OBRA)</t>
  </si>
  <si>
    <t>BOMBA DE COMBUSTIBLE (INCLUYE SERVIVIO POR MANO DE OBRA)</t>
  </si>
  <si>
    <t>CADENAS TAMDEN RENAULT 140 (INCLUYE SERVICIO POR MANO DE OBRA)</t>
  </si>
  <si>
    <t>LLANTAS (INCLUYE NEUMATICO Y MONTADA)</t>
  </si>
  <si>
    <t>EJE DE TORNAMESA (INCLUYE MANO DE OBRA)</t>
  </si>
  <si>
    <t xml:space="preserve">SONDEADA DE RADIADOR </t>
  </si>
  <si>
    <t>BALDES DE ACEITE SEAL 50</t>
  </si>
  <si>
    <t>DESLIZADORES DE LA TORNAMESA (INCLUYE MANO DE OBRA)</t>
  </si>
  <si>
    <t>RETENEDORES DE LA TORNAMESA (INCLUYE MANODE OBRA)</t>
  </si>
  <si>
    <t>PASADOR CILINDRO DE LA ARTICULACIÓN (INCLUYE MANO DE OBRA)</t>
  </si>
  <si>
    <t>INYECTOR</t>
  </si>
  <si>
    <t>RETROEXCAVADORA 416</t>
  </si>
  <si>
    <t>KIT DE DIENTES Y TORNILLOS (INCLUYE SERVICIO POR MANO DE OBRA)</t>
  </si>
  <si>
    <t>ARREGLO DE GATO HIDRÁULICO</t>
  </si>
  <si>
    <t>REPARACION DE PATÍN</t>
  </si>
  <si>
    <t>LLANTAS TRASERAS (INCLUYE MONTADA EN SITIO DE MÁQUINA)</t>
  </si>
  <si>
    <t xml:space="preserve">KIT DE RODILLOS DE NÚCLEO </t>
  </si>
  <si>
    <t>SOLDADURA A BALDE DELANTERO</t>
  </si>
  <si>
    <t>TERMOSTATO DE AIRE ACONDICIONADO (INCLUYE MANO DE OBRA)</t>
  </si>
  <si>
    <t>REFORMADA DE BALDE TRASERO (INCLUYE QUIJADA, KIT DE DIENTES Y REFUERZOS LATERALES)</t>
  </si>
  <si>
    <t>REPARACIÓN DE LA H DEL EQUIPO DELANTRO</t>
  </si>
  <si>
    <t>PASTILLAS DE EMERGENCIA</t>
  </si>
  <si>
    <t>MANGUERA DEL HIDRÁULICO BALDE ARRASTRE (INCLUYE SERVICIO POR MANO DE OBRA)</t>
  </si>
  <si>
    <t>BALDE DE GRASA COPA 3 SPECIAL</t>
  </si>
  <si>
    <t>KIT CUCHILLAS Y TORNILLERÍA (INCLUYE SERVICIO POR MANO DE OBRA)</t>
  </si>
  <si>
    <t>BALDE DE HIDRÁULICO ISO 98</t>
  </si>
  <si>
    <t>FILTRO DE HIDRÁULICO (INCLUYE MANO DE OBRA)</t>
  </si>
  <si>
    <t>GALONES DE ACEITE 15W40 MOBIL DELVAC</t>
  </si>
  <si>
    <t>LLANTAS DELANTERAS (INCLUYE MONTADA)</t>
  </si>
  <si>
    <t>CAMBIO DE ACEITE REDUCTORES Y TRANSMISIÓN</t>
  </si>
  <si>
    <t>MONTADAS DE LLANTA</t>
  </si>
  <si>
    <t>RETROEXCAVADORA CASE 580N</t>
  </si>
  <si>
    <t>REPARACION DE AIRE ACONDICIONADO</t>
  </si>
  <si>
    <t>KIT DE SELLOS CILINDROS HIDRÁULICOS (INCLUYE MANO DE OBRA)</t>
  </si>
  <si>
    <t>BALDE DE ACEITE 80W90 PARA REDUCTORES</t>
  </si>
  <si>
    <t>RÓTULA DE DIRECCIÓN (INCLUYE MANO DE OBRA)</t>
  </si>
  <si>
    <t>CILINDRO HIDRÁULICO DEL ESTABILIZADOR (INCLUYE MANO DE OBRA)</t>
  </si>
  <si>
    <t>CORREA VENTILADOR (INCLUYE MANO DE OBRA)</t>
  </si>
  <si>
    <t>KIT DE CUCHILLAS (INCLUYE SERVICIO POR MANO DE OBRA)</t>
  </si>
  <si>
    <t>EMPACADA DE BANCO DE VÁLVULAS DE MANDOS TRASEROS</t>
  </si>
  <si>
    <t>EMPACADA DE GATO DE ARRASTRE</t>
  </si>
  <si>
    <t>KIT DE FILTROS Y ACEITE (INCLUYE SERVICIO DE MANO DE OBRA)</t>
  </si>
  <si>
    <t>REPARACION DE GATO DE GIRO</t>
  </si>
  <si>
    <t>KIT DE RODILLOS PARA TROQUE DELANTERO</t>
  </si>
  <si>
    <t>LLANTAS DELANTERAS (INCLUYE MONTADA EN SITIO DE MÁQUINA)</t>
  </si>
  <si>
    <t>TURBO (INCLUYE SERVICIO POR MANO DE OBRA REPARACIÓN E INSTALACIÓN)</t>
  </si>
  <si>
    <t>SOLDADURA A AGUILÓN Y BALDE</t>
  </si>
  <si>
    <t>REPARACIÓN DE CILINDROS HIDRÁULICOS DE EQUIPO DELANTERO</t>
  </si>
  <si>
    <t>REFUERZOS METÁLICOS PARA EL BUN Y SOLDADURA</t>
  </si>
  <si>
    <t>CAMBIO DE ACEITE DE LA DIFERENCIAL DELANTERA (INCLUYE ACEITE)</t>
  </si>
  <si>
    <t>ARREGLO DE GALÁPAGO</t>
  </si>
  <si>
    <t>BALDE HIDRÁULICO ISO 68</t>
  </si>
  <si>
    <t>KIT DE BUJES Y PASADORES</t>
  </si>
  <si>
    <t>VIBROCOMPACTADOR DINAPAC</t>
  </si>
  <si>
    <t xml:space="preserve">BATERIA </t>
  </si>
  <si>
    <t>REPARACIÓN DE FUGAS DE ACEITE</t>
  </si>
  <si>
    <t>KIT DE SOPORTES (INCLUYE SERVICIO POR INSTALACIÓN)</t>
  </si>
  <si>
    <t>CARPA (INCLUYE INSTALACIÓN)</t>
  </si>
  <si>
    <t>KIT DE FILTROS Y ACEITE (INCLUYE MANO DE OBRA)</t>
  </si>
  <si>
    <t>GALÓN DE ACEITE MOBIL DELVAC 15W40</t>
  </si>
  <si>
    <t>SOLDADURA Y REPARACIÓN DE BASE</t>
  </si>
  <si>
    <t>ARREGLO DE TAPA DE COMBUSTIBLE</t>
  </si>
  <si>
    <t>BALDE ACEITE 85W90</t>
  </si>
  <si>
    <t>FORD RANGER</t>
  </si>
  <si>
    <t>ARREGLO DE CULATA (INCLUYE REPUESTOS Y SERVICIO POR REPARACIÓN E INSTALACIÓN)</t>
  </si>
  <si>
    <t>BOMBA DE AGUA Y TERMOSTATO (INCLUYE MANO DE OBRA)</t>
  </si>
  <si>
    <t>ENGRASADAS Y MANTENIMIENTO DE FRENOS</t>
  </si>
  <si>
    <t>CAMBIO DE SELLOS DE FRENOS TRASEROS</t>
  </si>
  <si>
    <t>LLANTAS</t>
  </si>
  <si>
    <t>PUNTA DE EJE Y ESFERAS INFERIOR Y SUPERIOR</t>
  </si>
  <si>
    <t>RECTIFICADA DE DISCOS</t>
  </si>
  <si>
    <t>REPARACION DE MOTOR EN SU TOTALIDAD (INCLUYE REPUESTOS, LUBRICANTES Y SERVICIO)</t>
  </si>
  <si>
    <t>RODILLO DE CARDÁN (INCLUYE MANO DE OBRA)</t>
  </si>
  <si>
    <t>TURBO (INCLUYE MANO DE OBRA POR REPARACIÓN E INSTALACIÓN)</t>
  </si>
  <si>
    <t>CÁUCHO DE ESTABILIZACIÓN (INCLUYE MANO DE OBRA)</t>
  </si>
  <si>
    <t>BUJE DE AMORTIGUADOR (INCLUYE MANO DE OBRA)</t>
  </si>
  <si>
    <t>KIT DE PASTILLAS DE FRENO (INCLUYE MANO DE OBRA)</t>
  </si>
  <si>
    <t>GALONES DE MOBIL 15W40</t>
  </si>
  <si>
    <t>CHEVROLET CAPTIVA</t>
  </si>
  <si>
    <t>CAJA DE CAMBIOS (INCLUYE MANO DE OBRA)</t>
  </si>
  <si>
    <t>KIT DE SUSPENSIÓN, AMORTIGUADORES, SOPORTES DE MOTOR Y TIJERA (INCLUYE MANO DE OBRA)</t>
  </si>
  <si>
    <t>VÁLVULAS DE SELENOIDE, ADMISIÓN Y DE ESCAPE (INCLUYE MANO DE OBRA)</t>
  </si>
  <si>
    <t>EMPAQUETADURA DE MOTOR (INCLUYE INSTALACIÓN)</t>
  </si>
  <si>
    <t xml:space="preserve">LÍQUIDO REFRIGERANTE POR GALÓN </t>
  </si>
  <si>
    <t xml:space="preserve">COMPUTADORA </t>
  </si>
  <si>
    <t xml:space="preserve">SENSORES </t>
  </si>
  <si>
    <t>MITSUBISHI L200</t>
  </si>
  <si>
    <t>LLANTAS (INCLUYE INSTALACION)</t>
  </si>
  <si>
    <t>MANGUERA DE ADMISIÓN (INCLUYE MANO DE OBRA)</t>
  </si>
  <si>
    <t>AXIALES, RODILLO DE BOSSIN, BIELETAS, CAUCHO CENTRO (INCLUYE MANO DE OBRA)</t>
  </si>
  <si>
    <t>BANDAS TRASERAS (INCLUYE MANO DE OBRA)</t>
  </si>
  <si>
    <t>BRAZOS DE DIRECCIÓN (INCLUYE MANO DE OBRA)</t>
  </si>
  <si>
    <t>CÁUCHOS BARRA ESTABILIZADORA (INCLUYE MANO DE OBRA)</t>
  </si>
  <si>
    <t>DISCO DE CLUTCH 8INCLUYE MANO DE OBRA)</t>
  </si>
  <si>
    <t>TENSORA DE FRENO (INCLUYE MANO DE OBRA)</t>
  </si>
  <si>
    <t>CORREA DE DISTRIBUCIÓN (INCLUYE MANO DE OBRA)</t>
  </si>
  <si>
    <t xml:space="preserve">GALÓN DE HIDRAULICO MOBIL </t>
  </si>
  <si>
    <t>GALÓN MOBIL 15W40</t>
  </si>
  <si>
    <t>GALÓN DE REFRIGERANTE</t>
  </si>
  <si>
    <t>GUARDAPOLVO EJE (INCLUYE MANO DE OBRA)</t>
  </si>
  <si>
    <t>KIT DE BUJES DE PUNTA, BALANCIN Y ANTI-RUIDO</t>
  </si>
  <si>
    <t xml:space="preserve">KIT DE FILTROS Y ACEITE </t>
  </si>
  <si>
    <t>KIT DE PASTILLAS DE FRENO</t>
  </si>
  <si>
    <t>PUNTA DE EJE IZQUIERDO</t>
  </si>
  <si>
    <t>RADIADOR</t>
  </si>
  <si>
    <t>TOYOTA HILUX</t>
  </si>
  <si>
    <t>BUJES DE PUNTA, BUJES DE BALANCIN, ANTIRUIDOS, GRAMPA, HOJA DE RESORTE PRINCIPAL TRASERA Y PASADOR (INCLUYE MANO DE OBRA)</t>
  </si>
  <si>
    <t>ALINEACION Y BALANCEO</t>
  </si>
  <si>
    <t>BIELETAS (INCLUYE INSTALACIÓN)</t>
  </si>
  <si>
    <t xml:space="preserve">REPARACION DE FRENOS </t>
  </si>
  <si>
    <t>BUJES DE TIJERA</t>
  </si>
  <si>
    <t>KIT  CAMPANAS X2</t>
  </si>
  <si>
    <t>CÁUCHO CENTRO</t>
  </si>
  <si>
    <t>PASTILLAS DE FRENO</t>
  </si>
  <si>
    <t xml:space="preserve">STOP TRASERO </t>
  </si>
  <si>
    <t>SOPORTE DE CAJA</t>
  </si>
  <si>
    <t xml:space="preserve">ACEITE MOBIL DELVAC POR GALON </t>
  </si>
  <si>
    <t>KIT DE ESFERAS INFERIORES</t>
  </si>
  <si>
    <t>KIT DE BANDAS</t>
  </si>
  <si>
    <t>CRUCETAS</t>
  </si>
  <si>
    <t>CEPILLADA DE DISCOS DE FRENO</t>
  </si>
  <si>
    <t>DISCOS DE FRENO</t>
  </si>
  <si>
    <t>REPARACION TOTAL DEL MOTOR INCLUYENDO REPUESTOS Y MANO DE OBRA</t>
  </si>
  <si>
    <t xml:space="preserve">KIT DE TERMINALES, ESFERA INFERIOR Y SOPORTE AUXILIAR </t>
  </si>
  <si>
    <t>UND</t>
  </si>
  <si>
    <t>GAL</t>
  </si>
  <si>
    <t xml:space="preserve"> </t>
  </si>
  <si>
    <t>SUMINISTRO DE REPUESTOS, INSUMOS Y CONSUMIBLES Y PRESTACIÓN DEL SERVICIO DE MANTENIMIENTO PREVENTIVO Y CORRECTIVO CON MANO DE OBRA ESPECIALIZADA, DIAGNÓSTICO E INSTALACIÓN EN SITIO (ZONA URBANA Y RURAL) PARA EL PARQUE AUTOMOTOR DEL MUNICIPIO DE BRICEÑO Y VEHÍCULOS DE SERVICIO OFICIAL Y MAQUINARIA AMARILLA, A PRECIOS UNITARIOS Y MONTO AGOTABLE</t>
  </si>
  <si>
    <t xml:space="preserve">VALOR UNITARIO                       -Segurpartes-                                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</si>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</sst>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_);[Red]\(&quot;$&quot;\ #,##0\)"/>
    <numFmt numFmtId="165" formatCode="_ &quot;$&quot;\ * #,##0.00_ ;_ &quot;$&quot;\ * \-#,##0.00_ ;_ &quot;$&quot;\ * &quot;-&quot;??_ ;_ @_ "/>
    <numFmt numFmtId="166" formatCode="_-[$$-240A]\ * #,##0.00_-;\-[$$-240A]\ * #,##0.00_-;_-[$$-240A]\ * &quot;-&quot;??_-;_-@_-"/>
    <numFmt numFmtId="167" formatCode="_-[$$-240A]\ * #,##0_-;\-[$$-240A]\ * #,##0_-;_-[$$-240A]\ * &quot;-&quot;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 tint="-0.49998474074526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/>
    <xf numFmtId="0" fontId="2" fillId="0" borderId="0"/>
    <xf numFmtId="0" fontId="3" fillId="0" borderId="0"/>
    <xf numFmtId="165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2" borderId="16" xfId="0" applyFill="1" applyBorder="1" applyAlignment="1">
      <alignment wrapText="1"/>
    </xf>
    <xf numFmtId="0" fontId="7" fillId="0" borderId="15" xfId="0" applyFont="1" applyBorder="1" applyAlignment="1">
      <alignment horizontal="center" vertical="center" wrapText="1"/>
    </xf>
    <xf numFmtId="0" fontId="9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0" fillId="2" borderId="27" xfId="0" applyFill="1" applyBorder="1" applyAlignment="1">
      <alignment wrapText="1"/>
    </xf>
    <xf numFmtId="0" fontId="0" fillId="2" borderId="25" xfId="0" applyFill="1" applyBorder="1" applyAlignment="1">
      <alignment vertical="center" wrapText="1"/>
    </xf>
    <xf numFmtId="0" fontId="0" fillId="0" borderId="19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1" fillId="0" borderId="1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6" fontId="0" fillId="0" borderId="7" xfId="6" applyNumberFormat="1" applyFont="1" applyFill="1" applyBorder="1" applyAlignment="1">
      <alignment horizontal="center" vertical="center" wrapText="1"/>
    </xf>
    <xf numFmtId="167" fontId="0" fillId="0" borderId="23" xfId="6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1" fillId="0" borderId="1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6" fontId="0" fillId="0" borderId="1" xfId="6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wrapText="1"/>
    </xf>
    <xf numFmtId="0" fontId="1" fillId="0" borderId="2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6" fontId="0" fillId="0" borderId="6" xfId="6" applyNumberFormat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9" fillId="4" borderId="4" xfId="0" applyFont="1" applyFill="1" applyBorder="1" applyAlignment="1">
      <alignment wrapText="1"/>
    </xf>
    <xf numFmtId="0" fontId="9" fillId="4" borderId="4" xfId="0" applyFont="1" applyFill="1" applyBorder="1" applyAlignment="1">
      <alignment horizontal="center" vertical="center" wrapText="1"/>
    </xf>
    <xf numFmtId="166" fontId="1" fillId="4" borderId="4" xfId="6" applyNumberFormat="1" applyFont="1" applyFill="1" applyBorder="1" applyAlignment="1">
      <alignment horizontal="center" vertical="center" wrapText="1"/>
    </xf>
    <xf numFmtId="166" fontId="1" fillId="4" borderId="5" xfId="6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 wrapText="1"/>
    </xf>
    <xf numFmtId="166" fontId="0" fillId="2" borderId="7" xfId="6" applyNumberFormat="1" applyFont="1" applyFill="1" applyBorder="1" applyAlignment="1">
      <alignment horizontal="center" vertical="center" wrapText="1"/>
    </xf>
    <xf numFmtId="167" fontId="0" fillId="2" borderId="23" xfId="6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166" fontId="0" fillId="2" borderId="1" xfId="6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2" borderId="6" xfId="0" applyFill="1" applyBorder="1" applyAlignment="1">
      <alignment horizontal="center" vertical="center" wrapText="1"/>
    </xf>
    <xf numFmtId="166" fontId="0" fillId="2" borderId="6" xfId="6" applyNumberFormat="1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166" fontId="0" fillId="2" borderId="14" xfId="6" applyNumberFormat="1" applyFont="1" applyFill="1" applyBorder="1" applyAlignment="1">
      <alignment horizontal="center" vertical="center" wrapText="1"/>
    </xf>
    <xf numFmtId="166" fontId="0" fillId="2" borderId="8" xfId="6" applyNumberFormat="1" applyFont="1" applyFill="1" applyBorder="1" applyAlignment="1">
      <alignment horizontal="center" vertical="center" wrapText="1"/>
    </xf>
    <xf numFmtId="166" fontId="0" fillId="3" borderId="8" xfId="6" applyNumberFormat="1" applyFont="1" applyFill="1" applyBorder="1" applyAlignment="1">
      <alignment horizontal="center" vertical="center" wrapText="1"/>
    </xf>
    <xf numFmtId="166" fontId="0" fillId="2" borderId="0" xfId="6" applyNumberFormat="1" applyFont="1" applyFill="1" applyBorder="1" applyAlignment="1">
      <alignment horizontal="center" vertical="center" wrapText="1"/>
    </xf>
    <xf numFmtId="166" fontId="0" fillId="2" borderId="10" xfId="6" applyNumberFormat="1" applyFont="1" applyFill="1" applyBorder="1" applyAlignment="1">
      <alignment horizontal="center" vertical="center" wrapText="1"/>
    </xf>
    <xf numFmtId="0" fontId="0" fillId="2" borderId="25" xfId="0" applyFill="1" applyBorder="1" applyAlignment="1">
      <alignment wrapText="1"/>
    </xf>
    <xf numFmtId="166" fontId="10" fillId="2" borderId="26" xfId="6" applyNumberFormat="1" applyFont="1" applyFill="1" applyBorder="1" applyAlignment="1">
      <alignment horizontal="center" vertical="center" wrapText="1" shrinkToFit="1"/>
    </xf>
    <xf numFmtId="166" fontId="10" fillId="2" borderId="9" xfId="6" applyNumberFormat="1" applyFont="1" applyFill="1" applyBorder="1" applyAlignment="1">
      <alignment horizontal="center" vertical="center" wrapText="1" shrinkToFit="1"/>
    </xf>
    <xf numFmtId="3" fontId="0" fillId="0" borderId="0" xfId="0" applyNumberFormat="1" applyAlignment="1">
      <alignment wrapText="1"/>
    </xf>
    <xf numFmtId="166" fontId="10" fillId="2" borderId="13" xfId="6" applyNumberFormat="1" applyFont="1" applyFill="1" applyBorder="1" applyAlignment="1">
      <alignment horizontal="center" vertical="center" wrapText="1" shrinkToFit="1"/>
    </xf>
    <xf numFmtId="166" fontId="0" fillId="2" borderId="24" xfId="6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166" fontId="1" fillId="4" borderId="2" xfId="6" applyNumberFormat="1" applyFont="1" applyFill="1" applyBorder="1" applyAlignment="1">
      <alignment horizontal="center" vertical="center" wrapText="1"/>
    </xf>
    <xf numFmtId="166" fontId="1" fillId="4" borderId="21" xfId="6" applyNumberFormat="1" applyFont="1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66" fontId="9" fillId="2" borderId="2" xfId="6" applyNumberFormat="1" applyFont="1" applyFill="1" applyBorder="1" applyAlignment="1">
      <alignment horizontal="center" vertical="center" wrapText="1"/>
    </xf>
    <xf numFmtId="166" fontId="9" fillId="2" borderId="21" xfId="6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7">
    <cellStyle name="Moneda" xfId="6" builtinId="4"/>
    <cellStyle name="Moneda [0] 2" xfId="5" xr:uid="{00000000-0005-0000-0000-000000000000}"/>
    <cellStyle name="Moneda 2" xfId="3" xr:uid="{00000000-0005-0000-0000-000001000000}"/>
    <cellStyle name="Normal" xfId="0" builtinId="0"/>
    <cellStyle name="Normal 2" xfId="1" xr:uid="{00000000-0005-0000-0000-000003000000}"/>
    <cellStyle name="Normal 5" xfId="2" xr:uid="{00000000-0005-0000-0000-000004000000}"/>
    <cellStyle name="Porcentaje 2" xfId="4" xr:uid="{00000000-0005-0000-0000-000005000000}"/>
  </cellStyles>
  <dxfs count="1">
    <dxf>
      <fill>
        <gradientFill degree="135">
          <stop position="0">
            <color theme="0"/>
          </stop>
          <stop position="1">
            <color theme="6" tint="0.40000610370189521"/>
          </stop>
        </gradientFill>
      </fill>
    </dxf>
  </dxfs>
  <tableStyles count="0" defaultTableStyle="TableStyleMedium2" defaultPivotStyle="PivotStyleLight16"/>
  <colors>
    <mruColors>
      <color rgb="FF2DEA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CC360-1552-405E-AE1B-CEECA5919894}">
  <sheetPr codeName="Hoja2">
    <pageSetUpPr fitToPage="1"/>
  </sheetPr>
  <dimension ref="B1:L151"/>
  <sheetViews>
    <sheetView tabSelected="1" zoomScale="106" zoomScaleNormal="106" workbookViewId="0">
      <selection activeCell="L5" sqref="L5"/>
    </sheetView>
  </sheetViews>
  <sheetFormatPr baseColWidth="10" defaultRowHeight="15" x14ac:dyDescent="0.25"/>
  <cols>
    <col min="2" max="2" width="8.7109375" style="1" customWidth="1"/>
    <col min="3" max="3" width="42.5703125" style="1" customWidth="1"/>
    <col min="4" max="4" width="9" style="1" customWidth="1"/>
    <col min="5" max="5" width="10.42578125" style="1" customWidth="1"/>
    <col min="6" max="7" width="23.140625" style="1" customWidth="1"/>
    <col min="8" max="8" width="23.140625" customWidth="1"/>
    <col min="9" max="9" width="23.42578125" customWidth="1"/>
    <col min="10" max="10" width="23.28515625" customWidth="1"/>
    <col min="12" max="12" width="12.85546875" customWidth="1"/>
  </cols>
  <sheetData>
    <row r="1" spans="2:12" ht="15.75" thickBot="1" x14ac:dyDescent="0.3"/>
    <row r="2" spans="2:12" ht="15.75" customHeight="1" thickBot="1" x14ac:dyDescent="0.3">
      <c r="B2" s="61" t="s">
        <v>2</v>
      </c>
      <c r="C2" s="62"/>
      <c r="D2" s="62"/>
      <c r="E2" s="62"/>
      <c r="F2" s="62"/>
      <c r="G2" s="62"/>
      <c r="H2" s="62"/>
      <c r="I2" s="66"/>
    </row>
    <row r="3" spans="2:12" ht="15.75" customHeight="1" thickBot="1" x14ac:dyDescent="0.3">
      <c r="B3" s="61" t="s">
        <v>3</v>
      </c>
      <c r="C3" s="62"/>
      <c r="D3" s="62"/>
      <c r="E3" s="62"/>
      <c r="F3" s="62"/>
      <c r="G3" s="62"/>
      <c r="H3" s="62"/>
      <c r="I3" s="66"/>
    </row>
    <row r="4" spans="2:12" ht="15.75" customHeight="1" thickBot="1" x14ac:dyDescent="0.3">
      <c r="B4" s="61" t="s">
        <v>4</v>
      </c>
      <c r="C4" s="62"/>
      <c r="D4" s="62"/>
      <c r="E4" s="62"/>
      <c r="F4" s="62"/>
      <c r="G4" s="62"/>
      <c r="H4" s="62"/>
      <c r="I4" s="66"/>
    </row>
    <row r="5" spans="2:12" ht="72" customHeight="1" thickBot="1" x14ac:dyDescent="0.3">
      <c r="B5" s="63" t="s">
        <v>142</v>
      </c>
      <c r="C5" s="64"/>
      <c r="D5" s="64"/>
      <c r="E5" s="64"/>
      <c r="F5" s="64"/>
      <c r="G5" s="64"/>
      <c r="H5" s="64"/>
      <c r="I5" s="65"/>
    </row>
    <row r="6" spans="2:12" ht="54.75" customHeight="1" thickBot="1" x14ac:dyDescent="0.3">
      <c r="B6" s="3" t="s">
        <v>5</v>
      </c>
      <c r="C6" s="3" t="s">
        <v>6</v>
      </c>
      <c r="D6" s="3" t="s">
        <v>0</v>
      </c>
      <c r="E6" s="3" t="s">
        <v>7</v>
      </c>
      <c r="F6" s="3" t="s">
        <v>8</v>
      </c>
      <c r="G6" s="3" t="s">
        <v>9</v>
      </c>
      <c r="H6" s="3" t="s">
        <v>143</v>
      </c>
      <c r="I6" s="3" t="s">
        <v>144</v>
      </c>
    </row>
    <row r="7" spans="2:12" ht="19.5" thickBot="1" x14ac:dyDescent="0.3">
      <c r="B7" s="3"/>
      <c r="C7" s="4" t="s">
        <v>10</v>
      </c>
      <c r="D7" s="5"/>
      <c r="E7" s="5"/>
      <c r="F7" s="5"/>
      <c r="G7" s="5"/>
      <c r="H7" s="5"/>
      <c r="I7" s="6"/>
    </row>
    <row r="8" spans="2:12" s="16" customFormat="1" ht="30" x14ac:dyDescent="0.25">
      <c r="B8" s="12">
        <v>1</v>
      </c>
      <c r="C8" s="9" t="s">
        <v>11</v>
      </c>
      <c r="D8" s="13" t="s">
        <v>139</v>
      </c>
      <c r="E8" s="13">
        <v>1</v>
      </c>
      <c r="F8" s="14">
        <v>35615240</v>
      </c>
      <c r="G8" s="14">
        <v>37396002</v>
      </c>
      <c r="H8" s="14">
        <v>38108307</v>
      </c>
      <c r="I8" s="15">
        <f>(F8+G8+H8)/3</f>
        <v>37039849.666666664</v>
      </c>
      <c r="K8" s="17"/>
    </row>
    <row r="9" spans="2:12" s="16" customFormat="1" ht="30" x14ac:dyDescent="0.25">
      <c r="B9" s="18">
        <v>2</v>
      </c>
      <c r="C9" s="10" t="s">
        <v>12</v>
      </c>
      <c r="D9" s="19" t="s">
        <v>139</v>
      </c>
      <c r="E9" s="19">
        <v>1</v>
      </c>
      <c r="F9" s="20">
        <v>4720529</v>
      </c>
      <c r="G9" s="20">
        <v>4956555</v>
      </c>
      <c r="H9" s="20">
        <v>5050966</v>
      </c>
      <c r="I9" s="15">
        <f t="shared" ref="I9:I22" si="0">(F9+G9+H9)/3</f>
        <v>4909350</v>
      </c>
      <c r="J9" s="21"/>
    </row>
    <row r="10" spans="2:12" s="16" customFormat="1" ht="30" x14ac:dyDescent="0.25">
      <c r="B10" s="18">
        <v>3</v>
      </c>
      <c r="C10" s="10" t="s">
        <v>13</v>
      </c>
      <c r="D10" s="19" t="s">
        <v>139</v>
      </c>
      <c r="E10" s="19">
        <v>1</v>
      </c>
      <c r="F10" s="20">
        <v>3481250</v>
      </c>
      <c r="G10" s="20">
        <v>3655313</v>
      </c>
      <c r="H10" s="20">
        <v>3724938</v>
      </c>
      <c r="I10" s="15">
        <f t="shared" si="0"/>
        <v>3620500.3333333335</v>
      </c>
      <c r="K10" s="17"/>
      <c r="L10" s="17"/>
    </row>
    <row r="11" spans="2:12" s="16" customFormat="1" x14ac:dyDescent="0.25">
      <c r="B11" s="18">
        <v>4</v>
      </c>
      <c r="C11" s="10" t="s">
        <v>14</v>
      </c>
      <c r="D11" s="19" t="s">
        <v>139</v>
      </c>
      <c r="E11" s="19">
        <v>1</v>
      </c>
      <c r="F11" s="20">
        <v>503220</v>
      </c>
      <c r="G11" s="20">
        <v>528381</v>
      </c>
      <c r="H11" s="20">
        <v>538445</v>
      </c>
      <c r="I11" s="15">
        <f t="shared" si="0"/>
        <v>523348.66666666669</v>
      </c>
      <c r="J11" s="21"/>
      <c r="L11" s="17"/>
    </row>
    <row r="12" spans="2:12" s="16" customFormat="1" ht="30" x14ac:dyDescent="0.25">
      <c r="B12" s="18">
        <v>5</v>
      </c>
      <c r="C12" s="10" t="s">
        <v>15</v>
      </c>
      <c r="D12" s="19" t="s">
        <v>139</v>
      </c>
      <c r="E12" s="19">
        <v>1</v>
      </c>
      <c r="F12" s="20">
        <v>1405250</v>
      </c>
      <c r="G12" s="20">
        <v>1475513</v>
      </c>
      <c r="H12" s="20">
        <v>1503618</v>
      </c>
      <c r="I12" s="15">
        <f t="shared" si="0"/>
        <v>1461460.3333333333</v>
      </c>
      <c r="L12" s="17"/>
    </row>
    <row r="13" spans="2:12" s="16" customFormat="1" ht="30" x14ac:dyDescent="0.25">
      <c r="B13" s="18">
        <v>6</v>
      </c>
      <c r="C13" s="10" t="s">
        <v>16</v>
      </c>
      <c r="D13" s="19" t="s">
        <v>139</v>
      </c>
      <c r="E13" s="19">
        <v>1</v>
      </c>
      <c r="F13" s="20">
        <v>1252285</v>
      </c>
      <c r="G13" s="20">
        <v>1314899</v>
      </c>
      <c r="H13" s="20">
        <v>1339945</v>
      </c>
      <c r="I13" s="15">
        <f t="shared" si="0"/>
        <v>1302376.3333333333</v>
      </c>
      <c r="L13" s="17"/>
    </row>
    <row r="14" spans="2:12" s="16" customFormat="1" ht="30" x14ac:dyDescent="0.25">
      <c r="B14" s="18">
        <v>7</v>
      </c>
      <c r="C14" s="10" t="s">
        <v>17</v>
      </c>
      <c r="D14" s="19" t="s">
        <v>139</v>
      </c>
      <c r="E14" s="19">
        <v>1</v>
      </c>
      <c r="F14" s="20">
        <v>5162525</v>
      </c>
      <c r="G14" s="20">
        <v>5420651</v>
      </c>
      <c r="H14" s="20">
        <v>5523902</v>
      </c>
      <c r="I14" s="15">
        <f t="shared" si="0"/>
        <v>5369026</v>
      </c>
      <c r="L14" s="17"/>
    </row>
    <row r="15" spans="2:12" s="16" customFormat="1" x14ac:dyDescent="0.25">
      <c r="B15" s="18">
        <v>8</v>
      </c>
      <c r="C15" s="10" t="s">
        <v>18</v>
      </c>
      <c r="D15" s="19" t="s">
        <v>139</v>
      </c>
      <c r="E15" s="19">
        <v>1</v>
      </c>
      <c r="F15" s="20">
        <v>6610535</v>
      </c>
      <c r="G15" s="20">
        <v>6941062</v>
      </c>
      <c r="H15" s="20">
        <v>7073272</v>
      </c>
      <c r="I15" s="15">
        <f t="shared" si="0"/>
        <v>6874956.333333333</v>
      </c>
      <c r="L15" s="17"/>
    </row>
    <row r="16" spans="2:12" s="16" customFormat="1" x14ac:dyDescent="0.25">
      <c r="B16" s="18">
        <v>10</v>
      </c>
      <c r="C16" s="10" t="s">
        <v>19</v>
      </c>
      <c r="D16" s="19" t="s">
        <v>139</v>
      </c>
      <c r="E16" s="19">
        <v>1</v>
      </c>
      <c r="F16" s="20">
        <v>5602520</v>
      </c>
      <c r="G16" s="20">
        <v>5882646</v>
      </c>
      <c r="H16" s="20">
        <v>5994696</v>
      </c>
      <c r="I16" s="15">
        <f t="shared" si="0"/>
        <v>5826620.666666667</v>
      </c>
      <c r="L16" s="17"/>
    </row>
    <row r="17" spans="2:12" s="16" customFormat="1" x14ac:dyDescent="0.25">
      <c r="B17" s="18">
        <v>11</v>
      </c>
      <c r="C17" s="10" t="s">
        <v>20</v>
      </c>
      <c r="D17" s="19" t="s">
        <v>139</v>
      </c>
      <c r="E17" s="19">
        <v>1</v>
      </c>
      <c r="F17" s="20">
        <v>2336620</v>
      </c>
      <c r="G17" s="20">
        <v>2453451</v>
      </c>
      <c r="H17" s="20">
        <v>2500183</v>
      </c>
      <c r="I17" s="15">
        <f t="shared" si="0"/>
        <v>2430084.6666666665</v>
      </c>
      <c r="L17" s="17"/>
    </row>
    <row r="18" spans="2:12" s="16" customFormat="1" x14ac:dyDescent="0.25">
      <c r="B18" s="18">
        <v>12</v>
      </c>
      <c r="C18" s="10" t="s">
        <v>21</v>
      </c>
      <c r="D18" s="19" t="s">
        <v>139</v>
      </c>
      <c r="E18" s="19">
        <v>1</v>
      </c>
      <c r="F18" s="20">
        <v>779000</v>
      </c>
      <c r="G18" s="20">
        <v>817950</v>
      </c>
      <c r="H18" s="20">
        <v>833530</v>
      </c>
      <c r="I18" s="15">
        <f t="shared" si="0"/>
        <v>810160</v>
      </c>
      <c r="L18" s="17"/>
    </row>
    <row r="19" spans="2:12" s="16" customFormat="1" ht="30" x14ac:dyDescent="0.25">
      <c r="B19" s="18">
        <v>13</v>
      </c>
      <c r="C19" s="10" t="s">
        <v>22</v>
      </c>
      <c r="D19" s="19" t="s">
        <v>139</v>
      </c>
      <c r="E19" s="19">
        <v>1</v>
      </c>
      <c r="F19" s="20">
        <v>3763520</v>
      </c>
      <c r="G19" s="20">
        <v>3951696</v>
      </c>
      <c r="H19" s="20">
        <v>4026966</v>
      </c>
      <c r="I19" s="15">
        <f t="shared" si="0"/>
        <v>3914060.6666666665</v>
      </c>
      <c r="L19" s="17"/>
    </row>
    <row r="20" spans="2:12" s="16" customFormat="1" ht="30" x14ac:dyDescent="0.25">
      <c r="B20" s="18">
        <v>14</v>
      </c>
      <c r="C20" s="10" t="s">
        <v>23</v>
      </c>
      <c r="D20" s="19" t="s">
        <v>139</v>
      </c>
      <c r="E20" s="19">
        <v>1</v>
      </c>
      <c r="F20" s="20">
        <v>903450</v>
      </c>
      <c r="G20" s="20">
        <v>948623</v>
      </c>
      <c r="H20" s="20">
        <v>966692</v>
      </c>
      <c r="I20" s="15">
        <f t="shared" si="0"/>
        <v>939588.33333333337</v>
      </c>
      <c r="L20" s="17"/>
    </row>
    <row r="21" spans="2:12" s="16" customFormat="1" ht="30" x14ac:dyDescent="0.25">
      <c r="B21" s="18">
        <v>15</v>
      </c>
      <c r="C21" s="10" t="s">
        <v>24</v>
      </c>
      <c r="D21" s="19" t="s">
        <v>139</v>
      </c>
      <c r="E21" s="19">
        <v>1</v>
      </c>
      <c r="F21" s="20">
        <v>421890</v>
      </c>
      <c r="G21" s="20">
        <v>442985</v>
      </c>
      <c r="H21" s="20">
        <v>451422</v>
      </c>
      <c r="I21" s="15">
        <f t="shared" si="0"/>
        <v>438765.66666666669</v>
      </c>
      <c r="L21" s="17"/>
    </row>
    <row r="22" spans="2:12" s="16" customFormat="1" ht="15.75" thickBot="1" x14ac:dyDescent="0.3">
      <c r="B22" s="22">
        <v>16</v>
      </c>
      <c r="C22" s="11" t="s">
        <v>25</v>
      </c>
      <c r="D22" s="23" t="s">
        <v>139</v>
      </c>
      <c r="E22" s="23">
        <v>1</v>
      </c>
      <c r="F22" s="24">
        <v>7599620</v>
      </c>
      <c r="G22" s="24">
        <v>7979601</v>
      </c>
      <c r="H22" s="24">
        <v>8131593</v>
      </c>
      <c r="I22" s="15">
        <f t="shared" si="0"/>
        <v>7903604.666666667</v>
      </c>
      <c r="L22" s="17"/>
    </row>
    <row r="23" spans="2:12" s="16" customFormat="1" ht="19.5" thickBot="1" x14ac:dyDescent="0.35">
      <c r="B23" s="25"/>
      <c r="C23" s="26" t="s">
        <v>26</v>
      </c>
      <c r="D23" s="27"/>
      <c r="E23" s="27"/>
      <c r="F23" s="28"/>
      <c r="G23" s="28"/>
      <c r="H23" s="28"/>
      <c r="I23" s="29"/>
      <c r="L23" s="17"/>
    </row>
    <row r="24" spans="2:12" s="16" customFormat="1" ht="30" x14ac:dyDescent="0.25">
      <c r="B24" s="12">
        <v>17</v>
      </c>
      <c r="C24" s="30" t="s">
        <v>12</v>
      </c>
      <c r="D24" s="31" t="s">
        <v>139</v>
      </c>
      <c r="E24" s="31">
        <v>1</v>
      </c>
      <c r="F24" s="32">
        <v>3441610</v>
      </c>
      <c r="G24" s="32">
        <v>3785771</v>
      </c>
      <c r="H24" s="32">
        <v>3682523</v>
      </c>
      <c r="I24" s="33">
        <f>(F24+G24+H24)/3</f>
        <v>3636634.6666666665</v>
      </c>
      <c r="L24" s="17"/>
    </row>
    <row r="25" spans="2:12" s="16" customFormat="1" ht="30" x14ac:dyDescent="0.25">
      <c r="B25" s="18">
        <v>18</v>
      </c>
      <c r="C25" s="34" t="s">
        <v>27</v>
      </c>
      <c r="D25" s="35" t="s">
        <v>139</v>
      </c>
      <c r="E25" s="35">
        <v>1</v>
      </c>
      <c r="F25" s="36">
        <v>1674560</v>
      </c>
      <c r="G25" s="36">
        <v>1842016</v>
      </c>
      <c r="H25" s="36">
        <v>1791779</v>
      </c>
      <c r="I25" s="33">
        <f t="shared" ref="I25:I43" si="1">(F25+G25+H25)/3</f>
        <v>1769451.6666666667</v>
      </c>
      <c r="L25" s="17"/>
    </row>
    <row r="26" spans="2:12" s="16" customFormat="1" x14ac:dyDescent="0.25">
      <c r="B26" s="18">
        <v>19</v>
      </c>
      <c r="C26" s="34" t="s">
        <v>28</v>
      </c>
      <c r="D26" s="35" t="s">
        <v>139</v>
      </c>
      <c r="E26" s="35">
        <v>1</v>
      </c>
      <c r="F26" s="36">
        <v>4515260</v>
      </c>
      <c r="G26" s="36">
        <v>4966786</v>
      </c>
      <c r="H26" s="36">
        <v>4718447</v>
      </c>
      <c r="I26" s="33">
        <f t="shared" si="1"/>
        <v>4733497.666666667</v>
      </c>
      <c r="L26" s="17"/>
    </row>
    <row r="27" spans="2:12" s="16" customFormat="1" x14ac:dyDescent="0.25">
      <c r="B27" s="18">
        <v>20</v>
      </c>
      <c r="C27" s="34" t="s">
        <v>29</v>
      </c>
      <c r="D27" s="35" t="s">
        <v>139</v>
      </c>
      <c r="E27" s="35">
        <v>1</v>
      </c>
      <c r="F27" s="36">
        <v>456231</v>
      </c>
      <c r="G27" s="36">
        <v>501854</v>
      </c>
      <c r="H27" s="36">
        <v>476761</v>
      </c>
      <c r="I27" s="33">
        <f t="shared" si="1"/>
        <v>478282</v>
      </c>
      <c r="L27" s="17"/>
    </row>
    <row r="28" spans="2:12" s="16" customFormat="1" ht="30" x14ac:dyDescent="0.25">
      <c r="B28" s="18">
        <v>21</v>
      </c>
      <c r="C28" s="34" t="s">
        <v>30</v>
      </c>
      <c r="D28" s="35" t="s">
        <v>139</v>
      </c>
      <c r="E28" s="35">
        <v>1</v>
      </c>
      <c r="F28" s="36">
        <v>6615260</v>
      </c>
      <c r="G28" s="36">
        <v>7276786</v>
      </c>
      <c r="H28" s="36">
        <v>6912947</v>
      </c>
      <c r="I28" s="33">
        <f t="shared" si="1"/>
        <v>6934997.666666667</v>
      </c>
      <c r="L28" s="17"/>
    </row>
    <row r="29" spans="2:12" s="16" customFormat="1" x14ac:dyDescent="0.25">
      <c r="B29" s="18">
        <v>22</v>
      </c>
      <c r="C29" s="34" t="s">
        <v>31</v>
      </c>
      <c r="D29" s="35" t="s">
        <v>139</v>
      </c>
      <c r="E29" s="35">
        <v>1</v>
      </c>
      <c r="F29" s="36">
        <v>3763523</v>
      </c>
      <c r="G29" s="36">
        <v>4139875</v>
      </c>
      <c r="H29" s="36">
        <v>3932882</v>
      </c>
      <c r="I29" s="33">
        <f t="shared" si="1"/>
        <v>3945426.6666666665</v>
      </c>
      <c r="J29" s="21"/>
      <c r="L29" s="17"/>
    </row>
    <row r="30" spans="2:12" s="16" customFormat="1" x14ac:dyDescent="0.25">
      <c r="B30" s="18">
        <v>23</v>
      </c>
      <c r="C30" s="34" t="s">
        <v>32</v>
      </c>
      <c r="D30" s="35" t="s">
        <v>139</v>
      </c>
      <c r="E30" s="35">
        <v>1</v>
      </c>
      <c r="F30" s="36">
        <v>375821</v>
      </c>
      <c r="G30" s="36">
        <v>413403</v>
      </c>
      <c r="H30" s="36">
        <v>392733</v>
      </c>
      <c r="I30" s="33">
        <f t="shared" si="1"/>
        <v>393985.66666666669</v>
      </c>
      <c r="L30" s="17"/>
    </row>
    <row r="31" spans="2:12" s="16" customFormat="1" ht="30" x14ac:dyDescent="0.25">
      <c r="B31" s="18">
        <v>24</v>
      </c>
      <c r="C31" s="34" t="s">
        <v>33</v>
      </c>
      <c r="D31" s="35" t="s">
        <v>139</v>
      </c>
      <c r="E31" s="35">
        <v>1</v>
      </c>
      <c r="F31" s="36">
        <v>827942</v>
      </c>
      <c r="G31" s="36">
        <v>910736</v>
      </c>
      <c r="H31" s="36">
        <v>865199</v>
      </c>
      <c r="I31" s="33">
        <f t="shared" si="1"/>
        <v>867959</v>
      </c>
      <c r="J31" s="21"/>
      <c r="L31" s="17"/>
    </row>
    <row r="32" spans="2:12" s="16" customFormat="1" ht="45" x14ac:dyDescent="0.25">
      <c r="B32" s="18">
        <v>25</v>
      </c>
      <c r="C32" s="34" t="s">
        <v>34</v>
      </c>
      <c r="D32" s="35" t="s">
        <v>139</v>
      </c>
      <c r="E32" s="35">
        <v>1</v>
      </c>
      <c r="F32" s="36">
        <v>6021400</v>
      </c>
      <c r="G32" s="36">
        <v>6623540</v>
      </c>
      <c r="H32" s="36">
        <v>6292363</v>
      </c>
      <c r="I32" s="33">
        <f t="shared" si="1"/>
        <v>6312434.333333333</v>
      </c>
      <c r="L32" s="17"/>
    </row>
    <row r="33" spans="2:12" s="16" customFormat="1" x14ac:dyDescent="0.25">
      <c r="B33" s="18">
        <v>26</v>
      </c>
      <c r="C33" s="34" t="s">
        <v>35</v>
      </c>
      <c r="D33" s="35" t="s">
        <v>139</v>
      </c>
      <c r="E33" s="35">
        <v>1</v>
      </c>
      <c r="F33" s="36">
        <v>2358520</v>
      </c>
      <c r="G33" s="36">
        <v>2594372</v>
      </c>
      <c r="H33" s="36">
        <v>2464653</v>
      </c>
      <c r="I33" s="33">
        <f t="shared" si="1"/>
        <v>2472515</v>
      </c>
      <c r="L33" s="17"/>
    </row>
    <row r="34" spans="2:12" s="16" customFormat="1" x14ac:dyDescent="0.25">
      <c r="B34" s="18">
        <v>27</v>
      </c>
      <c r="C34" s="34" t="s">
        <v>36</v>
      </c>
      <c r="D34" s="35" t="s">
        <v>139</v>
      </c>
      <c r="E34" s="35">
        <v>1</v>
      </c>
      <c r="F34" s="36">
        <v>1456230</v>
      </c>
      <c r="G34" s="36">
        <v>1601853</v>
      </c>
      <c r="H34" s="36">
        <v>1521760</v>
      </c>
      <c r="I34" s="33">
        <f t="shared" si="1"/>
        <v>1526614.3333333333</v>
      </c>
      <c r="L34" s="17"/>
    </row>
    <row r="35" spans="2:12" s="16" customFormat="1" ht="30" x14ac:dyDescent="0.25">
      <c r="B35" s="18">
        <v>28</v>
      </c>
      <c r="C35" s="34" t="s">
        <v>37</v>
      </c>
      <c r="D35" s="35" t="s">
        <v>139</v>
      </c>
      <c r="E35" s="35">
        <v>1</v>
      </c>
      <c r="F35" s="36">
        <v>602140</v>
      </c>
      <c r="G35" s="36">
        <v>662354</v>
      </c>
      <c r="H35" s="36">
        <v>629236</v>
      </c>
      <c r="I35" s="33">
        <f t="shared" si="1"/>
        <v>631243.33333333337</v>
      </c>
      <c r="L35" s="17"/>
    </row>
    <row r="36" spans="2:12" s="16" customFormat="1" x14ac:dyDescent="0.25">
      <c r="B36" s="18">
        <v>29</v>
      </c>
      <c r="C36" s="34" t="s">
        <v>38</v>
      </c>
      <c r="D36" s="35" t="s">
        <v>139</v>
      </c>
      <c r="E36" s="35">
        <v>1</v>
      </c>
      <c r="F36" s="36">
        <v>503220</v>
      </c>
      <c r="G36" s="36">
        <v>553542</v>
      </c>
      <c r="H36" s="36">
        <v>525865</v>
      </c>
      <c r="I36" s="33">
        <f t="shared" si="1"/>
        <v>527542.33333333337</v>
      </c>
      <c r="L36" s="17"/>
    </row>
    <row r="37" spans="2:12" s="16" customFormat="1" ht="30" x14ac:dyDescent="0.25">
      <c r="B37" s="18">
        <v>30</v>
      </c>
      <c r="C37" s="34" t="s">
        <v>39</v>
      </c>
      <c r="D37" s="35" t="s">
        <v>139</v>
      </c>
      <c r="E37" s="35">
        <v>1</v>
      </c>
      <c r="F37" s="36">
        <v>2550560</v>
      </c>
      <c r="G37" s="36">
        <v>2805616</v>
      </c>
      <c r="H37" s="36">
        <v>2665335</v>
      </c>
      <c r="I37" s="33">
        <f t="shared" si="1"/>
        <v>2673837</v>
      </c>
      <c r="L37" s="17"/>
    </row>
    <row r="38" spans="2:12" s="16" customFormat="1" x14ac:dyDescent="0.25">
      <c r="B38" s="18">
        <v>31</v>
      </c>
      <c r="C38" s="34" t="s">
        <v>40</v>
      </c>
      <c r="D38" s="35" t="s">
        <v>139</v>
      </c>
      <c r="E38" s="35">
        <v>1</v>
      </c>
      <c r="F38" s="36">
        <v>458560</v>
      </c>
      <c r="G38" s="36">
        <v>504416</v>
      </c>
      <c r="H38" s="36">
        <v>479195</v>
      </c>
      <c r="I38" s="33">
        <f t="shared" si="1"/>
        <v>480723.66666666669</v>
      </c>
      <c r="L38" s="17"/>
    </row>
    <row r="39" spans="2:12" s="16" customFormat="1" ht="30" x14ac:dyDescent="0.25">
      <c r="B39" s="18">
        <v>32</v>
      </c>
      <c r="C39" s="34" t="s">
        <v>41</v>
      </c>
      <c r="D39" s="35" t="s">
        <v>139</v>
      </c>
      <c r="E39" s="35">
        <v>1</v>
      </c>
      <c r="F39" s="36">
        <v>851260</v>
      </c>
      <c r="G39" s="36">
        <v>936386</v>
      </c>
      <c r="H39" s="36">
        <v>889567</v>
      </c>
      <c r="I39" s="33">
        <f t="shared" si="1"/>
        <v>892404.33333333337</v>
      </c>
      <c r="L39" s="17"/>
    </row>
    <row r="40" spans="2:12" s="16" customFormat="1" x14ac:dyDescent="0.25">
      <c r="B40" s="18">
        <v>33</v>
      </c>
      <c r="C40" s="34" t="s">
        <v>42</v>
      </c>
      <c r="D40" s="35" t="s">
        <v>140</v>
      </c>
      <c r="E40" s="35">
        <v>1</v>
      </c>
      <c r="F40" s="36">
        <v>199853</v>
      </c>
      <c r="G40" s="36">
        <v>219838</v>
      </c>
      <c r="H40" s="36">
        <v>208846</v>
      </c>
      <c r="I40" s="33">
        <f t="shared" si="1"/>
        <v>209512.33333333334</v>
      </c>
      <c r="L40" s="17"/>
    </row>
    <row r="41" spans="2:12" s="16" customFormat="1" x14ac:dyDescent="0.25">
      <c r="B41" s="18">
        <v>34</v>
      </c>
      <c r="C41" s="34" t="s">
        <v>43</v>
      </c>
      <c r="D41" s="35" t="s">
        <v>139</v>
      </c>
      <c r="E41" s="35">
        <v>1</v>
      </c>
      <c r="F41" s="36">
        <v>3825156</v>
      </c>
      <c r="G41" s="36">
        <v>4207672</v>
      </c>
      <c r="H41" s="36">
        <v>3997288</v>
      </c>
      <c r="I41" s="33">
        <f t="shared" si="1"/>
        <v>4010038.6666666665</v>
      </c>
      <c r="L41" s="17"/>
    </row>
    <row r="42" spans="2:12" s="16" customFormat="1" ht="30" x14ac:dyDescent="0.25">
      <c r="B42" s="18">
        <v>35</v>
      </c>
      <c r="C42" s="34" t="s">
        <v>44</v>
      </c>
      <c r="D42" s="35" t="s">
        <v>139</v>
      </c>
      <c r="E42" s="35">
        <v>1</v>
      </c>
      <c r="F42" s="36">
        <v>1420560</v>
      </c>
      <c r="G42" s="36">
        <v>1562616</v>
      </c>
      <c r="H42" s="36">
        <v>1484485</v>
      </c>
      <c r="I42" s="33">
        <f t="shared" si="1"/>
        <v>1489220.3333333333</v>
      </c>
      <c r="L42" s="17"/>
    </row>
    <row r="43" spans="2:12" s="16" customFormat="1" ht="15.75" thickBot="1" x14ac:dyDescent="0.3">
      <c r="B43" s="22">
        <v>36</v>
      </c>
      <c r="C43" s="37" t="s">
        <v>45</v>
      </c>
      <c r="D43" s="38" t="s">
        <v>139</v>
      </c>
      <c r="E43" s="38">
        <v>1</v>
      </c>
      <c r="F43" s="39">
        <v>295460</v>
      </c>
      <c r="G43" s="39">
        <v>325006</v>
      </c>
      <c r="H43" s="39">
        <v>308756</v>
      </c>
      <c r="I43" s="33">
        <f t="shared" si="1"/>
        <v>309740.66666666669</v>
      </c>
      <c r="L43" s="17"/>
    </row>
    <row r="44" spans="2:12" s="16" customFormat="1" ht="19.5" thickBot="1" x14ac:dyDescent="0.35">
      <c r="B44" s="40"/>
      <c r="C44" s="26" t="s">
        <v>46</v>
      </c>
      <c r="D44" s="27"/>
      <c r="E44" s="27"/>
      <c r="F44" s="28"/>
      <c r="G44" s="28"/>
      <c r="H44" s="28"/>
      <c r="I44" s="29"/>
      <c r="L44" s="17"/>
    </row>
    <row r="45" spans="2:12" s="16" customFormat="1" x14ac:dyDescent="0.25">
      <c r="B45" s="12">
        <v>37</v>
      </c>
      <c r="C45" s="30" t="s">
        <v>47</v>
      </c>
      <c r="D45" s="31" t="s">
        <v>139</v>
      </c>
      <c r="E45" s="31">
        <v>1</v>
      </c>
      <c r="F45" s="41">
        <v>362580</v>
      </c>
      <c r="G45" s="32">
        <v>369832</v>
      </c>
      <c r="H45" s="32">
        <v>378896</v>
      </c>
      <c r="I45" s="33">
        <f>(F45+G45+H45)/3</f>
        <v>370436</v>
      </c>
      <c r="L45" s="17"/>
    </row>
    <row r="46" spans="2:12" s="16" customFormat="1" ht="30" x14ac:dyDescent="0.25">
      <c r="B46" s="18">
        <f>1+B45</f>
        <v>38</v>
      </c>
      <c r="C46" s="34" t="s">
        <v>48</v>
      </c>
      <c r="D46" s="35" t="s">
        <v>139</v>
      </c>
      <c r="E46" s="35">
        <v>1</v>
      </c>
      <c r="F46" s="42">
        <v>1130012</v>
      </c>
      <c r="G46" s="36">
        <v>1152612</v>
      </c>
      <c r="H46" s="36">
        <v>1180863</v>
      </c>
      <c r="I46" s="33">
        <f t="shared" ref="I46:I67" si="2">(F46+G46+H46)/3</f>
        <v>1154495.6666666667</v>
      </c>
      <c r="L46" s="17"/>
    </row>
    <row r="47" spans="2:12" s="16" customFormat="1" x14ac:dyDescent="0.25">
      <c r="B47" s="18">
        <f t="shared" ref="B47:B67" si="3">1+B46</f>
        <v>39</v>
      </c>
      <c r="C47" s="34" t="s">
        <v>49</v>
      </c>
      <c r="D47" s="35" t="s">
        <v>139</v>
      </c>
      <c r="E47" s="35">
        <v>1</v>
      </c>
      <c r="F47" s="43">
        <v>453500</v>
      </c>
      <c r="G47" s="36">
        <v>462570</v>
      </c>
      <c r="H47" s="36">
        <v>473908</v>
      </c>
      <c r="I47" s="33">
        <f t="shared" si="2"/>
        <v>463326</v>
      </c>
      <c r="L47" s="17"/>
    </row>
    <row r="48" spans="2:12" s="16" customFormat="1" ht="30" x14ac:dyDescent="0.25">
      <c r="B48" s="18">
        <f t="shared" si="3"/>
        <v>40</v>
      </c>
      <c r="C48" s="34" t="s">
        <v>50</v>
      </c>
      <c r="D48" s="35" t="s">
        <v>139</v>
      </c>
      <c r="E48" s="35">
        <v>1</v>
      </c>
      <c r="F48" s="42">
        <v>903210</v>
      </c>
      <c r="G48" s="36">
        <v>921274</v>
      </c>
      <c r="H48" s="36">
        <v>943854</v>
      </c>
      <c r="I48" s="33">
        <f t="shared" si="2"/>
        <v>922779.33333333337</v>
      </c>
      <c r="L48" s="17"/>
    </row>
    <row r="49" spans="2:12" s="16" customFormat="1" ht="30" x14ac:dyDescent="0.25">
      <c r="B49" s="18">
        <f t="shared" si="3"/>
        <v>41</v>
      </c>
      <c r="C49" s="34" t="s">
        <v>51</v>
      </c>
      <c r="D49" s="35" t="s">
        <v>139</v>
      </c>
      <c r="E49" s="35">
        <v>1</v>
      </c>
      <c r="F49" s="43">
        <v>3412500</v>
      </c>
      <c r="G49" s="36">
        <v>3480750</v>
      </c>
      <c r="H49" s="36">
        <v>3566063</v>
      </c>
      <c r="I49" s="33">
        <f t="shared" si="2"/>
        <v>3486437.6666666665</v>
      </c>
      <c r="L49" s="17"/>
    </row>
    <row r="50" spans="2:12" s="16" customFormat="1" ht="30" x14ac:dyDescent="0.25">
      <c r="B50" s="18">
        <f t="shared" si="3"/>
        <v>42</v>
      </c>
      <c r="C50" s="34" t="s">
        <v>52</v>
      </c>
      <c r="D50" s="35" t="s">
        <v>139</v>
      </c>
      <c r="E50" s="35">
        <v>1</v>
      </c>
      <c r="F50" s="42">
        <v>430000</v>
      </c>
      <c r="G50" s="36">
        <v>438600</v>
      </c>
      <c r="H50" s="36">
        <v>449350</v>
      </c>
      <c r="I50" s="33">
        <f t="shared" si="2"/>
        <v>439316.66666666669</v>
      </c>
      <c r="L50" s="17"/>
    </row>
    <row r="51" spans="2:12" s="16" customFormat="1" ht="30" x14ac:dyDescent="0.25">
      <c r="B51" s="18">
        <f t="shared" si="3"/>
        <v>43</v>
      </c>
      <c r="C51" s="34" t="s">
        <v>53</v>
      </c>
      <c r="D51" s="35" t="s">
        <v>139</v>
      </c>
      <c r="E51" s="35">
        <v>1</v>
      </c>
      <c r="F51" s="42">
        <v>2400250</v>
      </c>
      <c r="G51" s="36">
        <v>2448255</v>
      </c>
      <c r="H51" s="36">
        <v>2508261</v>
      </c>
      <c r="I51" s="33">
        <f t="shared" si="2"/>
        <v>2452255.3333333335</v>
      </c>
      <c r="L51" s="17"/>
    </row>
    <row r="52" spans="2:12" s="16" customFormat="1" ht="30" x14ac:dyDescent="0.25">
      <c r="B52" s="18">
        <f t="shared" si="3"/>
        <v>44</v>
      </c>
      <c r="C52" s="34" t="s">
        <v>54</v>
      </c>
      <c r="D52" s="35" t="s">
        <v>139</v>
      </c>
      <c r="E52" s="35">
        <v>1</v>
      </c>
      <c r="F52" s="42">
        <v>1972825</v>
      </c>
      <c r="G52" s="36">
        <v>2012282</v>
      </c>
      <c r="H52" s="36">
        <v>2061602</v>
      </c>
      <c r="I52" s="33">
        <f t="shared" si="2"/>
        <v>2015569.6666666667</v>
      </c>
      <c r="J52" s="21"/>
      <c r="L52" s="17"/>
    </row>
    <row r="53" spans="2:12" s="16" customFormat="1" x14ac:dyDescent="0.25">
      <c r="B53" s="18">
        <f t="shared" si="3"/>
        <v>45</v>
      </c>
      <c r="C53" s="34" t="s">
        <v>55</v>
      </c>
      <c r="D53" s="35" t="s">
        <v>139</v>
      </c>
      <c r="E53" s="35">
        <v>1</v>
      </c>
      <c r="F53" s="42">
        <v>2258025</v>
      </c>
      <c r="G53" s="36">
        <v>2303186</v>
      </c>
      <c r="H53" s="36">
        <v>2359636</v>
      </c>
      <c r="I53" s="33">
        <f t="shared" si="2"/>
        <v>2306949</v>
      </c>
      <c r="J53" s="44"/>
      <c r="L53" s="17"/>
    </row>
    <row r="54" spans="2:12" s="16" customFormat="1" ht="30" x14ac:dyDescent="0.25">
      <c r="B54" s="18">
        <f t="shared" si="3"/>
        <v>46</v>
      </c>
      <c r="C54" s="34" t="s">
        <v>56</v>
      </c>
      <c r="D54" s="35" t="s">
        <v>139</v>
      </c>
      <c r="E54" s="35">
        <v>1</v>
      </c>
      <c r="F54" s="42">
        <v>3441613</v>
      </c>
      <c r="G54" s="36">
        <v>3510445</v>
      </c>
      <c r="H54" s="36">
        <v>3596486</v>
      </c>
      <c r="I54" s="33">
        <f t="shared" si="2"/>
        <v>3516181.3333333335</v>
      </c>
      <c r="J54" s="21"/>
      <c r="L54" s="17"/>
    </row>
    <row r="55" spans="2:12" s="16" customFormat="1" x14ac:dyDescent="0.25">
      <c r="B55" s="18">
        <f t="shared" si="3"/>
        <v>47</v>
      </c>
      <c r="C55" s="34" t="s">
        <v>57</v>
      </c>
      <c r="D55" s="35" t="s">
        <v>139</v>
      </c>
      <c r="E55" s="35">
        <v>1</v>
      </c>
      <c r="F55" s="42">
        <v>4755630</v>
      </c>
      <c r="G55" s="36">
        <v>4850743</v>
      </c>
      <c r="H55" s="36">
        <v>4969633</v>
      </c>
      <c r="I55" s="33">
        <f t="shared" si="2"/>
        <v>4858668.666666667</v>
      </c>
      <c r="L55" s="17"/>
    </row>
    <row r="56" spans="2:12" s="16" customFormat="1" x14ac:dyDescent="0.25">
      <c r="B56" s="18">
        <f t="shared" si="3"/>
        <v>48</v>
      </c>
      <c r="C56" s="34" t="s">
        <v>58</v>
      </c>
      <c r="D56" s="35" t="s">
        <v>139</v>
      </c>
      <c r="E56" s="35">
        <v>1</v>
      </c>
      <c r="F56" s="42">
        <v>1956658</v>
      </c>
      <c r="G56" s="36">
        <v>1995791</v>
      </c>
      <c r="H56" s="36">
        <v>2044708</v>
      </c>
      <c r="I56" s="33">
        <f t="shared" si="2"/>
        <v>1999052.3333333333</v>
      </c>
      <c r="L56" s="17"/>
    </row>
    <row r="57" spans="2:12" s="16" customFormat="1" ht="30" x14ac:dyDescent="0.25">
      <c r="B57" s="18">
        <f t="shared" si="3"/>
        <v>49</v>
      </c>
      <c r="C57" s="34" t="s">
        <v>59</v>
      </c>
      <c r="D57" s="35" t="s">
        <v>139</v>
      </c>
      <c r="E57" s="35">
        <v>1</v>
      </c>
      <c r="F57" s="42">
        <v>3951273</v>
      </c>
      <c r="G57" s="36">
        <v>4030298</v>
      </c>
      <c r="H57" s="36">
        <v>4129080</v>
      </c>
      <c r="I57" s="33">
        <f t="shared" si="2"/>
        <v>4036883.6666666665</v>
      </c>
      <c r="L57" s="17"/>
    </row>
    <row r="58" spans="2:12" s="16" customFormat="1" ht="30" x14ac:dyDescent="0.25">
      <c r="B58" s="18">
        <f t="shared" si="3"/>
        <v>50</v>
      </c>
      <c r="C58" s="34" t="s">
        <v>30</v>
      </c>
      <c r="D58" s="35" t="s">
        <v>139</v>
      </c>
      <c r="E58" s="35">
        <v>1</v>
      </c>
      <c r="F58" s="42">
        <v>6510563</v>
      </c>
      <c r="G58" s="36">
        <v>6640774</v>
      </c>
      <c r="H58" s="36">
        <v>6803538</v>
      </c>
      <c r="I58" s="33">
        <f t="shared" si="2"/>
        <v>6651625</v>
      </c>
      <c r="L58" s="17"/>
    </row>
    <row r="59" spans="2:12" s="16" customFormat="1" ht="30" x14ac:dyDescent="0.25">
      <c r="B59" s="18">
        <f t="shared" si="3"/>
        <v>51</v>
      </c>
      <c r="C59" s="34" t="s">
        <v>60</v>
      </c>
      <c r="D59" s="35" t="s">
        <v>139</v>
      </c>
      <c r="E59" s="35">
        <v>1</v>
      </c>
      <c r="F59" s="42">
        <v>3850564</v>
      </c>
      <c r="G59" s="36">
        <v>3927575</v>
      </c>
      <c r="H59" s="36">
        <v>4023839</v>
      </c>
      <c r="I59" s="33">
        <f t="shared" si="2"/>
        <v>3933992.6666666665</v>
      </c>
      <c r="L59" s="17"/>
    </row>
    <row r="60" spans="2:12" s="16" customFormat="1" x14ac:dyDescent="0.25">
      <c r="B60" s="18">
        <f t="shared" si="3"/>
        <v>52</v>
      </c>
      <c r="C60" s="34" t="s">
        <v>61</v>
      </c>
      <c r="D60" s="35" t="s">
        <v>139</v>
      </c>
      <c r="E60" s="35">
        <v>1</v>
      </c>
      <c r="F60" s="42">
        <v>782300</v>
      </c>
      <c r="G60" s="36">
        <v>797946</v>
      </c>
      <c r="H60" s="36">
        <v>817504</v>
      </c>
      <c r="I60" s="33">
        <f t="shared" si="2"/>
        <v>799250</v>
      </c>
      <c r="L60" s="17"/>
    </row>
    <row r="61" spans="2:12" s="16" customFormat="1" ht="30" x14ac:dyDescent="0.25">
      <c r="B61" s="18">
        <f t="shared" si="3"/>
        <v>53</v>
      </c>
      <c r="C61" s="34" t="s">
        <v>62</v>
      </c>
      <c r="D61" s="35" t="s">
        <v>139</v>
      </c>
      <c r="E61" s="35">
        <v>1</v>
      </c>
      <c r="F61" s="42">
        <v>3510850</v>
      </c>
      <c r="G61" s="36">
        <v>3581067</v>
      </c>
      <c r="H61" s="36">
        <v>3668838</v>
      </c>
      <c r="I61" s="33">
        <f t="shared" si="2"/>
        <v>3586918.3333333335</v>
      </c>
      <c r="L61" s="17"/>
    </row>
    <row r="62" spans="2:12" s="16" customFormat="1" ht="30" x14ac:dyDescent="0.25">
      <c r="B62" s="18">
        <f t="shared" si="3"/>
        <v>54</v>
      </c>
      <c r="C62" s="34" t="s">
        <v>63</v>
      </c>
      <c r="D62" s="35" t="s">
        <v>139</v>
      </c>
      <c r="E62" s="35">
        <v>1</v>
      </c>
      <c r="F62" s="42">
        <v>4105500</v>
      </c>
      <c r="G62" s="36">
        <v>4187610</v>
      </c>
      <c r="H62" s="36">
        <v>4290248</v>
      </c>
      <c r="I62" s="33">
        <f t="shared" si="2"/>
        <v>4194452.666666667</v>
      </c>
      <c r="L62" s="17"/>
    </row>
    <row r="63" spans="2:12" s="16" customFormat="1" ht="30" x14ac:dyDescent="0.25">
      <c r="B63" s="18">
        <f t="shared" si="3"/>
        <v>55</v>
      </c>
      <c r="C63" s="34" t="s">
        <v>64</v>
      </c>
      <c r="D63" s="35" t="s">
        <v>139</v>
      </c>
      <c r="E63" s="35">
        <v>1</v>
      </c>
      <c r="F63" s="42">
        <v>576125</v>
      </c>
      <c r="G63" s="36">
        <v>587648</v>
      </c>
      <c r="H63" s="36">
        <v>602051</v>
      </c>
      <c r="I63" s="33">
        <f t="shared" si="2"/>
        <v>588608</v>
      </c>
      <c r="L63" s="17"/>
    </row>
    <row r="64" spans="2:12" s="16" customFormat="1" x14ac:dyDescent="0.25">
      <c r="B64" s="18">
        <f t="shared" si="3"/>
        <v>56</v>
      </c>
      <c r="C64" s="34" t="s">
        <v>65</v>
      </c>
      <c r="D64" s="35" t="s">
        <v>139</v>
      </c>
      <c r="E64" s="35">
        <v>1</v>
      </c>
      <c r="F64" s="42">
        <v>1304280</v>
      </c>
      <c r="G64" s="36">
        <v>1330366</v>
      </c>
      <c r="H64" s="36">
        <v>1362973</v>
      </c>
      <c r="I64" s="33">
        <f t="shared" si="2"/>
        <v>1332539.6666666667</v>
      </c>
      <c r="L64" s="17"/>
    </row>
    <row r="65" spans="2:12" s="16" customFormat="1" x14ac:dyDescent="0.25">
      <c r="B65" s="18">
        <f t="shared" si="3"/>
        <v>57</v>
      </c>
      <c r="C65" s="34" t="s">
        <v>66</v>
      </c>
      <c r="D65" s="35" t="s">
        <v>139</v>
      </c>
      <c r="E65" s="35">
        <v>1</v>
      </c>
      <c r="F65" s="42">
        <v>458560</v>
      </c>
      <c r="G65" s="36">
        <v>467731</v>
      </c>
      <c r="H65" s="36">
        <v>479195</v>
      </c>
      <c r="I65" s="33">
        <f t="shared" si="2"/>
        <v>468495.33333333331</v>
      </c>
      <c r="L65" s="17"/>
    </row>
    <row r="66" spans="2:12" s="16" customFormat="1" x14ac:dyDescent="0.25">
      <c r="B66" s="18">
        <f t="shared" si="3"/>
        <v>58</v>
      </c>
      <c r="C66" s="34" t="s">
        <v>67</v>
      </c>
      <c r="D66" s="35" t="s">
        <v>139</v>
      </c>
      <c r="E66" s="35">
        <v>1</v>
      </c>
      <c r="F66" s="42">
        <v>11350200</v>
      </c>
      <c r="G66" s="36">
        <v>11577204</v>
      </c>
      <c r="H66" s="36">
        <v>11860959</v>
      </c>
      <c r="I66" s="33">
        <f t="shared" si="2"/>
        <v>11596121</v>
      </c>
      <c r="L66" s="17"/>
    </row>
    <row r="67" spans="2:12" s="16" customFormat="1" ht="15.75" thickBot="1" x14ac:dyDescent="0.3">
      <c r="B67" s="18">
        <f t="shared" si="3"/>
        <v>59</v>
      </c>
      <c r="C67" s="37" t="s">
        <v>38</v>
      </c>
      <c r="D67" s="38" t="s">
        <v>139</v>
      </c>
      <c r="E67" s="38"/>
      <c r="F67" s="45">
        <v>503220</v>
      </c>
      <c r="G67" s="39">
        <v>513284</v>
      </c>
      <c r="H67" s="39">
        <v>520833</v>
      </c>
      <c r="I67" s="33">
        <f t="shared" si="2"/>
        <v>512445.66666666669</v>
      </c>
      <c r="L67" s="17"/>
    </row>
    <row r="68" spans="2:12" s="16" customFormat="1" ht="19.5" thickBot="1" x14ac:dyDescent="0.35">
      <c r="B68" s="40"/>
      <c r="C68" s="26" t="s">
        <v>68</v>
      </c>
      <c r="D68" s="27"/>
      <c r="E68" s="27"/>
      <c r="F68" s="28"/>
      <c r="G68" s="28"/>
      <c r="H68" s="28"/>
      <c r="I68" s="29"/>
      <c r="L68" s="17"/>
    </row>
    <row r="69" spans="2:12" s="16" customFormat="1" x14ac:dyDescent="0.25">
      <c r="B69" s="12">
        <v>60</v>
      </c>
      <c r="C69" s="30" t="s">
        <v>69</v>
      </c>
      <c r="D69" s="31" t="s">
        <v>139</v>
      </c>
      <c r="E69" s="31">
        <v>1</v>
      </c>
      <c r="F69" s="41">
        <v>1206550</v>
      </c>
      <c r="G69" s="32">
        <v>1218616</v>
      </c>
      <c r="H69" s="32">
        <v>1248779</v>
      </c>
      <c r="I69" s="33">
        <f>(F69+G69+H69)/3</f>
        <v>1224648.3333333333</v>
      </c>
      <c r="L69" s="17"/>
    </row>
    <row r="70" spans="2:12" s="16" customFormat="1" x14ac:dyDescent="0.25">
      <c r="B70" s="18">
        <f>1+B69</f>
        <v>61</v>
      </c>
      <c r="C70" s="34" t="s">
        <v>70</v>
      </c>
      <c r="D70" s="35" t="s">
        <v>139</v>
      </c>
      <c r="E70" s="35">
        <v>1</v>
      </c>
      <c r="F70" s="42">
        <v>903650</v>
      </c>
      <c r="G70" s="36">
        <v>912687</v>
      </c>
      <c r="H70" s="36">
        <v>935278</v>
      </c>
      <c r="I70" s="33">
        <f t="shared" ref="I70:I77" si="4">(F70+G70+H70)/3</f>
        <v>917205</v>
      </c>
      <c r="L70" s="17"/>
    </row>
    <row r="71" spans="2:12" s="16" customFormat="1" ht="30" x14ac:dyDescent="0.25">
      <c r="B71" s="18">
        <f t="shared" ref="B71:B77" si="5">1+B70</f>
        <v>62</v>
      </c>
      <c r="C71" s="34" t="s">
        <v>71</v>
      </c>
      <c r="D71" s="35" t="s">
        <v>139</v>
      </c>
      <c r="E71" s="35">
        <v>1</v>
      </c>
      <c r="F71" s="42">
        <v>5268540</v>
      </c>
      <c r="G71" s="36">
        <v>5321225</v>
      </c>
      <c r="H71" s="36">
        <v>5452939</v>
      </c>
      <c r="I71" s="33">
        <f t="shared" si="4"/>
        <v>5347568</v>
      </c>
      <c r="L71" s="17"/>
    </row>
    <row r="72" spans="2:12" s="16" customFormat="1" x14ac:dyDescent="0.25">
      <c r="B72" s="18">
        <f t="shared" si="5"/>
        <v>63</v>
      </c>
      <c r="C72" s="34" t="s">
        <v>72</v>
      </c>
      <c r="D72" s="35" t="s">
        <v>139</v>
      </c>
      <c r="E72" s="35">
        <v>1</v>
      </c>
      <c r="F72" s="42">
        <v>3763375</v>
      </c>
      <c r="G72" s="36">
        <v>3801009</v>
      </c>
      <c r="H72" s="36">
        <v>3895093</v>
      </c>
      <c r="I72" s="33">
        <f t="shared" si="4"/>
        <v>3819825.6666666665</v>
      </c>
      <c r="L72" s="17"/>
    </row>
    <row r="73" spans="2:12" s="16" customFormat="1" ht="30" x14ac:dyDescent="0.25">
      <c r="B73" s="18">
        <f t="shared" si="5"/>
        <v>64</v>
      </c>
      <c r="C73" s="34" t="s">
        <v>73</v>
      </c>
      <c r="D73" s="35" t="s">
        <v>139</v>
      </c>
      <c r="E73" s="35">
        <v>1</v>
      </c>
      <c r="F73" s="42">
        <v>1230520</v>
      </c>
      <c r="G73" s="36">
        <v>1242825</v>
      </c>
      <c r="H73" s="36">
        <v>1273588</v>
      </c>
      <c r="I73" s="33">
        <f t="shared" si="4"/>
        <v>1248977.6666666667</v>
      </c>
      <c r="L73" s="17"/>
    </row>
    <row r="74" spans="2:12" s="16" customFormat="1" x14ac:dyDescent="0.25">
      <c r="B74" s="18">
        <f t="shared" si="5"/>
        <v>65</v>
      </c>
      <c r="C74" s="34" t="s">
        <v>74</v>
      </c>
      <c r="D74" s="35" t="s">
        <v>139</v>
      </c>
      <c r="E74" s="35">
        <v>1</v>
      </c>
      <c r="F74" s="42">
        <v>203650</v>
      </c>
      <c r="G74" s="36">
        <v>205687</v>
      </c>
      <c r="H74" s="36">
        <v>210778</v>
      </c>
      <c r="I74" s="33">
        <f t="shared" si="4"/>
        <v>206705</v>
      </c>
      <c r="L74" s="17"/>
    </row>
    <row r="75" spans="2:12" s="16" customFormat="1" x14ac:dyDescent="0.25">
      <c r="B75" s="18">
        <f t="shared" si="5"/>
        <v>66</v>
      </c>
      <c r="C75" s="34" t="s">
        <v>75</v>
      </c>
      <c r="D75" s="35" t="s">
        <v>139</v>
      </c>
      <c r="E75" s="35">
        <v>1</v>
      </c>
      <c r="F75" s="42">
        <v>225802</v>
      </c>
      <c r="G75" s="36">
        <v>228060</v>
      </c>
      <c r="H75" s="36">
        <v>233705</v>
      </c>
      <c r="I75" s="33">
        <f t="shared" si="4"/>
        <v>229189</v>
      </c>
      <c r="L75" s="17"/>
    </row>
    <row r="76" spans="2:12" s="16" customFormat="1" x14ac:dyDescent="0.25">
      <c r="B76" s="18">
        <f t="shared" si="5"/>
        <v>67</v>
      </c>
      <c r="C76" s="34" t="s">
        <v>76</v>
      </c>
      <c r="D76" s="35" t="s">
        <v>139</v>
      </c>
      <c r="E76" s="35">
        <v>1</v>
      </c>
      <c r="F76" s="42">
        <v>196580</v>
      </c>
      <c r="G76" s="36">
        <v>198546</v>
      </c>
      <c r="H76" s="36">
        <v>203460</v>
      </c>
      <c r="I76" s="33">
        <f t="shared" si="4"/>
        <v>199528.66666666666</v>
      </c>
      <c r="L76" s="17"/>
    </row>
    <row r="77" spans="2:12" s="16" customFormat="1" ht="15.75" thickBot="1" x14ac:dyDescent="0.3">
      <c r="B77" s="18">
        <f t="shared" si="5"/>
        <v>68</v>
      </c>
      <c r="C77" s="37" t="s">
        <v>77</v>
      </c>
      <c r="D77" s="38" t="s">
        <v>139</v>
      </c>
      <c r="E77" s="38">
        <v>1</v>
      </c>
      <c r="F77" s="45">
        <v>553620</v>
      </c>
      <c r="G77" s="39">
        <v>559156</v>
      </c>
      <c r="H77" s="39">
        <v>572997</v>
      </c>
      <c r="I77" s="33">
        <f t="shared" si="4"/>
        <v>561924.33333333337</v>
      </c>
      <c r="L77" s="17"/>
    </row>
    <row r="78" spans="2:12" s="16" customFormat="1" ht="19.5" thickBot="1" x14ac:dyDescent="0.35">
      <c r="B78" s="40"/>
      <c r="C78" s="26" t="s">
        <v>78</v>
      </c>
      <c r="D78" s="27"/>
      <c r="E78" s="27"/>
      <c r="F78" s="28"/>
      <c r="G78" s="28"/>
      <c r="H78" s="28"/>
      <c r="I78" s="29"/>
      <c r="L78" s="17"/>
    </row>
    <row r="79" spans="2:12" s="16" customFormat="1" ht="30" x14ac:dyDescent="0.25">
      <c r="B79" s="12">
        <v>69</v>
      </c>
      <c r="C79" s="30" t="s">
        <v>79</v>
      </c>
      <c r="D79" s="31" t="s">
        <v>139</v>
      </c>
      <c r="E79" s="31">
        <v>1</v>
      </c>
      <c r="F79" s="41">
        <v>8752235</v>
      </c>
      <c r="G79" s="32">
        <v>9014802</v>
      </c>
      <c r="H79" s="32">
        <v>9058563</v>
      </c>
      <c r="I79" s="33">
        <f>(F79+G79+H79)/3</f>
        <v>8941866.666666666</v>
      </c>
      <c r="L79" s="17"/>
    </row>
    <row r="80" spans="2:12" s="16" customFormat="1" ht="30" x14ac:dyDescent="0.25">
      <c r="B80" s="18">
        <f>B79+1</f>
        <v>70</v>
      </c>
      <c r="C80" s="34" t="s">
        <v>80</v>
      </c>
      <c r="D80" s="35" t="s">
        <v>139</v>
      </c>
      <c r="E80" s="35">
        <v>1</v>
      </c>
      <c r="F80" s="42">
        <v>956852</v>
      </c>
      <c r="G80" s="36">
        <v>985558</v>
      </c>
      <c r="H80" s="36">
        <v>990342</v>
      </c>
      <c r="I80" s="33">
        <f t="shared" ref="I80:I93" si="6">(F80+G80+H80)/3</f>
        <v>977584</v>
      </c>
      <c r="L80" s="17"/>
    </row>
    <row r="81" spans="2:12" s="16" customFormat="1" x14ac:dyDescent="0.25">
      <c r="B81" s="18">
        <f t="shared" ref="B81:B93" si="7">B80+1</f>
        <v>71</v>
      </c>
      <c r="C81" s="34" t="s">
        <v>81</v>
      </c>
      <c r="D81" s="35" t="s">
        <v>139</v>
      </c>
      <c r="E81" s="35">
        <v>1</v>
      </c>
      <c r="F81" s="42">
        <v>152650</v>
      </c>
      <c r="G81" s="36">
        <v>157230</v>
      </c>
      <c r="H81" s="36">
        <v>157993</v>
      </c>
      <c r="I81" s="33">
        <f t="shared" si="6"/>
        <v>155957.66666666666</v>
      </c>
      <c r="L81" s="17"/>
    </row>
    <row r="82" spans="2:12" s="16" customFormat="1" x14ac:dyDescent="0.25">
      <c r="B82" s="18">
        <f t="shared" si="7"/>
        <v>72</v>
      </c>
      <c r="C82" s="34" t="s">
        <v>82</v>
      </c>
      <c r="D82" s="35" t="s">
        <v>139</v>
      </c>
      <c r="E82" s="35">
        <v>1</v>
      </c>
      <c r="F82" s="42">
        <v>225810</v>
      </c>
      <c r="G82" s="36">
        <v>232584</v>
      </c>
      <c r="H82" s="36">
        <v>233713</v>
      </c>
      <c r="I82" s="33">
        <f t="shared" si="6"/>
        <v>230702.33333333334</v>
      </c>
      <c r="L82" s="17"/>
    </row>
    <row r="83" spans="2:12" s="16" customFormat="1" x14ac:dyDescent="0.25">
      <c r="B83" s="18">
        <f t="shared" si="7"/>
        <v>73</v>
      </c>
      <c r="C83" s="34" t="s">
        <v>83</v>
      </c>
      <c r="D83" s="35" t="s">
        <v>139</v>
      </c>
      <c r="E83" s="35">
        <v>1</v>
      </c>
      <c r="F83" s="42">
        <v>1253654</v>
      </c>
      <c r="G83" s="36">
        <v>1291264</v>
      </c>
      <c r="H83" s="36">
        <v>1297532</v>
      </c>
      <c r="I83" s="33">
        <f t="shared" si="6"/>
        <v>1280816.6666666667</v>
      </c>
      <c r="L83" s="17"/>
    </row>
    <row r="84" spans="2:12" s="16" customFormat="1" x14ac:dyDescent="0.25">
      <c r="B84" s="18">
        <f t="shared" si="7"/>
        <v>74</v>
      </c>
      <c r="C84" s="34" t="s">
        <v>84</v>
      </c>
      <c r="D84" s="35" t="s">
        <v>139</v>
      </c>
      <c r="E84" s="35">
        <v>1</v>
      </c>
      <c r="F84" s="42">
        <v>2207562</v>
      </c>
      <c r="G84" s="36">
        <v>2273789</v>
      </c>
      <c r="H84" s="36">
        <v>2284827</v>
      </c>
      <c r="I84" s="33">
        <f t="shared" si="6"/>
        <v>2255392.6666666665</v>
      </c>
      <c r="L84" s="17"/>
    </row>
    <row r="85" spans="2:12" s="16" customFormat="1" x14ac:dyDescent="0.25">
      <c r="B85" s="18">
        <f t="shared" si="7"/>
        <v>75</v>
      </c>
      <c r="C85" s="34" t="s">
        <v>85</v>
      </c>
      <c r="D85" s="35" t="s">
        <v>139</v>
      </c>
      <c r="E85" s="35">
        <v>1</v>
      </c>
      <c r="F85" s="42">
        <v>152360</v>
      </c>
      <c r="G85" s="36">
        <v>156931</v>
      </c>
      <c r="H85" s="36">
        <v>157693</v>
      </c>
      <c r="I85" s="33">
        <f t="shared" si="6"/>
        <v>155661.33333333334</v>
      </c>
      <c r="L85" s="17"/>
    </row>
    <row r="86" spans="2:12" s="16" customFormat="1" ht="45" x14ac:dyDescent="0.25">
      <c r="B86" s="18">
        <f t="shared" si="7"/>
        <v>76</v>
      </c>
      <c r="C86" s="34" t="s">
        <v>86</v>
      </c>
      <c r="D86" s="35" t="s">
        <v>139</v>
      </c>
      <c r="E86" s="35">
        <v>1</v>
      </c>
      <c r="F86" s="42">
        <v>15332680</v>
      </c>
      <c r="G86" s="36">
        <v>15792660</v>
      </c>
      <c r="H86" s="36">
        <v>15869324</v>
      </c>
      <c r="I86" s="33">
        <f t="shared" si="6"/>
        <v>15664888</v>
      </c>
      <c r="L86" s="17"/>
    </row>
    <row r="87" spans="2:12" s="16" customFormat="1" ht="30" x14ac:dyDescent="0.25">
      <c r="B87" s="18">
        <f t="shared" si="7"/>
        <v>77</v>
      </c>
      <c r="C87" s="34" t="s">
        <v>87</v>
      </c>
      <c r="D87" s="35" t="s">
        <v>139</v>
      </c>
      <c r="E87" s="35">
        <v>1</v>
      </c>
      <c r="F87" s="42">
        <v>650520</v>
      </c>
      <c r="G87" s="36">
        <v>670036</v>
      </c>
      <c r="H87" s="36">
        <v>673288</v>
      </c>
      <c r="I87" s="33">
        <f t="shared" si="6"/>
        <v>664614.66666666663</v>
      </c>
      <c r="L87" s="17"/>
    </row>
    <row r="88" spans="2:12" s="16" customFormat="1" ht="30" x14ac:dyDescent="0.25">
      <c r="B88" s="18">
        <f t="shared" si="7"/>
        <v>78</v>
      </c>
      <c r="C88" s="34" t="s">
        <v>88</v>
      </c>
      <c r="D88" s="35" t="s">
        <v>139</v>
      </c>
      <c r="E88" s="35">
        <v>1</v>
      </c>
      <c r="F88" s="42">
        <v>3850560</v>
      </c>
      <c r="G88" s="36">
        <v>3966077</v>
      </c>
      <c r="H88" s="36">
        <v>3985330</v>
      </c>
      <c r="I88" s="33">
        <f t="shared" si="6"/>
        <v>3933989</v>
      </c>
      <c r="L88" s="17"/>
    </row>
    <row r="89" spans="2:12" s="16" customFormat="1" ht="30" x14ac:dyDescent="0.25">
      <c r="B89" s="18">
        <f t="shared" si="7"/>
        <v>79</v>
      </c>
      <c r="C89" s="34" t="s">
        <v>89</v>
      </c>
      <c r="D89" s="35" t="s">
        <v>139</v>
      </c>
      <c r="E89" s="35">
        <v>1</v>
      </c>
      <c r="F89" s="42">
        <v>125680</v>
      </c>
      <c r="G89" s="36">
        <v>129450</v>
      </c>
      <c r="H89" s="36">
        <v>130079</v>
      </c>
      <c r="I89" s="33">
        <f t="shared" si="6"/>
        <v>128403</v>
      </c>
      <c r="L89" s="17"/>
    </row>
    <row r="90" spans="2:12" s="16" customFormat="1" ht="30" x14ac:dyDescent="0.25">
      <c r="B90" s="18">
        <f t="shared" si="7"/>
        <v>80</v>
      </c>
      <c r="C90" s="34" t="s">
        <v>90</v>
      </c>
      <c r="D90" s="35" t="s">
        <v>139</v>
      </c>
      <c r="E90" s="35">
        <v>1</v>
      </c>
      <c r="F90" s="42">
        <v>82794</v>
      </c>
      <c r="G90" s="36">
        <v>85278</v>
      </c>
      <c r="H90" s="36">
        <v>85692</v>
      </c>
      <c r="I90" s="33">
        <f t="shared" si="6"/>
        <v>84588</v>
      </c>
      <c r="L90" s="17"/>
    </row>
    <row r="91" spans="2:12" s="16" customFormat="1" ht="30" x14ac:dyDescent="0.25">
      <c r="B91" s="18">
        <f t="shared" si="7"/>
        <v>81</v>
      </c>
      <c r="C91" s="34" t="s">
        <v>73</v>
      </c>
      <c r="D91" s="35" t="s">
        <v>139</v>
      </c>
      <c r="E91" s="35">
        <v>1</v>
      </c>
      <c r="F91" s="42">
        <v>568560</v>
      </c>
      <c r="G91" s="36">
        <v>585617</v>
      </c>
      <c r="H91" s="36">
        <v>588460</v>
      </c>
      <c r="I91" s="33">
        <f t="shared" si="6"/>
        <v>580879</v>
      </c>
      <c r="L91" s="17"/>
    </row>
    <row r="92" spans="2:12" s="16" customFormat="1" ht="30" x14ac:dyDescent="0.25">
      <c r="B92" s="18">
        <f t="shared" si="7"/>
        <v>82</v>
      </c>
      <c r="C92" s="34" t="s">
        <v>91</v>
      </c>
      <c r="D92" s="35" t="s">
        <v>139</v>
      </c>
      <c r="E92" s="35">
        <v>1</v>
      </c>
      <c r="F92" s="42">
        <v>405623</v>
      </c>
      <c r="G92" s="36">
        <v>417792</v>
      </c>
      <c r="H92" s="36">
        <v>419820</v>
      </c>
      <c r="I92" s="33">
        <f t="shared" si="6"/>
        <v>414411.66666666669</v>
      </c>
      <c r="L92" s="17"/>
    </row>
    <row r="93" spans="2:12" s="16" customFormat="1" ht="15.75" thickBot="1" x14ac:dyDescent="0.3">
      <c r="B93" s="18">
        <f t="shared" si="7"/>
        <v>83</v>
      </c>
      <c r="C93" s="37" t="s">
        <v>92</v>
      </c>
      <c r="D93" s="38" t="s">
        <v>140</v>
      </c>
      <c r="E93" s="38">
        <v>1</v>
      </c>
      <c r="F93" s="45">
        <v>203560</v>
      </c>
      <c r="G93" s="39">
        <v>209667</v>
      </c>
      <c r="H93" s="39">
        <v>210685</v>
      </c>
      <c r="I93" s="33">
        <f t="shared" si="6"/>
        <v>207970.66666666666</v>
      </c>
      <c r="L93" s="17"/>
    </row>
    <row r="94" spans="2:12" s="16" customFormat="1" ht="19.5" thickBot="1" x14ac:dyDescent="0.35">
      <c r="B94" s="40"/>
      <c r="C94" s="26" t="s">
        <v>93</v>
      </c>
      <c r="D94" s="27"/>
      <c r="E94" s="27"/>
      <c r="F94" s="28"/>
      <c r="G94" s="28"/>
      <c r="H94" s="28"/>
      <c r="I94" s="29"/>
      <c r="L94" s="17"/>
    </row>
    <row r="95" spans="2:12" s="16" customFormat="1" x14ac:dyDescent="0.25">
      <c r="B95" s="12">
        <v>84</v>
      </c>
      <c r="C95" s="30" t="s">
        <v>94</v>
      </c>
      <c r="D95" s="31" t="s">
        <v>139</v>
      </c>
      <c r="E95" s="31">
        <v>1</v>
      </c>
      <c r="F95" s="41">
        <v>9526650</v>
      </c>
      <c r="G95" s="32">
        <v>9621917</v>
      </c>
      <c r="H95" s="32">
        <v>9860083</v>
      </c>
      <c r="I95" s="33">
        <f>(F95+G95+H95)/3</f>
        <v>9669550</v>
      </c>
      <c r="L95" s="17"/>
    </row>
    <row r="96" spans="2:12" s="16" customFormat="1" ht="45" x14ac:dyDescent="0.25">
      <c r="B96" s="18">
        <f>B95+1</f>
        <v>85</v>
      </c>
      <c r="C96" s="34" t="s">
        <v>95</v>
      </c>
      <c r="D96" s="35" t="s">
        <v>139</v>
      </c>
      <c r="E96" s="35">
        <v>1</v>
      </c>
      <c r="F96" s="42">
        <v>4080562</v>
      </c>
      <c r="G96" s="36">
        <v>4121368</v>
      </c>
      <c r="H96" s="36">
        <v>4223382</v>
      </c>
      <c r="I96" s="33">
        <f t="shared" ref="I96:I103" si="8">(F96+G96+H96)/3</f>
        <v>4141770.6666666665</v>
      </c>
      <c r="L96" s="17"/>
    </row>
    <row r="97" spans="2:12" s="16" customFormat="1" ht="30" x14ac:dyDescent="0.25">
      <c r="B97" s="18">
        <f t="shared" ref="B97:B103" si="9">B96+1</f>
        <v>86</v>
      </c>
      <c r="C97" s="34" t="s">
        <v>80</v>
      </c>
      <c r="D97" s="35" t="s">
        <v>139</v>
      </c>
      <c r="E97" s="35">
        <v>1</v>
      </c>
      <c r="F97" s="42">
        <v>662650</v>
      </c>
      <c r="G97" s="36">
        <v>669277</v>
      </c>
      <c r="H97" s="36">
        <v>685843</v>
      </c>
      <c r="I97" s="33">
        <f t="shared" si="8"/>
        <v>672590</v>
      </c>
      <c r="L97" s="17"/>
    </row>
    <row r="98" spans="2:12" s="16" customFormat="1" ht="30" x14ac:dyDescent="0.25">
      <c r="B98" s="18">
        <f t="shared" si="9"/>
        <v>87</v>
      </c>
      <c r="C98" s="34" t="s">
        <v>96</v>
      </c>
      <c r="D98" s="35" t="s">
        <v>139</v>
      </c>
      <c r="E98" s="35">
        <v>1</v>
      </c>
      <c r="F98" s="42">
        <v>526052</v>
      </c>
      <c r="G98" s="36">
        <v>531313</v>
      </c>
      <c r="H98" s="36">
        <v>544464</v>
      </c>
      <c r="I98" s="33">
        <f t="shared" si="8"/>
        <v>533943</v>
      </c>
      <c r="L98" s="17"/>
    </row>
    <row r="99" spans="2:12" s="16" customFormat="1" ht="30" x14ac:dyDescent="0.25">
      <c r="B99" s="18">
        <f t="shared" si="9"/>
        <v>88</v>
      </c>
      <c r="C99" s="34" t="s">
        <v>97</v>
      </c>
      <c r="D99" s="35" t="s">
        <v>139</v>
      </c>
      <c r="E99" s="35">
        <v>1</v>
      </c>
      <c r="F99" s="42">
        <v>948750</v>
      </c>
      <c r="G99" s="36">
        <v>958238</v>
      </c>
      <c r="H99" s="36">
        <v>981956</v>
      </c>
      <c r="I99" s="33">
        <f t="shared" si="8"/>
        <v>962981.33333333337</v>
      </c>
      <c r="L99" s="17"/>
    </row>
    <row r="100" spans="2:12" s="16" customFormat="1" x14ac:dyDescent="0.25">
      <c r="B100" s="18">
        <f t="shared" si="9"/>
        <v>89</v>
      </c>
      <c r="C100" s="34" t="s">
        <v>98</v>
      </c>
      <c r="D100" s="35" t="s">
        <v>139</v>
      </c>
      <c r="E100" s="35">
        <v>1</v>
      </c>
      <c r="F100" s="42">
        <v>41250</v>
      </c>
      <c r="G100" s="36">
        <v>41663</v>
      </c>
      <c r="H100" s="36">
        <v>42694</v>
      </c>
      <c r="I100" s="33">
        <f t="shared" si="8"/>
        <v>41869</v>
      </c>
      <c r="L100" s="17"/>
    </row>
    <row r="101" spans="2:12" s="16" customFormat="1" ht="30" x14ac:dyDescent="0.25">
      <c r="B101" s="18">
        <f t="shared" si="9"/>
        <v>90</v>
      </c>
      <c r="C101" s="34" t="s">
        <v>73</v>
      </c>
      <c r="D101" s="35" t="s">
        <v>139</v>
      </c>
      <c r="E101" s="35">
        <v>1</v>
      </c>
      <c r="F101" s="42">
        <v>451250</v>
      </c>
      <c r="G101" s="36">
        <v>455763</v>
      </c>
      <c r="H101" s="36">
        <v>467044</v>
      </c>
      <c r="I101" s="33">
        <f t="shared" si="8"/>
        <v>458019</v>
      </c>
      <c r="L101" s="17"/>
    </row>
    <row r="102" spans="2:12" s="16" customFormat="1" x14ac:dyDescent="0.25">
      <c r="B102" s="18">
        <f t="shared" si="9"/>
        <v>91</v>
      </c>
      <c r="C102" s="34" t="s">
        <v>99</v>
      </c>
      <c r="D102" s="35" t="s">
        <v>139</v>
      </c>
      <c r="E102" s="35">
        <v>1</v>
      </c>
      <c r="F102" s="42">
        <v>3170250</v>
      </c>
      <c r="G102" s="36">
        <v>3201953</v>
      </c>
      <c r="H102" s="36">
        <v>3281209</v>
      </c>
      <c r="I102" s="33">
        <f t="shared" si="8"/>
        <v>3217804</v>
      </c>
      <c r="L102" s="17"/>
    </row>
    <row r="103" spans="2:12" s="16" customFormat="1" ht="15.75" thickBot="1" x14ac:dyDescent="0.3">
      <c r="B103" s="18">
        <f t="shared" si="9"/>
        <v>92</v>
      </c>
      <c r="C103" s="37" t="s">
        <v>100</v>
      </c>
      <c r="D103" s="38" t="s">
        <v>139</v>
      </c>
      <c r="E103" s="38">
        <v>1</v>
      </c>
      <c r="F103" s="45">
        <v>376250</v>
      </c>
      <c r="G103" s="39">
        <v>380013</v>
      </c>
      <c r="H103" s="39">
        <v>389419</v>
      </c>
      <c r="I103" s="33">
        <f t="shared" si="8"/>
        <v>381894</v>
      </c>
      <c r="L103" s="17"/>
    </row>
    <row r="104" spans="2:12" s="16" customFormat="1" ht="19.5" thickBot="1" x14ac:dyDescent="0.35">
      <c r="B104" s="40"/>
      <c r="C104" s="26" t="s">
        <v>101</v>
      </c>
      <c r="D104" s="27"/>
      <c r="E104" s="27"/>
      <c r="F104" s="28"/>
      <c r="G104" s="28"/>
      <c r="H104" s="28"/>
      <c r="I104" s="29"/>
      <c r="L104" s="17"/>
    </row>
    <row r="105" spans="2:12" s="16" customFormat="1" x14ac:dyDescent="0.25">
      <c r="B105" s="12">
        <v>93</v>
      </c>
      <c r="C105" s="46" t="s">
        <v>102</v>
      </c>
      <c r="D105" s="31" t="s">
        <v>139</v>
      </c>
      <c r="E105" s="31">
        <v>1</v>
      </c>
      <c r="F105" s="41">
        <v>1330250</v>
      </c>
      <c r="G105" s="47">
        <v>1343553</v>
      </c>
      <c r="H105" s="32">
        <v>1376809</v>
      </c>
      <c r="I105" s="33">
        <f>(F105+G105+H105)/3</f>
        <v>1350204</v>
      </c>
      <c r="L105" s="17"/>
    </row>
    <row r="106" spans="2:12" s="16" customFormat="1" ht="30" x14ac:dyDescent="0.25">
      <c r="B106" s="18">
        <f>B105+1</f>
        <v>94</v>
      </c>
      <c r="C106" s="2" t="s">
        <v>103</v>
      </c>
      <c r="D106" s="35" t="s">
        <v>139</v>
      </c>
      <c r="E106" s="35">
        <v>1</v>
      </c>
      <c r="F106" s="42">
        <v>375620</v>
      </c>
      <c r="G106" s="48">
        <v>379376</v>
      </c>
      <c r="H106" s="36">
        <v>388767</v>
      </c>
      <c r="I106" s="33">
        <f t="shared" ref="I106:I123" si="10">(F106+G106+H106)/3</f>
        <v>381254.33333333331</v>
      </c>
      <c r="L106" s="17"/>
    </row>
    <row r="107" spans="2:12" s="16" customFormat="1" ht="30" x14ac:dyDescent="0.25">
      <c r="B107" s="18">
        <f t="shared" ref="B107:B124" si="11">B106+1</f>
        <v>95</v>
      </c>
      <c r="C107" s="2" t="s">
        <v>104</v>
      </c>
      <c r="D107" s="35" t="s">
        <v>139</v>
      </c>
      <c r="E107" s="35">
        <v>1</v>
      </c>
      <c r="F107" s="42">
        <v>3431250</v>
      </c>
      <c r="G107" s="48">
        <v>3465563</v>
      </c>
      <c r="H107" s="36">
        <v>3551344</v>
      </c>
      <c r="I107" s="33">
        <f t="shared" si="10"/>
        <v>3482719</v>
      </c>
      <c r="L107" s="17"/>
    </row>
    <row r="108" spans="2:12" s="16" customFormat="1" x14ac:dyDescent="0.25">
      <c r="B108" s="18">
        <f t="shared" si="11"/>
        <v>96</v>
      </c>
      <c r="C108" s="2" t="s">
        <v>105</v>
      </c>
      <c r="D108" s="35" t="s">
        <v>139</v>
      </c>
      <c r="E108" s="35">
        <v>1</v>
      </c>
      <c r="F108" s="42">
        <v>421560</v>
      </c>
      <c r="G108" s="48">
        <v>425776</v>
      </c>
      <c r="H108" s="36">
        <v>436315</v>
      </c>
      <c r="I108" s="33">
        <f t="shared" si="10"/>
        <v>427883.66666666669</v>
      </c>
      <c r="L108" s="17"/>
    </row>
    <row r="109" spans="2:12" s="16" customFormat="1" ht="30" x14ac:dyDescent="0.25">
      <c r="B109" s="18">
        <f t="shared" si="11"/>
        <v>97</v>
      </c>
      <c r="C109" s="2" t="s">
        <v>106</v>
      </c>
      <c r="D109" s="35" t="s">
        <v>139</v>
      </c>
      <c r="E109" s="35">
        <v>1</v>
      </c>
      <c r="F109" s="42">
        <v>462850</v>
      </c>
      <c r="G109" s="48">
        <v>467479</v>
      </c>
      <c r="H109" s="36">
        <v>479050</v>
      </c>
      <c r="I109" s="33">
        <f t="shared" si="10"/>
        <v>469793</v>
      </c>
      <c r="L109" s="17"/>
    </row>
    <row r="110" spans="2:12" s="16" customFormat="1" ht="30" x14ac:dyDescent="0.25">
      <c r="B110" s="18">
        <f t="shared" si="11"/>
        <v>98</v>
      </c>
      <c r="C110" s="2" t="s">
        <v>107</v>
      </c>
      <c r="D110" s="35" t="s">
        <v>139</v>
      </c>
      <c r="E110" s="35">
        <v>1</v>
      </c>
      <c r="F110" s="42">
        <v>126850</v>
      </c>
      <c r="G110" s="48">
        <v>128119</v>
      </c>
      <c r="H110" s="36">
        <v>131290</v>
      </c>
      <c r="I110" s="33">
        <f t="shared" si="10"/>
        <v>128753</v>
      </c>
      <c r="L110" s="17"/>
    </row>
    <row r="111" spans="2:12" s="16" customFormat="1" x14ac:dyDescent="0.25">
      <c r="B111" s="18">
        <f t="shared" si="11"/>
        <v>99</v>
      </c>
      <c r="C111" s="2" t="s">
        <v>108</v>
      </c>
      <c r="D111" s="35" t="s">
        <v>139</v>
      </c>
      <c r="E111" s="35">
        <v>1</v>
      </c>
      <c r="F111" s="42">
        <v>956320</v>
      </c>
      <c r="G111" s="48">
        <v>965883</v>
      </c>
      <c r="H111" s="36">
        <v>989791</v>
      </c>
      <c r="I111" s="33">
        <f t="shared" si="10"/>
        <v>970664.66666666663</v>
      </c>
      <c r="L111" s="17"/>
    </row>
    <row r="112" spans="2:12" s="16" customFormat="1" ht="30" x14ac:dyDescent="0.25">
      <c r="B112" s="18">
        <f t="shared" si="11"/>
        <v>100</v>
      </c>
      <c r="C112" s="2" t="s">
        <v>109</v>
      </c>
      <c r="D112" s="35" t="s">
        <v>139</v>
      </c>
      <c r="E112" s="35">
        <v>1</v>
      </c>
      <c r="F112" s="42">
        <v>105260</v>
      </c>
      <c r="G112" s="48">
        <v>106313</v>
      </c>
      <c r="H112" s="36">
        <v>108944</v>
      </c>
      <c r="I112" s="33">
        <f t="shared" si="10"/>
        <v>106839</v>
      </c>
      <c r="L112" s="49"/>
    </row>
    <row r="113" spans="2:12" s="16" customFormat="1" ht="30" x14ac:dyDescent="0.25">
      <c r="B113" s="18">
        <f t="shared" si="11"/>
        <v>101</v>
      </c>
      <c r="C113" s="2" t="s">
        <v>110</v>
      </c>
      <c r="D113" s="35" t="s">
        <v>139</v>
      </c>
      <c r="E113" s="35">
        <v>1</v>
      </c>
      <c r="F113" s="42">
        <v>652850</v>
      </c>
      <c r="G113" s="48">
        <v>659379</v>
      </c>
      <c r="H113" s="36">
        <v>675700</v>
      </c>
      <c r="I113" s="33">
        <f t="shared" si="10"/>
        <v>662643</v>
      </c>
      <c r="L113" s="49"/>
    </row>
    <row r="114" spans="2:12" s="16" customFormat="1" x14ac:dyDescent="0.25">
      <c r="B114" s="18">
        <f t="shared" si="11"/>
        <v>102</v>
      </c>
      <c r="C114" s="2" t="s">
        <v>111</v>
      </c>
      <c r="D114" s="35" t="s">
        <v>140</v>
      </c>
      <c r="E114" s="35">
        <v>1</v>
      </c>
      <c r="F114" s="42">
        <v>135620</v>
      </c>
      <c r="G114" s="48">
        <v>136976</v>
      </c>
      <c r="H114" s="36">
        <v>140367</v>
      </c>
      <c r="I114" s="33">
        <f t="shared" si="10"/>
        <v>137654.33333333334</v>
      </c>
    </row>
    <row r="115" spans="2:12" s="16" customFormat="1" x14ac:dyDescent="0.25">
      <c r="B115" s="18">
        <f t="shared" si="11"/>
        <v>103</v>
      </c>
      <c r="C115" s="2" t="s">
        <v>112</v>
      </c>
      <c r="D115" s="35" t="s">
        <v>140</v>
      </c>
      <c r="E115" s="35">
        <v>1</v>
      </c>
      <c r="F115" s="42">
        <v>203560</v>
      </c>
      <c r="G115" s="48">
        <v>205596</v>
      </c>
      <c r="H115" s="36">
        <v>210685</v>
      </c>
      <c r="I115" s="33">
        <f t="shared" si="10"/>
        <v>206613.66666666666</v>
      </c>
    </row>
    <row r="116" spans="2:12" s="16" customFormat="1" x14ac:dyDescent="0.25">
      <c r="B116" s="18">
        <f t="shared" si="11"/>
        <v>104</v>
      </c>
      <c r="C116" s="2" t="s">
        <v>113</v>
      </c>
      <c r="D116" s="35" t="s">
        <v>140</v>
      </c>
      <c r="E116" s="35">
        <v>1</v>
      </c>
      <c r="F116" s="42">
        <v>4150</v>
      </c>
      <c r="G116" s="48">
        <v>4192</v>
      </c>
      <c r="H116" s="36">
        <v>4295</v>
      </c>
      <c r="I116" s="33">
        <f t="shared" si="10"/>
        <v>4212.333333333333</v>
      </c>
    </row>
    <row r="117" spans="2:12" s="16" customFormat="1" x14ac:dyDescent="0.25">
      <c r="B117" s="18">
        <f t="shared" si="11"/>
        <v>105</v>
      </c>
      <c r="C117" s="2" t="s">
        <v>114</v>
      </c>
      <c r="D117" s="35" t="s">
        <v>139</v>
      </c>
      <c r="E117" s="35">
        <v>1</v>
      </c>
      <c r="F117" s="42">
        <v>123560</v>
      </c>
      <c r="G117" s="48">
        <v>124796</v>
      </c>
      <c r="H117" s="36">
        <v>127885</v>
      </c>
      <c r="I117" s="33">
        <f t="shared" si="10"/>
        <v>125413.66666666667</v>
      </c>
    </row>
    <row r="118" spans="2:12" s="16" customFormat="1" ht="30" x14ac:dyDescent="0.25">
      <c r="B118" s="18">
        <f t="shared" si="11"/>
        <v>106</v>
      </c>
      <c r="C118" s="2" t="s">
        <v>115</v>
      </c>
      <c r="D118" s="35" t="s">
        <v>139</v>
      </c>
      <c r="E118" s="35">
        <v>1</v>
      </c>
      <c r="F118" s="42">
        <v>1083650</v>
      </c>
      <c r="G118" s="48">
        <v>1094487</v>
      </c>
      <c r="H118" s="36">
        <v>1121578</v>
      </c>
      <c r="I118" s="33">
        <f t="shared" si="10"/>
        <v>1099905</v>
      </c>
    </row>
    <row r="119" spans="2:12" s="16" customFormat="1" x14ac:dyDescent="0.25">
      <c r="B119" s="18">
        <f t="shared" si="11"/>
        <v>107</v>
      </c>
      <c r="C119" s="2" t="s">
        <v>116</v>
      </c>
      <c r="D119" s="35" t="s">
        <v>139</v>
      </c>
      <c r="E119" s="35">
        <v>1</v>
      </c>
      <c r="F119" s="42">
        <v>461620</v>
      </c>
      <c r="G119" s="48">
        <v>466236</v>
      </c>
      <c r="H119" s="36">
        <v>477777</v>
      </c>
      <c r="I119" s="33">
        <f t="shared" si="10"/>
        <v>468544.33333333331</v>
      </c>
    </row>
    <row r="120" spans="2:12" s="16" customFormat="1" x14ac:dyDescent="0.25">
      <c r="B120" s="18">
        <f t="shared" si="11"/>
        <v>108</v>
      </c>
      <c r="C120" s="2" t="s">
        <v>117</v>
      </c>
      <c r="D120" s="35" t="s">
        <v>139</v>
      </c>
      <c r="E120" s="35">
        <v>1</v>
      </c>
      <c r="F120" s="42">
        <v>405623</v>
      </c>
      <c r="G120" s="48">
        <v>409679</v>
      </c>
      <c r="H120" s="36">
        <v>419820</v>
      </c>
      <c r="I120" s="33">
        <f t="shared" si="10"/>
        <v>411707.33333333331</v>
      </c>
    </row>
    <row r="121" spans="2:12" s="16" customFormat="1" x14ac:dyDescent="0.25">
      <c r="B121" s="18">
        <f t="shared" si="11"/>
        <v>109</v>
      </c>
      <c r="C121" s="2" t="s">
        <v>118</v>
      </c>
      <c r="D121" s="35" t="s">
        <v>139</v>
      </c>
      <c r="E121" s="35">
        <v>1</v>
      </c>
      <c r="F121" s="42">
        <v>996581</v>
      </c>
      <c r="G121" s="48">
        <v>1006547</v>
      </c>
      <c r="H121" s="36">
        <v>1031461</v>
      </c>
      <c r="I121" s="33">
        <f t="shared" si="10"/>
        <v>1011529.6666666666</v>
      </c>
    </row>
    <row r="122" spans="2:12" s="16" customFormat="1" x14ac:dyDescent="0.25">
      <c r="B122" s="18">
        <f t="shared" si="11"/>
        <v>110</v>
      </c>
      <c r="C122" s="2" t="s">
        <v>119</v>
      </c>
      <c r="D122" s="35" t="s">
        <v>139</v>
      </c>
      <c r="E122" s="35">
        <v>1</v>
      </c>
      <c r="F122" s="42">
        <v>1229854</v>
      </c>
      <c r="G122" s="48">
        <v>1242153</v>
      </c>
      <c r="H122" s="36">
        <v>1272899</v>
      </c>
      <c r="I122" s="33">
        <f t="shared" si="10"/>
        <v>1248302</v>
      </c>
    </row>
    <row r="123" spans="2:12" s="16" customFormat="1" ht="30" x14ac:dyDescent="0.25">
      <c r="B123" s="18">
        <f t="shared" si="11"/>
        <v>111</v>
      </c>
      <c r="C123" s="2" t="s">
        <v>137</v>
      </c>
      <c r="D123" s="35" t="s">
        <v>139</v>
      </c>
      <c r="E123" s="35">
        <v>1</v>
      </c>
      <c r="F123" s="42">
        <v>18054850</v>
      </c>
      <c r="G123" s="48">
        <v>18235399</v>
      </c>
      <c r="H123" s="36">
        <v>18686770</v>
      </c>
      <c r="I123" s="33">
        <f t="shared" si="10"/>
        <v>18325673</v>
      </c>
    </row>
    <row r="124" spans="2:12" s="16" customFormat="1" ht="30.75" thickBot="1" x14ac:dyDescent="0.3">
      <c r="B124" s="18">
        <f t="shared" si="11"/>
        <v>112</v>
      </c>
      <c r="C124" s="7" t="s">
        <v>138</v>
      </c>
      <c r="D124" s="38" t="s">
        <v>139</v>
      </c>
      <c r="E124" s="38">
        <v>1</v>
      </c>
      <c r="F124" s="45">
        <v>1129652</v>
      </c>
      <c r="G124" s="50">
        <v>1140949</v>
      </c>
      <c r="H124" s="39">
        <v>1169190</v>
      </c>
      <c r="I124" s="51">
        <f t="shared" ref="I124" si="12">(F124+G124+H124)/3</f>
        <v>1146597</v>
      </c>
    </row>
    <row r="125" spans="2:12" s="16" customFormat="1" ht="19.5" thickBot="1" x14ac:dyDescent="0.35">
      <c r="B125" s="40"/>
      <c r="C125" s="26" t="s">
        <v>120</v>
      </c>
      <c r="D125" s="52"/>
      <c r="E125" s="52"/>
      <c r="F125" s="53"/>
      <c r="G125" s="53"/>
      <c r="H125" s="53"/>
      <c r="I125" s="54"/>
    </row>
    <row r="126" spans="2:12" s="16" customFormat="1" ht="60" x14ac:dyDescent="0.25">
      <c r="B126" s="12">
        <v>113</v>
      </c>
      <c r="C126" s="8" t="s">
        <v>121</v>
      </c>
      <c r="D126" s="31" t="s">
        <v>139</v>
      </c>
      <c r="E126" s="31">
        <v>1</v>
      </c>
      <c r="F126" s="41">
        <v>1728256</v>
      </c>
      <c r="G126" s="32">
        <v>1745539</v>
      </c>
      <c r="H126" s="32">
        <v>1788745</v>
      </c>
      <c r="I126" s="33">
        <f t="shared" ref="I126:I144" si="13">(F126+G126)/2</f>
        <v>1736897.5</v>
      </c>
    </row>
    <row r="127" spans="2:12" s="16" customFormat="1" x14ac:dyDescent="0.25">
      <c r="B127" s="18">
        <f>B126+1</f>
        <v>114</v>
      </c>
      <c r="C127" s="2" t="s">
        <v>122</v>
      </c>
      <c r="D127" s="31" t="s">
        <v>139</v>
      </c>
      <c r="E127" s="31">
        <v>1</v>
      </c>
      <c r="F127" s="42">
        <v>125600</v>
      </c>
      <c r="G127" s="36">
        <v>126856</v>
      </c>
      <c r="H127" s="36">
        <v>129996</v>
      </c>
      <c r="I127" s="33">
        <f t="shared" si="13"/>
        <v>126228</v>
      </c>
    </row>
    <row r="128" spans="2:12" s="16" customFormat="1" x14ac:dyDescent="0.25">
      <c r="B128" s="18">
        <f t="shared" ref="B128:B144" si="14">B127+1</f>
        <v>115</v>
      </c>
      <c r="C128" s="2" t="s">
        <v>123</v>
      </c>
      <c r="D128" s="31" t="s">
        <v>139</v>
      </c>
      <c r="E128" s="31">
        <v>1</v>
      </c>
      <c r="F128" s="42">
        <v>216520</v>
      </c>
      <c r="G128" s="36">
        <v>218685</v>
      </c>
      <c r="H128" s="36">
        <v>224098</v>
      </c>
      <c r="I128" s="33">
        <f t="shared" si="13"/>
        <v>217602.5</v>
      </c>
    </row>
    <row r="129" spans="2:9" s="16" customFormat="1" x14ac:dyDescent="0.25">
      <c r="B129" s="18">
        <f t="shared" si="14"/>
        <v>116</v>
      </c>
      <c r="C129" s="2" t="s">
        <v>124</v>
      </c>
      <c r="D129" s="31" t="s">
        <v>139</v>
      </c>
      <c r="E129" s="31">
        <v>1</v>
      </c>
      <c r="F129" s="42">
        <v>350210</v>
      </c>
      <c r="G129" s="36">
        <v>353712</v>
      </c>
      <c r="H129" s="36">
        <v>362467</v>
      </c>
      <c r="I129" s="33">
        <f t="shared" si="13"/>
        <v>351961</v>
      </c>
    </row>
    <row r="130" spans="2:9" s="16" customFormat="1" x14ac:dyDescent="0.25">
      <c r="B130" s="18">
        <f t="shared" si="14"/>
        <v>117</v>
      </c>
      <c r="C130" s="2" t="s">
        <v>125</v>
      </c>
      <c r="D130" s="31" t="s">
        <v>139</v>
      </c>
      <c r="E130" s="31">
        <v>1</v>
      </c>
      <c r="F130" s="42">
        <v>526872</v>
      </c>
      <c r="G130" s="36">
        <v>532141</v>
      </c>
      <c r="H130" s="36">
        <v>545313</v>
      </c>
      <c r="I130" s="33">
        <f t="shared" si="13"/>
        <v>529506.5</v>
      </c>
    </row>
    <row r="131" spans="2:9" s="16" customFormat="1" x14ac:dyDescent="0.25">
      <c r="B131" s="18">
        <f t="shared" si="14"/>
        <v>118</v>
      </c>
      <c r="C131" s="2" t="s">
        <v>126</v>
      </c>
      <c r="D131" s="31" t="s">
        <v>139</v>
      </c>
      <c r="E131" s="31">
        <v>1</v>
      </c>
      <c r="F131" s="42">
        <v>1023850</v>
      </c>
      <c r="G131" s="36">
        <v>1034089</v>
      </c>
      <c r="H131" s="36">
        <v>1059685</v>
      </c>
      <c r="I131" s="33">
        <f t="shared" si="13"/>
        <v>1028969.5</v>
      </c>
    </row>
    <row r="132" spans="2:9" s="16" customFormat="1" x14ac:dyDescent="0.25">
      <c r="B132" s="18">
        <f t="shared" si="14"/>
        <v>119</v>
      </c>
      <c r="C132" s="2" t="s">
        <v>127</v>
      </c>
      <c r="D132" s="31" t="s">
        <v>139</v>
      </c>
      <c r="E132" s="31">
        <v>1</v>
      </c>
      <c r="F132" s="42">
        <v>112560</v>
      </c>
      <c r="G132" s="36">
        <v>113686</v>
      </c>
      <c r="H132" s="36">
        <v>116500</v>
      </c>
      <c r="I132" s="33">
        <f t="shared" si="13"/>
        <v>113123</v>
      </c>
    </row>
    <row r="133" spans="2:9" s="16" customFormat="1" x14ac:dyDescent="0.25">
      <c r="B133" s="18">
        <f t="shared" si="14"/>
        <v>120</v>
      </c>
      <c r="C133" s="2" t="s">
        <v>116</v>
      </c>
      <c r="D133" s="31" t="s">
        <v>139</v>
      </c>
      <c r="E133" s="31">
        <v>1</v>
      </c>
      <c r="F133" s="42">
        <v>628520</v>
      </c>
      <c r="G133" s="36">
        <v>634805</v>
      </c>
      <c r="H133" s="36">
        <v>650518</v>
      </c>
      <c r="I133" s="33">
        <f t="shared" si="13"/>
        <v>631662.5</v>
      </c>
    </row>
    <row r="134" spans="2:9" s="16" customFormat="1" x14ac:dyDescent="0.25">
      <c r="B134" s="18">
        <f t="shared" si="14"/>
        <v>121</v>
      </c>
      <c r="C134" s="2" t="s">
        <v>83</v>
      </c>
      <c r="D134" s="31" t="s">
        <v>139</v>
      </c>
      <c r="E134" s="31">
        <v>1</v>
      </c>
      <c r="F134" s="42">
        <v>1330250</v>
      </c>
      <c r="G134" s="36">
        <v>1343553</v>
      </c>
      <c r="H134" s="36">
        <v>1376809</v>
      </c>
      <c r="I134" s="33">
        <f t="shared" si="13"/>
        <v>1336901.5</v>
      </c>
    </row>
    <row r="135" spans="2:9" s="16" customFormat="1" x14ac:dyDescent="0.25">
      <c r="B135" s="18">
        <f t="shared" si="14"/>
        <v>122</v>
      </c>
      <c r="C135" s="2" t="s">
        <v>128</v>
      </c>
      <c r="D135" s="31" t="s">
        <v>139</v>
      </c>
      <c r="E135" s="31">
        <v>1</v>
      </c>
      <c r="F135" s="42">
        <v>405261</v>
      </c>
      <c r="G135" s="36">
        <v>409314</v>
      </c>
      <c r="H135" s="36">
        <v>419445</v>
      </c>
      <c r="I135" s="33">
        <f t="shared" si="13"/>
        <v>407287.5</v>
      </c>
    </row>
    <row r="136" spans="2:9" s="16" customFormat="1" x14ac:dyDescent="0.25">
      <c r="B136" s="18">
        <f t="shared" si="14"/>
        <v>123</v>
      </c>
      <c r="C136" s="2" t="s">
        <v>129</v>
      </c>
      <c r="D136" s="31" t="s">
        <v>139</v>
      </c>
      <c r="E136" s="31">
        <v>1</v>
      </c>
      <c r="F136" s="42">
        <v>541250</v>
      </c>
      <c r="G136" s="36">
        <v>546663</v>
      </c>
      <c r="H136" s="36">
        <v>560194</v>
      </c>
      <c r="I136" s="33">
        <f t="shared" si="13"/>
        <v>543956.5</v>
      </c>
    </row>
    <row r="137" spans="2:9" s="16" customFormat="1" x14ac:dyDescent="0.25">
      <c r="B137" s="18">
        <f t="shared" si="14"/>
        <v>124</v>
      </c>
      <c r="C137" s="2" t="s">
        <v>130</v>
      </c>
      <c r="D137" s="31" t="s">
        <v>139</v>
      </c>
      <c r="E137" s="31">
        <v>1</v>
      </c>
      <c r="F137" s="42">
        <v>451336</v>
      </c>
      <c r="G137" s="36">
        <v>455849</v>
      </c>
      <c r="H137" s="36">
        <v>467133</v>
      </c>
      <c r="I137" s="33">
        <f t="shared" si="13"/>
        <v>453592.5</v>
      </c>
    </row>
    <row r="138" spans="2:9" s="16" customFormat="1" x14ac:dyDescent="0.25">
      <c r="B138" s="18">
        <f t="shared" si="14"/>
        <v>125</v>
      </c>
      <c r="C138" s="2" t="s">
        <v>131</v>
      </c>
      <c r="D138" s="31" t="s">
        <v>139</v>
      </c>
      <c r="E138" s="31">
        <v>1</v>
      </c>
      <c r="F138" s="42">
        <v>203510</v>
      </c>
      <c r="G138" s="36">
        <v>205545</v>
      </c>
      <c r="H138" s="36">
        <v>210633</v>
      </c>
      <c r="I138" s="33">
        <f t="shared" si="13"/>
        <v>204527.5</v>
      </c>
    </row>
    <row r="139" spans="2:9" s="16" customFormat="1" x14ac:dyDescent="0.25">
      <c r="B139" s="18">
        <f t="shared" si="14"/>
        <v>126</v>
      </c>
      <c r="C139" s="2" t="s">
        <v>132</v>
      </c>
      <c r="D139" s="31" t="s">
        <v>139</v>
      </c>
      <c r="E139" s="31">
        <v>1</v>
      </c>
      <c r="F139" s="42">
        <v>588256</v>
      </c>
      <c r="G139" s="36">
        <v>594139</v>
      </c>
      <c r="H139" s="36">
        <v>608845</v>
      </c>
      <c r="I139" s="33">
        <f t="shared" si="13"/>
        <v>591197.5</v>
      </c>
    </row>
    <row r="140" spans="2:9" s="16" customFormat="1" x14ac:dyDescent="0.25">
      <c r="B140" s="18">
        <f t="shared" si="14"/>
        <v>127</v>
      </c>
      <c r="C140" s="2" t="s">
        <v>133</v>
      </c>
      <c r="D140" s="31" t="s">
        <v>139</v>
      </c>
      <c r="E140" s="31">
        <v>1</v>
      </c>
      <c r="F140" s="42">
        <v>361250</v>
      </c>
      <c r="G140" s="36">
        <v>364863</v>
      </c>
      <c r="H140" s="36">
        <v>373894</v>
      </c>
      <c r="I140" s="33">
        <f t="shared" si="13"/>
        <v>363056.5</v>
      </c>
    </row>
    <row r="141" spans="2:9" s="16" customFormat="1" x14ac:dyDescent="0.25">
      <c r="B141" s="18">
        <f t="shared" si="14"/>
        <v>128</v>
      </c>
      <c r="C141" s="2" t="s">
        <v>134</v>
      </c>
      <c r="D141" s="31" t="s">
        <v>139</v>
      </c>
      <c r="E141" s="31">
        <v>1</v>
      </c>
      <c r="F141" s="42">
        <v>189075</v>
      </c>
      <c r="G141" s="36">
        <v>190966</v>
      </c>
      <c r="H141" s="36">
        <v>195693</v>
      </c>
      <c r="I141" s="33">
        <f t="shared" si="13"/>
        <v>190020.5</v>
      </c>
    </row>
    <row r="142" spans="2:9" s="16" customFormat="1" x14ac:dyDescent="0.25">
      <c r="B142" s="18">
        <f t="shared" si="14"/>
        <v>129</v>
      </c>
      <c r="C142" s="2" t="s">
        <v>135</v>
      </c>
      <c r="D142" s="31" t="s">
        <v>139</v>
      </c>
      <c r="E142" s="31">
        <v>1</v>
      </c>
      <c r="F142" s="42">
        <v>204233</v>
      </c>
      <c r="G142" s="36">
        <v>206275</v>
      </c>
      <c r="H142" s="36">
        <v>211381</v>
      </c>
      <c r="I142" s="33">
        <f t="shared" si="13"/>
        <v>205254</v>
      </c>
    </row>
    <row r="143" spans="2:9" s="16" customFormat="1" x14ac:dyDescent="0.25">
      <c r="B143" s="18">
        <f t="shared" si="14"/>
        <v>130</v>
      </c>
      <c r="C143" s="2" t="s">
        <v>136</v>
      </c>
      <c r="D143" s="31" t="s">
        <v>139</v>
      </c>
      <c r="E143" s="31">
        <v>1</v>
      </c>
      <c r="F143" s="42">
        <v>386520</v>
      </c>
      <c r="G143" s="36">
        <v>390385</v>
      </c>
      <c r="H143" s="36">
        <v>400048</v>
      </c>
      <c r="I143" s="33">
        <f t="shared" si="13"/>
        <v>388452.5</v>
      </c>
    </row>
    <row r="144" spans="2:9" s="16" customFormat="1" ht="15.75" thickBot="1" x14ac:dyDescent="0.3">
      <c r="B144" s="18">
        <f t="shared" si="14"/>
        <v>131</v>
      </c>
      <c r="C144" s="7" t="s">
        <v>125</v>
      </c>
      <c r="D144" s="55" t="s">
        <v>139</v>
      </c>
      <c r="E144" s="55">
        <v>1</v>
      </c>
      <c r="F144" s="45">
        <v>526872</v>
      </c>
      <c r="G144" s="39">
        <v>532141</v>
      </c>
      <c r="H144" s="39">
        <v>545313</v>
      </c>
      <c r="I144" s="33">
        <f t="shared" si="13"/>
        <v>529506.5</v>
      </c>
    </row>
    <row r="145" spans="2:9" s="16" customFormat="1" ht="19.5" thickBot="1" x14ac:dyDescent="0.3">
      <c r="B145" s="56"/>
      <c r="C145" s="57" t="s">
        <v>1</v>
      </c>
      <c r="D145" s="58"/>
      <c r="E145" s="58"/>
      <c r="F145" s="59">
        <f>SUM(F8:F144)</f>
        <v>292599600</v>
      </c>
      <c r="G145" s="59">
        <f>SUM(G8:G144)</f>
        <v>303833317</v>
      </c>
      <c r="H145" s="59">
        <f>SUM(H8:H144)</f>
        <v>306794912</v>
      </c>
      <c r="I145" s="60">
        <f>SUM(I8:I144)</f>
        <v>300976940.83333325</v>
      </c>
    </row>
    <row r="151" spans="2:9" x14ac:dyDescent="0.25">
      <c r="H151" t="s">
        <v>141</v>
      </c>
    </row>
  </sheetData>
  <mergeCells count="4">
    <mergeCell ref="B2:I2"/>
    <mergeCell ref="B3:I3"/>
    <mergeCell ref="B4:I4"/>
    <mergeCell ref="B5:I5"/>
  </mergeCells>
  <phoneticPr fontId="5" type="noConversion"/>
  <conditionalFormatting sqref="B2:B5 B145:C145 B23:C23 B7:C7 B25:C37 D25:E43 B38:B144 B6:I6 B24:E24 F24:G37 F145:H145 B8:G22">
    <cfRule type="expression" dxfId="0" priority="1">
      <formula>ROW()=CELL("FILA")</formula>
    </cfRule>
  </conditionalFormatting>
  <pageMargins left="0.7" right="0.7" top="0.75" bottom="0.75" header="0.3" footer="0.3"/>
  <pageSetup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PROMEDIO-COTIZACIONES</vt:lpstr>
      <vt:lpstr>'PROMEDIO-COTIZACIONES'!Área_de_impresión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Planeación Briceño</cp:lastModifiedBy>
  <cp:lastPrinted>2025-10-14T13:30:17Z</cp:lastPrinted>
  <dcterms:created xsi:type="dcterms:W3CDTF">2024-03-05T21:51:05Z</dcterms:created>
  <dcterms:modified xsi:type="dcterms:W3CDTF">2026-02-25T17:22:55Z</dcterms:modified>
</cp:coreProperties>
</file>