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stefania Gonzalez\OneDrive\SECRETARIA GENERAL\CONTRATACIÓN GENERAL\2026\PROCESOS DE SELECCIÓN\4. FERRETERIA\ANEXOS\"/>
    </mc:Choice>
  </mc:AlternateContent>
  <xr:revisionPtr revIDLastSave="0" documentId="13_ncr:1_{DA34482C-2C09-4E09-AFAD-05871062BBBA}" xr6:coauthVersionLast="47" xr6:coauthVersionMax="47" xr10:uidLastSave="{00000000-0000-0000-0000-000000000000}"/>
  <bookViews>
    <workbookView xWindow="-120" yWindow="-120" windowWidth="20730" windowHeight="11040" xr2:uid="{2BCE8605-6E40-4D30-8DB6-D8305C1E5995}"/>
  </bookViews>
  <sheets>
    <sheet name="Anexo_PropuestaEconomica" sheetId="5" r:id="rId1"/>
    <sheet name="Analisis_precios_Mercado" sheetId="4" state="hidden" r:id="rId2"/>
  </sheets>
  <definedNames>
    <definedName name="_xlnm._FilterDatabase" localSheetId="1" hidden="1">Analisis_precios_Mercado!$A$2:$B$69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5" l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3" i="5"/>
  <c r="O75" i="4"/>
  <c r="J75" i="4"/>
  <c r="E75" i="4"/>
  <c r="V4" i="4"/>
  <c r="V5" i="4"/>
  <c r="V6" i="4"/>
  <c r="V7" i="4"/>
  <c r="V8" i="4"/>
  <c r="V74" i="4" s="1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3" i="4"/>
  <c r="T3" i="4"/>
  <c r="T4" i="4"/>
  <c r="T5" i="4"/>
  <c r="T6" i="4"/>
  <c r="T7" i="4"/>
  <c r="T8" i="4"/>
  <c r="T9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10" i="4"/>
  <c r="R74" i="4"/>
  <c r="O74" i="4"/>
  <c r="J74" i="4"/>
  <c r="E74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3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F74" i="5" l="1"/>
</calcChain>
</file>

<file path=xl/sharedStrings.xml><?xml version="1.0" encoding="utf-8"?>
<sst xmlns="http://schemas.openxmlformats.org/spreadsheetml/2006/main" count="373" uniqueCount="94">
  <si>
    <t># ITEM</t>
  </si>
  <si>
    <t>DESCRIPCION</t>
  </si>
  <si>
    <t>PRECIO UNITARIO</t>
  </si>
  <si>
    <t>Tubo prs 1/2</t>
  </si>
  <si>
    <t>Tee prs 1/2</t>
  </si>
  <si>
    <t>Codo prs 1/2</t>
  </si>
  <si>
    <t>Unión prs 1/2</t>
  </si>
  <si>
    <t>Tubo san 1 1/2</t>
  </si>
  <si>
    <t>Tee san 1 1/2</t>
  </si>
  <si>
    <t>Codo san 1 1/2</t>
  </si>
  <si>
    <t>Union san 1 1/2</t>
  </si>
  <si>
    <t>Tubo san2</t>
  </si>
  <si>
    <t>Tee san 2</t>
  </si>
  <si>
    <t>Codo san 2</t>
  </si>
  <si>
    <t>Union san 2</t>
  </si>
  <si>
    <t>Tubo san 3</t>
  </si>
  <si>
    <t>Tee san 3</t>
  </si>
  <si>
    <t>Codo san 3</t>
  </si>
  <si>
    <t>Union san 3</t>
  </si>
  <si>
    <t>Tubo san 4</t>
  </si>
  <si>
    <t>Tee san 4</t>
  </si>
  <si>
    <t>Codo san 4</t>
  </si>
  <si>
    <t>Union san 4</t>
  </si>
  <si>
    <t>Varilla 1/2</t>
  </si>
  <si>
    <t>Varilla 3/4</t>
  </si>
  <si>
    <t>Varilla 3/8</t>
  </si>
  <si>
    <t>Varilla 5/8</t>
  </si>
  <si>
    <t>Varilla 7/8</t>
  </si>
  <si>
    <t>Tabla formaleta</t>
  </si>
  <si>
    <t>Varillon sajo</t>
  </si>
  <si>
    <t>Cuarton sajo</t>
  </si>
  <si>
    <t>Liston sajo</t>
  </si>
  <si>
    <t>Cable duplex 2*10</t>
  </si>
  <si>
    <t>Cable duplex 2*14</t>
  </si>
  <si>
    <t>Cable duplex 2*16</t>
  </si>
  <si>
    <t>Alambre thhn 8</t>
  </si>
  <si>
    <t>Alambre thhn 10</t>
  </si>
  <si>
    <t>Alambre thhn 12</t>
  </si>
  <si>
    <t>Alambre thhn 14</t>
  </si>
  <si>
    <t>Toma doble</t>
  </si>
  <si>
    <t>Interruptor sencillo</t>
  </si>
  <si>
    <t>Interruptor doble</t>
  </si>
  <si>
    <t>Toma + interruptor</t>
  </si>
  <si>
    <t>Vinilo caneca</t>
  </si>
  <si>
    <t>Pintura aceite</t>
  </si>
  <si>
    <t>Pintura 3 en 1</t>
  </si>
  <si>
    <t>Lija pliego</t>
  </si>
  <si>
    <t>Lana</t>
  </si>
  <si>
    <t>Martillo</t>
  </si>
  <si>
    <t>Serrucho</t>
  </si>
  <si>
    <t>Bombilo luz cálida 9</t>
  </si>
  <si>
    <t>Bombillo luz cálida 12</t>
  </si>
  <si>
    <t>Lampara 24 luz cálida</t>
  </si>
  <si>
    <t>Taco 15-40</t>
  </si>
  <si>
    <t>Taco 50-60</t>
  </si>
  <si>
    <t>Llave terminal</t>
  </si>
  <si>
    <t>Llave movil lavaplatos</t>
  </si>
  <si>
    <t>Acople sanitario</t>
  </si>
  <si>
    <t>Acople lavamanos</t>
  </si>
  <si>
    <t>Arena bulto</t>
  </si>
  <si>
    <t>Triturado bulto</t>
  </si>
  <si>
    <t>Cemento gris bulto</t>
  </si>
  <si>
    <t>Tubo conduit 1/2</t>
  </si>
  <si>
    <t>Curva conduit 1/2</t>
  </si>
  <si>
    <t>Tubo emt 1/2</t>
  </si>
  <si>
    <t>Curva emt 1/2</t>
  </si>
  <si>
    <t>Union emt 1/2</t>
  </si>
  <si>
    <t xml:space="preserve">Amas Ferreteria </t>
  </si>
  <si>
    <t>Rodillo 9</t>
  </si>
  <si>
    <t>Brocha 3</t>
  </si>
  <si>
    <t>LLana</t>
  </si>
  <si>
    <t>Construcaldas SAS</t>
  </si>
  <si>
    <t>TOTAL</t>
  </si>
  <si>
    <t>Espatula  4</t>
  </si>
  <si>
    <t>Gresceramoica</t>
  </si>
  <si>
    <r>
      <rPr>
        <b/>
        <sz val="10.5"/>
        <rFont val="Calibri"/>
        <family val="1"/>
      </rPr>
      <t>DETALLE</t>
    </r>
  </si>
  <si>
    <r>
      <rPr>
        <b/>
        <sz val="10.5"/>
        <rFont val="Calibri"/>
        <family val="1"/>
      </rPr>
      <t>TOTAL</t>
    </r>
  </si>
  <si>
    <t>PRECIO TOTA</t>
  </si>
  <si>
    <t>103 00</t>
  </si>
  <si>
    <t>Precio Medio</t>
  </si>
  <si>
    <t>Total Valor de comparación</t>
  </si>
  <si>
    <t>Desviación estándar</t>
  </si>
  <si>
    <t>Valor de referencia Convocatoria Pública</t>
  </si>
  <si>
    <t>Nombre del proponente</t>
  </si>
  <si>
    <t>Nombre del representante legal</t>
  </si>
  <si>
    <t>C. C. No.</t>
  </si>
  <si>
    <t>Dirección de correo</t>
  </si>
  <si>
    <t>Correo electrónico</t>
  </si>
  <si>
    <t>Telefax</t>
  </si>
  <si>
    <t>Ciudad</t>
  </si>
  <si>
    <t>Preciopm Unitario</t>
  </si>
  <si>
    <t>Precio Total Por unidad</t>
  </si>
  <si>
    <t>Valor IVA</t>
  </si>
  <si>
    <t>%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</si>
</sst>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&quot;$&quot;\ #,##0"/>
  </numFmts>
  <fonts count="1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name val="Arial"/>
      <family val="2"/>
    </font>
    <font>
      <b/>
      <sz val="12"/>
      <name val="Calibri"/>
      <family val="2"/>
    </font>
    <font>
      <b/>
      <sz val="12"/>
      <name val="Aptos Narrow"/>
      <family val="2"/>
      <scheme val="minor"/>
    </font>
    <font>
      <sz val="10"/>
      <name val="Aptos Narrow"/>
      <family val="2"/>
      <scheme val="minor"/>
    </font>
    <font>
      <sz val="12"/>
      <name val="Aptos Narrow"/>
      <family val="2"/>
      <scheme val="minor"/>
    </font>
    <font>
      <b/>
      <sz val="9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10.5"/>
      <name val="Calibri"/>
    </font>
    <font>
      <b/>
      <sz val="10.5"/>
      <name val="Calibri"/>
      <family val="1"/>
    </font>
    <font>
      <b/>
      <sz val="10"/>
      <color rgb="FF000000"/>
      <name val="Aptos Narrow"/>
      <family val="2"/>
      <scheme val="minor"/>
    </font>
    <font>
      <sz val="14"/>
      <color theme="1"/>
      <name val="Calibri"/>
      <family val="2"/>
    </font>
    <font>
      <sz val="14"/>
      <name val="Tahoma"/>
      <family val="2"/>
    </font>
    <font>
      <sz val="12"/>
      <color rgb="FF00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 wrapText="1"/>
    </xf>
    <xf numFmtId="165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/>
    </xf>
    <xf numFmtId="165" fontId="2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165" fontId="0" fillId="0" borderId="0" xfId="0" applyNumberFormat="1" applyAlignment="1">
      <alignment horizontal="right" vertical="center"/>
    </xf>
    <xf numFmtId="165" fontId="9" fillId="0" borderId="1" xfId="0" applyNumberFormat="1" applyFont="1" applyBorder="1" applyAlignment="1">
      <alignment horizontal="right" vertical="center" wrapText="1"/>
    </xf>
    <xf numFmtId="165" fontId="0" fillId="0" borderId="0" xfId="0" applyNumberFormat="1" applyBorder="1" applyAlignment="1">
      <alignment horizontal="right" vertical="center" wrapText="1"/>
    </xf>
    <xf numFmtId="165" fontId="7" fillId="0" borderId="5" xfId="0" applyNumberFormat="1" applyFont="1" applyBorder="1" applyAlignment="1">
      <alignment horizontal="right" vertical="top" wrapText="1"/>
    </xf>
    <xf numFmtId="165" fontId="7" fillId="0" borderId="1" xfId="0" applyNumberFormat="1" applyFont="1" applyBorder="1" applyAlignment="1">
      <alignment horizontal="right" vertical="top" wrapText="1"/>
    </xf>
    <xf numFmtId="165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Continuous" vertical="center"/>
    </xf>
    <xf numFmtId="0" fontId="8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right" vertical="center" wrapText="1"/>
    </xf>
    <xf numFmtId="165" fontId="10" fillId="0" borderId="3" xfId="0" applyNumberFormat="1" applyFont="1" applyBorder="1" applyAlignment="1">
      <alignment horizontal="right" vertical="center" wrapText="1"/>
    </xf>
    <xf numFmtId="165" fontId="4" fillId="0" borderId="3" xfId="0" applyNumberFormat="1" applyFont="1" applyBorder="1" applyAlignment="1">
      <alignment horizontal="right" vertical="center" wrapText="1"/>
    </xf>
    <xf numFmtId="9" fontId="0" fillId="0" borderId="0" xfId="1" applyFont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165" fontId="8" fillId="2" borderId="1" xfId="0" applyNumberFormat="1" applyFont="1" applyFill="1" applyBorder="1" applyAlignment="1">
      <alignment horizontal="right" vertical="center" wrapText="1"/>
    </xf>
    <xf numFmtId="165" fontId="7" fillId="2" borderId="5" xfId="0" applyNumberFormat="1" applyFont="1" applyFill="1" applyBorder="1" applyAlignment="1">
      <alignment horizontal="right" vertical="top" wrapText="1"/>
    </xf>
    <xf numFmtId="165" fontId="0" fillId="2" borderId="0" xfId="0" applyNumberFormat="1" applyFill="1" applyAlignment="1">
      <alignment horizontal="right" vertical="center"/>
    </xf>
    <xf numFmtId="165" fontId="9" fillId="2" borderId="1" xfId="0" applyNumberFormat="1" applyFont="1" applyFill="1" applyBorder="1" applyAlignment="1">
      <alignment horizontal="right" vertical="center" wrapText="1"/>
    </xf>
    <xf numFmtId="9" fontId="0" fillId="2" borderId="0" xfId="1" applyFont="1" applyFill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8" fillId="3" borderId="1" xfId="0" applyNumberFormat="1" applyFont="1" applyFill="1" applyBorder="1" applyAlignment="1">
      <alignment horizontal="right" vertical="center" wrapText="1"/>
    </xf>
    <xf numFmtId="165" fontId="9" fillId="3" borderId="1" xfId="0" applyNumberFormat="1" applyFont="1" applyFill="1" applyBorder="1" applyAlignment="1">
      <alignment horizontal="right" vertical="center" wrapText="1"/>
    </xf>
    <xf numFmtId="165" fontId="0" fillId="3" borderId="1" xfId="0" applyNumberFormat="1" applyFill="1" applyBorder="1" applyAlignment="1">
      <alignment horizontal="right" vertical="center" wrapText="1"/>
    </xf>
    <xf numFmtId="165" fontId="0" fillId="3" borderId="0" xfId="0" applyNumberFormat="1" applyFill="1" applyAlignment="1">
      <alignment horizontal="right" vertical="center"/>
    </xf>
    <xf numFmtId="165" fontId="2" fillId="4" borderId="6" xfId="0" applyNumberFormat="1" applyFont="1" applyFill="1" applyBorder="1" applyAlignment="1">
      <alignment horizontal="right" vertical="center"/>
    </xf>
    <xf numFmtId="165" fontId="8" fillId="4" borderId="1" xfId="0" applyNumberFormat="1" applyFont="1" applyFill="1" applyBorder="1" applyAlignment="1">
      <alignment horizontal="right" vertical="center" wrapText="1"/>
    </xf>
    <xf numFmtId="165" fontId="9" fillId="4" borderId="1" xfId="0" applyNumberFormat="1" applyFont="1" applyFill="1" applyBorder="1" applyAlignment="1">
      <alignment horizontal="right" vertical="center" wrapText="1"/>
    </xf>
    <xf numFmtId="165" fontId="0" fillId="4" borderId="0" xfId="0" applyNumberFormat="1" applyFill="1" applyAlignment="1">
      <alignment horizontal="right" vertical="center"/>
    </xf>
    <xf numFmtId="165" fontId="9" fillId="4" borderId="1" xfId="2" applyNumberFormat="1" applyFont="1" applyFill="1" applyBorder="1" applyAlignment="1">
      <alignment horizontal="right" vertical="center" wrapText="1"/>
    </xf>
    <xf numFmtId="165" fontId="8" fillId="5" borderId="1" xfId="0" applyNumberFormat="1" applyFont="1" applyFill="1" applyBorder="1" applyAlignment="1">
      <alignment horizontal="right" vertical="center" wrapText="1"/>
    </xf>
    <xf numFmtId="165" fontId="5" fillId="5" borderId="5" xfId="0" applyNumberFormat="1" applyFont="1" applyFill="1" applyBorder="1" applyAlignment="1">
      <alignment horizontal="right" vertical="top" wrapText="1"/>
    </xf>
    <xf numFmtId="165" fontId="2" fillId="5" borderId="0" xfId="0" applyNumberFormat="1" applyFont="1" applyFill="1" applyAlignment="1">
      <alignment horizontal="right" vertical="center"/>
    </xf>
    <xf numFmtId="165" fontId="12" fillId="5" borderId="1" xfId="0" applyNumberFormat="1" applyFont="1" applyFill="1" applyBorder="1" applyAlignment="1">
      <alignment horizontal="right" vertical="center" wrapText="1"/>
    </xf>
    <xf numFmtId="0" fontId="13" fillId="0" borderId="0" xfId="0" applyFont="1"/>
    <xf numFmtId="0" fontId="14" fillId="0" borderId="0" xfId="0" applyFont="1" applyAlignment="1">
      <alignment horizontal="justify" vertical="center"/>
    </xf>
    <xf numFmtId="164" fontId="7" fillId="0" borderId="5" xfId="0" applyNumberFormat="1" applyFont="1" applyBorder="1" applyAlignment="1">
      <alignment horizontal="right" vertical="top" wrapText="1"/>
    </xf>
    <xf numFmtId="9" fontId="7" fillId="0" borderId="5" xfId="1" applyFont="1" applyBorder="1" applyAlignment="1">
      <alignment horizontal="right" vertical="top" wrapText="1"/>
    </xf>
    <xf numFmtId="165" fontId="15" fillId="0" borderId="1" xfId="0" applyNumberFormat="1" applyFont="1" applyBorder="1" applyAlignment="1">
      <alignment horizontal="right" vertical="center" wrapText="1"/>
    </xf>
    <xf numFmtId="0" fontId="13" fillId="0" borderId="8" xfId="0" applyFont="1" applyBorder="1"/>
    <xf numFmtId="0" fontId="0" fillId="0" borderId="0" xfId="0" applyAlignment="1">
      <alignment horizontal="right" vertical="center"/>
    </xf>
    <xf numFmtId="0" fontId="0" fillId="0" borderId="7" xfId="0" applyBorder="1" applyAlignment="1">
      <alignment horizontal="right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O" b="1">
                <a:solidFill>
                  <a:sysClr val="windowText" lastClr="000000"/>
                </a:solidFill>
              </a:rPr>
              <a:t>Valores de Mercado Vs. Valor de referencia</a:t>
            </a:r>
          </a:p>
        </c:rich>
      </c:tx>
      <c:layout>
        <c:manualLayout>
          <c:xMode val="edge"/>
          <c:yMode val="edge"/>
          <c:x val="1.8572371664702814E-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6.4348737638375564E-2"/>
          <c:w val="1"/>
          <c:h val="0.9199593235335034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F1B-4DFD-B049-BC4453AD830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F1B-4DFD-B049-BC4453AD830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DF1B-4DFD-B049-BC4453AD830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0EE6-45DB-A3A4-EBDE5A30068F}"/>
              </c:ext>
            </c:extLst>
          </c:dPt>
          <c:dLbls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403935503436797"/>
                      <c:h val="0.1746461633008804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0EE6-45DB-A3A4-EBDE5A30068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(Analisis_precios_Mercado!$E$1,Analisis_precios_Mercado!$J$1,Analisis_precios_Mercado!$O$1,Analisis_precios_Mercado!$V$2)</c:f>
              <c:strCache>
                <c:ptCount val="4"/>
                <c:pt idx="0">
                  <c:v>Amas Ferreteria </c:v>
                </c:pt>
                <c:pt idx="1">
                  <c:v>Construcaldas SAS</c:v>
                </c:pt>
                <c:pt idx="2">
                  <c:v>Gresceramoica</c:v>
                </c:pt>
                <c:pt idx="3">
                  <c:v>Valor de referencia Convocatoria Pública</c:v>
                </c:pt>
              </c:strCache>
            </c:strRef>
          </c:cat>
          <c:val>
            <c:numRef>
              <c:f>(Analisis_precios_Mercado!$E$74,Analisis_precios_Mercado!$J$74,Analisis_precios_Mercado!$O$74,Analisis_precios_Mercado!$V$74)</c:f>
              <c:numCache>
                <c:formatCode>"$"\ #,##0</c:formatCode>
                <c:ptCount val="4"/>
                <c:pt idx="0">
                  <c:v>2216900</c:v>
                </c:pt>
                <c:pt idx="1">
                  <c:v>2752100</c:v>
                </c:pt>
                <c:pt idx="2">
                  <c:v>2050830</c:v>
                </c:pt>
                <c:pt idx="3">
                  <c:v>2055162.140516889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E6-45DB-A3A4-EBDE5A3006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101916</xdr:colOff>
      <xdr:row>76</xdr:row>
      <xdr:rowOff>75247</xdr:rowOff>
    </xdr:from>
    <xdr:to>
      <xdr:col>21</xdr:col>
      <xdr:colOff>895350</xdr:colOff>
      <xdr:row>92</xdr:row>
      <xdr:rowOff>38100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F03B292-8D80-AADE-CDAE-CA0D8CE2E1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9</xdr:col>
      <xdr:colOff>276226</xdr:colOff>
      <xdr:row>85</xdr:row>
      <xdr:rowOff>114300</xdr:rowOff>
    </xdr:from>
    <xdr:ext cx="1114424" cy="374077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1FD069D-1D88-4A17-9EE6-930C9C80A85B}"/>
            </a:ext>
          </a:extLst>
        </xdr:cNvPr>
        <xdr:cNvSpPr txBox="1"/>
      </xdr:nvSpPr>
      <xdr:spPr>
        <a:xfrm>
          <a:off x="3505201" y="16535400"/>
          <a:ext cx="1114424" cy="3740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CO" sz="900" b="1"/>
            <a:t>+0%  </a:t>
          </a:r>
          <a:r>
            <a:rPr lang="es-CO" sz="900"/>
            <a:t>del valor de referencia</a:t>
          </a: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0.47502</cdr:x>
      <cdr:y>0.54602</cdr:y>
    </cdr:from>
    <cdr:to>
      <cdr:x>0.65411</cdr:x>
      <cdr:y>0.66428</cdr:y>
    </cdr:to>
    <cdr:sp macro="" textlink="">
      <cdr:nvSpPr>
        <cdr:cNvPr id="2" name="CuadroTexto 5">
          <a:extLst xmlns:a="http://schemas.openxmlformats.org/drawingml/2006/main">
            <a:ext uri="{FF2B5EF4-FFF2-40B4-BE49-F238E27FC236}">
              <a16:creationId xmlns:a16="http://schemas.microsoft.com/office/drawing/2014/main" id="{21FD069D-1D88-4A17-9EE6-930C9C80A85B}"/>
            </a:ext>
          </a:extLst>
        </cdr:cNvPr>
        <cdr:cNvSpPr txBox="1"/>
      </cdr:nvSpPr>
      <cdr:spPr>
        <a:xfrm xmlns:a="http://schemas.openxmlformats.org/drawingml/2006/main">
          <a:off x="2955925" y="1727200"/>
          <a:ext cx="1114424" cy="374077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s-CO" sz="900" b="1"/>
            <a:t>+34%  </a:t>
          </a:r>
          <a:r>
            <a:rPr lang="es-CO" sz="900"/>
            <a:t>del valor de referencia</a:t>
          </a:r>
        </a:p>
      </cdr:txBody>
    </cdr:sp>
  </cdr:relSizeAnchor>
  <cdr:relSizeAnchor xmlns:cdr="http://schemas.openxmlformats.org/drawingml/2006/chartDrawing">
    <cdr:from>
      <cdr:x>0.52401</cdr:x>
      <cdr:y>0.24792</cdr:y>
    </cdr:from>
    <cdr:to>
      <cdr:x>0.7031</cdr:x>
      <cdr:y>0.36617</cdr:y>
    </cdr:to>
    <cdr:sp macro="" textlink="">
      <cdr:nvSpPr>
        <cdr:cNvPr id="3" name="CuadroTexto 5">
          <a:extLst xmlns:a="http://schemas.openxmlformats.org/drawingml/2006/main">
            <a:ext uri="{FF2B5EF4-FFF2-40B4-BE49-F238E27FC236}">
              <a16:creationId xmlns:a16="http://schemas.microsoft.com/office/drawing/2014/main" id="{21FD069D-1D88-4A17-9EE6-930C9C80A85B}"/>
            </a:ext>
          </a:extLst>
        </cdr:cNvPr>
        <cdr:cNvSpPr txBox="1"/>
      </cdr:nvSpPr>
      <cdr:spPr>
        <a:xfrm xmlns:a="http://schemas.openxmlformats.org/drawingml/2006/main">
          <a:off x="3260725" y="784225"/>
          <a:ext cx="1114424" cy="374077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s-CO" sz="900" b="1"/>
            <a:t>+8%  </a:t>
          </a:r>
          <a:r>
            <a:rPr lang="es-CO" sz="900"/>
            <a:t>del valor de referencia</a:t>
          </a:r>
        </a:p>
      </cdr:txBody>
    </cdr:sp>
  </cdr:relSizeAnchor>
</c:userShap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EEF7F-8E3F-48D6-BB19-5ADC67DC31CD}">
  <dimension ref="A1:F87"/>
  <sheetViews>
    <sheetView tabSelected="1" workbookViewId="0">
      <selection activeCell="H77" sqref="H77"/>
    </sheetView>
  </sheetViews>
  <sheetFormatPr baseColWidth="10" defaultColWidth="11.5703125" defaultRowHeight="15.6" customHeight="1" x14ac:dyDescent="0.25"/>
  <cols>
    <col min="1" max="1" width="5.7109375" style="3" customWidth="1"/>
    <col min="2" max="2" width="34.5703125" style="2" customWidth="1"/>
    <col min="3" max="3" width="17.5703125" style="16" customWidth="1"/>
    <col min="4" max="4" width="4.5703125" style="16" bestFit="1" customWidth="1"/>
    <col min="5" max="5" width="13.7109375" style="16" customWidth="1"/>
    <col min="6" max="6" width="17.5703125" style="16" customWidth="1"/>
    <col min="7" max="16384" width="11.5703125" style="2"/>
  </cols>
  <sheetData>
    <row r="1" spans="1:6" ht="15.6" customHeight="1" x14ac:dyDescent="0.25">
      <c r="A1" s="2"/>
      <c r="C1" s="22"/>
      <c r="D1" s="22"/>
      <c r="E1" s="22"/>
      <c r="F1" s="22"/>
    </row>
    <row r="2" spans="1:6" ht="31.15" customHeight="1" x14ac:dyDescent="0.25">
      <c r="A2" s="24" t="s">
        <v>0</v>
      </c>
      <c r="B2" s="24" t="s">
        <v>1</v>
      </c>
      <c r="C2" s="25" t="s">
        <v>90</v>
      </c>
      <c r="D2" s="25" t="s">
        <v>93</v>
      </c>
      <c r="E2" s="25" t="s">
        <v>92</v>
      </c>
      <c r="F2" s="25" t="s">
        <v>91</v>
      </c>
    </row>
    <row r="3" spans="1:6" ht="15.6" customHeight="1" x14ac:dyDescent="0.25">
      <c r="A3" s="11">
        <v>1</v>
      </c>
      <c r="B3" s="5" t="s">
        <v>3</v>
      </c>
      <c r="C3" s="57"/>
      <c r="D3" s="58"/>
      <c r="E3" s="19">
        <f>+C3*D3</f>
        <v>0</v>
      </c>
      <c r="F3" s="19">
        <f>+C3+E3</f>
        <v>0</v>
      </c>
    </row>
    <row r="4" spans="1:6" ht="15.6" customHeight="1" x14ac:dyDescent="0.25">
      <c r="A4" s="11">
        <v>2</v>
      </c>
      <c r="B4" s="5" t="s">
        <v>4</v>
      </c>
      <c r="C4" s="57"/>
      <c r="D4" s="58"/>
      <c r="E4" s="19">
        <f t="shared" ref="E4:E67" si="0">+C4*D4</f>
        <v>0</v>
      </c>
      <c r="F4" s="19">
        <f t="shared" ref="F4:F67" si="1">+C4+E4</f>
        <v>0</v>
      </c>
    </row>
    <row r="5" spans="1:6" ht="15.6" customHeight="1" x14ac:dyDescent="0.25">
      <c r="A5" s="11">
        <v>3</v>
      </c>
      <c r="B5" s="5" t="s">
        <v>5</v>
      </c>
      <c r="C5" s="57"/>
      <c r="D5" s="58"/>
      <c r="E5" s="19">
        <f t="shared" si="0"/>
        <v>0</v>
      </c>
      <c r="F5" s="19">
        <f t="shared" si="1"/>
        <v>0</v>
      </c>
    </row>
    <row r="6" spans="1:6" ht="15.6" customHeight="1" x14ac:dyDescent="0.25">
      <c r="A6" s="11">
        <v>4</v>
      </c>
      <c r="B6" s="5" t="s">
        <v>6</v>
      </c>
      <c r="C6" s="57"/>
      <c r="D6" s="58"/>
      <c r="E6" s="19">
        <f t="shared" si="0"/>
        <v>0</v>
      </c>
      <c r="F6" s="19">
        <f t="shared" si="1"/>
        <v>0</v>
      </c>
    </row>
    <row r="7" spans="1:6" ht="15.6" customHeight="1" x14ac:dyDescent="0.25">
      <c r="A7" s="11">
        <v>5</v>
      </c>
      <c r="B7" s="5" t="s">
        <v>7</v>
      </c>
      <c r="C7" s="57"/>
      <c r="D7" s="58"/>
      <c r="E7" s="19">
        <f t="shared" si="0"/>
        <v>0</v>
      </c>
      <c r="F7" s="19">
        <f t="shared" si="1"/>
        <v>0</v>
      </c>
    </row>
    <row r="8" spans="1:6" ht="15.6" customHeight="1" x14ac:dyDescent="0.25">
      <c r="A8" s="11">
        <v>6</v>
      </c>
      <c r="B8" s="5" t="s">
        <v>8</v>
      </c>
      <c r="C8" s="57"/>
      <c r="D8" s="58"/>
      <c r="E8" s="19">
        <f t="shared" si="0"/>
        <v>0</v>
      </c>
      <c r="F8" s="19">
        <f t="shared" si="1"/>
        <v>0</v>
      </c>
    </row>
    <row r="9" spans="1:6" ht="15.6" customHeight="1" x14ac:dyDescent="0.25">
      <c r="A9" s="11">
        <v>7</v>
      </c>
      <c r="B9" s="5" t="s">
        <v>9</v>
      </c>
      <c r="C9" s="57"/>
      <c r="D9" s="58"/>
      <c r="E9" s="19">
        <f t="shared" si="0"/>
        <v>0</v>
      </c>
      <c r="F9" s="19">
        <f t="shared" si="1"/>
        <v>0</v>
      </c>
    </row>
    <row r="10" spans="1:6" ht="15.6" customHeight="1" x14ac:dyDescent="0.25">
      <c r="A10" s="11">
        <v>8</v>
      </c>
      <c r="B10" s="5" t="s">
        <v>10</v>
      </c>
      <c r="C10" s="57"/>
      <c r="D10" s="58"/>
      <c r="E10" s="19">
        <f t="shared" si="0"/>
        <v>0</v>
      </c>
      <c r="F10" s="19">
        <f t="shared" si="1"/>
        <v>0</v>
      </c>
    </row>
    <row r="11" spans="1:6" ht="15.6" customHeight="1" x14ac:dyDescent="0.25">
      <c r="A11" s="11">
        <v>9</v>
      </c>
      <c r="B11" s="5" t="s">
        <v>11</v>
      </c>
      <c r="C11" s="57"/>
      <c r="D11" s="58"/>
      <c r="E11" s="19">
        <f t="shared" si="0"/>
        <v>0</v>
      </c>
      <c r="F11" s="19">
        <f t="shared" si="1"/>
        <v>0</v>
      </c>
    </row>
    <row r="12" spans="1:6" ht="15.6" customHeight="1" x14ac:dyDescent="0.25">
      <c r="A12" s="11">
        <v>10</v>
      </c>
      <c r="B12" s="5" t="s">
        <v>12</v>
      </c>
      <c r="C12" s="57"/>
      <c r="D12" s="58"/>
      <c r="E12" s="19">
        <f t="shared" si="0"/>
        <v>0</v>
      </c>
      <c r="F12" s="19">
        <f t="shared" si="1"/>
        <v>0</v>
      </c>
    </row>
    <row r="13" spans="1:6" ht="15.6" customHeight="1" x14ac:dyDescent="0.25">
      <c r="A13" s="11">
        <v>11</v>
      </c>
      <c r="B13" s="5" t="s">
        <v>13</v>
      </c>
      <c r="C13" s="57"/>
      <c r="D13" s="58"/>
      <c r="E13" s="19">
        <f t="shared" si="0"/>
        <v>0</v>
      </c>
      <c r="F13" s="19">
        <f t="shared" si="1"/>
        <v>0</v>
      </c>
    </row>
    <row r="14" spans="1:6" ht="15.6" customHeight="1" x14ac:dyDescent="0.25">
      <c r="A14" s="11">
        <v>12</v>
      </c>
      <c r="B14" s="5" t="s">
        <v>14</v>
      </c>
      <c r="C14" s="57"/>
      <c r="D14" s="58"/>
      <c r="E14" s="19">
        <f t="shared" si="0"/>
        <v>0</v>
      </c>
      <c r="F14" s="19">
        <f t="shared" si="1"/>
        <v>0</v>
      </c>
    </row>
    <row r="15" spans="1:6" ht="15.6" customHeight="1" x14ac:dyDescent="0.25">
      <c r="A15" s="11">
        <v>13</v>
      </c>
      <c r="B15" s="5" t="s">
        <v>15</v>
      </c>
      <c r="C15" s="57"/>
      <c r="D15" s="58"/>
      <c r="E15" s="19">
        <f t="shared" si="0"/>
        <v>0</v>
      </c>
      <c r="F15" s="19">
        <f t="shared" si="1"/>
        <v>0</v>
      </c>
    </row>
    <row r="16" spans="1:6" ht="15.6" customHeight="1" x14ac:dyDescent="0.25">
      <c r="A16" s="11">
        <v>14</v>
      </c>
      <c r="B16" s="5" t="s">
        <v>16</v>
      </c>
      <c r="C16" s="57"/>
      <c r="D16" s="58"/>
      <c r="E16" s="19">
        <f t="shared" si="0"/>
        <v>0</v>
      </c>
      <c r="F16" s="19">
        <f t="shared" si="1"/>
        <v>0</v>
      </c>
    </row>
    <row r="17" spans="1:6" ht="15.6" customHeight="1" x14ac:dyDescent="0.25">
      <c r="A17" s="11">
        <v>15</v>
      </c>
      <c r="B17" s="5" t="s">
        <v>17</v>
      </c>
      <c r="C17" s="57"/>
      <c r="D17" s="58"/>
      <c r="E17" s="19">
        <f t="shared" si="0"/>
        <v>0</v>
      </c>
      <c r="F17" s="19">
        <f t="shared" si="1"/>
        <v>0</v>
      </c>
    </row>
    <row r="18" spans="1:6" ht="15.6" customHeight="1" x14ac:dyDescent="0.25">
      <c r="A18" s="11">
        <v>16</v>
      </c>
      <c r="B18" s="5" t="s">
        <v>18</v>
      </c>
      <c r="C18" s="57"/>
      <c r="D18" s="58"/>
      <c r="E18" s="19">
        <f t="shared" si="0"/>
        <v>0</v>
      </c>
      <c r="F18" s="19">
        <f t="shared" si="1"/>
        <v>0</v>
      </c>
    </row>
    <row r="19" spans="1:6" ht="15.6" customHeight="1" x14ac:dyDescent="0.25">
      <c r="A19" s="11">
        <v>17</v>
      </c>
      <c r="B19" s="5" t="s">
        <v>19</v>
      </c>
      <c r="C19" s="57"/>
      <c r="D19" s="58"/>
      <c r="E19" s="19">
        <f t="shared" si="0"/>
        <v>0</v>
      </c>
      <c r="F19" s="19">
        <f t="shared" si="1"/>
        <v>0</v>
      </c>
    </row>
    <row r="20" spans="1:6" ht="15.6" customHeight="1" x14ac:dyDescent="0.25">
      <c r="A20" s="11">
        <v>18</v>
      </c>
      <c r="B20" s="5" t="s">
        <v>20</v>
      </c>
      <c r="C20" s="57"/>
      <c r="D20" s="58"/>
      <c r="E20" s="19">
        <f t="shared" si="0"/>
        <v>0</v>
      </c>
      <c r="F20" s="19">
        <f t="shared" si="1"/>
        <v>0</v>
      </c>
    </row>
    <row r="21" spans="1:6" ht="15.6" customHeight="1" x14ac:dyDescent="0.25">
      <c r="A21" s="11">
        <v>19</v>
      </c>
      <c r="B21" s="5" t="s">
        <v>21</v>
      </c>
      <c r="C21" s="57"/>
      <c r="D21" s="58"/>
      <c r="E21" s="19">
        <f t="shared" si="0"/>
        <v>0</v>
      </c>
      <c r="F21" s="19">
        <f t="shared" si="1"/>
        <v>0</v>
      </c>
    </row>
    <row r="22" spans="1:6" ht="15.6" customHeight="1" x14ac:dyDescent="0.25">
      <c r="A22" s="11">
        <v>20</v>
      </c>
      <c r="B22" s="5" t="s">
        <v>22</v>
      </c>
      <c r="C22" s="57"/>
      <c r="D22" s="58"/>
      <c r="E22" s="19">
        <f t="shared" si="0"/>
        <v>0</v>
      </c>
      <c r="F22" s="19">
        <f t="shared" si="1"/>
        <v>0</v>
      </c>
    </row>
    <row r="23" spans="1:6" ht="15.6" customHeight="1" x14ac:dyDescent="0.25">
      <c r="A23" s="11">
        <v>21</v>
      </c>
      <c r="B23" s="5" t="s">
        <v>23</v>
      </c>
      <c r="C23" s="57"/>
      <c r="D23" s="58"/>
      <c r="E23" s="19">
        <f t="shared" si="0"/>
        <v>0</v>
      </c>
      <c r="F23" s="19">
        <f t="shared" si="1"/>
        <v>0</v>
      </c>
    </row>
    <row r="24" spans="1:6" ht="15.6" customHeight="1" x14ac:dyDescent="0.25">
      <c r="A24" s="11">
        <v>22</v>
      </c>
      <c r="B24" s="5" t="s">
        <v>24</v>
      </c>
      <c r="C24" s="57"/>
      <c r="D24" s="58"/>
      <c r="E24" s="19">
        <f t="shared" si="0"/>
        <v>0</v>
      </c>
      <c r="F24" s="19">
        <f t="shared" si="1"/>
        <v>0</v>
      </c>
    </row>
    <row r="25" spans="1:6" ht="15.6" customHeight="1" x14ac:dyDescent="0.25">
      <c r="A25" s="11">
        <v>23</v>
      </c>
      <c r="B25" s="5" t="s">
        <v>25</v>
      </c>
      <c r="C25" s="57"/>
      <c r="D25" s="58"/>
      <c r="E25" s="19">
        <f t="shared" si="0"/>
        <v>0</v>
      </c>
      <c r="F25" s="19">
        <f t="shared" si="1"/>
        <v>0</v>
      </c>
    </row>
    <row r="26" spans="1:6" ht="15.6" customHeight="1" x14ac:dyDescent="0.25">
      <c r="A26" s="11">
        <v>24</v>
      </c>
      <c r="B26" s="5" t="s">
        <v>26</v>
      </c>
      <c r="C26" s="57"/>
      <c r="D26" s="58"/>
      <c r="E26" s="19">
        <f t="shared" si="0"/>
        <v>0</v>
      </c>
      <c r="F26" s="19">
        <f t="shared" si="1"/>
        <v>0</v>
      </c>
    </row>
    <row r="27" spans="1:6" ht="15.6" customHeight="1" x14ac:dyDescent="0.25">
      <c r="A27" s="11">
        <v>25</v>
      </c>
      <c r="B27" s="5" t="s">
        <v>27</v>
      </c>
      <c r="C27" s="57"/>
      <c r="D27" s="58"/>
      <c r="E27" s="19">
        <f t="shared" si="0"/>
        <v>0</v>
      </c>
      <c r="F27" s="19">
        <f t="shared" si="1"/>
        <v>0</v>
      </c>
    </row>
    <row r="28" spans="1:6" ht="15.6" customHeight="1" x14ac:dyDescent="0.25">
      <c r="A28" s="11">
        <v>26</v>
      </c>
      <c r="B28" s="5" t="s">
        <v>28</v>
      </c>
      <c r="C28" s="57"/>
      <c r="D28" s="58"/>
      <c r="E28" s="19">
        <f t="shared" si="0"/>
        <v>0</v>
      </c>
      <c r="F28" s="19">
        <f t="shared" si="1"/>
        <v>0</v>
      </c>
    </row>
    <row r="29" spans="1:6" ht="15.6" customHeight="1" x14ac:dyDescent="0.25">
      <c r="A29" s="11">
        <v>27</v>
      </c>
      <c r="B29" s="5" t="s">
        <v>29</v>
      </c>
      <c r="C29" s="57"/>
      <c r="D29" s="58"/>
      <c r="E29" s="19">
        <f t="shared" si="0"/>
        <v>0</v>
      </c>
      <c r="F29" s="19">
        <f t="shared" si="1"/>
        <v>0</v>
      </c>
    </row>
    <row r="30" spans="1:6" ht="15.6" customHeight="1" x14ac:dyDescent="0.25">
      <c r="A30" s="11">
        <v>28</v>
      </c>
      <c r="B30" s="5" t="s">
        <v>30</v>
      </c>
      <c r="C30" s="57"/>
      <c r="D30" s="58"/>
      <c r="E30" s="19">
        <f t="shared" si="0"/>
        <v>0</v>
      </c>
      <c r="F30" s="19">
        <f t="shared" si="1"/>
        <v>0</v>
      </c>
    </row>
    <row r="31" spans="1:6" ht="15.6" customHeight="1" x14ac:dyDescent="0.25">
      <c r="A31" s="11">
        <v>29</v>
      </c>
      <c r="B31" s="5" t="s">
        <v>31</v>
      </c>
      <c r="C31" s="57"/>
      <c r="D31" s="58"/>
      <c r="E31" s="19">
        <f t="shared" si="0"/>
        <v>0</v>
      </c>
      <c r="F31" s="19">
        <f t="shared" si="1"/>
        <v>0</v>
      </c>
    </row>
    <row r="32" spans="1:6" ht="15.6" customHeight="1" x14ac:dyDescent="0.25">
      <c r="A32" s="11">
        <v>30</v>
      </c>
      <c r="B32" s="5" t="s">
        <v>32</v>
      </c>
      <c r="C32" s="57"/>
      <c r="D32" s="58"/>
      <c r="E32" s="19">
        <f t="shared" si="0"/>
        <v>0</v>
      </c>
      <c r="F32" s="19">
        <f t="shared" si="1"/>
        <v>0</v>
      </c>
    </row>
    <row r="33" spans="1:6" ht="15.6" customHeight="1" x14ac:dyDescent="0.25">
      <c r="A33" s="11">
        <v>31</v>
      </c>
      <c r="B33" s="5" t="s">
        <v>33</v>
      </c>
      <c r="C33" s="57"/>
      <c r="D33" s="58"/>
      <c r="E33" s="19">
        <f t="shared" si="0"/>
        <v>0</v>
      </c>
      <c r="F33" s="19">
        <f t="shared" si="1"/>
        <v>0</v>
      </c>
    </row>
    <row r="34" spans="1:6" ht="15.6" customHeight="1" x14ac:dyDescent="0.25">
      <c r="A34" s="11">
        <v>32</v>
      </c>
      <c r="B34" s="5" t="s">
        <v>34</v>
      </c>
      <c r="C34" s="57"/>
      <c r="D34" s="58"/>
      <c r="E34" s="19">
        <f t="shared" si="0"/>
        <v>0</v>
      </c>
      <c r="F34" s="19">
        <f t="shared" si="1"/>
        <v>0</v>
      </c>
    </row>
    <row r="35" spans="1:6" ht="15.6" customHeight="1" x14ac:dyDescent="0.25">
      <c r="A35" s="11">
        <v>33</v>
      </c>
      <c r="B35" s="5" t="s">
        <v>35</v>
      </c>
      <c r="C35" s="57"/>
      <c r="D35" s="58"/>
      <c r="E35" s="19">
        <f t="shared" si="0"/>
        <v>0</v>
      </c>
      <c r="F35" s="19">
        <f t="shared" si="1"/>
        <v>0</v>
      </c>
    </row>
    <row r="36" spans="1:6" ht="15.6" customHeight="1" x14ac:dyDescent="0.25">
      <c r="A36" s="11">
        <v>34</v>
      </c>
      <c r="B36" s="5" t="s">
        <v>36</v>
      </c>
      <c r="C36" s="57"/>
      <c r="D36" s="58"/>
      <c r="E36" s="19">
        <f t="shared" si="0"/>
        <v>0</v>
      </c>
      <c r="F36" s="19">
        <f t="shared" si="1"/>
        <v>0</v>
      </c>
    </row>
    <row r="37" spans="1:6" ht="15.6" customHeight="1" x14ac:dyDescent="0.25">
      <c r="A37" s="11">
        <v>35</v>
      </c>
      <c r="B37" s="5" t="s">
        <v>37</v>
      </c>
      <c r="C37" s="57"/>
      <c r="D37" s="58"/>
      <c r="E37" s="19">
        <f t="shared" si="0"/>
        <v>0</v>
      </c>
      <c r="F37" s="19">
        <f t="shared" si="1"/>
        <v>0</v>
      </c>
    </row>
    <row r="38" spans="1:6" ht="15.6" customHeight="1" x14ac:dyDescent="0.25">
      <c r="A38" s="11">
        <v>36</v>
      </c>
      <c r="B38" s="5" t="s">
        <v>38</v>
      </c>
      <c r="C38" s="57"/>
      <c r="D38" s="58"/>
      <c r="E38" s="19">
        <f t="shared" si="0"/>
        <v>0</v>
      </c>
      <c r="F38" s="19">
        <f t="shared" si="1"/>
        <v>0</v>
      </c>
    </row>
    <row r="39" spans="1:6" ht="15.6" customHeight="1" x14ac:dyDescent="0.25">
      <c r="A39" s="11">
        <v>37</v>
      </c>
      <c r="B39" s="5" t="s">
        <v>39</v>
      </c>
      <c r="C39" s="57"/>
      <c r="D39" s="58"/>
      <c r="E39" s="19">
        <f t="shared" si="0"/>
        <v>0</v>
      </c>
      <c r="F39" s="19">
        <f t="shared" si="1"/>
        <v>0</v>
      </c>
    </row>
    <row r="40" spans="1:6" ht="15.6" customHeight="1" x14ac:dyDescent="0.25">
      <c r="A40" s="11">
        <v>38</v>
      </c>
      <c r="B40" s="5" t="s">
        <v>40</v>
      </c>
      <c r="C40" s="57"/>
      <c r="D40" s="58"/>
      <c r="E40" s="19">
        <f t="shared" si="0"/>
        <v>0</v>
      </c>
      <c r="F40" s="19">
        <f t="shared" si="1"/>
        <v>0</v>
      </c>
    </row>
    <row r="41" spans="1:6" ht="15.6" customHeight="1" x14ac:dyDescent="0.25">
      <c r="A41" s="11">
        <v>39</v>
      </c>
      <c r="B41" s="5" t="s">
        <v>41</v>
      </c>
      <c r="C41" s="57"/>
      <c r="D41" s="58"/>
      <c r="E41" s="19">
        <f t="shared" si="0"/>
        <v>0</v>
      </c>
      <c r="F41" s="19">
        <f t="shared" si="1"/>
        <v>0</v>
      </c>
    </row>
    <row r="42" spans="1:6" ht="15.6" customHeight="1" x14ac:dyDescent="0.25">
      <c r="A42" s="11">
        <v>40</v>
      </c>
      <c r="B42" s="5" t="s">
        <v>42</v>
      </c>
      <c r="C42" s="57"/>
      <c r="D42" s="58"/>
      <c r="E42" s="19">
        <f t="shared" si="0"/>
        <v>0</v>
      </c>
      <c r="F42" s="19">
        <f t="shared" si="1"/>
        <v>0</v>
      </c>
    </row>
    <row r="43" spans="1:6" ht="15.6" customHeight="1" x14ac:dyDescent="0.25">
      <c r="A43" s="11">
        <v>41</v>
      </c>
      <c r="B43" s="5" t="s">
        <v>43</v>
      </c>
      <c r="C43" s="57"/>
      <c r="D43" s="58"/>
      <c r="E43" s="19">
        <f t="shared" si="0"/>
        <v>0</v>
      </c>
      <c r="F43" s="19">
        <f t="shared" si="1"/>
        <v>0</v>
      </c>
    </row>
    <row r="44" spans="1:6" ht="15.6" customHeight="1" x14ac:dyDescent="0.25">
      <c r="A44" s="11">
        <v>42</v>
      </c>
      <c r="B44" s="5" t="s">
        <v>44</v>
      </c>
      <c r="C44" s="57"/>
      <c r="D44" s="58"/>
      <c r="E44" s="19">
        <f t="shared" si="0"/>
        <v>0</v>
      </c>
      <c r="F44" s="19">
        <f t="shared" si="1"/>
        <v>0</v>
      </c>
    </row>
    <row r="45" spans="1:6" ht="15.6" customHeight="1" x14ac:dyDescent="0.25">
      <c r="A45" s="11">
        <v>43</v>
      </c>
      <c r="B45" s="5" t="s">
        <v>45</v>
      </c>
      <c r="C45" s="57"/>
      <c r="D45" s="58"/>
      <c r="E45" s="19">
        <f t="shared" si="0"/>
        <v>0</v>
      </c>
      <c r="F45" s="19">
        <f t="shared" si="1"/>
        <v>0</v>
      </c>
    </row>
    <row r="46" spans="1:6" ht="15.6" customHeight="1" x14ac:dyDescent="0.25">
      <c r="A46" s="11">
        <v>44</v>
      </c>
      <c r="B46" s="5" t="s">
        <v>46</v>
      </c>
      <c r="C46" s="57"/>
      <c r="D46" s="58"/>
      <c r="E46" s="19">
        <f t="shared" si="0"/>
        <v>0</v>
      </c>
      <c r="F46" s="19">
        <f t="shared" si="1"/>
        <v>0</v>
      </c>
    </row>
    <row r="47" spans="1:6" ht="15.6" customHeight="1" x14ac:dyDescent="0.25">
      <c r="A47" s="11">
        <v>45</v>
      </c>
      <c r="B47" s="5" t="s">
        <v>68</v>
      </c>
      <c r="C47" s="57"/>
      <c r="D47" s="58"/>
      <c r="E47" s="19">
        <f t="shared" si="0"/>
        <v>0</v>
      </c>
      <c r="F47" s="19">
        <f t="shared" si="1"/>
        <v>0</v>
      </c>
    </row>
    <row r="48" spans="1:6" ht="15.6" customHeight="1" x14ac:dyDescent="0.25">
      <c r="A48" s="11">
        <v>46</v>
      </c>
      <c r="B48" s="5" t="s">
        <v>69</v>
      </c>
      <c r="C48" s="57"/>
      <c r="D48" s="58"/>
      <c r="E48" s="19">
        <f t="shared" si="0"/>
        <v>0</v>
      </c>
      <c r="F48" s="19">
        <f t="shared" si="1"/>
        <v>0</v>
      </c>
    </row>
    <row r="49" spans="1:6" ht="15.6" customHeight="1" x14ac:dyDescent="0.25">
      <c r="A49" s="11">
        <v>47</v>
      </c>
      <c r="B49" s="5" t="s">
        <v>73</v>
      </c>
      <c r="C49" s="57"/>
      <c r="D49" s="58"/>
      <c r="E49" s="19">
        <f t="shared" si="0"/>
        <v>0</v>
      </c>
      <c r="F49" s="19">
        <f t="shared" si="1"/>
        <v>0</v>
      </c>
    </row>
    <row r="50" spans="1:6" ht="15.6" customHeight="1" x14ac:dyDescent="0.25">
      <c r="A50" s="11">
        <v>48</v>
      </c>
      <c r="B50" s="5" t="s">
        <v>47</v>
      </c>
      <c r="C50" s="57"/>
      <c r="D50" s="58"/>
      <c r="E50" s="19">
        <f t="shared" si="0"/>
        <v>0</v>
      </c>
      <c r="F50" s="19">
        <f t="shared" si="1"/>
        <v>0</v>
      </c>
    </row>
    <row r="51" spans="1:6" ht="15.6" customHeight="1" x14ac:dyDescent="0.25">
      <c r="A51" s="11">
        <v>49</v>
      </c>
      <c r="B51" s="5" t="s">
        <v>48</v>
      </c>
      <c r="C51" s="57"/>
      <c r="D51" s="58"/>
      <c r="E51" s="19">
        <f t="shared" si="0"/>
        <v>0</v>
      </c>
      <c r="F51" s="19">
        <f t="shared" si="1"/>
        <v>0</v>
      </c>
    </row>
    <row r="52" spans="1:6" ht="15.6" customHeight="1" x14ac:dyDescent="0.25">
      <c r="A52" s="11">
        <v>50</v>
      </c>
      <c r="B52" s="5" t="s">
        <v>49</v>
      </c>
      <c r="C52" s="57"/>
      <c r="D52" s="58"/>
      <c r="E52" s="19">
        <f t="shared" si="0"/>
        <v>0</v>
      </c>
      <c r="F52" s="19">
        <f t="shared" si="1"/>
        <v>0</v>
      </c>
    </row>
    <row r="53" spans="1:6" ht="15.6" customHeight="1" x14ac:dyDescent="0.25">
      <c r="A53" s="11">
        <v>51</v>
      </c>
      <c r="B53" s="5" t="s">
        <v>50</v>
      </c>
      <c r="C53" s="57"/>
      <c r="D53" s="58"/>
      <c r="E53" s="19">
        <f t="shared" si="0"/>
        <v>0</v>
      </c>
      <c r="F53" s="19">
        <f t="shared" si="1"/>
        <v>0</v>
      </c>
    </row>
    <row r="54" spans="1:6" ht="15.6" customHeight="1" x14ac:dyDescent="0.25">
      <c r="A54" s="11">
        <v>52</v>
      </c>
      <c r="B54" s="5" t="s">
        <v>51</v>
      </c>
      <c r="C54" s="57"/>
      <c r="D54" s="58"/>
      <c r="E54" s="19">
        <f t="shared" si="0"/>
        <v>0</v>
      </c>
      <c r="F54" s="19">
        <f t="shared" si="1"/>
        <v>0</v>
      </c>
    </row>
    <row r="55" spans="1:6" ht="15.6" customHeight="1" x14ac:dyDescent="0.25">
      <c r="A55" s="11">
        <v>53</v>
      </c>
      <c r="B55" s="5" t="s">
        <v>52</v>
      </c>
      <c r="C55" s="57"/>
      <c r="D55" s="58"/>
      <c r="E55" s="19">
        <f t="shared" si="0"/>
        <v>0</v>
      </c>
      <c r="F55" s="19">
        <f t="shared" si="1"/>
        <v>0</v>
      </c>
    </row>
    <row r="56" spans="1:6" ht="15.6" customHeight="1" x14ac:dyDescent="0.25">
      <c r="A56" s="11">
        <v>54</v>
      </c>
      <c r="B56" s="5" t="s">
        <v>53</v>
      </c>
      <c r="C56" s="57"/>
      <c r="D56" s="58"/>
      <c r="E56" s="19">
        <f t="shared" si="0"/>
        <v>0</v>
      </c>
      <c r="F56" s="19">
        <f t="shared" si="1"/>
        <v>0</v>
      </c>
    </row>
    <row r="57" spans="1:6" ht="15.6" customHeight="1" x14ac:dyDescent="0.25">
      <c r="A57" s="11">
        <v>55</v>
      </c>
      <c r="B57" s="5" t="s">
        <v>54</v>
      </c>
      <c r="C57" s="57"/>
      <c r="D57" s="58"/>
      <c r="E57" s="19">
        <f t="shared" si="0"/>
        <v>0</v>
      </c>
      <c r="F57" s="19">
        <f t="shared" si="1"/>
        <v>0</v>
      </c>
    </row>
    <row r="58" spans="1:6" ht="15.6" customHeight="1" x14ac:dyDescent="0.25">
      <c r="A58" s="11">
        <v>56</v>
      </c>
      <c r="B58" s="5" t="s">
        <v>55</v>
      </c>
      <c r="C58" s="57"/>
      <c r="D58" s="58"/>
      <c r="E58" s="19">
        <f t="shared" si="0"/>
        <v>0</v>
      </c>
      <c r="F58" s="19">
        <f t="shared" si="1"/>
        <v>0</v>
      </c>
    </row>
    <row r="59" spans="1:6" ht="15.6" customHeight="1" x14ac:dyDescent="0.25">
      <c r="A59" s="11">
        <v>57</v>
      </c>
      <c r="B59" s="5" t="s">
        <v>56</v>
      </c>
      <c r="C59" s="57"/>
      <c r="D59" s="58"/>
      <c r="E59" s="19">
        <f t="shared" si="0"/>
        <v>0</v>
      </c>
      <c r="F59" s="19">
        <f t="shared" si="1"/>
        <v>0</v>
      </c>
    </row>
    <row r="60" spans="1:6" ht="15.6" customHeight="1" x14ac:dyDescent="0.25">
      <c r="A60" s="11">
        <v>58</v>
      </c>
      <c r="B60" s="5" t="s">
        <v>57</v>
      </c>
      <c r="C60" s="57"/>
      <c r="D60" s="58"/>
      <c r="E60" s="19">
        <f t="shared" si="0"/>
        <v>0</v>
      </c>
      <c r="F60" s="19">
        <f t="shared" si="1"/>
        <v>0</v>
      </c>
    </row>
    <row r="61" spans="1:6" ht="15.6" customHeight="1" x14ac:dyDescent="0.25">
      <c r="A61" s="11">
        <v>59</v>
      </c>
      <c r="B61" s="5" t="s">
        <v>58</v>
      </c>
      <c r="C61" s="57"/>
      <c r="D61" s="58"/>
      <c r="E61" s="19">
        <f t="shared" si="0"/>
        <v>0</v>
      </c>
      <c r="F61" s="19">
        <f t="shared" si="1"/>
        <v>0</v>
      </c>
    </row>
    <row r="62" spans="1:6" ht="15.6" customHeight="1" x14ac:dyDescent="0.25">
      <c r="A62" s="11">
        <v>60</v>
      </c>
      <c r="B62" s="5" t="s">
        <v>59</v>
      </c>
      <c r="C62" s="57"/>
      <c r="D62" s="58"/>
      <c r="E62" s="19">
        <f t="shared" si="0"/>
        <v>0</v>
      </c>
      <c r="F62" s="19">
        <f t="shared" si="1"/>
        <v>0</v>
      </c>
    </row>
    <row r="63" spans="1:6" ht="15.6" customHeight="1" x14ac:dyDescent="0.25">
      <c r="A63" s="11">
        <v>61</v>
      </c>
      <c r="B63" s="5" t="s">
        <v>60</v>
      </c>
      <c r="C63" s="57"/>
      <c r="D63" s="58"/>
      <c r="E63" s="19">
        <f t="shared" si="0"/>
        <v>0</v>
      </c>
      <c r="F63" s="19">
        <f t="shared" si="1"/>
        <v>0</v>
      </c>
    </row>
    <row r="64" spans="1:6" ht="15.6" customHeight="1" x14ac:dyDescent="0.25">
      <c r="A64" s="11">
        <v>62</v>
      </c>
      <c r="B64" s="5" t="s">
        <v>61</v>
      </c>
      <c r="C64" s="57"/>
      <c r="D64" s="58"/>
      <c r="E64" s="19">
        <f t="shared" si="0"/>
        <v>0</v>
      </c>
      <c r="F64" s="19">
        <f t="shared" si="1"/>
        <v>0</v>
      </c>
    </row>
    <row r="65" spans="1:6" ht="15.6" customHeight="1" x14ac:dyDescent="0.25">
      <c r="A65" s="11">
        <v>63</v>
      </c>
      <c r="B65" s="5" t="s">
        <v>62</v>
      </c>
      <c r="C65" s="57"/>
      <c r="D65" s="58"/>
      <c r="E65" s="19">
        <f t="shared" si="0"/>
        <v>0</v>
      </c>
      <c r="F65" s="19">
        <f t="shared" si="1"/>
        <v>0</v>
      </c>
    </row>
    <row r="66" spans="1:6" ht="15.6" customHeight="1" x14ac:dyDescent="0.25">
      <c r="A66" s="11">
        <v>64</v>
      </c>
      <c r="B66" s="5" t="s">
        <v>63</v>
      </c>
      <c r="C66" s="57"/>
      <c r="D66" s="58"/>
      <c r="E66" s="19">
        <f t="shared" si="0"/>
        <v>0</v>
      </c>
      <c r="F66" s="19">
        <f t="shared" si="1"/>
        <v>0</v>
      </c>
    </row>
    <row r="67" spans="1:6" ht="15.6" customHeight="1" x14ac:dyDescent="0.25">
      <c r="A67" s="11">
        <v>65</v>
      </c>
      <c r="B67" s="5" t="s">
        <v>64</v>
      </c>
      <c r="C67" s="57"/>
      <c r="D67" s="58"/>
      <c r="E67" s="19">
        <f t="shared" si="0"/>
        <v>0</v>
      </c>
      <c r="F67" s="19">
        <f t="shared" si="1"/>
        <v>0</v>
      </c>
    </row>
    <row r="68" spans="1:6" ht="15.6" customHeight="1" x14ac:dyDescent="0.25">
      <c r="A68" s="11">
        <v>66</v>
      </c>
      <c r="B68" s="5" t="s">
        <v>65</v>
      </c>
      <c r="C68" s="57"/>
      <c r="D68" s="58"/>
      <c r="E68" s="19">
        <f t="shared" ref="E68:E69" si="2">+C68*D68</f>
        <v>0</v>
      </c>
      <c r="F68" s="19">
        <f t="shared" ref="F68:F69" si="3">+C68+E68</f>
        <v>0</v>
      </c>
    </row>
    <row r="69" spans="1:6" ht="15.6" customHeight="1" x14ac:dyDescent="0.25">
      <c r="A69" s="11">
        <v>67</v>
      </c>
      <c r="B69" s="5" t="s">
        <v>66</v>
      </c>
      <c r="C69" s="57"/>
      <c r="D69" s="58"/>
      <c r="E69" s="19">
        <f t="shared" si="2"/>
        <v>0</v>
      </c>
      <c r="F69" s="19">
        <f t="shared" si="3"/>
        <v>0</v>
      </c>
    </row>
    <row r="70" spans="1:6" ht="15.6" hidden="1" customHeight="1" x14ac:dyDescent="0.25"/>
    <row r="71" spans="1:6" ht="15.6" hidden="1" customHeight="1" x14ac:dyDescent="0.25"/>
    <row r="72" spans="1:6" ht="15.6" hidden="1" customHeight="1" x14ac:dyDescent="0.25"/>
    <row r="73" spans="1:6" ht="1.9" customHeight="1" x14ac:dyDescent="0.25"/>
    <row r="74" spans="1:6" ht="15.6" customHeight="1" x14ac:dyDescent="0.25">
      <c r="A74" s="61" t="s">
        <v>80</v>
      </c>
      <c r="B74" s="61"/>
      <c r="C74" s="61"/>
      <c r="D74" s="61"/>
      <c r="E74" s="62"/>
      <c r="F74" s="59">
        <f>SUM(F3:F73)</f>
        <v>0</v>
      </c>
    </row>
    <row r="77" spans="1:6" s="55" customFormat="1" ht="18.75" x14ac:dyDescent="0.3">
      <c r="B77" s="56"/>
    </row>
    <row r="78" spans="1:6" s="55" customFormat="1" ht="18.75" x14ac:dyDescent="0.3">
      <c r="B78" s="56"/>
    </row>
    <row r="79" spans="1:6" s="55" customFormat="1" ht="15" customHeight="1" thickBot="1" x14ac:dyDescent="0.35">
      <c r="B79" s="56" t="s">
        <v>83</v>
      </c>
      <c r="C79" s="60"/>
      <c r="D79" s="60"/>
      <c r="E79" s="60"/>
      <c r="F79" s="60"/>
    </row>
    <row r="80" spans="1:6" s="55" customFormat="1" ht="15" customHeight="1" thickBot="1" x14ac:dyDescent="0.35">
      <c r="B80" s="56" t="s">
        <v>84</v>
      </c>
      <c r="C80" s="60"/>
      <c r="D80" s="60"/>
      <c r="E80" s="60"/>
      <c r="F80" s="60"/>
    </row>
    <row r="81" spans="2:6" s="55" customFormat="1" ht="15" customHeight="1" thickBot="1" x14ac:dyDescent="0.35">
      <c r="B81" s="56" t="s">
        <v>85</v>
      </c>
      <c r="C81" s="60"/>
      <c r="D81" s="60"/>
      <c r="E81" s="60"/>
      <c r="F81" s="60"/>
    </row>
    <row r="82" spans="2:6" s="55" customFormat="1" ht="15" customHeight="1" thickBot="1" x14ac:dyDescent="0.35">
      <c r="B82" s="56" t="s">
        <v>86</v>
      </c>
      <c r="C82" s="60"/>
      <c r="D82" s="60"/>
      <c r="E82" s="60"/>
      <c r="F82" s="60"/>
    </row>
    <row r="83" spans="2:6" s="55" customFormat="1" ht="15" customHeight="1" thickBot="1" x14ac:dyDescent="0.35">
      <c r="B83" s="56" t="s">
        <v>87</v>
      </c>
      <c r="C83" s="60"/>
      <c r="D83" s="60"/>
      <c r="E83" s="60"/>
      <c r="F83" s="60"/>
    </row>
    <row r="84" spans="2:6" s="55" customFormat="1" ht="15" customHeight="1" thickBot="1" x14ac:dyDescent="0.35">
      <c r="B84" s="56" t="s">
        <v>88</v>
      </c>
      <c r="C84" s="60"/>
      <c r="D84" s="60"/>
      <c r="E84" s="60"/>
      <c r="F84" s="60"/>
    </row>
    <row r="85" spans="2:6" s="55" customFormat="1" ht="15" customHeight="1" thickBot="1" x14ac:dyDescent="0.35">
      <c r="B85" s="56" t="s">
        <v>89</v>
      </c>
      <c r="C85" s="60"/>
      <c r="D85" s="60"/>
      <c r="E85" s="60"/>
      <c r="F85" s="60"/>
    </row>
    <row r="86" spans="2:6" s="55" customFormat="1" ht="15" customHeight="1" x14ac:dyDescent="0.3">
      <c r="B86" s="56"/>
    </row>
    <row r="87" spans="2:6" s="55" customFormat="1" ht="15" customHeight="1" x14ac:dyDescent="0.3">
      <c r="B87" s="56"/>
    </row>
  </sheetData>
  <mergeCells count="1">
    <mergeCell ref="A74:E7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3A828-C641-4F21-BB6A-8A56C765BBFF}">
  <dimension ref="A1:V79"/>
  <sheetViews>
    <sheetView workbookViewId="0">
      <pane xSplit="2" ySplit="2" topLeftCell="C55" activePane="bottomRight" state="frozen"/>
      <selection pane="topRight" activeCell="C1" sqref="C1"/>
      <selection pane="bottomLeft" activeCell="A3" sqref="A3"/>
      <selection pane="bottomRight" sqref="A1:XFD1048576"/>
    </sheetView>
  </sheetViews>
  <sheetFormatPr baseColWidth="10" defaultColWidth="11.5703125" defaultRowHeight="15.6" customHeight="1" x14ac:dyDescent="0.25"/>
  <cols>
    <col min="1" max="1" width="5.7109375" style="3" customWidth="1"/>
    <col min="2" max="2" width="20" style="2" bestFit="1" customWidth="1"/>
    <col min="3" max="3" width="1.5703125" style="2" customWidth="1"/>
    <col min="4" max="4" width="14.28515625" style="2" hidden="1" customWidth="1"/>
    <col min="5" max="5" width="15.140625" style="16" bestFit="1" customWidth="1"/>
    <col min="6" max="6" width="10.28515625" style="16" hidden="1" customWidth="1"/>
    <col min="7" max="7" width="0.7109375" style="2" customWidth="1"/>
    <col min="8" max="8" width="14.28515625" style="3" hidden="1" customWidth="1"/>
    <col min="9" max="9" width="14.28515625" style="2" hidden="1" customWidth="1"/>
    <col min="10" max="10" width="16.7109375" style="16" bestFit="1" customWidth="1"/>
    <col min="11" max="11" width="0" style="16" hidden="1" customWidth="1"/>
    <col min="12" max="12" width="0.7109375" style="4" customWidth="1"/>
    <col min="13" max="14" width="0" style="2" hidden="1" customWidth="1"/>
    <col min="15" max="15" width="13.7109375" style="16" bestFit="1" customWidth="1"/>
    <col min="16" max="16" width="12.5703125" style="16" hidden="1" customWidth="1"/>
    <col min="17" max="17" width="1.28515625" style="2" customWidth="1"/>
    <col min="18" max="18" width="10.28515625" style="16" bestFit="1" customWidth="1"/>
    <col min="19" max="19" width="0.85546875" style="2" customWidth="1"/>
    <col min="20" max="20" width="8.85546875" style="16" bestFit="1" customWidth="1"/>
    <col min="21" max="21" width="1.140625" style="2" customWidth="1"/>
    <col min="22" max="22" width="16.7109375" style="16" customWidth="1"/>
    <col min="23" max="16384" width="11.5703125" style="2"/>
  </cols>
  <sheetData>
    <row r="1" spans="1:22" ht="15.6" customHeight="1" x14ac:dyDescent="0.25">
      <c r="A1" s="2"/>
      <c r="E1" s="46" t="s">
        <v>67</v>
      </c>
      <c r="F1" s="21"/>
      <c r="G1" s="22"/>
      <c r="H1" s="22"/>
      <c r="I1" s="22"/>
      <c r="J1" s="41" t="s">
        <v>71</v>
      </c>
      <c r="K1" s="21"/>
      <c r="L1" s="23"/>
      <c r="M1" s="22"/>
      <c r="N1" s="22"/>
      <c r="O1" s="35" t="s">
        <v>74</v>
      </c>
      <c r="R1" s="22"/>
      <c r="T1" s="22"/>
      <c r="V1" s="22"/>
    </row>
    <row r="2" spans="1:22" ht="31.15" customHeight="1" x14ac:dyDescent="0.25">
      <c r="A2" s="24" t="s">
        <v>0</v>
      </c>
      <c r="B2" s="24" t="s">
        <v>1</v>
      </c>
      <c r="D2" s="29" t="s">
        <v>1</v>
      </c>
      <c r="E2" s="47" t="s">
        <v>2</v>
      </c>
      <c r="F2" s="31" t="s">
        <v>77</v>
      </c>
      <c r="H2" s="26" t="s">
        <v>0</v>
      </c>
      <c r="I2" s="27" t="s">
        <v>75</v>
      </c>
      <c r="J2" s="42" t="s">
        <v>2</v>
      </c>
      <c r="K2" s="32" t="s">
        <v>76</v>
      </c>
      <c r="L2" s="14"/>
      <c r="M2" s="26" t="s">
        <v>0</v>
      </c>
      <c r="N2" s="30" t="s">
        <v>1</v>
      </c>
      <c r="O2" s="36" t="s">
        <v>2</v>
      </c>
      <c r="P2" s="33" t="s">
        <v>72</v>
      </c>
      <c r="R2" s="25" t="s">
        <v>79</v>
      </c>
      <c r="T2" s="25" t="s">
        <v>81</v>
      </c>
      <c r="V2" s="51" t="s">
        <v>82</v>
      </c>
    </row>
    <row r="3" spans="1:22" ht="15.6" customHeight="1" x14ac:dyDescent="0.25">
      <c r="A3" s="11">
        <v>1</v>
      </c>
      <c r="B3" s="5" t="s">
        <v>3</v>
      </c>
      <c r="D3" s="15" t="s">
        <v>3</v>
      </c>
      <c r="E3" s="48">
        <v>20200</v>
      </c>
      <c r="F3" s="17">
        <v>20200</v>
      </c>
      <c r="H3" s="12">
        <v>1</v>
      </c>
      <c r="I3" s="13" t="s">
        <v>3</v>
      </c>
      <c r="J3" s="43">
        <v>20100</v>
      </c>
      <c r="K3" s="17">
        <v>20100</v>
      </c>
      <c r="L3" s="7"/>
      <c r="M3" s="9">
        <v>1</v>
      </c>
      <c r="N3" s="10" t="s">
        <v>3</v>
      </c>
      <c r="O3" s="37">
        <v>19800</v>
      </c>
      <c r="P3" s="19">
        <f>O3</f>
        <v>19800</v>
      </c>
      <c r="R3" s="19">
        <f>+AVERAGE(E3,J3,O3)</f>
        <v>20033.333333333332</v>
      </c>
      <c r="T3" s="19">
        <f t="shared" ref="T3:T9" si="0">+STDEV(E3,J3,O3)</f>
        <v>208.16659994661327</v>
      </c>
      <c r="V3" s="52">
        <f>+R3-T3</f>
        <v>19825.166733386719</v>
      </c>
    </row>
    <row r="4" spans="1:22" ht="15.6" customHeight="1" x14ac:dyDescent="0.25">
      <c r="A4" s="11">
        <v>2</v>
      </c>
      <c r="B4" s="5" t="s">
        <v>4</v>
      </c>
      <c r="D4" s="15" t="s">
        <v>4</v>
      </c>
      <c r="E4" s="48">
        <v>950</v>
      </c>
      <c r="F4" s="17">
        <v>950</v>
      </c>
      <c r="H4" s="12">
        <v>2</v>
      </c>
      <c r="I4" s="13" t="s">
        <v>4</v>
      </c>
      <c r="J4" s="43">
        <v>900</v>
      </c>
      <c r="K4" s="17">
        <v>900</v>
      </c>
      <c r="L4" s="7"/>
      <c r="M4" s="9">
        <v>2</v>
      </c>
      <c r="N4" s="10" t="s">
        <v>4</v>
      </c>
      <c r="O4" s="37">
        <v>850</v>
      </c>
      <c r="P4" s="20">
        <f t="shared" ref="P4:P67" si="1">O4</f>
        <v>850</v>
      </c>
      <c r="R4" s="19">
        <f t="shared" ref="R4:R67" si="2">+AVERAGE(E4,J4,O4)</f>
        <v>900</v>
      </c>
      <c r="T4" s="19">
        <f t="shared" si="0"/>
        <v>50</v>
      </c>
      <c r="V4" s="52">
        <f t="shared" ref="V4:V67" si="3">+R4-T4</f>
        <v>850</v>
      </c>
    </row>
    <row r="5" spans="1:22" ht="15.6" customHeight="1" x14ac:dyDescent="0.25">
      <c r="A5" s="11">
        <v>3</v>
      </c>
      <c r="B5" s="5" t="s">
        <v>5</v>
      </c>
      <c r="D5" s="15" t="s">
        <v>5</v>
      </c>
      <c r="E5" s="48">
        <v>800</v>
      </c>
      <c r="F5" s="17">
        <v>800</v>
      </c>
      <c r="H5" s="12">
        <v>3</v>
      </c>
      <c r="I5" s="13" t="s">
        <v>5</v>
      </c>
      <c r="J5" s="43">
        <v>770</v>
      </c>
      <c r="K5" s="17">
        <v>770</v>
      </c>
      <c r="L5" s="7"/>
      <c r="M5" s="9">
        <v>3</v>
      </c>
      <c r="N5" s="10" t="s">
        <v>5</v>
      </c>
      <c r="O5" s="37">
        <v>600</v>
      </c>
      <c r="P5" s="20">
        <f t="shared" si="1"/>
        <v>600</v>
      </c>
      <c r="R5" s="19">
        <f t="shared" si="2"/>
        <v>723.33333333333337</v>
      </c>
      <c r="T5" s="19">
        <f t="shared" si="0"/>
        <v>107.85793124908976</v>
      </c>
      <c r="V5" s="52">
        <f t="shared" si="3"/>
        <v>615.47540208424357</v>
      </c>
    </row>
    <row r="6" spans="1:22" ht="15.6" customHeight="1" x14ac:dyDescent="0.25">
      <c r="A6" s="11">
        <v>4</v>
      </c>
      <c r="B6" s="5" t="s">
        <v>6</v>
      </c>
      <c r="D6" s="15" t="s">
        <v>6</v>
      </c>
      <c r="E6" s="48">
        <v>550</v>
      </c>
      <c r="F6" s="17">
        <v>550</v>
      </c>
      <c r="H6" s="12">
        <v>4</v>
      </c>
      <c r="I6" s="13" t="s">
        <v>6</v>
      </c>
      <c r="J6" s="43">
        <v>500</v>
      </c>
      <c r="K6" s="17">
        <v>500</v>
      </c>
      <c r="L6" s="7"/>
      <c r="M6" s="9">
        <v>4</v>
      </c>
      <c r="N6" s="10" t="s">
        <v>6</v>
      </c>
      <c r="O6" s="37">
        <v>430</v>
      </c>
      <c r="P6" s="20">
        <f t="shared" si="1"/>
        <v>430</v>
      </c>
      <c r="R6" s="19">
        <f t="shared" si="2"/>
        <v>493.33333333333331</v>
      </c>
      <c r="T6" s="19">
        <f t="shared" si="0"/>
        <v>60.277137733417078</v>
      </c>
      <c r="V6" s="52">
        <f t="shared" si="3"/>
        <v>433.05619559991624</v>
      </c>
    </row>
    <row r="7" spans="1:22" ht="15.6" customHeight="1" x14ac:dyDescent="0.25">
      <c r="A7" s="11">
        <v>5</v>
      </c>
      <c r="B7" s="5" t="s">
        <v>7</v>
      </c>
      <c r="D7" s="15" t="s">
        <v>7</v>
      </c>
      <c r="E7" s="48">
        <v>60500</v>
      </c>
      <c r="F7" s="17">
        <v>60500</v>
      </c>
      <c r="H7" s="12">
        <v>5</v>
      </c>
      <c r="I7" s="13" t="s">
        <v>7</v>
      </c>
      <c r="J7" s="43">
        <v>58800</v>
      </c>
      <c r="K7" s="17">
        <v>58800</v>
      </c>
      <c r="L7" s="7"/>
      <c r="M7" s="9">
        <v>5</v>
      </c>
      <c r="N7" s="10" t="s">
        <v>7</v>
      </c>
      <c r="O7" s="37">
        <v>55000</v>
      </c>
      <c r="P7" s="20">
        <f t="shared" si="1"/>
        <v>55000</v>
      </c>
      <c r="R7" s="19">
        <f t="shared" si="2"/>
        <v>58100</v>
      </c>
      <c r="T7" s="19">
        <f t="shared" si="0"/>
        <v>2816.0255680657447</v>
      </c>
      <c r="V7" s="52">
        <f t="shared" si="3"/>
        <v>55283.974431934257</v>
      </c>
    </row>
    <row r="8" spans="1:22" ht="15.6" customHeight="1" x14ac:dyDescent="0.25">
      <c r="A8" s="11">
        <v>6</v>
      </c>
      <c r="B8" s="5" t="s">
        <v>8</v>
      </c>
      <c r="D8" s="15" t="s">
        <v>8</v>
      </c>
      <c r="E8" s="48">
        <v>6800</v>
      </c>
      <c r="F8" s="17">
        <v>6800</v>
      </c>
      <c r="H8" s="12">
        <v>6</v>
      </c>
      <c r="I8" s="13" t="s">
        <v>8</v>
      </c>
      <c r="J8" s="43">
        <v>5900</v>
      </c>
      <c r="K8" s="17">
        <v>5900</v>
      </c>
      <c r="L8" s="7"/>
      <c r="M8" s="9">
        <v>6</v>
      </c>
      <c r="N8" s="10" t="s">
        <v>8</v>
      </c>
      <c r="O8" s="37">
        <v>5000</v>
      </c>
      <c r="P8" s="20">
        <f t="shared" si="1"/>
        <v>5000</v>
      </c>
      <c r="R8" s="19">
        <f t="shared" si="2"/>
        <v>5900</v>
      </c>
      <c r="T8" s="19">
        <f t="shared" si="0"/>
        <v>900</v>
      </c>
      <c r="V8" s="52">
        <f t="shared" si="3"/>
        <v>5000</v>
      </c>
    </row>
    <row r="9" spans="1:22" ht="15.6" customHeight="1" x14ac:dyDescent="0.25">
      <c r="A9" s="11">
        <v>7</v>
      </c>
      <c r="B9" s="5" t="s">
        <v>9</v>
      </c>
      <c r="D9" s="15" t="s">
        <v>9</v>
      </c>
      <c r="E9" s="48">
        <v>4300</v>
      </c>
      <c r="F9" s="17">
        <v>4300</v>
      </c>
      <c r="H9" s="12">
        <v>7</v>
      </c>
      <c r="I9" s="13" t="s">
        <v>9</v>
      </c>
      <c r="J9" s="43">
        <v>2900</v>
      </c>
      <c r="K9" s="17">
        <v>2900</v>
      </c>
      <c r="L9" s="7"/>
      <c r="M9" s="9">
        <v>7</v>
      </c>
      <c r="N9" s="10" t="s">
        <v>9</v>
      </c>
      <c r="O9" s="37">
        <v>3100</v>
      </c>
      <c r="P9" s="20">
        <f t="shared" si="1"/>
        <v>3100</v>
      </c>
      <c r="R9" s="19">
        <f t="shared" si="2"/>
        <v>3433.3333333333335</v>
      </c>
      <c r="T9" s="19">
        <f t="shared" si="0"/>
        <v>757.18777944003568</v>
      </c>
      <c r="V9" s="52">
        <f t="shared" si="3"/>
        <v>2676.1455538932978</v>
      </c>
    </row>
    <row r="10" spans="1:22" ht="15.6" customHeight="1" x14ac:dyDescent="0.25">
      <c r="A10" s="11">
        <v>8</v>
      </c>
      <c r="B10" s="5" t="s">
        <v>10</v>
      </c>
      <c r="D10" s="15" t="s">
        <v>10</v>
      </c>
      <c r="E10" s="48">
        <v>2500</v>
      </c>
      <c r="F10" s="17">
        <v>2500</v>
      </c>
      <c r="H10" s="12">
        <v>8</v>
      </c>
      <c r="I10" s="13" t="s">
        <v>10</v>
      </c>
      <c r="J10" s="43">
        <v>2250</v>
      </c>
      <c r="K10" s="17">
        <v>2250</v>
      </c>
      <c r="L10" s="7"/>
      <c r="M10" s="9">
        <v>8</v>
      </c>
      <c r="N10" s="10" t="s">
        <v>10</v>
      </c>
      <c r="O10" s="37">
        <v>2100</v>
      </c>
      <c r="P10" s="20">
        <f t="shared" si="1"/>
        <v>2100</v>
      </c>
      <c r="R10" s="19">
        <f t="shared" si="2"/>
        <v>2283.3333333333335</v>
      </c>
      <c r="T10" s="19">
        <f>+STDEV(E10,J10,O10)</f>
        <v>202.07259421636903</v>
      </c>
      <c r="V10" s="52">
        <f t="shared" si="3"/>
        <v>2081.2607391169645</v>
      </c>
    </row>
    <row r="11" spans="1:22" ht="15.6" customHeight="1" x14ac:dyDescent="0.25">
      <c r="A11" s="11">
        <v>9</v>
      </c>
      <c r="B11" s="5" t="s">
        <v>11</v>
      </c>
      <c r="D11" s="15" t="s">
        <v>11</v>
      </c>
      <c r="E11" s="48">
        <v>72000</v>
      </c>
      <c r="F11" s="17">
        <v>72000</v>
      </c>
      <c r="H11" s="12">
        <v>9</v>
      </c>
      <c r="I11" s="13" t="s">
        <v>11</v>
      </c>
      <c r="J11" s="43">
        <v>71900</v>
      </c>
      <c r="K11" s="17">
        <v>71900</v>
      </c>
      <c r="L11" s="7"/>
      <c r="M11" s="9">
        <v>9</v>
      </c>
      <c r="N11" s="10" t="s">
        <v>11</v>
      </c>
      <c r="O11" s="37">
        <v>68000</v>
      </c>
      <c r="P11" s="20">
        <f t="shared" si="1"/>
        <v>68000</v>
      </c>
      <c r="R11" s="19">
        <f t="shared" si="2"/>
        <v>70633.333333333328</v>
      </c>
      <c r="T11" s="19">
        <f t="shared" ref="T11:T69" si="4">+STDEV(E11,J11,O11)</f>
        <v>2281.0816147900832</v>
      </c>
      <c r="V11" s="52">
        <f t="shared" si="3"/>
        <v>68352.251718543252</v>
      </c>
    </row>
    <row r="12" spans="1:22" ht="15.6" customHeight="1" x14ac:dyDescent="0.25">
      <c r="A12" s="11">
        <v>10</v>
      </c>
      <c r="B12" s="5" t="s">
        <v>12</v>
      </c>
      <c r="D12" s="15" t="s">
        <v>12</v>
      </c>
      <c r="E12" s="48">
        <v>7400</v>
      </c>
      <c r="F12" s="17">
        <v>7400</v>
      </c>
      <c r="H12" s="12">
        <v>10</v>
      </c>
      <c r="I12" s="13" t="s">
        <v>12</v>
      </c>
      <c r="J12" s="43">
        <v>6800</v>
      </c>
      <c r="K12" s="17">
        <v>6800</v>
      </c>
      <c r="L12" s="7"/>
      <c r="M12" s="9">
        <v>10</v>
      </c>
      <c r="N12" s="10" t="s">
        <v>12</v>
      </c>
      <c r="O12" s="37">
        <v>5800</v>
      </c>
      <c r="P12" s="20">
        <f t="shared" si="1"/>
        <v>5800</v>
      </c>
      <c r="R12" s="19">
        <f t="shared" si="2"/>
        <v>6666.666666666667</v>
      </c>
      <c r="T12" s="19">
        <f t="shared" si="4"/>
        <v>808.29037686547599</v>
      </c>
      <c r="V12" s="52">
        <f t="shared" si="3"/>
        <v>5858.376289801191</v>
      </c>
    </row>
    <row r="13" spans="1:22" ht="15.6" customHeight="1" x14ac:dyDescent="0.25">
      <c r="A13" s="11">
        <v>11</v>
      </c>
      <c r="B13" s="5" t="s">
        <v>13</v>
      </c>
      <c r="D13" s="15" t="s">
        <v>13</v>
      </c>
      <c r="E13" s="48">
        <v>4500</v>
      </c>
      <c r="F13" s="17">
        <v>4500</v>
      </c>
      <c r="H13" s="12">
        <v>11</v>
      </c>
      <c r="I13" s="13" t="s">
        <v>13</v>
      </c>
      <c r="J13" s="43">
        <v>3900</v>
      </c>
      <c r="K13" s="17">
        <v>3900</v>
      </c>
      <c r="L13" s="7"/>
      <c r="M13" s="9">
        <v>11</v>
      </c>
      <c r="N13" s="10" t="s">
        <v>13</v>
      </c>
      <c r="O13" s="37">
        <v>3500</v>
      </c>
      <c r="P13" s="20">
        <f t="shared" si="1"/>
        <v>3500</v>
      </c>
      <c r="R13" s="19">
        <f t="shared" si="2"/>
        <v>3966.6666666666665</v>
      </c>
      <c r="T13" s="19">
        <f t="shared" si="4"/>
        <v>503.32229568471541</v>
      </c>
      <c r="V13" s="52">
        <f t="shared" si="3"/>
        <v>3463.3443709819512</v>
      </c>
    </row>
    <row r="14" spans="1:22" ht="15.6" customHeight="1" x14ac:dyDescent="0.25">
      <c r="A14" s="11">
        <v>12</v>
      </c>
      <c r="B14" s="5" t="s">
        <v>14</v>
      </c>
      <c r="D14" s="15" t="s">
        <v>14</v>
      </c>
      <c r="E14" s="48">
        <v>3200</v>
      </c>
      <c r="F14" s="17">
        <v>3200</v>
      </c>
      <c r="H14" s="12">
        <v>12</v>
      </c>
      <c r="I14" s="13" t="s">
        <v>14</v>
      </c>
      <c r="J14" s="43">
        <v>2800</v>
      </c>
      <c r="K14" s="17">
        <v>2800</v>
      </c>
      <c r="L14" s="7"/>
      <c r="M14" s="9">
        <v>12</v>
      </c>
      <c r="N14" s="10" t="s">
        <v>14</v>
      </c>
      <c r="O14" s="37">
        <v>2250</v>
      </c>
      <c r="P14" s="20">
        <f t="shared" si="1"/>
        <v>2250</v>
      </c>
      <c r="R14" s="19">
        <f t="shared" si="2"/>
        <v>2750</v>
      </c>
      <c r="T14" s="19">
        <f t="shared" si="4"/>
        <v>476.9696007084728</v>
      </c>
      <c r="V14" s="52">
        <f t="shared" si="3"/>
        <v>2273.0303992915274</v>
      </c>
    </row>
    <row r="15" spans="1:22" ht="15.6" customHeight="1" x14ac:dyDescent="0.25">
      <c r="A15" s="11">
        <v>13</v>
      </c>
      <c r="B15" s="5" t="s">
        <v>15</v>
      </c>
      <c r="D15" s="15" t="s">
        <v>15</v>
      </c>
      <c r="E15" s="48">
        <v>96800</v>
      </c>
      <c r="F15" s="17">
        <v>96800</v>
      </c>
      <c r="H15" s="12">
        <v>13</v>
      </c>
      <c r="I15" s="13" t="s">
        <v>15</v>
      </c>
      <c r="J15" s="43">
        <v>94200</v>
      </c>
      <c r="K15" s="17">
        <v>94200</v>
      </c>
      <c r="L15" s="7"/>
      <c r="M15" s="9">
        <v>13</v>
      </c>
      <c r="N15" s="10" t="s">
        <v>15</v>
      </c>
      <c r="O15" s="37">
        <v>89300</v>
      </c>
      <c r="P15" s="20">
        <f t="shared" si="1"/>
        <v>89300</v>
      </c>
      <c r="R15" s="19">
        <f t="shared" si="2"/>
        <v>93433.333333333328</v>
      </c>
      <c r="T15" s="19">
        <f t="shared" si="4"/>
        <v>3808.3242158898884</v>
      </c>
      <c r="V15" s="52">
        <f t="shared" si="3"/>
        <v>89625.009117443435</v>
      </c>
    </row>
    <row r="16" spans="1:22" ht="15.6" customHeight="1" x14ac:dyDescent="0.25">
      <c r="A16" s="11">
        <v>14</v>
      </c>
      <c r="B16" s="5" t="s">
        <v>16</v>
      </c>
      <c r="D16" s="15" t="s">
        <v>16</v>
      </c>
      <c r="E16" s="48">
        <v>9200</v>
      </c>
      <c r="F16" s="17">
        <v>9200</v>
      </c>
      <c r="H16" s="12">
        <v>14</v>
      </c>
      <c r="I16" s="13" t="s">
        <v>16</v>
      </c>
      <c r="J16" s="43">
        <v>8250</v>
      </c>
      <c r="K16" s="17">
        <v>8250</v>
      </c>
      <c r="L16" s="7"/>
      <c r="M16" s="9">
        <v>14</v>
      </c>
      <c r="N16" s="10" t="s">
        <v>16</v>
      </c>
      <c r="O16" s="37">
        <v>7200</v>
      </c>
      <c r="P16" s="20">
        <f t="shared" si="1"/>
        <v>7200</v>
      </c>
      <c r="R16" s="19">
        <f t="shared" si="2"/>
        <v>8216.6666666666661</v>
      </c>
      <c r="T16" s="19">
        <f t="shared" si="4"/>
        <v>1000.4165798972613</v>
      </c>
      <c r="V16" s="52">
        <f t="shared" si="3"/>
        <v>7216.2500867694052</v>
      </c>
    </row>
    <row r="17" spans="1:22" ht="15.6" customHeight="1" x14ac:dyDescent="0.25">
      <c r="A17" s="11">
        <v>15</v>
      </c>
      <c r="B17" s="5" t="s">
        <v>17</v>
      </c>
      <c r="D17" s="15" t="s">
        <v>17</v>
      </c>
      <c r="E17" s="48">
        <v>7900</v>
      </c>
      <c r="F17" s="17">
        <v>7900</v>
      </c>
      <c r="H17" s="12">
        <v>15</v>
      </c>
      <c r="I17" s="13" t="s">
        <v>17</v>
      </c>
      <c r="J17" s="43">
        <v>7850</v>
      </c>
      <c r="K17" s="17">
        <v>7850</v>
      </c>
      <c r="L17" s="7"/>
      <c r="M17" s="9">
        <v>15</v>
      </c>
      <c r="N17" s="10" t="s">
        <v>17</v>
      </c>
      <c r="O17" s="37">
        <v>7500</v>
      </c>
      <c r="P17" s="20">
        <f t="shared" si="1"/>
        <v>7500</v>
      </c>
      <c r="R17" s="19">
        <f t="shared" si="2"/>
        <v>7750</v>
      </c>
      <c r="T17" s="19">
        <f t="shared" si="4"/>
        <v>217.94494717703367</v>
      </c>
      <c r="V17" s="52">
        <f t="shared" si="3"/>
        <v>7532.055052822966</v>
      </c>
    </row>
    <row r="18" spans="1:22" ht="15.6" customHeight="1" x14ac:dyDescent="0.25">
      <c r="A18" s="11">
        <v>16</v>
      </c>
      <c r="B18" s="5" t="s">
        <v>18</v>
      </c>
      <c r="D18" s="15" t="s">
        <v>18</v>
      </c>
      <c r="E18" s="48">
        <v>4300</v>
      </c>
      <c r="F18" s="17">
        <v>4300</v>
      </c>
      <c r="H18" s="12">
        <v>16</v>
      </c>
      <c r="I18" s="13" t="s">
        <v>18</v>
      </c>
      <c r="J18" s="43">
        <v>3600</v>
      </c>
      <c r="K18" s="17">
        <v>3600</v>
      </c>
      <c r="L18" s="7"/>
      <c r="M18" s="9">
        <v>16</v>
      </c>
      <c r="N18" s="10" t="s">
        <v>18</v>
      </c>
      <c r="O18" s="37">
        <v>3250</v>
      </c>
      <c r="P18" s="20">
        <f t="shared" si="1"/>
        <v>3250</v>
      </c>
      <c r="R18" s="19">
        <f t="shared" si="2"/>
        <v>3716.6666666666665</v>
      </c>
      <c r="T18" s="19">
        <f t="shared" si="4"/>
        <v>534.63383107818015</v>
      </c>
      <c r="V18" s="52">
        <f t="shared" si="3"/>
        <v>3182.0328355884863</v>
      </c>
    </row>
    <row r="19" spans="1:22" ht="15.6" customHeight="1" x14ac:dyDescent="0.25">
      <c r="A19" s="11">
        <v>17</v>
      </c>
      <c r="B19" s="5" t="s">
        <v>19</v>
      </c>
      <c r="D19" s="15" t="s">
        <v>19</v>
      </c>
      <c r="E19" s="48">
        <v>145000</v>
      </c>
      <c r="F19" s="17">
        <v>145000</v>
      </c>
      <c r="H19" s="12">
        <v>17</v>
      </c>
      <c r="I19" s="13" t="s">
        <v>19</v>
      </c>
      <c r="J19" s="43">
        <v>131000</v>
      </c>
      <c r="K19" s="17">
        <v>131000</v>
      </c>
      <c r="L19" s="7"/>
      <c r="M19" s="9">
        <v>17</v>
      </c>
      <c r="N19" s="10" t="s">
        <v>19</v>
      </c>
      <c r="O19" s="37">
        <v>123000</v>
      </c>
      <c r="P19" s="20">
        <f t="shared" si="1"/>
        <v>123000</v>
      </c>
      <c r="R19" s="19">
        <f t="shared" si="2"/>
        <v>133000</v>
      </c>
      <c r="T19" s="19">
        <f t="shared" si="4"/>
        <v>11135.528725660044</v>
      </c>
      <c r="V19" s="52">
        <f t="shared" si="3"/>
        <v>121864.47127433996</v>
      </c>
    </row>
    <row r="20" spans="1:22" ht="15.6" customHeight="1" x14ac:dyDescent="0.25">
      <c r="A20" s="11">
        <v>18</v>
      </c>
      <c r="B20" s="5" t="s">
        <v>20</v>
      </c>
      <c r="D20" s="15" t="s">
        <v>20</v>
      </c>
      <c r="E20" s="48">
        <v>17900</v>
      </c>
      <c r="F20" s="17">
        <v>17900</v>
      </c>
      <c r="H20" s="12">
        <v>18</v>
      </c>
      <c r="I20" s="13" t="s">
        <v>20</v>
      </c>
      <c r="J20" s="43">
        <v>16900</v>
      </c>
      <c r="K20" s="17">
        <v>16900</v>
      </c>
      <c r="L20" s="7"/>
      <c r="M20" s="9">
        <v>18</v>
      </c>
      <c r="N20" s="10" t="s">
        <v>20</v>
      </c>
      <c r="O20" s="37">
        <v>15100</v>
      </c>
      <c r="P20" s="20">
        <f t="shared" si="1"/>
        <v>15100</v>
      </c>
      <c r="R20" s="19">
        <f t="shared" si="2"/>
        <v>16633.333333333332</v>
      </c>
      <c r="T20" s="19">
        <f t="shared" si="4"/>
        <v>1418.9197769195175</v>
      </c>
      <c r="V20" s="52">
        <f t="shared" si="3"/>
        <v>15214.413556413814</v>
      </c>
    </row>
    <row r="21" spans="1:22" ht="15.6" customHeight="1" x14ac:dyDescent="0.25">
      <c r="A21" s="11">
        <v>19</v>
      </c>
      <c r="B21" s="5" t="s">
        <v>21</v>
      </c>
      <c r="D21" s="15" t="s">
        <v>21</v>
      </c>
      <c r="E21" s="48">
        <v>14500</v>
      </c>
      <c r="F21" s="17">
        <v>14500</v>
      </c>
      <c r="H21" s="12">
        <v>19</v>
      </c>
      <c r="I21" s="13" t="s">
        <v>21</v>
      </c>
      <c r="J21" s="43">
        <v>14200</v>
      </c>
      <c r="K21" s="17">
        <v>14200</v>
      </c>
      <c r="L21" s="7"/>
      <c r="M21" s="9">
        <v>19</v>
      </c>
      <c r="N21" s="10" t="s">
        <v>21</v>
      </c>
      <c r="O21" s="37">
        <v>13900</v>
      </c>
      <c r="P21" s="20">
        <f t="shared" si="1"/>
        <v>13900</v>
      </c>
      <c r="R21" s="19">
        <f t="shared" si="2"/>
        <v>14200</v>
      </c>
      <c r="T21" s="19">
        <f t="shared" si="4"/>
        <v>300</v>
      </c>
      <c r="V21" s="52">
        <f t="shared" si="3"/>
        <v>13900</v>
      </c>
    </row>
    <row r="22" spans="1:22" ht="15.6" customHeight="1" x14ac:dyDescent="0.25">
      <c r="A22" s="11">
        <v>20</v>
      </c>
      <c r="B22" s="5" t="s">
        <v>22</v>
      </c>
      <c r="D22" s="15" t="s">
        <v>22</v>
      </c>
      <c r="E22" s="48">
        <v>7900</v>
      </c>
      <c r="F22" s="17">
        <v>7900</v>
      </c>
      <c r="H22" s="12">
        <v>20</v>
      </c>
      <c r="I22" s="13" t="s">
        <v>22</v>
      </c>
      <c r="J22" s="43">
        <v>7500</v>
      </c>
      <c r="K22" s="17">
        <v>7500</v>
      </c>
      <c r="L22" s="7"/>
      <c r="M22" s="9">
        <v>20</v>
      </c>
      <c r="N22" s="10" t="s">
        <v>22</v>
      </c>
      <c r="O22" s="37">
        <v>6500</v>
      </c>
      <c r="P22" s="20">
        <f t="shared" si="1"/>
        <v>6500</v>
      </c>
      <c r="R22" s="19">
        <f t="shared" si="2"/>
        <v>7300</v>
      </c>
      <c r="T22" s="19">
        <f t="shared" si="4"/>
        <v>721.11025509279784</v>
      </c>
      <c r="V22" s="52">
        <f t="shared" si="3"/>
        <v>6578.8897449072019</v>
      </c>
    </row>
    <row r="23" spans="1:22" ht="15.6" customHeight="1" x14ac:dyDescent="0.25">
      <c r="A23" s="11">
        <v>21</v>
      </c>
      <c r="B23" s="5" t="s">
        <v>23</v>
      </c>
      <c r="D23" s="15" t="s">
        <v>23</v>
      </c>
      <c r="E23" s="48">
        <v>32300</v>
      </c>
      <c r="F23" s="17">
        <v>32300</v>
      </c>
      <c r="H23" s="12">
        <v>21</v>
      </c>
      <c r="I23" s="13" t="s">
        <v>23</v>
      </c>
      <c r="J23" s="43">
        <v>32000</v>
      </c>
      <c r="K23" s="17">
        <v>32000</v>
      </c>
      <c r="L23" s="7"/>
      <c r="M23" s="9">
        <v>21</v>
      </c>
      <c r="N23" s="10" t="s">
        <v>23</v>
      </c>
      <c r="O23" s="37">
        <v>31200</v>
      </c>
      <c r="P23" s="20">
        <f t="shared" si="1"/>
        <v>31200</v>
      </c>
      <c r="R23" s="19">
        <f t="shared" si="2"/>
        <v>31833.333333333332</v>
      </c>
      <c r="T23" s="19">
        <f t="shared" si="4"/>
        <v>568.62407030773272</v>
      </c>
      <c r="V23" s="52">
        <f t="shared" si="3"/>
        <v>31264.709263025601</v>
      </c>
    </row>
    <row r="24" spans="1:22" ht="15.6" customHeight="1" x14ac:dyDescent="0.25">
      <c r="A24" s="11">
        <v>22</v>
      </c>
      <c r="B24" s="5" t="s">
        <v>24</v>
      </c>
      <c r="D24" s="15" t="s">
        <v>24</v>
      </c>
      <c r="E24" s="48">
        <v>70100</v>
      </c>
      <c r="F24" s="17">
        <v>70100</v>
      </c>
      <c r="H24" s="12">
        <v>22</v>
      </c>
      <c r="I24" s="13" t="s">
        <v>24</v>
      </c>
      <c r="J24" s="43">
        <v>71000</v>
      </c>
      <c r="K24" s="17">
        <v>71000</v>
      </c>
      <c r="L24" s="7"/>
      <c r="M24" s="9">
        <v>22</v>
      </c>
      <c r="N24" s="10" t="s">
        <v>24</v>
      </c>
      <c r="O24" s="37">
        <v>69800</v>
      </c>
      <c r="P24" s="20">
        <f t="shared" si="1"/>
        <v>69800</v>
      </c>
      <c r="R24" s="19">
        <f t="shared" si="2"/>
        <v>70300</v>
      </c>
      <c r="T24" s="19">
        <f t="shared" si="4"/>
        <v>624.49979983983985</v>
      </c>
      <c r="V24" s="52">
        <f t="shared" si="3"/>
        <v>69675.500200160153</v>
      </c>
    </row>
    <row r="25" spans="1:22" ht="15.6" customHeight="1" x14ac:dyDescent="0.25">
      <c r="A25" s="11">
        <v>23</v>
      </c>
      <c r="B25" s="5" t="s">
        <v>25</v>
      </c>
      <c r="D25" s="15" t="s">
        <v>25</v>
      </c>
      <c r="E25" s="48">
        <v>18900</v>
      </c>
      <c r="F25" s="17">
        <v>18900</v>
      </c>
      <c r="H25" s="12">
        <v>23</v>
      </c>
      <c r="I25" s="13" t="s">
        <v>25</v>
      </c>
      <c r="J25" s="43">
        <v>19000</v>
      </c>
      <c r="K25" s="17">
        <v>19000</v>
      </c>
      <c r="L25" s="7"/>
      <c r="M25" s="9">
        <v>23</v>
      </c>
      <c r="N25" s="10" t="s">
        <v>25</v>
      </c>
      <c r="O25" s="37">
        <v>18500</v>
      </c>
      <c r="P25" s="20">
        <f t="shared" si="1"/>
        <v>18500</v>
      </c>
      <c r="R25" s="19">
        <f t="shared" si="2"/>
        <v>18800</v>
      </c>
      <c r="T25" s="19">
        <f t="shared" si="4"/>
        <v>264.57513110645908</v>
      </c>
      <c r="V25" s="52">
        <f t="shared" si="3"/>
        <v>18535.42486889354</v>
      </c>
    </row>
    <row r="26" spans="1:22" ht="15.6" customHeight="1" x14ac:dyDescent="0.25">
      <c r="A26" s="11">
        <v>24</v>
      </c>
      <c r="B26" s="5" t="s">
        <v>26</v>
      </c>
      <c r="D26" s="15" t="s">
        <v>26</v>
      </c>
      <c r="E26" s="48">
        <v>48900</v>
      </c>
      <c r="F26" s="17">
        <v>48900</v>
      </c>
      <c r="H26" s="12">
        <v>24</v>
      </c>
      <c r="I26" s="13" t="s">
        <v>26</v>
      </c>
      <c r="J26" s="43">
        <v>48600</v>
      </c>
      <c r="K26" s="17">
        <v>48600</v>
      </c>
      <c r="L26" s="7"/>
      <c r="M26" s="9">
        <v>24</v>
      </c>
      <c r="N26" s="10" t="s">
        <v>26</v>
      </c>
      <c r="O26" s="37">
        <v>48400</v>
      </c>
      <c r="P26" s="20">
        <f t="shared" si="1"/>
        <v>48400</v>
      </c>
      <c r="R26" s="19">
        <f t="shared" si="2"/>
        <v>48633.333333333336</v>
      </c>
      <c r="T26" s="19">
        <f t="shared" si="4"/>
        <v>251.6611478423583</v>
      </c>
      <c r="V26" s="52">
        <f t="shared" si="3"/>
        <v>48381.672185490977</v>
      </c>
    </row>
    <row r="27" spans="1:22" ht="15.6" customHeight="1" x14ac:dyDescent="0.25">
      <c r="A27" s="11">
        <v>25</v>
      </c>
      <c r="B27" s="5" t="s">
        <v>27</v>
      </c>
      <c r="D27" s="15" t="s">
        <v>27</v>
      </c>
      <c r="E27" s="48">
        <v>92200</v>
      </c>
      <c r="F27" s="17">
        <v>92200</v>
      </c>
      <c r="H27" s="12">
        <v>25</v>
      </c>
      <c r="I27" s="13" t="s">
        <v>27</v>
      </c>
      <c r="J27" s="43">
        <v>91500</v>
      </c>
      <c r="K27" s="17">
        <v>91500</v>
      </c>
      <c r="L27" s="7"/>
      <c r="M27" s="9">
        <v>25</v>
      </c>
      <c r="N27" s="10" t="s">
        <v>27</v>
      </c>
      <c r="O27" s="37">
        <v>91000</v>
      </c>
      <c r="P27" s="20">
        <f t="shared" si="1"/>
        <v>91000</v>
      </c>
      <c r="R27" s="19">
        <f t="shared" si="2"/>
        <v>91566.666666666672</v>
      </c>
      <c r="T27" s="19">
        <f t="shared" si="4"/>
        <v>602.77137733417078</v>
      </c>
      <c r="V27" s="52">
        <f t="shared" si="3"/>
        <v>90963.895289332504</v>
      </c>
    </row>
    <row r="28" spans="1:22" ht="15.6" customHeight="1" x14ac:dyDescent="0.25">
      <c r="A28" s="11">
        <v>26</v>
      </c>
      <c r="B28" s="5" t="s">
        <v>28</v>
      </c>
      <c r="D28" s="15" t="s">
        <v>28</v>
      </c>
      <c r="E28" s="48">
        <v>33000</v>
      </c>
      <c r="F28" s="17">
        <v>33000</v>
      </c>
      <c r="H28" s="12">
        <v>26</v>
      </c>
      <c r="I28" s="13" t="s">
        <v>28</v>
      </c>
      <c r="J28" s="43">
        <v>33800</v>
      </c>
      <c r="K28" s="17">
        <v>33800</v>
      </c>
      <c r="L28" s="7"/>
      <c r="M28" s="9">
        <v>26</v>
      </c>
      <c r="N28" s="10" t="s">
        <v>28</v>
      </c>
      <c r="O28" s="37">
        <v>33000</v>
      </c>
      <c r="P28" s="20">
        <f t="shared" si="1"/>
        <v>33000</v>
      </c>
      <c r="R28" s="19">
        <f t="shared" si="2"/>
        <v>33266.666666666664</v>
      </c>
      <c r="T28" s="19">
        <f t="shared" si="4"/>
        <v>461.88021535170066</v>
      </c>
      <c r="V28" s="52">
        <f t="shared" si="3"/>
        <v>32804.786451314962</v>
      </c>
    </row>
    <row r="29" spans="1:22" ht="15.6" customHeight="1" x14ac:dyDescent="0.25">
      <c r="A29" s="11">
        <v>27</v>
      </c>
      <c r="B29" s="5" t="s">
        <v>29</v>
      </c>
      <c r="D29" s="15" t="s">
        <v>29</v>
      </c>
      <c r="E29" s="48">
        <v>6800</v>
      </c>
      <c r="F29" s="17">
        <v>6800</v>
      </c>
      <c r="H29" s="12">
        <v>27</v>
      </c>
      <c r="I29" s="13" t="s">
        <v>29</v>
      </c>
      <c r="J29" s="43">
        <v>6950</v>
      </c>
      <c r="K29" s="17">
        <v>6950</v>
      </c>
      <c r="L29" s="7"/>
      <c r="M29" s="9">
        <v>27</v>
      </c>
      <c r="N29" s="10" t="s">
        <v>29</v>
      </c>
      <c r="O29" s="37">
        <v>6650</v>
      </c>
      <c r="P29" s="20">
        <f t="shared" si="1"/>
        <v>6650</v>
      </c>
      <c r="R29" s="19">
        <f t="shared" si="2"/>
        <v>6800</v>
      </c>
      <c r="T29" s="19">
        <f t="shared" si="4"/>
        <v>150</v>
      </c>
      <c r="V29" s="52">
        <f t="shared" si="3"/>
        <v>6650</v>
      </c>
    </row>
    <row r="30" spans="1:22" ht="15.6" customHeight="1" x14ac:dyDescent="0.25">
      <c r="A30" s="11">
        <v>28</v>
      </c>
      <c r="B30" s="5" t="s">
        <v>30</v>
      </c>
      <c r="D30" s="15" t="s">
        <v>30</v>
      </c>
      <c r="E30" s="48">
        <v>24900</v>
      </c>
      <c r="F30" s="17">
        <v>24900</v>
      </c>
      <c r="H30" s="12">
        <v>28</v>
      </c>
      <c r="I30" s="13" t="s">
        <v>30</v>
      </c>
      <c r="J30" s="43">
        <v>24900</v>
      </c>
      <c r="K30" s="17">
        <v>24900</v>
      </c>
      <c r="L30" s="7"/>
      <c r="M30" s="9">
        <v>28</v>
      </c>
      <c r="N30" s="10" t="s">
        <v>30</v>
      </c>
      <c r="O30" s="37">
        <v>24700</v>
      </c>
      <c r="P30" s="20">
        <f t="shared" si="1"/>
        <v>24700</v>
      </c>
      <c r="R30" s="19">
        <f t="shared" si="2"/>
        <v>24833.333333333332</v>
      </c>
      <c r="T30" s="19">
        <f t="shared" si="4"/>
        <v>115.47005383792515</v>
      </c>
      <c r="V30" s="52">
        <f t="shared" si="3"/>
        <v>24717.863279495406</v>
      </c>
    </row>
    <row r="31" spans="1:22" ht="15.6" customHeight="1" x14ac:dyDescent="0.25">
      <c r="A31" s="11">
        <v>29</v>
      </c>
      <c r="B31" s="5" t="s">
        <v>31</v>
      </c>
      <c r="D31" s="15" t="s">
        <v>31</v>
      </c>
      <c r="E31" s="48">
        <v>15900</v>
      </c>
      <c r="F31" s="17">
        <v>15900</v>
      </c>
      <c r="H31" s="12">
        <v>29</v>
      </c>
      <c r="I31" s="13" t="s">
        <v>31</v>
      </c>
      <c r="J31" s="43">
        <v>15500</v>
      </c>
      <c r="K31" s="17">
        <v>15500</v>
      </c>
      <c r="L31" s="7"/>
      <c r="M31" s="9">
        <v>29</v>
      </c>
      <c r="N31" s="10" t="s">
        <v>31</v>
      </c>
      <c r="O31" s="37">
        <v>15100</v>
      </c>
      <c r="P31" s="20">
        <f t="shared" si="1"/>
        <v>15100</v>
      </c>
      <c r="R31" s="19">
        <f t="shared" si="2"/>
        <v>15500</v>
      </c>
      <c r="T31" s="19">
        <f t="shared" si="4"/>
        <v>400</v>
      </c>
      <c r="V31" s="52">
        <f t="shared" si="3"/>
        <v>15100</v>
      </c>
    </row>
    <row r="32" spans="1:22" ht="15.6" customHeight="1" x14ac:dyDescent="0.25">
      <c r="A32" s="11">
        <v>30</v>
      </c>
      <c r="B32" s="5" t="s">
        <v>32</v>
      </c>
      <c r="D32" s="15" t="s">
        <v>32</v>
      </c>
      <c r="E32" s="48">
        <v>12500</v>
      </c>
      <c r="F32" s="17">
        <v>12500</v>
      </c>
      <c r="H32" s="12">
        <v>30</v>
      </c>
      <c r="I32" s="13" t="s">
        <v>32</v>
      </c>
      <c r="J32" s="43">
        <v>12600</v>
      </c>
      <c r="K32" s="17">
        <v>12600</v>
      </c>
      <c r="L32" s="7"/>
      <c r="M32" s="9">
        <v>30</v>
      </c>
      <c r="N32" s="10" t="s">
        <v>32</v>
      </c>
      <c r="O32" s="37">
        <v>11400</v>
      </c>
      <c r="P32" s="20">
        <f t="shared" si="1"/>
        <v>11400</v>
      </c>
      <c r="R32" s="19">
        <f t="shared" si="2"/>
        <v>12166.666666666666</v>
      </c>
      <c r="T32" s="19">
        <f t="shared" si="4"/>
        <v>665.8328118479393</v>
      </c>
      <c r="V32" s="52">
        <f t="shared" si="3"/>
        <v>11500.833854818728</v>
      </c>
    </row>
    <row r="33" spans="1:22" ht="15.6" customHeight="1" x14ac:dyDescent="0.25">
      <c r="A33" s="11">
        <v>31</v>
      </c>
      <c r="B33" s="5" t="s">
        <v>33</v>
      </c>
      <c r="D33" s="15" t="s">
        <v>33</v>
      </c>
      <c r="E33" s="48">
        <v>6800</v>
      </c>
      <c r="F33" s="17">
        <v>6800</v>
      </c>
      <c r="H33" s="12">
        <v>31</v>
      </c>
      <c r="I33" s="13" t="s">
        <v>33</v>
      </c>
      <c r="J33" s="43">
        <v>7800</v>
      </c>
      <c r="K33" s="17">
        <v>7800</v>
      </c>
      <c r="L33" s="7"/>
      <c r="M33" s="9">
        <v>31</v>
      </c>
      <c r="N33" s="10" t="s">
        <v>33</v>
      </c>
      <c r="O33" s="37">
        <v>4800</v>
      </c>
      <c r="P33" s="20">
        <f t="shared" si="1"/>
        <v>4800</v>
      </c>
      <c r="R33" s="19">
        <f t="shared" si="2"/>
        <v>6466.666666666667</v>
      </c>
      <c r="T33" s="19">
        <f t="shared" si="4"/>
        <v>1527.5252316519475</v>
      </c>
      <c r="V33" s="52">
        <f t="shared" si="3"/>
        <v>4939.1414350147197</v>
      </c>
    </row>
    <row r="34" spans="1:22" ht="15.6" customHeight="1" x14ac:dyDescent="0.25">
      <c r="A34" s="11">
        <v>32</v>
      </c>
      <c r="B34" s="5" t="s">
        <v>34</v>
      </c>
      <c r="D34" s="15" t="s">
        <v>34</v>
      </c>
      <c r="E34" s="48">
        <v>4200</v>
      </c>
      <c r="F34" s="17">
        <v>4200</v>
      </c>
      <c r="H34" s="12">
        <v>32</v>
      </c>
      <c r="I34" s="13" t="s">
        <v>34</v>
      </c>
      <c r="J34" s="43">
        <v>5800</v>
      </c>
      <c r="K34" s="17">
        <v>5800</v>
      </c>
      <c r="L34" s="7"/>
      <c r="M34" s="9">
        <v>32</v>
      </c>
      <c r="N34" s="10" t="s">
        <v>34</v>
      </c>
      <c r="O34" s="37">
        <v>3700</v>
      </c>
      <c r="P34" s="20">
        <f t="shared" si="1"/>
        <v>3700</v>
      </c>
      <c r="R34" s="19">
        <f t="shared" si="2"/>
        <v>4566.666666666667</v>
      </c>
      <c r="T34" s="19">
        <f t="shared" si="4"/>
        <v>1096.9655114602883</v>
      </c>
      <c r="V34" s="52">
        <f t="shared" si="3"/>
        <v>3469.7011552063786</v>
      </c>
    </row>
    <row r="35" spans="1:22" ht="15.6" customHeight="1" x14ac:dyDescent="0.25">
      <c r="A35" s="11">
        <v>33</v>
      </c>
      <c r="B35" s="5" t="s">
        <v>35</v>
      </c>
      <c r="D35" s="15" t="s">
        <v>35</v>
      </c>
      <c r="E35" s="48">
        <v>9800</v>
      </c>
      <c r="F35" s="17">
        <v>9800</v>
      </c>
      <c r="H35" s="12">
        <v>33</v>
      </c>
      <c r="I35" s="13" t="s">
        <v>35</v>
      </c>
      <c r="J35" s="43">
        <v>10900</v>
      </c>
      <c r="K35" s="17">
        <v>10900</v>
      </c>
      <c r="L35" s="7"/>
      <c r="M35" s="9">
        <v>33</v>
      </c>
      <c r="N35" s="10" t="s">
        <v>35</v>
      </c>
      <c r="O35" s="37">
        <v>9200</v>
      </c>
      <c r="P35" s="20">
        <f t="shared" si="1"/>
        <v>9200</v>
      </c>
      <c r="R35" s="19">
        <f t="shared" si="2"/>
        <v>9966.6666666666661</v>
      </c>
      <c r="T35" s="19">
        <f t="shared" si="4"/>
        <v>862.16781042517084</v>
      </c>
      <c r="V35" s="52">
        <f t="shared" si="3"/>
        <v>9104.4988562414947</v>
      </c>
    </row>
    <row r="36" spans="1:22" ht="15.6" customHeight="1" x14ac:dyDescent="0.25">
      <c r="A36" s="11">
        <v>34</v>
      </c>
      <c r="B36" s="5" t="s">
        <v>36</v>
      </c>
      <c r="D36" s="15" t="s">
        <v>36</v>
      </c>
      <c r="E36" s="48">
        <v>6400</v>
      </c>
      <c r="F36" s="17">
        <v>6400</v>
      </c>
      <c r="H36" s="12">
        <v>34</v>
      </c>
      <c r="I36" s="13" t="s">
        <v>36</v>
      </c>
      <c r="J36" s="43">
        <v>8730</v>
      </c>
      <c r="K36" s="17">
        <v>8730</v>
      </c>
      <c r="L36" s="7"/>
      <c r="M36" s="9">
        <v>34</v>
      </c>
      <c r="N36" s="10" t="s">
        <v>36</v>
      </c>
      <c r="O36" s="37">
        <v>5900</v>
      </c>
      <c r="P36" s="20">
        <f t="shared" si="1"/>
        <v>5900</v>
      </c>
      <c r="R36" s="19">
        <f t="shared" si="2"/>
        <v>7010</v>
      </c>
      <c r="T36" s="19">
        <f t="shared" si="4"/>
        <v>1510.397298726398</v>
      </c>
      <c r="V36" s="52">
        <f t="shared" si="3"/>
        <v>5499.6027012736022</v>
      </c>
    </row>
    <row r="37" spans="1:22" ht="15.6" customHeight="1" x14ac:dyDescent="0.25">
      <c r="A37" s="11">
        <v>35</v>
      </c>
      <c r="B37" s="5" t="s">
        <v>37</v>
      </c>
      <c r="D37" s="15" t="s">
        <v>37</v>
      </c>
      <c r="E37" s="48">
        <v>3900</v>
      </c>
      <c r="F37" s="17">
        <v>3900</v>
      </c>
      <c r="H37" s="12">
        <v>35</v>
      </c>
      <c r="I37" s="13" t="s">
        <v>37</v>
      </c>
      <c r="J37" s="43">
        <v>3900</v>
      </c>
      <c r="K37" s="17">
        <v>3900</v>
      </c>
      <c r="L37" s="7"/>
      <c r="M37" s="9">
        <v>35</v>
      </c>
      <c r="N37" s="10" t="s">
        <v>37</v>
      </c>
      <c r="O37" s="37">
        <v>3850</v>
      </c>
      <c r="P37" s="20">
        <f t="shared" si="1"/>
        <v>3850</v>
      </c>
      <c r="R37" s="19">
        <f t="shared" si="2"/>
        <v>3883.3333333333335</v>
      </c>
      <c r="T37" s="19">
        <f t="shared" si="4"/>
        <v>28.867513459481287</v>
      </c>
      <c r="V37" s="52">
        <f t="shared" si="3"/>
        <v>3854.4658198738521</v>
      </c>
    </row>
    <row r="38" spans="1:22" ht="15.6" customHeight="1" x14ac:dyDescent="0.25">
      <c r="A38" s="11">
        <v>36</v>
      </c>
      <c r="B38" s="5" t="s">
        <v>38</v>
      </c>
      <c r="D38" s="15" t="s">
        <v>38</v>
      </c>
      <c r="E38" s="48">
        <v>3500</v>
      </c>
      <c r="F38" s="17">
        <v>3500</v>
      </c>
      <c r="H38" s="12">
        <v>36</v>
      </c>
      <c r="I38" s="13" t="s">
        <v>38</v>
      </c>
      <c r="J38" s="43">
        <v>4400</v>
      </c>
      <c r="K38" s="17">
        <v>4400</v>
      </c>
      <c r="L38" s="7"/>
      <c r="M38" s="9">
        <v>36</v>
      </c>
      <c r="N38" s="10" t="s">
        <v>38</v>
      </c>
      <c r="O38" s="37">
        <v>3100</v>
      </c>
      <c r="P38" s="20">
        <f t="shared" si="1"/>
        <v>3100</v>
      </c>
      <c r="R38" s="19">
        <f t="shared" si="2"/>
        <v>3666.6666666666665</v>
      </c>
      <c r="T38" s="19">
        <f t="shared" si="4"/>
        <v>665.83281184793839</v>
      </c>
      <c r="V38" s="52">
        <f t="shared" si="3"/>
        <v>3000.833854818728</v>
      </c>
    </row>
    <row r="39" spans="1:22" ht="15.6" customHeight="1" x14ac:dyDescent="0.25">
      <c r="A39" s="11">
        <v>37</v>
      </c>
      <c r="B39" s="5" t="s">
        <v>39</v>
      </c>
      <c r="D39" s="15" t="s">
        <v>39</v>
      </c>
      <c r="E39" s="48">
        <v>19900</v>
      </c>
      <c r="F39" s="17">
        <v>19900</v>
      </c>
      <c r="H39" s="12">
        <v>37</v>
      </c>
      <c r="I39" s="13" t="s">
        <v>39</v>
      </c>
      <c r="J39" s="43">
        <v>21000</v>
      </c>
      <c r="K39" s="17">
        <v>21000</v>
      </c>
      <c r="L39" s="7"/>
      <c r="M39" s="9">
        <v>37</v>
      </c>
      <c r="N39" s="10" t="s">
        <v>39</v>
      </c>
      <c r="O39" s="37">
        <v>19000</v>
      </c>
      <c r="P39" s="20">
        <f t="shared" si="1"/>
        <v>19000</v>
      </c>
      <c r="R39" s="19">
        <f t="shared" si="2"/>
        <v>19966.666666666668</v>
      </c>
      <c r="T39" s="19">
        <f t="shared" si="4"/>
        <v>1001.6652800877813</v>
      </c>
      <c r="V39" s="52">
        <f t="shared" si="3"/>
        <v>18965.001386578886</v>
      </c>
    </row>
    <row r="40" spans="1:22" ht="15.6" customHeight="1" x14ac:dyDescent="0.25">
      <c r="A40" s="11">
        <v>38</v>
      </c>
      <c r="B40" s="5" t="s">
        <v>40</v>
      </c>
      <c r="D40" s="15" t="s">
        <v>40</v>
      </c>
      <c r="E40" s="48">
        <v>18900</v>
      </c>
      <c r="F40" s="17">
        <v>18900</v>
      </c>
      <c r="H40" s="12">
        <v>38</v>
      </c>
      <c r="I40" s="13" t="s">
        <v>40</v>
      </c>
      <c r="J40" s="43">
        <v>18800</v>
      </c>
      <c r="K40" s="17">
        <v>18800</v>
      </c>
      <c r="L40" s="7"/>
      <c r="M40" s="9">
        <v>38</v>
      </c>
      <c r="N40" s="10" t="s">
        <v>40</v>
      </c>
      <c r="O40" s="37">
        <v>17900</v>
      </c>
      <c r="P40" s="20">
        <f t="shared" si="1"/>
        <v>17900</v>
      </c>
      <c r="R40" s="19">
        <f t="shared" si="2"/>
        <v>18533.333333333332</v>
      </c>
      <c r="T40" s="19">
        <f t="shared" si="4"/>
        <v>550.75705472861023</v>
      </c>
      <c r="V40" s="52">
        <f t="shared" si="3"/>
        <v>17982.576278604723</v>
      </c>
    </row>
    <row r="41" spans="1:22" ht="15.6" customHeight="1" x14ac:dyDescent="0.25">
      <c r="A41" s="11">
        <v>39</v>
      </c>
      <c r="B41" s="5" t="s">
        <v>41</v>
      </c>
      <c r="D41" s="15" t="s">
        <v>41</v>
      </c>
      <c r="E41" s="48">
        <v>22500</v>
      </c>
      <c r="F41" s="17">
        <v>22500</v>
      </c>
      <c r="H41" s="12">
        <v>39</v>
      </c>
      <c r="I41" s="13" t="s">
        <v>41</v>
      </c>
      <c r="J41" s="43">
        <v>22200</v>
      </c>
      <c r="K41" s="17">
        <v>22200</v>
      </c>
      <c r="L41" s="7"/>
      <c r="M41" s="9">
        <v>39</v>
      </c>
      <c r="N41" s="10" t="s">
        <v>41</v>
      </c>
      <c r="O41" s="37">
        <v>21300</v>
      </c>
      <c r="P41" s="20">
        <f t="shared" si="1"/>
        <v>21300</v>
      </c>
      <c r="R41" s="19">
        <f t="shared" si="2"/>
        <v>22000</v>
      </c>
      <c r="T41" s="19">
        <f t="shared" si="4"/>
        <v>624.49979983983985</v>
      </c>
      <c r="V41" s="52">
        <f t="shared" si="3"/>
        <v>21375.500200160161</v>
      </c>
    </row>
    <row r="42" spans="1:22" ht="15.6" customHeight="1" x14ac:dyDescent="0.25">
      <c r="A42" s="11">
        <v>40</v>
      </c>
      <c r="B42" s="5" t="s">
        <v>42</v>
      </c>
      <c r="D42" s="15" t="s">
        <v>42</v>
      </c>
      <c r="E42" s="48">
        <v>23300</v>
      </c>
      <c r="F42" s="17">
        <v>23300</v>
      </c>
      <c r="H42" s="12">
        <v>40</v>
      </c>
      <c r="I42" s="13" t="s">
        <v>42</v>
      </c>
      <c r="J42" s="43">
        <v>23100</v>
      </c>
      <c r="K42" s="17">
        <v>23100</v>
      </c>
      <c r="L42" s="7"/>
      <c r="M42" s="9">
        <v>40</v>
      </c>
      <c r="N42" s="10" t="s">
        <v>42</v>
      </c>
      <c r="O42" s="37">
        <v>22300</v>
      </c>
      <c r="P42" s="20">
        <f t="shared" si="1"/>
        <v>22300</v>
      </c>
      <c r="R42" s="19">
        <f t="shared" si="2"/>
        <v>22900</v>
      </c>
      <c r="T42" s="19">
        <f t="shared" si="4"/>
        <v>529.15026221291816</v>
      </c>
      <c r="V42" s="52">
        <f t="shared" si="3"/>
        <v>22370.849737787081</v>
      </c>
    </row>
    <row r="43" spans="1:22" ht="15.6" customHeight="1" x14ac:dyDescent="0.25">
      <c r="A43" s="11">
        <v>41</v>
      </c>
      <c r="B43" s="5" t="s">
        <v>43</v>
      </c>
      <c r="D43" s="15" t="s">
        <v>43</v>
      </c>
      <c r="E43" s="48">
        <v>470000</v>
      </c>
      <c r="F43" s="17">
        <v>470000</v>
      </c>
      <c r="H43" s="12">
        <v>41</v>
      </c>
      <c r="I43" s="13" t="s">
        <v>43</v>
      </c>
      <c r="J43" s="43">
        <v>470000</v>
      </c>
      <c r="K43" s="17">
        <v>470000</v>
      </c>
      <c r="L43" s="7"/>
      <c r="M43" s="9">
        <v>41</v>
      </c>
      <c r="N43" s="10" t="s">
        <v>43</v>
      </c>
      <c r="O43" s="37">
        <v>420000</v>
      </c>
      <c r="P43" s="20">
        <f t="shared" si="1"/>
        <v>420000</v>
      </c>
      <c r="R43" s="19">
        <f t="shared" si="2"/>
        <v>453333.33333333331</v>
      </c>
      <c r="T43" s="19">
        <f t="shared" si="4"/>
        <v>28867.513459481288</v>
      </c>
      <c r="V43" s="52">
        <f t="shared" si="3"/>
        <v>424465.81987385202</v>
      </c>
    </row>
    <row r="44" spans="1:22" ht="15.6" customHeight="1" x14ac:dyDescent="0.25">
      <c r="A44" s="11">
        <v>42</v>
      </c>
      <c r="B44" s="5" t="s">
        <v>44</v>
      </c>
      <c r="D44" s="15" t="s">
        <v>44</v>
      </c>
      <c r="E44" s="48">
        <v>140800</v>
      </c>
      <c r="F44" s="17">
        <v>140800</v>
      </c>
      <c r="H44" s="12">
        <v>42</v>
      </c>
      <c r="I44" s="13" t="s">
        <v>44</v>
      </c>
      <c r="J44" s="43">
        <v>138500</v>
      </c>
      <c r="K44" s="17">
        <v>138500</v>
      </c>
      <c r="L44" s="7"/>
      <c r="M44" s="9">
        <v>42</v>
      </c>
      <c r="N44" s="10" t="s">
        <v>44</v>
      </c>
      <c r="O44" s="37">
        <v>135000</v>
      </c>
      <c r="P44" s="20">
        <f t="shared" si="1"/>
        <v>135000</v>
      </c>
      <c r="R44" s="19">
        <f t="shared" si="2"/>
        <v>138100</v>
      </c>
      <c r="T44" s="19">
        <f t="shared" si="4"/>
        <v>2920.6163733020467</v>
      </c>
      <c r="V44" s="52">
        <f t="shared" si="3"/>
        <v>135179.38362669796</v>
      </c>
    </row>
    <row r="45" spans="1:22" ht="15.6" customHeight="1" x14ac:dyDescent="0.25">
      <c r="A45" s="11">
        <v>43</v>
      </c>
      <c r="B45" s="5" t="s">
        <v>45</v>
      </c>
      <c r="D45" s="15" t="s">
        <v>45</v>
      </c>
      <c r="E45" s="48">
        <v>140000</v>
      </c>
      <c r="F45" s="17">
        <v>140000</v>
      </c>
      <c r="H45" s="12">
        <v>43</v>
      </c>
      <c r="I45" s="13" t="s">
        <v>45</v>
      </c>
      <c r="J45" s="43">
        <v>138500</v>
      </c>
      <c r="K45" s="17">
        <v>138500</v>
      </c>
      <c r="L45" s="7"/>
      <c r="M45" s="9">
        <v>43</v>
      </c>
      <c r="N45" s="10" t="s">
        <v>45</v>
      </c>
      <c r="O45" s="37">
        <v>135000</v>
      </c>
      <c r="P45" s="20">
        <f t="shared" si="1"/>
        <v>135000</v>
      </c>
      <c r="R45" s="19">
        <f t="shared" si="2"/>
        <v>137833.33333333334</v>
      </c>
      <c r="T45" s="19">
        <f t="shared" si="4"/>
        <v>2565.8007197234424</v>
      </c>
      <c r="V45" s="52">
        <f t="shared" si="3"/>
        <v>135267.53261360989</v>
      </c>
    </row>
    <row r="46" spans="1:22" ht="15.6" customHeight="1" x14ac:dyDescent="0.25">
      <c r="A46" s="11">
        <v>44</v>
      </c>
      <c r="B46" s="5" t="s">
        <v>46</v>
      </c>
      <c r="D46" s="15" t="s">
        <v>46</v>
      </c>
      <c r="E46" s="48">
        <v>2800</v>
      </c>
      <c r="F46" s="17">
        <v>2800</v>
      </c>
      <c r="H46" s="12">
        <v>44</v>
      </c>
      <c r="I46" s="13" t="s">
        <v>46</v>
      </c>
      <c r="J46" s="43">
        <v>2800</v>
      </c>
      <c r="K46" s="17">
        <v>2800</v>
      </c>
      <c r="L46" s="7"/>
      <c r="M46" s="9">
        <v>44</v>
      </c>
      <c r="N46" s="10" t="s">
        <v>46</v>
      </c>
      <c r="O46" s="37">
        <v>2500</v>
      </c>
      <c r="P46" s="20">
        <f t="shared" si="1"/>
        <v>2500</v>
      </c>
      <c r="R46" s="19">
        <f t="shared" si="2"/>
        <v>2700</v>
      </c>
      <c r="T46" s="19">
        <f t="shared" si="4"/>
        <v>173.20508075688772</v>
      </c>
      <c r="V46" s="52">
        <f t="shared" si="3"/>
        <v>2526.7949192431124</v>
      </c>
    </row>
    <row r="47" spans="1:22" ht="15.6" customHeight="1" x14ac:dyDescent="0.25">
      <c r="A47" s="11">
        <v>45</v>
      </c>
      <c r="B47" s="5" t="s">
        <v>68</v>
      </c>
      <c r="D47" s="15" t="s">
        <v>68</v>
      </c>
      <c r="E47" s="48">
        <v>13500</v>
      </c>
      <c r="F47" s="17">
        <v>13500</v>
      </c>
      <c r="H47" s="12">
        <v>45</v>
      </c>
      <c r="I47" s="13" t="s">
        <v>68</v>
      </c>
      <c r="J47" s="43">
        <v>14500</v>
      </c>
      <c r="K47" s="17">
        <v>14500</v>
      </c>
      <c r="L47" s="7"/>
      <c r="M47" s="9">
        <v>45</v>
      </c>
      <c r="N47" s="10" t="s">
        <v>68</v>
      </c>
      <c r="O47" s="37">
        <v>12000</v>
      </c>
      <c r="P47" s="20">
        <f t="shared" si="1"/>
        <v>12000</v>
      </c>
      <c r="R47" s="19">
        <f t="shared" si="2"/>
        <v>13333.333333333334</v>
      </c>
      <c r="T47" s="19">
        <f t="shared" si="4"/>
        <v>1258.3057392117917</v>
      </c>
      <c r="V47" s="52">
        <f t="shared" si="3"/>
        <v>12075.027594121542</v>
      </c>
    </row>
    <row r="48" spans="1:22" ht="15.6" customHeight="1" x14ac:dyDescent="0.25">
      <c r="A48" s="11">
        <v>46</v>
      </c>
      <c r="B48" s="5" t="s">
        <v>69</v>
      </c>
      <c r="D48" s="15" t="s">
        <v>69</v>
      </c>
      <c r="E48" s="48">
        <v>11800</v>
      </c>
      <c r="F48" s="17">
        <v>11800</v>
      </c>
      <c r="H48" s="12">
        <v>46</v>
      </c>
      <c r="I48" s="13" t="s">
        <v>69</v>
      </c>
      <c r="J48" s="43">
        <v>12300</v>
      </c>
      <c r="K48" s="17">
        <v>12300</v>
      </c>
      <c r="L48" s="7"/>
      <c r="M48" s="9">
        <v>46</v>
      </c>
      <c r="N48" s="10" t="s">
        <v>69</v>
      </c>
      <c r="O48" s="37">
        <v>11000</v>
      </c>
      <c r="P48" s="20">
        <f t="shared" si="1"/>
        <v>11000</v>
      </c>
      <c r="R48" s="19">
        <f t="shared" si="2"/>
        <v>11700</v>
      </c>
      <c r="T48" s="19">
        <f t="shared" si="4"/>
        <v>655.74385243020004</v>
      </c>
      <c r="V48" s="52">
        <f t="shared" si="3"/>
        <v>11044.2561475698</v>
      </c>
    </row>
    <row r="49" spans="1:22" ht="15.6" customHeight="1" x14ac:dyDescent="0.25">
      <c r="A49" s="11">
        <v>47</v>
      </c>
      <c r="B49" s="5" t="s">
        <v>73</v>
      </c>
      <c r="D49" s="15" t="s">
        <v>73</v>
      </c>
      <c r="E49" s="48">
        <v>7500</v>
      </c>
      <c r="F49" s="17">
        <v>7500</v>
      </c>
      <c r="H49" s="12">
        <v>47</v>
      </c>
      <c r="I49" s="13" t="s">
        <v>73</v>
      </c>
      <c r="J49" s="43">
        <v>9800</v>
      </c>
      <c r="K49" s="17">
        <v>9800</v>
      </c>
      <c r="L49" s="7"/>
      <c r="M49" s="9">
        <v>47</v>
      </c>
      <c r="N49" s="10" t="s">
        <v>73</v>
      </c>
      <c r="O49" s="37">
        <v>7000</v>
      </c>
      <c r="P49" s="20">
        <f t="shared" si="1"/>
        <v>7000</v>
      </c>
      <c r="R49" s="19">
        <f t="shared" si="2"/>
        <v>8100</v>
      </c>
      <c r="T49" s="19">
        <f t="shared" si="4"/>
        <v>1493.3184523068078</v>
      </c>
      <c r="V49" s="52">
        <f t="shared" si="3"/>
        <v>6606.6815476931924</v>
      </c>
    </row>
    <row r="50" spans="1:22" ht="15.6" customHeight="1" x14ac:dyDescent="0.25">
      <c r="A50" s="11">
        <v>48</v>
      </c>
      <c r="B50" s="5" t="s">
        <v>47</v>
      </c>
      <c r="D50" s="15" t="s">
        <v>47</v>
      </c>
      <c r="E50" s="48">
        <v>29000</v>
      </c>
      <c r="F50" s="17">
        <v>29000</v>
      </c>
      <c r="H50" s="12">
        <v>48</v>
      </c>
      <c r="I50" s="13" t="s">
        <v>70</v>
      </c>
      <c r="J50" s="43">
        <v>28900</v>
      </c>
      <c r="K50" s="17">
        <v>28900</v>
      </c>
      <c r="L50" s="7"/>
      <c r="M50" s="9">
        <v>48</v>
      </c>
      <c r="N50" s="10" t="s">
        <v>47</v>
      </c>
      <c r="O50" s="37">
        <v>27000</v>
      </c>
      <c r="P50" s="20">
        <f t="shared" si="1"/>
        <v>27000</v>
      </c>
      <c r="R50" s="19">
        <f t="shared" si="2"/>
        <v>28300</v>
      </c>
      <c r="T50" s="19">
        <f t="shared" si="4"/>
        <v>1126.9427669584645</v>
      </c>
      <c r="V50" s="52">
        <f t="shared" si="3"/>
        <v>27173.057233041534</v>
      </c>
    </row>
    <row r="51" spans="1:22" ht="15.6" customHeight="1" x14ac:dyDescent="0.25">
      <c r="A51" s="11">
        <v>49</v>
      </c>
      <c r="B51" s="5" t="s">
        <v>48</v>
      </c>
      <c r="D51" s="15" t="s">
        <v>48</v>
      </c>
      <c r="E51" s="48">
        <v>32000</v>
      </c>
      <c r="F51" s="17">
        <v>32000</v>
      </c>
      <c r="H51" s="12">
        <v>49</v>
      </c>
      <c r="I51" s="13" t="s">
        <v>48</v>
      </c>
      <c r="J51" s="43">
        <v>31500</v>
      </c>
      <c r="K51" s="17">
        <v>31500</v>
      </c>
      <c r="L51" s="7"/>
      <c r="M51" s="9">
        <v>49</v>
      </c>
      <c r="N51" s="10" t="s">
        <v>48</v>
      </c>
      <c r="O51" s="37">
        <v>30000</v>
      </c>
      <c r="P51" s="20">
        <f t="shared" si="1"/>
        <v>30000</v>
      </c>
      <c r="R51" s="19">
        <f t="shared" si="2"/>
        <v>31166.666666666668</v>
      </c>
      <c r="T51" s="19">
        <f t="shared" si="4"/>
        <v>1040.8329997330663</v>
      </c>
      <c r="V51" s="52">
        <f t="shared" si="3"/>
        <v>30125.833666933602</v>
      </c>
    </row>
    <row r="52" spans="1:22" ht="15.6" customHeight="1" x14ac:dyDescent="0.25">
      <c r="A52" s="11">
        <v>50</v>
      </c>
      <c r="B52" s="5" t="s">
        <v>49</v>
      </c>
      <c r="D52" s="15" t="s">
        <v>49</v>
      </c>
      <c r="E52" s="48">
        <v>49300</v>
      </c>
      <c r="F52" s="17">
        <v>49300</v>
      </c>
      <c r="H52" s="12">
        <v>50</v>
      </c>
      <c r="I52" s="13" t="s">
        <v>49</v>
      </c>
      <c r="J52" s="43">
        <v>49100</v>
      </c>
      <c r="K52" s="17">
        <v>49100</v>
      </c>
      <c r="L52" s="7"/>
      <c r="M52" s="9">
        <v>50</v>
      </c>
      <c r="N52" s="10" t="s">
        <v>49</v>
      </c>
      <c r="O52" s="37">
        <v>48000</v>
      </c>
      <c r="P52" s="20">
        <f t="shared" si="1"/>
        <v>48000</v>
      </c>
      <c r="R52" s="19">
        <f t="shared" si="2"/>
        <v>48800</v>
      </c>
      <c r="T52" s="19">
        <f t="shared" si="4"/>
        <v>700</v>
      </c>
      <c r="V52" s="52">
        <f t="shared" si="3"/>
        <v>48100</v>
      </c>
    </row>
    <row r="53" spans="1:22" ht="15.6" customHeight="1" x14ac:dyDescent="0.25">
      <c r="A53" s="11">
        <v>51</v>
      </c>
      <c r="B53" s="5" t="s">
        <v>50</v>
      </c>
      <c r="D53" s="15" t="s">
        <v>50</v>
      </c>
      <c r="E53" s="48">
        <v>8700</v>
      </c>
      <c r="F53" s="17">
        <v>8700</v>
      </c>
      <c r="H53" s="12">
        <v>51</v>
      </c>
      <c r="I53" s="13" t="s">
        <v>50</v>
      </c>
      <c r="J53" s="43">
        <v>7400</v>
      </c>
      <c r="K53" s="17">
        <v>7400</v>
      </c>
      <c r="L53" s="7"/>
      <c r="M53" s="9">
        <v>51</v>
      </c>
      <c r="N53" s="10" t="s">
        <v>50</v>
      </c>
      <c r="O53" s="37">
        <v>6000</v>
      </c>
      <c r="P53" s="20">
        <f t="shared" si="1"/>
        <v>6000</v>
      </c>
      <c r="R53" s="19">
        <f t="shared" si="2"/>
        <v>7366.666666666667</v>
      </c>
      <c r="T53" s="19">
        <f t="shared" si="4"/>
        <v>1350.3086067019378</v>
      </c>
      <c r="V53" s="52">
        <f t="shared" si="3"/>
        <v>6016.3580599647294</v>
      </c>
    </row>
    <row r="54" spans="1:22" ht="15.6" customHeight="1" x14ac:dyDescent="0.25">
      <c r="A54" s="11">
        <v>52</v>
      </c>
      <c r="B54" s="5" t="s">
        <v>51</v>
      </c>
      <c r="D54" s="15" t="s">
        <v>51</v>
      </c>
      <c r="E54" s="48">
        <v>10500</v>
      </c>
      <c r="F54" s="17">
        <v>10500</v>
      </c>
      <c r="H54" s="12">
        <v>52</v>
      </c>
      <c r="I54" s="13" t="s">
        <v>51</v>
      </c>
      <c r="J54" s="43">
        <v>9600</v>
      </c>
      <c r="K54" s="17">
        <v>9600</v>
      </c>
      <c r="L54" s="7"/>
      <c r="M54" s="9">
        <v>52</v>
      </c>
      <c r="N54" s="10" t="s">
        <v>51</v>
      </c>
      <c r="O54" s="37">
        <v>8000</v>
      </c>
      <c r="P54" s="20">
        <f t="shared" si="1"/>
        <v>8000</v>
      </c>
      <c r="R54" s="19">
        <f t="shared" si="2"/>
        <v>9366.6666666666661</v>
      </c>
      <c r="T54" s="19">
        <f t="shared" si="4"/>
        <v>1266.2279942148366</v>
      </c>
      <c r="V54" s="52">
        <f t="shared" si="3"/>
        <v>8100.4386724518299</v>
      </c>
    </row>
    <row r="55" spans="1:22" ht="15.6" customHeight="1" x14ac:dyDescent="0.25">
      <c r="A55" s="11">
        <v>53</v>
      </c>
      <c r="B55" s="5" t="s">
        <v>52</v>
      </c>
      <c r="D55" s="15" t="s">
        <v>52</v>
      </c>
      <c r="E55" s="48">
        <v>38000</v>
      </c>
      <c r="F55" s="17">
        <v>38000</v>
      </c>
      <c r="H55" s="12">
        <v>53</v>
      </c>
      <c r="I55" s="13" t="s">
        <v>52</v>
      </c>
      <c r="J55" s="43">
        <v>33000</v>
      </c>
      <c r="K55" s="17">
        <v>33000</v>
      </c>
      <c r="L55" s="7"/>
      <c r="M55" s="9">
        <v>53</v>
      </c>
      <c r="N55" s="10" t="s">
        <v>52</v>
      </c>
      <c r="O55" s="37">
        <v>31000</v>
      </c>
      <c r="P55" s="20">
        <f t="shared" si="1"/>
        <v>31000</v>
      </c>
      <c r="R55" s="19">
        <f t="shared" si="2"/>
        <v>34000</v>
      </c>
      <c r="T55" s="19">
        <f t="shared" si="4"/>
        <v>3605.5512754639894</v>
      </c>
      <c r="V55" s="52">
        <f t="shared" si="3"/>
        <v>30394.448724536011</v>
      </c>
    </row>
    <row r="56" spans="1:22" ht="15.6" customHeight="1" x14ac:dyDescent="0.25">
      <c r="A56" s="11">
        <v>54</v>
      </c>
      <c r="B56" s="5" t="s">
        <v>53</v>
      </c>
      <c r="D56" s="15" t="s">
        <v>53</v>
      </c>
      <c r="E56" s="48">
        <v>25000</v>
      </c>
      <c r="F56" s="17">
        <v>25000</v>
      </c>
      <c r="H56" s="12">
        <v>54</v>
      </c>
      <c r="I56" s="13" t="s">
        <v>53</v>
      </c>
      <c r="J56" s="43">
        <v>24900</v>
      </c>
      <c r="K56" s="17">
        <v>24900</v>
      </c>
      <c r="L56" s="7"/>
      <c r="M56" s="9">
        <v>54</v>
      </c>
      <c r="N56" s="10" t="s">
        <v>53</v>
      </c>
      <c r="O56" s="37">
        <v>23000</v>
      </c>
      <c r="P56" s="20">
        <f t="shared" si="1"/>
        <v>23000</v>
      </c>
      <c r="R56" s="19">
        <f t="shared" si="2"/>
        <v>24300</v>
      </c>
      <c r="T56" s="19">
        <f t="shared" si="4"/>
        <v>1126.9427669584645</v>
      </c>
      <c r="V56" s="52">
        <f t="shared" si="3"/>
        <v>23173.057233041534</v>
      </c>
    </row>
    <row r="57" spans="1:22" ht="15.6" customHeight="1" x14ac:dyDescent="0.25">
      <c r="A57" s="11">
        <v>55</v>
      </c>
      <c r="B57" s="5" t="s">
        <v>54</v>
      </c>
      <c r="D57" s="15" t="s">
        <v>54</v>
      </c>
      <c r="E57" s="48">
        <v>25000</v>
      </c>
      <c r="F57" s="17">
        <v>25000</v>
      </c>
      <c r="H57" s="12">
        <v>55</v>
      </c>
      <c r="I57" s="13" t="s">
        <v>54</v>
      </c>
      <c r="J57" s="43">
        <v>24900</v>
      </c>
      <c r="K57" s="17">
        <v>24900</v>
      </c>
      <c r="L57" s="6"/>
      <c r="M57" s="9">
        <v>55</v>
      </c>
      <c r="N57" s="10" t="s">
        <v>54</v>
      </c>
      <c r="O57" s="37">
        <v>23000</v>
      </c>
      <c r="P57" s="20">
        <f t="shared" si="1"/>
        <v>23000</v>
      </c>
      <c r="R57" s="19">
        <f t="shared" si="2"/>
        <v>24300</v>
      </c>
      <c r="T57" s="19">
        <f t="shared" si="4"/>
        <v>1126.9427669584645</v>
      </c>
      <c r="V57" s="52">
        <f t="shared" si="3"/>
        <v>23173.057233041534</v>
      </c>
    </row>
    <row r="58" spans="1:22" ht="15.6" customHeight="1" x14ac:dyDescent="0.25">
      <c r="A58" s="11">
        <v>56</v>
      </c>
      <c r="B58" s="5" t="s">
        <v>55</v>
      </c>
      <c r="D58" s="15" t="s">
        <v>55</v>
      </c>
      <c r="E58" s="48">
        <v>45900</v>
      </c>
      <c r="F58" s="17">
        <v>45900</v>
      </c>
      <c r="H58" s="12">
        <v>56</v>
      </c>
      <c r="I58" s="13" t="s">
        <v>55</v>
      </c>
      <c r="J58" s="43">
        <v>45000</v>
      </c>
      <c r="K58" s="17">
        <v>45000</v>
      </c>
      <c r="L58" s="7"/>
      <c r="M58" s="9">
        <v>56</v>
      </c>
      <c r="N58" s="10" t="s">
        <v>55</v>
      </c>
      <c r="O58" s="37">
        <v>44300</v>
      </c>
      <c r="P58" s="20">
        <f t="shared" si="1"/>
        <v>44300</v>
      </c>
      <c r="R58" s="19">
        <f t="shared" si="2"/>
        <v>45066.666666666664</v>
      </c>
      <c r="T58" s="19">
        <f t="shared" si="4"/>
        <v>802.08062770106426</v>
      </c>
      <c r="V58" s="52">
        <f t="shared" si="3"/>
        <v>44264.586038965601</v>
      </c>
    </row>
    <row r="59" spans="1:22" ht="15.6" customHeight="1" x14ac:dyDescent="0.25">
      <c r="A59" s="11">
        <v>57</v>
      </c>
      <c r="B59" s="5" t="s">
        <v>56</v>
      </c>
      <c r="D59" s="15" t="s">
        <v>56</v>
      </c>
      <c r="E59" s="48">
        <v>99900</v>
      </c>
      <c r="F59" s="17">
        <v>99900</v>
      </c>
      <c r="H59" s="12">
        <v>57</v>
      </c>
      <c r="I59" s="13" t="s">
        <v>56</v>
      </c>
      <c r="J59" s="43">
        <v>98000</v>
      </c>
      <c r="K59" s="17">
        <v>98000</v>
      </c>
      <c r="L59" s="7"/>
      <c r="M59" s="9">
        <v>57</v>
      </c>
      <c r="N59" s="10" t="s">
        <v>56</v>
      </c>
      <c r="O59" s="37">
        <v>95500</v>
      </c>
      <c r="P59" s="20">
        <f t="shared" si="1"/>
        <v>95500</v>
      </c>
      <c r="R59" s="19">
        <f t="shared" si="2"/>
        <v>97800</v>
      </c>
      <c r="T59" s="19">
        <f t="shared" si="4"/>
        <v>2206.8076490713911</v>
      </c>
      <c r="V59" s="52">
        <f t="shared" si="3"/>
        <v>95593.192350928613</v>
      </c>
    </row>
    <row r="60" spans="1:22" ht="15.6" customHeight="1" x14ac:dyDescent="0.25">
      <c r="A60" s="11">
        <v>58</v>
      </c>
      <c r="B60" s="5" t="s">
        <v>57</v>
      </c>
      <c r="D60" s="15" t="s">
        <v>57</v>
      </c>
      <c r="E60" s="48">
        <v>8200</v>
      </c>
      <c r="F60" s="17">
        <v>8200</v>
      </c>
      <c r="H60" s="12">
        <v>58</v>
      </c>
      <c r="I60" s="13" t="s">
        <v>57</v>
      </c>
      <c r="J60" s="43">
        <v>8200</v>
      </c>
      <c r="K60" s="17">
        <v>8200</v>
      </c>
      <c r="L60" s="7"/>
      <c r="M60" s="9">
        <v>58</v>
      </c>
      <c r="N60" s="10" t="s">
        <v>57</v>
      </c>
      <c r="O60" s="37">
        <v>8000</v>
      </c>
      <c r="P60" s="20">
        <f t="shared" si="1"/>
        <v>8000</v>
      </c>
      <c r="R60" s="19">
        <f t="shared" si="2"/>
        <v>8133.333333333333</v>
      </c>
      <c r="T60" s="19">
        <f t="shared" si="4"/>
        <v>115.47005383792515</v>
      </c>
      <c r="V60" s="52">
        <f t="shared" si="3"/>
        <v>8017.8632794954083</v>
      </c>
    </row>
    <row r="61" spans="1:22" ht="15.6" customHeight="1" x14ac:dyDescent="0.25">
      <c r="A61" s="11">
        <v>59</v>
      </c>
      <c r="B61" s="5" t="s">
        <v>58</v>
      </c>
      <c r="D61" s="15" t="s">
        <v>58</v>
      </c>
      <c r="E61" s="48">
        <v>8200</v>
      </c>
      <c r="F61" s="17">
        <v>8200</v>
      </c>
      <c r="H61" s="12">
        <v>59</v>
      </c>
      <c r="I61" s="13" t="s">
        <v>58</v>
      </c>
      <c r="J61" s="43">
        <v>8200</v>
      </c>
      <c r="K61" s="17">
        <v>8200</v>
      </c>
      <c r="L61" s="7"/>
      <c r="M61" s="9">
        <v>59</v>
      </c>
      <c r="N61" s="10" t="s">
        <v>58</v>
      </c>
      <c r="O61" s="37">
        <v>8000</v>
      </c>
      <c r="P61" s="20">
        <f t="shared" si="1"/>
        <v>8000</v>
      </c>
      <c r="R61" s="19">
        <f t="shared" si="2"/>
        <v>8133.333333333333</v>
      </c>
      <c r="T61" s="19">
        <f t="shared" si="4"/>
        <v>115.47005383792515</v>
      </c>
      <c r="V61" s="52">
        <f t="shared" si="3"/>
        <v>8017.8632794954083</v>
      </c>
    </row>
    <row r="62" spans="1:22" ht="15.6" customHeight="1" x14ac:dyDescent="0.25">
      <c r="A62" s="11">
        <v>60</v>
      </c>
      <c r="B62" s="5" t="s">
        <v>59</v>
      </c>
      <c r="D62" s="15" t="s">
        <v>59</v>
      </c>
      <c r="E62" s="48">
        <v>5800</v>
      </c>
      <c r="F62" s="17">
        <v>5800</v>
      </c>
      <c r="H62" s="12">
        <v>60</v>
      </c>
      <c r="I62" s="13" t="s">
        <v>59</v>
      </c>
      <c r="J62" s="43">
        <v>5700</v>
      </c>
      <c r="K62" s="17">
        <v>5700</v>
      </c>
      <c r="L62" s="7"/>
      <c r="M62" s="9">
        <v>60</v>
      </c>
      <c r="N62" s="10" t="s">
        <v>59</v>
      </c>
      <c r="O62" s="37">
        <v>5200</v>
      </c>
      <c r="P62" s="20">
        <f t="shared" si="1"/>
        <v>5200</v>
      </c>
      <c r="R62" s="19">
        <f t="shared" si="2"/>
        <v>5566.666666666667</v>
      </c>
      <c r="T62" s="19">
        <f t="shared" si="4"/>
        <v>321.45502536643187</v>
      </c>
      <c r="V62" s="52">
        <f t="shared" si="3"/>
        <v>5245.211641300235</v>
      </c>
    </row>
    <row r="63" spans="1:22" ht="15.6" customHeight="1" x14ac:dyDescent="0.25">
      <c r="A63" s="11">
        <v>61</v>
      </c>
      <c r="B63" s="5" t="s">
        <v>60</v>
      </c>
      <c r="D63" s="15" t="s">
        <v>60</v>
      </c>
      <c r="E63" s="48">
        <v>6500</v>
      </c>
      <c r="F63" s="17">
        <v>6500</v>
      </c>
      <c r="H63" s="12">
        <v>61</v>
      </c>
      <c r="I63" s="13" t="s">
        <v>60</v>
      </c>
      <c r="J63" s="43">
        <v>6700</v>
      </c>
      <c r="K63" s="17">
        <v>6700</v>
      </c>
      <c r="L63" s="7"/>
      <c r="M63" s="9">
        <v>61</v>
      </c>
      <c r="N63" s="10" t="s">
        <v>60</v>
      </c>
      <c r="O63" s="37">
        <v>5800</v>
      </c>
      <c r="P63" s="20">
        <f t="shared" si="1"/>
        <v>5800</v>
      </c>
      <c r="R63" s="19">
        <f t="shared" si="2"/>
        <v>6333.333333333333</v>
      </c>
      <c r="T63" s="19">
        <f t="shared" si="4"/>
        <v>472.58156262526086</v>
      </c>
      <c r="V63" s="52">
        <f t="shared" si="3"/>
        <v>5860.7517707080724</v>
      </c>
    </row>
    <row r="64" spans="1:22" ht="15.6" customHeight="1" x14ac:dyDescent="0.25">
      <c r="A64" s="11">
        <v>62</v>
      </c>
      <c r="B64" s="5" t="s">
        <v>61</v>
      </c>
      <c r="D64" s="15" t="s">
        <v>61</v>
      </c>
      <c r="E64" s="48">
        <v>40100</v>
      </c>
      <c r="F64" s="17">
        <v>40100</v>
      </c>
      <c r="H64" s="12">
        <v>62</v>
      </c>
      <c r="I64" s="13" t="s">
        <v>61</v>
      </c>
      <c r="J64" s="43">
        <v>40000</v>
      </c>
      <c r="K64" s="17">
        <v>40000</v>
      </c>
      <c r="L64" s="7"/>
      <c r="M64" s="9">
        <v>62</v>
      </c>
      <c r="N64" s="10" t="s">
        <v>61</v>
      </c>
      <c r="O64" s="37">
        <v>39700</v>
      </c>
      <c r="P64" s="20">
        <f t="shared" si="1"/>
        <v>39700</v>
      </c>
      <c r="R64" s="19">
        <f t="shared" si="2"/>
        <v>39933.333333333336</v>
      </c>
      <c r="T64" s="19">
        <f t="shared" si="4"/>
        <v>208.16659994661327</v>
      </c>
      <c r="V64" s="52">
        <f t="shared" si="3"/>
        <v>39725.166733386723</v>
      </c>
    </row>
    <row r="65" spans="1:22" ht="15.6" customHeight="1" x14ac:dyDescent="0.25">
      <c r="A65" s="11">
        <v>63</v>
      </c>
      <c r="B65" s="5" t="s">
        <v>62</v>
      </c>
      <c r="D65" s="15" t="s">
        <v>62</v>
      </c>
      <c r="E65" s="48">
        <v>10000</v>
      </c>
      <c r="F65" s="17" t="s">
        <v>78</v>
      </c>
      <c r="H65" s="12">
        <v>63</v>
      </c>
      <c r="I65" s="13" t="s">
        <v>62</v>
      </c>
      <c r="J65" s="43">
        <v>9300</v>
      </c>
      <c r="K65" s="17">
        <v>9300</v>
      </c>
      <c r="L65" s="7"/>
      <c r="M65" s="9">
        <v>63</v>
      </c>
      <c r="N65" s="10" t="s">
        <v>62</v>
      </c>
      <c r="O65" s="37">
        <v>7800</v>
      </c>
      <c r="P65" s="20">
        <f t="shared" si="1"/>
        <v>7800</v>
      </c>
      <c r="R65" s="19">
        <f t="shared" si="2"/>
        <v>9033.3333333333339</v>
      </c>
      <c r="T65" s="19">
        <f t="shared" si="4"/>
        <v>1123.9810200058221</v>
      </c>
      <c r="V65" s="52">
        <f t="shared" si="3"/>
        <v>7909.3523133275121</v>
      </c>
    </row>
    <row r="66" spans="1:22" ht="15.6" customHeight="1" x14ac:dyDescent="0.25">
      <c r="A66" s="11">
        <v>64</v>
      </c>
      <c r="B66" s="5" t="s">
        <v>63</v>
      </c>
      <c r="D66" s="15" t="s">
        <v>63</v>
      </c>
      <c r="E66" s="48">
        <v>1200</v>
      </c>
      <c r="F66" s="17">
        <v>1200</v>
      </c>
      <c r="H66" s="12">
        <v>64</v>
      </c>
      <c r="I66" s="13" t="s">
        <v>63</v>
      </c>
      <c r="J66" s="43">
        <v>1100</v>
      </c>
      <c r="K66" s="17">
        <v>1100</v>
      </c>
      <c r="L66" s="7"/>
      <c r="M66" s="9">
        <v>64</v>
      </c>
      <c r="N66" s="10" t="s">
        <v>63</v>
      </c>
      <c r="O66" s="37">
        <v>850</v>
      </c>
      <c r="P66" s="20">
        <f t="shared" si="1"/>
        <v>850</v>
      </c>
      <c r="R66" s="19">
        <f t="shared" si="2"/>
        <v>1050</v>
      </c>
      <c r="T66" s="19">
        <f t="shared" si="4"/>
        <v>180.27756377319946</v>
      </c>
      <c r="V66" s="52">
        <f t="shared" si="3"/>
        <v>869.72243622680048</v>
      </c>
    </row>
    <row r="67" spans="1:22" ht="15.6" customHeight="1" x14ac:dyDescent="0.25">
      <c r="A67" s="11">
        <v>65</v>
      </c>
      <c r="B67" s="5" t="s">
        <v>64</v>
      </c>
      <c r="D67" s="15" t="s">
        <v>64</v>
      </c>
      <c r="E67" s="48">
        <v>19100</v>
      </c>
      <c r="F67" s="17">
        <v>19100</v>
      </c>
      <c r="H67" s="12">
        <v>65</v>
      </c>
      <c r="I67" s="13" t="s">
        <v>64</v>
      </c>
      <c r="J67" s="43">
        <v>18900</v>
      </c>
      <c r="K67" s="17">
        <v>18900</v>
      </c>
      <c r="L67" s="7"/>
      <c r="M67" s="9">
        <v>65</v>
      </c>
      <c r="N67" s="10" t="s">
        <v>64</v>
      </c>
      <c r="O67" s="37">
        <v>18500</v>
      </c>
      <c r="P67" s="20">
        <f t="shared" si="1"/>
        <v>18500</v>
      </c>
      <c r="R67" s="19">
        <f t="shared" si="2"/>
        <v>18833.333333333332</v>
      </c>
      <c r="T67" s="19">
        <f t="shared" si="4"/>
        <v>305.50504633038935</v>
      </c>
      <c r="V67" s="52">
        <f t="shared" si="3"/>
        <v>18527.828287002943</v>
      </c>
    </row>
    <row r="68" spans="1:22" ht="15.6" customHeight="1" x14ac:dyDescent="0.25">
      <c r="A68" s="11">
        <v>66</v>
      </c>
      <c r="B68" s="5" t="s">
        <v>65</v>
      </c>
      <c r="D68" s="15" t="s">
        <v>65</v>
      </c>
      <c r="E68" s="48">
        <v>3300</v>
      </c>
      <c r="F68" s="17">
        <v>3300</v>
      </c>
      <c r="H68" s="12">
        <v>66</v>
      </c>
      <c r="I68" s="13" t="s">
        <v>65</v>
      </c>
      <c r="J68" s="43">
        <v>3500</v>
      </c>
      <c r="K68" s="17">
        <v>3500</v>
      </c>
      <c r="L68" s="7"/>
      <c r="M68" s="9">
        <v>66</v>
      </c>
      <c r="N68" s="10" t="s">
        <v>65</v>
      </c>
      <c r="O68" s="37">
        <v>3100</v>
      </c>
      <c r="P68" s="20">
        <f t="shared" ref="P68:P69" si="5">O68</f>
        <v>3100</v>
      </c>
      <c r="R68" s="19">
        <f t="shared" ref="R68:R69" si="6">+AVERAGE(E68,J68,O68)</f>
        <v>3300</v>
      </c>
      <c r="T68" s="19">
        <f t="shared" si="4"/>
        <v>200</v>
      </c>
      <c r="V68" s="52">
        <f t="shared" ref="V68:V69" si="7">+R68-T68</f>
        <v>3100</v>
      </c>
    </row>
    <row r="69" spans="1:22" ht="15.6" customHeight="1" x14ac:dyDescent="0.25">
      <c r="A69" s="11">
        <v>67</v>
      </c>
      <c r="B69" s="5" t="s">
        <v>66</v>
      </c>
      <c r="D69" s="15" t="s">
        <v>66</v>
      </c>
      <c r="E69" s="48">
        <v>2900</v>
      </c>
      <c r="F69" s="17">
        <v>2900</v>
      </c>
      <c r="H69" s="12">
        <v>67</v>
      </c>
      <c r="I69" s="13" t="s">
        <v>66</v>
      </c>
      <c r="J69" s="43">
        <v>2900</v>
      </c>
      <c r="K69" s="17">
        <v>2900</v>
      </c>
      <c r="L69" s="8"/>
      <c r="M69" s="9">
        <v>67</v>
      </c>
      <c r="N69" s="10" t="s">
        <v>66</v>
      </c>
      <c r="O69" s="37">
        <v>2600</v>
      </c>
      <c r="P69" s="20">
        <f t="shared" si="5"/>
        <v>2600</v>
      </c>
      <c r="R69" s="19">
        <f t="shared" si="6"/>
        <v>2800</v>
      </c>
      <c r="T69" s="19">
        <f t="shared" si="4"/>
        <v>173.20508075688772</v>
      </c>
      <c r="V69" s="52">
        <f t="shared" si="7"/>
        <v>2626.7949192431124</v>
      </c>
    </row>
    <row r="70" spans="1:22" ht="15.6" hidden="1" customHeight="1" x14ac:dyDescent="0.25">
      <c r="E70" s="49"/>
      <c r="H70" s="12">
        <v>68</v>
      </c>
      <c r="I70" s="1" t="s">
        <v>27</v>
      </c>
      <c r="J70" s="44">
        <v>89900</v>
      </c>
      <c r="K70" s="18"/>
      <c r="L70" s="7"/>
      <c r="O70" s="38"/>
      <c r="V70" s="53"/>
    </row>
    <row r="71" spans="1:22" ht="15.6" hidden="1" customHeight="1" x14ac:dyDescent="0.25">
      <c r="E71" s="49"/>
      <c r="H71" s="12">
        <v>69</v>
      </c>
      <c r="I71" s="1" t="s">
        <v>29</v>
      </c>
      <c r="J71" s="44">
        <v>5500</v>
      </c>
      <c r="K71" s="18"/>
      <c r="L71" s="7"/>
      <c r="O71" s="38"/>
      <c r="V71" s="53"/>
    </row>
    <row r="72" spans="1:22" ht="15.6" hidden="1" customHeight="1" x14ac:dyDescent="0.25">
      <c r="E72" s="49"/>
      <c r="H72" s="12">
        <v>70</v>
      </c>
      <c r="I72" s="1" t="s">
        <v>43</v>
      </c>
      <c r="J72" s="44">
        <v>470000</v>
      </c>
      <c r="K72" s="18"/>
      <c r="L72" s="7"/>
      <c r="O72" s="38"/>
      <c r="V72" s="53"/>
    </row>
    <row r="73" spans="1:22" ht="1.9" customHeight="1" x14ac:dyDescent="0.25">
      <c r="E73" s="49"/>
      <c r="J73" s="45"/>
      <c r="O73" s="38"/>
      <c r="V73" s="53"/>
    </row>
    <row r="74" spans="1:22" ht="15.6" customHeight="1" x14ac:dyDescent="0.25">
      <c r="A74" s="28" t="s">
        <v>80</v>
      </c>
      <c r="B74" s="28"/>
      <c r="E74" s="50">
        <f>SUM(E3:E73)</f>
        <v>2216900</v>
      </c>
      <c r="F74" s="17"/>
      <c r="H74" s="12"/>
      <c r="I74" s="13"/>
      <c r="J74" s="43">
        <f>SUM(J3:J73)</f>
        <v>2752100</v>
      </c>
      <c r="K74" s="17"/>
      <c r="L74" s="8"/>
      <c r="M74" s="9"/>
      <c r="N74" s="10"/>
      <c r="O74" s="39">
        <f>SUM(O3:O73)</f>
        <v>2050830</v>
      </c>
      <c r="P74" s="20"/>
      <c r="R74" s="17">
        <f>SUM(R3:R73)</f>
        <v>2151476.666666667</v>
      </c>
      <c r="V74" s="54">
        <f>SUM(V3:V73)</f>
        <v>2055162.140516889</v>
      </c>
    </row>
    <row r="75" spans="1:22" ht="15.6" customHeight="1" x14ac:dyDescent="0.25">
      <c r="E75" s="34">
        <f>+(E74-$V$74)/$V$74</f>
        <v>7.8698345154622512E-2</v>
      </c>
      <c r="J75" s="34">
        <f>+(J74-$V$74)/$V$74</f>
        <v>0.33911575429655672</v>
      </c>
      <c r="O75" s="40">
        <f>+(O74-$V$74)/$V$74</f>
        <v>-2.1079312583091288E-3</v>
      </c>
    </row>
    <row r="79" spans="1:22" ht="15.6" customHeight="1" x14ac:dyDescent="0.25">
      <c r="V79" s="2"/>
    </row>
  </sheetData>
  <autoFilter ref="A2:B69" xr:uid="{6703A828-C641-4F21-BB6A-8A56C765BBFF}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04DA91-BB48-4DAC-BF33-95C99F9FC6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Anexo_PropuestaEconomica</vt:lpstr>
      <vt:lpstr>Analisis_precios_Mercado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Gómez Villegas</dc:creator>
  <cp:lastModifiedBy>Estefania Gonzalez Gomez</cp:lastModifiedBy>
  <dcterms:created xsi:type="dcterms:W3CDTF">2026-01-19T22:11:15Z</dcterms:created>
  <dcterms:modified xsi:type="dcterms:W3CDTF">2026-03-05T19:55:15Z</dcterms:modified>
</cp:coreProperties>
</file>