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anig\Documents\VEHICULOS IPCC\PROCESO 2026\"/>
    </mc:Choice>
  </mc:AlternateContent>
  <xr:revisionPtr revIDLastSave="0" documentId="8_{890B8508-CC7B-4A2B-B833-D5012D089A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3" l="1"/>
  <c r="H12" i="3"/>
  <c r="F12" i="3"/>
  <c r="J13" i="3" l="1"/>
  <c r="J14" i="3" s="1"/>
  <c r="J15" i="3" s="1"/>
  <c r="F13" i="3"/>
  <c r="F14" i="3" s="1"/>
  <c r="F15" i="3" s="1"/>
  <c r="H13" i="3"/>
  <c r="H14" i="3" s="1"/>
  <c r="H15" i="3" s="1"/>
  <c r="L15" i="3" l="1"/>
</calcChain>
</file>

<file path=xl/sharedStrings.xml><?xml version="1.0" encoding="utf-8"?>
<sst xmlns="http://schemas.openxmlformats.org/spreadsheetml/2006/main" count="26" uniqueCount="19">
  <si>
    <t xml:space="preserve">i. OBJETO: </t>
  </si>
  <si>
    <t xml:space="preserve">ii. PLAZO REQUERIDO: </t>
  </si>
  <si>
    <t xml:space="preserve">iii. LUGAR DE EJECUCION: </t>
  </si>
  <si>
    <t xml:space="preserve">Cartagena de Indias </t>
  </si>
  <si>
    <t>item</t>
  </si>
  <si>
    <t xml:space="preserve">DESCRIPCION </t>
  </si>
  <si>
    <t>UNIDAD DE MEDIDA</t>
  </si>
  <si>
    <t xml:space="preserve">VALOR UNITARIO </t>
  </si>
  <si>
    <t xml:space="preserve">VALOR TOTAL </t>
  </si>
  <si>
    <t xml:space="preserve">TOTAL </t>
  </si>
  <si>
    <t xml:space="preserve">OFERTA ECONOMICA </t>
  </si>
  <si>
    <t xml:space="preserve">PROPONENTE: </t>
  </si>
  <si>
    <t>CONTRATACIÓN DEL SERVICIO PÚBLICO DE TRANSPORTE TERRESTRE AUTOMOTOR ESPECIAL DE PASAJEROS EN EL DESARROLLO DE LA AGENDA CULTURAL Y ADMINISTRATIVA DEL INSTITUTO DE PATRIMONIO Y CULTURA DE CARTAGENA DE INDIAS – IPCC</t>
  </si>
  <si>
    <t>UN MES</t>
  </si>
  <si>
    <t xml:space="preserve">CANTIDAD VEHICULO </t>
  </si>
  <si>
    <t xml:space="preserve">SUBTOTAL </t>
  </si>
  <si>
    <t xml:space="preserve">IVA </t>
  </si>
  <si>
    <t>NOTA: EL PROPONENTE DEBERA OFERTAR EL VALOR DE UN MES DE SERVICIO,  incluido impuestos y demás gastos y erogaciones a lugar, incluyendo las pólizas y los tributos del orden nacional (IVA) y local, para lo cual debera tener en cuenta el analisis de mercadopor unidad (mes) realizado por la entidad dentro del estudio del sector debidamente publicado en la plataforma SECOP II.</t>
  </si>
  <si>
    <t>El plazo de ejecución será de nueve (9) meses, sin interrupciones en la prestación del servicio durante toda la vigencia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</si>
</sst>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 &quot;$&quot;\ * #,##0.0_ ;_ &quot;$&quot;\ * \-#,##0.0_ ;_ &quot;$&quot;\ * &quot;-&quot;??_ ;_ @_ "/>
    <numFmt numFmtId="165" formatCode="_ * #,##0.00_ ;_ * \-#,##0.00_ ;_ * &quot;-&quot;??_ ;_ @_ "/>
    <numFmt numFmtId="166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6" fontId="6" fillId="0" borderId="1" xfId="2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vertical="center"/>
    </xf>
    <xf numFmtId="44" fontId="6" fillId="0" borderId="1" xfId="1" applyFont="1" applyFill="1" applyBorder="1" applyAlignment="1">
      <alignment vertical="center"/>
    </xf>
    <xf numFmtId="44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44" fontId="6" fillId="0" borderId="1" xfId="1" applyFont="1" applyBorder="1" applyAlignment="1">
      <alignment vertical="center"/>
    </xf>
    <xf numFmtId="44" fontId="3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3" fillId="0" borderId="0" xfId="1" applyNumberFormat="1" applyFont="1" applyFill="1" applyAlignment="1">
      <alignment vertical="center"/>
    </xf>
    <xf numFmtId="44" fontId="3" fillId="0" borderId="0" xfId="1" applyFont="1" applyFill="1" applyAlignment="1">
      <alignment vertical="center"/>
    </xf>
    <xf numFmtId="0" fontId="2" fillId="4" borderId="0" xfId="0" applyFont="1" applyFill="1" applyAlignment="1">
      <alignment horizontal="right" vertical="center" wrapText="1"/>
    </xf>
    <xf numFmtId="0" fontId="3" fillId="4" borderId="0" xfId="0" applyFont="1" applyFill="1" applyAlignment="1">
      <alignment vertical="center"/>
    </xf>
    <xf numFmtId="164" fontId="3" fillId="4" borderId="0" xfId="1" applyNumberFormat="1" applyFont="1" applyFill="1" applyAlignment="1">
      <alignment vertical="center"/>
    </xf>
    <xf numFmtId="44" fontId="3" fillId="4" borderId="0" xfId="1" applyFont="1" applyFill="1" applyAlignment="1">
      <alignment vertical="center"/>
    </xf>
    <xf numFmtId="0" fontId="2" fillId="3" borderId="0" xfId="0" applyFont="1" applyFill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3">
    <cellStyle name="Millares 2 2 3" xfId="2" xr:uid="{E4688401-7D01-41B2-A0E3-C69BFBF39119}"/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45720</xdr:rowOff>
    </xdr:from>
    <xdr:to>
      <xdr:col>1</xdr:col>
      <xdr:colOff>541021</xdr:colOff>
      <xdr:row>1</xdr:row>
      <xdr:rowOff>83820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C27967-40F5-4AEA-9CE6-C496940DB03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5720"/>
          <a:ext cx="1668780" cy="50292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1B31-02B4-4DFA-A7DF-075F0CF4A6BD}">
  <dimension ref="A1:L22"/>
  <sheetViews>
    <sheetView tabSelected="1" view="pageBreakPreview" zoomScaleNormal="100" zoomScaleSheetLayoutView="100" workbookViewId="0">
      <selection activeCell="B7" sqref="B7:L7"/>
    </sheetView>
  </sheetViews>
  <sheetFormatPr baseColWidth="10" defaultColWidth="11.54296875" defaultRowHeight="13" x14ac:dyDescent="0.35"/>
  <cols>
    <col min="1" max="1" width="17.54296875" style="19" bestFit="1" customWidth="1"/>
    <col min="2" max="2" width="29" style="1" customWidth="1"/>
    <col min="3" max="3" width="16.1796875" style="1" customWidth="1"/>
    <col min="4" max="4" width="21.81640625" style="1" customWidth="1"/>
    <col min="5" max="5" width="20.7265625" style="22" hidden="1" customWidth="1"/>
    <col min="6" max="6" width="22.453125" style="21" hidden="1" customWidth="1"/>
    <col min="7" max="7" width="22.81640625" style="22" hidden="1" customWidth="1"/>
    <col min="8" max="10" width="15.453125" style="22" hidden="1" customWidth="1"/>
    <col min="11" max="11" width="15.26953125" style="21" bestFit="1" customWidth="1"/>
    <col min="12" max="12" width="14.54296875" style="1" bestFit="1" customWidth="1"/>
    <col min="13" max="16384" width="11.54296875" style="1"/>
  </cols>
  <sheetData>
    <row r="1" spans="1:12" ht="36.65" customHeight="1" x14ac:dyDescent="0.35">
      <c r="A1" s="35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19.899999999999999" customHeigh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81.650000000000006" customHeight="1" x14ac:dyDescent="0.35">
      <c r="A3" s="2" t="s">
        <v>0</v>
      </c>
      <c r="B3" s="36" t="s">
        <v>12</v>
      </c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x14ac:dyDescent="0.3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x14ac:dyDescent="0.35">
      <c r="A5" s="2" t="s">
        <v>1</v>
      </c>
      <c r="B5" s="37" t="s">
        <v>18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x14ac:dyDescent="0.3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26" x14ac:dyDescent="0.35">
      <c r="A7" s="2" t="s">
        <v>2</v>
      </c>
      <c r="B7" s="37" t="s">
        <v>3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x14ac:dyDescent="0.35">
      <c r="A8" s="2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35">
      <c r="A9" s="2" t="s">
        <v>11</v>
      </c>
      <c r="B9" s="32"/>
      <c r="C9" s="33"/>
      <c r="D9" s="33"/>
      <c r="E9" s="33"/>
      <c r="F9" s="33"/>
      <c r="G9" s="33"/>
      <c r="H9" s="33"/>
      <c r="I9" s="33"/>
      <c r="J9" s="33"/>
      <c r="K9" s="33"/>
      <c r="L9" s="34"/>
    </row>
    <row r="10" spans="1:12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s="9" customFormat="1" x14ac:dyDescent="0.35">
      <c r="A11" s="5" t="s">
        <v>4</v>
      </c>
      <c r="B11" s="6" t="s">
        <v>5</v>
      </c>
      <c r="C11" s="5" t="s">
        <v>6</v>
      </c>
      <c r="D11" s="5" t="s">
        <v>14</v>
      </c>
      <c r="E11" s="7" t="s">
        <v>7</v>
      </c>
      <c r="F11" s="8" t="s">
        <v>8</v>
      </c>
      <c r="G11" s="7" t="s">
        <v>7</v>
      </c>
      <c r="H11" s="7" t="s">
        <v>8</v>
      </c>
      <c r="I11" s="7" t="s">
        <v>7</v>
      </c>
      <c r="J11" s="7" t="s">
        <v>8</v>
      </c>
      <c r="K11" s="8" t="s">
        <v>7</v>
      </c>
      <c r="L11" s="5" t="s">
        <v>8</v>
      </c>
    </row>
    <row r="12" spans="1:12" s="17" customFormat="1" ht="80.5" x14ac:dyDescent="0.35">
      <c r="A12" s="10">
        <v>1</v>
      </c>
      <c r="B12" s="11" t="s">
        <v>12</v>
      </c>
      <c r="C12" s="10" t="s">
        <v>13</v>
      </c>
      <c r="D12" s="12">
        <v>2</v>
      </c>
      <c r="E12" s="13">
        <v>82000</v>
      </c>
      <c r="F12" s="14">
        <f>+D12*E12</f>
        <v>164000</v>
      </c>
      <c r="G12" s="14">
        <v>74000</v>
      </c>
      <c r="H12" s="14">
        <f>+D12*G12</f>
        <v>148000</v>
      </c>
      <c r="I12" s="14">
        <v>76000</v>
      </c>
      <c r="J12" s="14">
        <f>+D12*I12</f>
        <v>152000</v>
      </c>
      <c r="K12" s="15"/>
      <c r="L12" s="16"/>
    </row>
    <row r="13" spans="1:12" s="17" customFormat="1" ht="11.5" x14ac:dyDescent="0.35">
      <c r="A13" s="18"/>
      <c r="B13" s="30" t="s">
        <v>15</v>
      </c>
      <c r="C13" s="30"/>
      <c r="D13" s="30"/>
      <c r="E13" s="30"/>
      <c r="F13" s="14">
        <f>SUM(F12:F12)</f>
        <v>164000</v>
      </c>
      <c r="G13" s="14"/>
      <c r="H13" s="14">
        <f>SUM(H12:H12)</f>
        <v>148000</v>
      </c>
      <c r="I13" s="14"/>
      <c r="J13" s="14">
        <f>SUM(J12:J12)</f>
        <v>152000</v>
      </c>
      <c r="K13" s="14"/>
      <c r="L13" s="14"/>
    </row>
    <row r="14" spans="1:12" s="17" customFormat="1" ht="11.5" x14ac:dyDescent="0.35">
      <c r="A14" s="18"/>
      <c r="B14" s="30" t="s">
        <v>16</v>
      </c>
      <c r="C14" s="30"/>
      <c r="D14" s="30"/>
      <c r="E14" s="30"/>
      <c r="F14" s="14">
        <f>+F13*0.19</f>
        <v>31160</v>
      </c>
      <c r="G14" s="14"/>
      <c r="H14" s="14">
        <f t="shared" ref="H14:J14" si="0">+H13*0.19</f>
        <v>28120</v>
      </c>
      <c r="I14" s="14"/>
      <c r="J14" s="14">
        <f t="shared" si="0"/>
        <v>28880</v>
      </c>
      <c r="K14" s="14"/>
      <c r="L14" s="14"/>
    </row>
    <row r="15" spans="1:12" x14ac:dyDescent="0.35">
      <c r="B15" s="31" t="s">
        <v>9</v>
      </c>
      <c r="C15" s="31"/>
      <c r="D15" s="31"/>
      <c r="E15" s="31"/>
      <c r="F15" s="20">
        <f>+F13+F14</f>
        <v>195160</v>
      </c>
      <c r="G15" s="20"/>
      <c r="H15" s="20">
        <f t="shared" ref="H15:L15" si="1">+H13+H14</f>
        <v>176120</v>
      </c>
      <c r="I15" s="20"/>
      <c r="J15" s="20">
        <f t="shared" si="1"/>
        <v>180880</v>
      </c>
      <c r="K15" s="20"/>
      <c r="L15" s="20">
        <f t="shared" si="1"/>
        <v>0</v>
      </c>
    </row>
    <row r="16" spans="1:12" x14ac:dyDescent="0.35">
      <c r="A16" s="25"/>
      <c r="B16" s="26"/>
      <c r="C16" s="26"/>
      <c r="D16" s="26"/>
      <c r="E16" s="27"/>
      <c r="F16" s="28"/>
      <c r="G16" s="27"/>
      <c r="H16" s="27"/>
      <c r="I16" s="27"/>
      <c r="J16" s="27"/>
      <c r="K16" s="28"/>
      <c r="L16" s="26"/>
    </row>
    <row r="17" spans="1:12" x14ac:dyDescent="0.35">
      <c r="A17" s="25"/>
      <c r="B17" s="26"/>
      <c r="C17" s="26"/>
      <c r="D17" s="26"/>
      <c r="E17" s="27"/>
      <c r="F17" s="28"/>
      <c r="G17" s="27"/>
      <c r="H17" s="27"/>
      <c r="I17" s="27"/>
      <c r="J17" s="27"/>
      <c r="K17" s="28"/>
      <c r="L17" s="26"/>
    </row>
    <row r="18" spans="1:12" ht="25.5" customHeight="1" x14ac:dyDescent="0.35">
      <c r="A18" s="29" t="s">
        <v>17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x14ac:dyDescent="0.3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1:12" x14ac:dyDescent="0.3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x14ac:dyDescent="0.3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x14ac:dyDescent="0.35">
      <c r="E22" s="23"/>
      <c r="F22" s="24"/>
      <c r="G22" s="23"/>
      <c r="H22" s="23"/>
      <c r="I22" s="23"/>
      <c r="J22" s="23"/>
      <c r="K22" s="24"/>
    </row>
  </sheetData>
  <mergeCells count="11">
    <mergeCell ref="B7:L7"/>
    <mergeCell ref="A1:L2"/>
    <mergeCell ref="B3:L3"/>
    <mergeCell ref="A4:L4"/>
    <mergeCell ref="B5:L5"/>
    <mergeCell ref="A6:L6"/>
    <mergeCell ref="A18:L21"/>
    <mergeCell ref="B13:E13"/>
    <mergeCell ref="B14:E14"/>
    <mergeCell ref="B15:E15"/>
    <mergeCell ref="B9:L9"/>
  </mergeCells>
  <conditionalFormatting sqref="B12:B14">
    <cfRule type="cellIs" dxfId="0" priority="1" operator="lessThan">
      <formula>0</formula>
    </cfRule>
  </conditionalFormatting>
  <pageMargins left="0.7" right="0.7" top="0.75" bottom="0.75" header="0.3" footer="0.3"/>
  <pageSetup paperSize="5" scale="7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Daniela González</cp:lastModifiedBy>
  <cp:lastPrinted>2025-05-30T01:57:15Z</cp:lastPrinted>
  <dcterms:created xsi:type="dcterms:W3CDTF">2015-06-05T18:19:34Z</dcterms:created>
  <dcterms:modified xsi:type="dcterms:W3CDTF">2026-02-23T12:59:34Z</dcterms:modified>
</cp:coreProperties>
</file>