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426"/>
  <workbookPr/>
  <mc:AlternateContent xmlns:mc="http://schemas.openxmlformats.org/markup-compatibility/2006">
    <mc:Choice Requires="x15">
      <x15ac:absPath xmlns:x15ac="http://schemas.microsoft.com/office/spreadsheetml/2010/11/ac" url="D:\MARTHA\MEN\CONTRATOS\MODIFICACIONES\ADICIONES\BIZAGI\CARGAR SECOPII\"/>
    </mc:Choice>
  </mc:AlternateContent>
  <xr:revisionPtr revIDLastSave="0" documentId="8_{7581385C-7E04-4952-87F2-53DFCE418192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PROPUESTA ECONOMICA (1)" sheetId="2" r:id="rId1"/>
  </sheets>
  <definedNames>
    <definedName name="_xlnm.Print_Area" localSheetId="0">'PROPUESTA ECONOMICA (1)'!$A$2:$J$8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6" i="2" l="1"/>
  <c r="G7" i="2"/>
  <c r="G5" i="2"/>
  <c r="G4" i="2"/>
  <c r="F8" i="2" l="1"/>
  <c r="D16" i="2" s="1"/>
  <c r="I7" i="2"/>
  <c r="I6" i="2"/>
  <c r="I5" i="2"/>
  <c r="I4" i="2"/>
  <c r="I8" i="2" l="1"/>
  <c r="D18" i="2" l="1"/>
  <c r="D19" i="2" s="1"/>
  <c r="E18" i="2" l="1"/>
</calcChain>
</file>

<file path=xl/sharedStrings.xml><?xml version="1.0" encoding="utf-8"?>
<sst xmlns="http://schemas.openxmlformats.org/spreadsheetml/2006/main" count="42" uniqueCount="32">
  <si>
    <t>Ref. Artículo</t>
  </si>
  <si>
    <t>Código UNSPSC</t>
  </si>
  <si>
    <t>Descripción</t>
  </si>
  <si>
    <t>Cantidad</t>
  </si>
  <si>
    <t>Unidad</t>
  </si>
  <si>
    <t>Precio unitario</t>
  </si>
  <si>
    <t>1.1</t>
  </si>
  <si>
    <t>81112501</t>
  </si>
  <si>
    <t>UBLS1 - Production Environment Bizagi Automation Service S1 (Proyecto Registro Calificado )</t>
  </si>
  <si>
    <t>1.00</t>
  </si>
  <si>
    <t>VG</t>
  </si>
  <si>
    <t>1.2</t>
  </si>
  <si>
    <t>BCAL-2001 - Production Environment Bizagi Automation User License (proyecto Convalidación de Títulos 203 usuarios)</t>
  </si>
  <si>
    <t>1.3</t>
  </si>
  <si>
    <t>BCALM-2001 - Production Environment Bizagi Automation User License Maintenance (proyecto Convalidación de Títulos 203 usuarios)</t>
  </si>
  <si>
    <t>1.4</t>
  </si>
  <si>
    <t>Soporte Silver 6 meses - Premium Silver Support</t>
  </si>
  <si>
    <t>Vr. Unitario</t>
  </si>
  <si>
    <t>Vr. Total con IVA</t>
  </si>
  <si>
    <t>ADICION</t>
  </si>
  <si>
    <t>TOTAL INVERSION</t>
  </si>
  <si>
    <t>3 meses adicionales de UBL (30 de abril a 29 de Julio)</t>
  </si>
  <si>
    <t xml:space="preserve">100 licencias nombradas adicionales </t>
  </si>
  <si>
    <t xml:space="preserve">100 mantenimiento de licencias nombradas (activación estimada del 15 de diciembre de 2020 al 14 de diciembre de 2021) </t>
  </si>
  <si>
    <t>3 meses adicionales de Soporte Premium (30 de abril a 29 de Julio)</t>
  </si>
  <si>
    <t>CONCEPTO DE ADICION</t>
  </si>
  <si>
    <t>CONTRATO ACTUAL</t>
  </si>
  <si>
    <t>Valor Inicial</t>
  </si>
  <si>
    <t>% de Adición</t>
  </si>
  <si>
    <t>Valor Adición 1</t>
  </si>
  <si>
    <t>Total Incluida las Adiciones</t>
  </si>
  <si>
    <t>Valor Reducción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</si>
</sst>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#.00"/>
    <numFmt numFmtId="165" formatCode="#,##0.00\ \€"/>
    <numFmt numFmtId="166" formatCode="_-&quot;$&quot;\ * #,##0.00_-;\-&quot;$&quot;\ * #,##0.00_-;_-&quot;$&quot;\ * &quot;-&quot;_-;_-@_-"/>
  </numFmts>
  <fonts count="9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E7E6E6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</borders>
  <cellStyleXfs count="26">
    <xf numFmtId="0" fontId="0" fillId="0" borderId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5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5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</cellStyleXfs>
  <cellXfs count="33">
    <xf numFmtId="0" fontId="0" fillId="0" borderId="0" xfId="0"/>
    <xf numFmtId="0" fontId="0" fillId="0" borderId="0" xfId="0"/>
    <xf numFmtId="0" fontId="0" fillId="0" borderId="0" xfId="0" applyProtection="1">
      <protection locked="0"/>
    </xf>
    <xf numFmtId="0" fontId="0" fillId="0" borderId="1" xfId="0" applyBorder="1"/>
    <xf numFmtId="0" fontId="0" fillId="0" borderId="1" xfId="0" applyBorder="1" applyProtection="1">
      <protection locked="0"/>
    </xf>
    <xf numFmtId="0" fontId="2" fillId="3" borderId="1" xfId="7" applyBorder="1" applyProtection="1">
      <alignment horizontal="center" vertical="center"/>
    </xf>
    <xf numFmtId="49" fontId="1" fillId="0" borderId="1" xfId="13" applyBorder="1">
      <alignment horizontal="left" vertical="center"/>
    </xf>
    <xf numFmtId="164" fontId="1" fillId="0" borderId="1" xfId="19" applyNumberFormat="1" applyBorder="1">
      <alignment horizontal="right" vertical="center"/>
    </xf>
    <xf numFmtId="42" fontId="0" fillId="0" borderId="1" xfId="2" applyNumberFormat="1" applyFont="1" applyBorder="1"/>
    <xf numFmtId="1" fontId="1" fillId="0" borderId="1" xfId="13" applyNumberFormat="1" applyBorder="1" applyAlignment="1">
      <alignment horizontal="center" vertical="center"/>
    </xf>
    <xf numFmtId="0" fontId="0" fillId="0" borderId="1" xfId="0" applyBorder="1" applyAlignment="1">
      <alignment horizontal="justify" vertical="center"/>
    </xf>
    <xf numFmtId="0" fontId="5" fillId="7" borderId="1" xfId="0" applyFont="1" applyFill="1" applyBorder="1" applyProtection="1">
      <protection locked="0"/>
    </xf>
    <xf numFmtId="0" fontId="0" fillId="7" borderId="1" xfId="0" applyFill="1" applyBorder="1" applyProtection="1">
      <protection locked="0"/>
    </xf>
    <xf numFmtId="42" fontId="5" fillId="7" borderId="1" xfId="0" applyNumberFormat="1" applyFont="1" applyFill="1" applyBorder="1" applyProtection="1">
      <protection locked="0"/>
    </xf>
    <xf numFmtId="0" fontId="0" fillId="7" borderId="1" xfId="0" applyFill="1" applyBorder="1"/>
    <xf numFmtId="42" fontId="5" fillId="7" borderId="1" xfId="0" applyNumberFormat="1" applyFont="1" applyFill="1" applyBorder="1"/>
    <xf numFmtId="0" fontId="2" fillId="3" borderId="1" xfId="7" applyBorder="1" applyAlignment="1" applyProtection="1">
      <alignment horizontal="justify" vertical="center"/>
    </xf>
    <xf numFmtId="0" fontId="6" fillId="6" borderId="1" xfId="0" applyFont="1" applyFill="1" applyBorder="1" applyAlignment="1">
      <alignment horizontal="center"/>
    </xf>
    <xf numFmtId="0" fontId="6" fillId="6" borderId="1" xfId="0" applyFont="1" applyFill="1" applyBorder="1" applyAlignment="1">
      <alignment horizontal="justify" vertical="center"/>
    </xf>
    <xf numFmtId="42" fontId="0" fillId="0" borderId="0" xfId="0" applyNumberFormat="1"/>
    <xf numFmtId="0" fontId="7" fillId="8" borderId="2" xfId="0" applyFont="1" applyFill="1" applyBorder="1" applyAlignment="1">
      <alignment vertical="center"/>
    </xf>
    <xf numFmtId="0" fontId="7" fillId="8" borderId="3" xfId="0" applyFont="1" applyFill="1" applyBorder="1" applyAlignment="1">
      <alignment horizontal="center" vertical="center"/>
    </xf>
    <xf numFmtId="0" fontId="8" fillId="0" borderId="4" xfId="0" applyFont="1" applyBorder="1" applyAlignment="1">
      <alignment vertical="center"/>
    </xf>
    <xf numFmtId="10" fontId="8" fillId="0" borderId="5" xfId="0" applyNumberFormat="1" applyFont="1" applyBorder="1" applyAlignment="1">
      <alignment horizontal="right" vertical="center"/>
    </xf>
    <xf numFmtId="0" fontId="7" fillId="8" borderId="4" xfId="0" applyFont="1" applyFill="1" applyBorder="1" applyAlignment="1">
      <alignment vertical="center"/>
    </xf>
    <xf numFmtId="0" fontId="7" fillId="8" borderId="5" xfId="0" applyFont="1" applyFill="1" applyBorder="1" applyAlignment="1">
      <alignment horizontal="center" vertical="center"/>
    </xf>
    <xf numFmtId="166" fontId="7" fillId="8" borderId="3" xfId="0" applyNumberFormat="1" applyFont="1" applyFill="1" applyBorder="1" applyAlignment="1">
      <alignment horizontal="right" vertical="center"/>
    </xf>
    <xf numFmtId="166" fontId="8" fillId="0" borderId="5" xfId="0" applyNumberFormat="1" applyFont="1" applyBorder="1" applyAlignment="1">
      <alignment horizontal="right" vertical="center"/>
    </xf>
    <xf numFmtId="44" fontId="0" fillId="0" borderId="0" xfId="0" applyNumberFormat="1" applyProtection="1">
      <protection locked="0"/>
    </xf>
    <xf numFmtId="0" fontId="3" fillId="2" borderId="1" xfId="6" applyBorder="1" applyProtection="1">
      <alignment horizontal="left" vertical="center"/>
    </xf>
    <xf numFmtId="0" fontId="6" fillId="6" borderId="1" xfId="0" applyFont="1" applyFill="1" applyBorder="1" applyAlignment="1">
      <alignment horizontal="center"/>
    </xf>
    <xf numFmtId="166" fontId="7" fillId="8" borderId="6" xfId="0" applyNumberFormat="1" applyFont="1" applyFill="1" applyBorder="1" applyAlignment="1">
      <alignment horizontal="center" vertical="center"/>
    </xf>
    <xf numFmtId="166" fontId="7" fillId="8" borderId="7" xfId="0" applyNumberFormat="1" applyFont="1" applyFill="1" applyBorder="1" applyAlignment="1">
      <alignment horizontal="center" vertical="center"/>
    </xf>
  </cellXfs>
  <cellStyles count="26">
    <cellStyle name="BodyStyle" xfId="13" xr:uid="{00000000-0005-0000-0000-00000D000000}"/>
    <cellStyle name="BodyStyleBold" xfId="14" xr:uid="{00000000-0005-0000-0000-00000E000000}"/>
    <cellStyle name="BodyStyleBoldRight" xfId="15" xr:uid="{00000000-0005-0000-0000-00000F000000}"/>
    <cellStyle name="BodyStyleWithBorder" xfId="21" xr:uid="{00000000-0005-0000-0000-000015000000}"/>
    <cellStyle name="BorderThinBlack" xfId="25" xr:uid="{00000000-0005-0000-0000-000019000000}"/>
    <cellStyle name="Comma" xfId="4" xr:uid="{00000000-0005-0000-0000-000004000000}"/>
    <cellStyle name="Comma [0]" xfId="5" xr:uid="{00000000-0005-0000-0000-000005000000}"/>
    <cellStyle name="Currency" xfId="2" xr:uid="{00000000-0005-0000-0000-000002000000}"/>
    <cellStyle name="Currency [0]" xfId="3" xr:uid="{00000000-0005-0000-0000-000003000000}"/>
    <cellStyle name="DateStyle" xfId="17" xr:uid="{00000000-0005-0000-0000-000011000000}"/>
    <cellStyle name="DateTimeStyle" xfId="18" xr:uid="{00000000-0005-0000-0000-000012000000}"/>
    <cellStyle name="Decimal" xfId="20" xr:uid="{00000000-0005-0000-0000-000014000000}"/>
    <cellStyle name="DecimalWithBorder" xfId="24" xr:uid="{00000000-0005-0000-0000-000018000000}"/>
    <cellStyle name="EuroCurrency" xfId="16" xr:uid="{00000000-0005-0000-0000-000010000000}"/>
    <cellStyle name="EuroCurrencyWithBorder" xfId="22" xr:uid="{00000000-0005-0000-0000-000016000000}"/>
    <cellStyle name="HeaderStyle" xfId="7" xr:uid="{00000000-0005-0000-0000-000007000000}"/>
    <cellStyle name="HeaderSubTop" xfId="11" xr:uid="{00000000-0005-0000-0000-00000B000000}"/>
    <cellStyle name="HeaderSubTopNoBold" xfId="12" xr:uid="{00000000-0005-0000-0000-00000C000000}"/>
    <cellStyle name="HeaderTopBuyer" xfId="8" xr:uid="{00000000-0005-0000-0000-000008000000}"/>
    <cellStyle name="HeaderTopStyle" xfId="9" xr:uid="{00000000-0005-0000-0000-000009000000}"/>
    <cellStyle name="HeaderTopStyleAlignRight" xfId="10" xr:uid="{00000000-0005-0000-0000-00000A000000}"/>
    <cellStyle name="MainTitle" xfId="6" xr:uid="{00000000-0005-0000-0000-000006000000}"/>
    <cellStyle name="Normal" xfId="0" builtinId="0"/>
    <cellStyle name="Numeric" xfId="19" xr:uid="{00000000-0005-0000-0000-000013000000}"/>
    <cellStyle name="NumericWithBorder" xfId="23" xr:uid="{00000000-0005-0000-0000-000017000000}"/>
    <cellStyle name="Percen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9"/>
  <sheetViews>
    <sheetView tabSelected="1" topLeftCell="C1" workbookViewId="0">
      <selection activeCell="I11" sqref="I11"/>
    </sheetView>
  </sheetViews>
  <sheetFormatPr baseColWidth="10" defaultColWidth="8.85546875" defaultRowHeight="12.75" customHeight="1" x14ac:dyDescent="0.2"/>
  <cols>
    <col min="1" max="1" width="13.85546875" style="2" hidden="1" customWidth="1"/>
    <col min="2" max="2" width="11.28515625" style="2" hidden="1" customWidth="1"/>
    <col min="3" max="3" width="47.42578125" style="2" customWidth="1"/>
    <col min="4" max="4" width="14.28515625" style="2" bestFit="1" customWidth="1"/>
    <col min="5" max="5" width="11" style="2" bestFit="1" customWidth="1"/>
    <col min="6" max="6" width="16.5703125" style="2" bestFit="1" customWidth="1"/>
    <col min="7" max="7" width="17.28515625" bestFit="1" customWidth="1"/>
    <col min="8" max="8" width="10.28515625" bestFit="1" customWidth="1"/>
    <col min="9" max="9" width="15.42578125" bestFit="1" customWidth="1"/>
    <col min="10" max="10" width="34.85546875" customWidth="1"/>
  </cols>
  <sheetData>
    <row r="1" spans="1:12" ht="18" x14ac:dyDescent="0.2">
      <c r="A1" s="29"/>
      <c r="B1" s="29"/>
      <c r="C1" s="29"/>
      <c r="D1" s="29"/>
      <c r="E1" s="29"/>
      <c r="F1" s="29"/>
      <c r="G1" s="29"/>
      <c r="H1" s="29"/>
      <c r="I1" s="29"/>
      <c r="J1" s="3"/>
    </row>
    <row r="2" spans="1:12" ht="31.5" x14ac:dyDescent="0.25">
      <c r="A2" s="4"/>
      <c r="B2" s="4"/>
      <c r="C2" s="4"/>
      <c r="D2" s="4"/>
      <c r="E2" s="4"/>
      <c r="F2" s="18" t="s">
        <v>26</v>
      </c>
      <c r="G2" s="30" t="s">
        <v>19</v>
      </c>
      <c r="H2" s="30"/>
      <c r="I2" s="30"/>
      <c r="J2" s="17" t="s">
        <v>25</v>
      </c>
      <c r="K2" s="1"/>
      <c r="L2" s="1"/>
    </row>
    <row r="3" spans="1:12" ht="28.15" customHeight="1" x14ac:dyDescent="0.2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16" t="s">
        <v>5</v>
      </c>
      <c r="G3" s="5" t="s">
        <v>17</v>
      </c>
      <c r="H3" s="5" t="s">
        <v>3</v>
      </c>
      <c r="I3" s="16" t="s">
        <v>18</v>
      </c>
      <c r="J3" s="3"/>
    </row>
    <row r="4" spans="1:12" ht="25.5" x14ac:dyDescent="0.2">
      <c r="A4" s="6" t="s">
        <v>6</v>
      </c>
      <c r="B4" s="6" t="s">
        <v>7</v>
      </c>
      <c r="C4" s="6" t="s">
        <v>8</v>
      </c>
      <c r="D4" s="7" t="s">
        <v>9</v>
      </c>
      <c r="E4" s="6" t="s">
        <v>10</v>
      </c>
      <c r="F4" s="8">
        <v>230000000</v>
      </c>
      <c r="G4" s="8">
        <f>+F4/6</f>
        <v>38333333.333333336</v>
      </c>
      <c r="H4" s="9">
        <v>3</v>
      </c>
      <c r="I4" s="8">
        <f>+H4*G4</f>
        <v>115000000</v>
      </c>
      <c r="J4" s="10" t="s">
        <v>21</v>
      </c>
    </row>
    <row r="5" spans="1:12" x14ac:dyDescent="0.2">
      <c r="A5" s="6" t="s">
        <v>11</v>
      </c>
      <c r="B5" s="6" t="s">
        <v>7</v>
      </c>
      <c r="C5" s="6" t="s">
        <v>12</v>
      </c>
      <c r="D5" s="7" t="s">
        <v>9</v>
      </c>
      <c r="E5" s="6" t="s">
        <v>10</v>
      </c>
      <c r="F5" s="8">
        <v>441000000</v>
      </c>
      <c r="G5" s="8">
        <f>+F5/203</f>
        <v>2172413.7931034481</v>
      </c>
      <c r="H5" s="9">
        <v>100</v>
      </c>
      <c r="I5" s="8">
        <f t="shared" ref="I5:I7" si="0">+H5*G5</f>
        <v>217241379.31034482</v>
      </c>
      <c r="J5" s="10" t="s">
        <v>22</v>
      </c>
    </row>
    <row r="6" spans="1:12" ht="51" x14ac:dyDescent="0.2">
      <c r="A6" s="6" t="s">
        <v>13</v>
      </c>
      <c r="B6" s="6" t="s">
        <v>7</v>
      </c>
      <c r="C6" s="6" t="s">
        <v>14</v>
      </c>
      <c r="D6" s="7" t="s">
        <v>9</v>
      </c>
      <c r="E6" s="6" t="s">
        <v>10</v>
      </c>
      <c r="F6" s="8">
        <v>88000000</v>
      </c>
      <c r="G6" s="8">
        <f>+F6/203</f>
        <v>433497.53694581281</v>
      </c>
      <c r="H6" s="9">
        <v>100</v>
      </c>
      <c r="I6" s="8">
        <f t="shared" si="0"/>
        <v>43349753.694581278</v>
      </c>
      <c r="J6" s="10" t="s">
        <v>23</v>
      </c>
    </row>
    <row r="7" spans="1:12" ht="25.5" x14ac:dyDescent="0.2">
      <c r="A7" s="6" t="s">
        <v>15</v>
      </c>
      <c r="B7" s="6" t="s">
        <v>7</v>
      </c>
      <c r="C7" s="6" t="s">
        <v>16</v>
      </c>
      <c r="D7" s="7" t="s">
        <v>9</v>
      </c>
      <c r="E7" s="6" t="s">
        <v>10</v>
      </c>
      <c r="F7" s="8">
        <v>40000000</v>
      </c>
      <c r="G7" s="8">
        <f>+F7/6</f>
        <v>6666666.666666667</v>
      </c>
      <c r="H7" s="9">
        <v>3</v>
      </c>
      <c r="I7" s="8">
        <f t="shared" si="0"/>
        <v>20000000</v>
      </c>
      <c r="J7" s="10" t="s">
        <v>24</v>
      </c>
    </row>
    <row r="8" spans="1:12" ht="12.75" customHeight="1" x14ac:dyDescent="0.2">
      <c r="A8" s="4"/>
      <c r="B8" s="4"/>
      <c r="C8" s="11" t="s">
        <v>20</v>
      </c>
      <c r="D8" s="12"/>
      <c r="E8" s="12"/>
      <c r="F8" s="13">
        <f>SUM(F4:F7)</f>
        <v>799000000</v>
      </c>
      <c r="G8" s="14"/>
      <c r="H8" s="14"/>
      <c r="I8" s="15">
        <f>SUM(I4:I7)</f>
        <v>395591133.00492609</v>
      </c>
      <c r="J8" s="3"/>
    </row>
    <row r="11" spans="1:12" ht="12.75" customHeight="1" x14ac:dyDescent="0.2">
      <c r="I11" s="19"/>
    </row>
    <row r="15" spans="1:12" ht="12.75" customHeight="1" thickBot="1" x14ac:dyDescent="0.25"/>
    <row r="16" spans="1:12" ht="12.75" customHeight="1" thickBot="1" x14ac:dyDescent="0.25">
      <c r="C16" s="20" t="s">
        <v>27</v>
      </c>
      <c r="D16" s="26">
        <f>+F8</f>
        <v>799000000</v>
      </c>
      <c r="E16" s="21" t="s">
        <v>28</v>
      </c>
      <c r="F16" s="28"/>
    </row>
    <row r="17" spans="1:6" s="1" customFormat="1" ht="12.75" customHeight="1" thickBot="1" x14ac:dyDescent="0.25">
      <c r="A17" s="2"/>
      <c r="B17" s="2"/>
      <c r="C17" s="22" t="s">
        <v>31</v>
      </c>
      <c r="D17" s="27">
        <v>0.01</v>
      </c>
      <c r="E17" s="25"/>
      <c r="F17" s="2"/>
    </row>
    <row r="18" spans="1:6" ht="12.75" customHeight="1" thickBot="1" x14ac:dyDescent="0.25">
      <c r="C18" s="22" t="s">
        <v>29</v>
      </c>
      <c r="D18" s="27">
        <f>+I8</f>
        <v>395591133.00492609</v>
      </c>
      <c r="E18" s="23">
        <f>D18/D16</f>
        <v>0.49510780100741686</v>
      </c>
    </row>
    <row r="19" spans="1:6" ht="12.75" customHeight="1" thickBot="1" x14ac:dyDescent="0.25">
      <c r="C19" s="24" t="s">
        <v>30</v>
      </c>
      <c r="D19" s="31">
        <f>+D16+D18-D17</f>
        <v>1194591132.9949262</v>
      </c>
      <c r="E19" s="32"/>
    </row>
  </sheetData>
  <mergeCells count="3">
    <mergeCell ref="A1:I1"/>
    <mergeCell ref="G2:I2"/>
    <mergeCell ref="D19:E19"/>
  </mergeCells>
  <pageMargins left="0.75" right="0.75" top="1" bottom="1" header="0.5" footer="0.5"/>
  <pageSetup scale="7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d318c3db-bdb6-4903-9f91-0885be129c94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6452B1CAC4C567489965AF349264033F" ma:contentTypeVersion="13" ma:contentTypeDescription="Crear nuevo documento." ma:contentTypeScope="" ma:versionID="4d0915419e3688b7f63c66eb366dd364">
  <xsd:schema xmlns:xsd="http://www.w3.org/2001/XMLSchema" xmlns:xs="http://www.w3.org/2001/XMLSchema" xmlns:p="http://schemas.microsoft.com/office/2006/metadata/properties" xmlns:ns2="d318c3db-bdb6-4903-9f91-0885be129c94" xmlns:ns3="190f2e77-578f-4bb6-a717-b3270ef56e2e" targetNamespace="http://schemas.microsoft.com/office/2006/metadata/properties" ma:root="true" ma:fieldsID="5e0e47d363a156828d30cf9b0f4e656e" ns2:_="" ns3:_="">
    <xsd:import namespace="d318c3db-bdb6-4903-9f91-0885be129c94"/>
    <xsd:import namespace="190f2e77-578f-4bb6-a717-b3270ef56e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318c3db-bdb6-4903-9f91-0885be129c9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Estado de aprobación" ma:internalName="Estado_x0020_de_x0020_aprobaci_x00f3_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90f2e77-578f-4bb6-a717-b3270ef56e2e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0326C5-DE28-4F36-ADA0-27DF90F10C36}">
  <ds:schemaRefs>
    <ds:schemaRef ds:uri="http://purl.org/dc/elements/1.1/"/>
    <ds:schemaRef ds:uri="http://schemas.microsoft.com/office/2006/documentManagement/types"/>
    <ds:schemaRef ds:uri="d318c3db-bdb6-4903-9f91-0885be129c94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http://schemas.microsoft.com/office/infopath/2007/PartnerControls"/>
    <ds:schemaRef ds:uri="190f2e77-578f-4bb6-a717-b3270ef56e2e"/>
  </ds:schemaRefs>
</ds:datastoreItem>
</file>

<file path=customXml/itemProps2.xml><?xml version="1.0" encoding="utf-8"?>
<ds:datastoreItem xmlns:ds="http://schemas.openxmlformats.org/officeDocument/2006/customXml" ds:itemID="{A9AD63E8-DACE-4C5E-B60C-8EF49F75FFB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318c3db-bdb6-4903-9f91-0885be129c94"/>
    <ds:schemaRef ds:uri="190f2e77-578f-4bb6-a717-b3270ef56e2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0DC505A-ED70-4557-98F1-DE7CEA81067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PROPUESTA ECONOMICA (1)</vt:lpstr>
      <vt:lpstr>'PROPUESTA ECONOMICA (1)'!Área_de_impresión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Adri Morales</dc:creator>
  <cp:keywords/>
  <dc:description/>
  <cp:lastModifiedBy>mgalvis</cp:lastModifiedBy>
  <cp:lastPrinted>2020-12-07T13:03:46Z</cp:lastPrinted>
  <dcterms:created xsi:type="dcterms:W3CDTF">2020-10-26T16:47:42Z</dcterms:created>
  <dcterms:modified xsi:type="dcterms:W3CDTF">2020-12-14T17:10:15Z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0x0101006452B1CAC4C567489965AF349264033F</vt:lpwstr>
  </property>
</Properties>
</file>