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IS NEGRETTE\ESTRATEGIA 2019 A 2026\PRECONTRACTUAL 2026\Mantenimiento locativo\Pliego de condiciones Definitivo\"/>
    </mc:Choice>
  </mc:AlternateContent>
  <xr:revisionPtr revIDLastSave="0" documentId="8_{83BDEBBF-9F13-4EE8-8797-51C60A4F10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OFERTADOS'!$A$1:$F$14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  <c r="F18" i="1"/>
  <c r="F19" i="1"/>
  <c r="E7" i="1"/>
  <c r="E11" i="1" l="1"/>
  <c r="F288" i="1" l="1"/>
  <c r="F271" i="1"/>
  <c r="F264" i="1"/>
  <c r="F259" i="1"/>
  <c r="F257" i="1"/>
  <c r="F252" i="1"/>
  <c r="F235" i="1"/>
  <c r="F245" i="1"/>
  <c r="F240" i="1"/>
  <c r="F214" i="1"/>
  <c r="F226" i="1"/>
  <c r="F221" i="1"/>
  <c r="F200" i="1"/>
  <c r="F196" i="1"/>
  <c r="F191" i="1"/>
  <c r="F158" i="1"/>
  <c r="F182" i="1"/>
  <c r="F175" i="1"/>
  <c r="F173" i="1"/>
  <c r="F167" i="1"/>
  <c r="F162" i="1"/>
  <c r="F145" i="1"/>
  <c r="F137" i="1"/>
  <c r="F131" i="1"/>
  <c r="F120" i="1"/>
  <c r="F109" i="1"/>
  <c r="F104" i="1"/>
  <c r="F91" i="1"/>
  <c r="F83" i="1"/>
  <c r="F80" i="1"/>
  <c r="F280" i="1"/>
  <c r="F266" i="1"/>
  <c r="F258" i="1"/>
  <c r="F254" i="1"/>
  <c r="F253" i="1"/>
  <c r="F250" i="1"/>
  <c r="F237" i="1"/>
  <c r="F246" i="1"/>
  <c r="F213" i="1"/>
  <c r="F228" i="1"/>
  <c r="F222" i="1"/>
  <c r="F217" i="1"/>
  <c r="F203" i="1"/>
  <c r="F195" i="1"/>
  <c r="F190" i="1"/>
  <c r="F157" i="1"/>
  <c r="F180" i="1"/>
  <c r="F176" i="1"/>
  <c r="F170" i="1"/>
  <c r="F165" i="1"/>
  <c r="F149" i="1"/>
  <c r="F142" i="1"/>
  <c r="F133" i="1"/>
  <c r="F124" i="1"/>
  <c r="F115" i="1"/>
  <c r="F107" i="1"/>
  <c r="F105" i="1"/>
  <c r="F95" i="1"/>
  <c r="F85" i="1"/>
  <c r="F78" i="1"/>
  <c r="F284" i="1"/>
  <c r="F272" i="1"/>
  <c r="F265" i="1"/>
  <c r="F260" i="1"/>
  <c r="F251" i="1"/>
  <c r="F238" i="1"/>
  <c r="F234" i="1"/>
  <c r="F243" i="1"/>
  <c r="F241" i="1"/>
  <c r="F212" i="1"/>
  <c r="F227" i="1"/>
  <c r="F225" i="1"/>
  <c r="F219" i="1"/>
  <c r="F208" i="1"/>
  <c r="F198" i="1"/>
  <c r="F194" i="1"/>
  <c r="F160" i="1"/>
  <c r="F186" i="1"/>
  <c r="F181" i="1"/>
  <c r="F174" i="1"/>
  <c r="F168" i="1"/>
  <c r="F163" i="1"/>
  <c r="F146" i="1"/>
  <c r="F134" i="1"/>
  <c r="F125" i="1"/>
  <c r="F114" i="1"/>
  <c r="F108" i="1"/>
  <c r="F97" i="1"/>
  <c r="F90" i="1"/>
  <c r="F81" i="1"/>
  <c r="F72" i="1"/>
  <c r="F66" i="1"/>
  <c r="F276" i="1"/>
  <c r="F263" i="1"/>
  <c r="F261" i="1"/>
  <c r="F255" i="1"/>
  <c r="F239" i="1"/>
  <c r="F242" i="1"/>
  <c r="F215" i="1"/>
  <c r="F230" i="1"/>
  <c r="F223" i="1"/>
  <c r="F218" i="1"/>
  <c r="F201" i="1"/>
  <c r="F199" i="1"/>
  <c r="F192" i="1"/>
  <c r="F156" i="1"/>
  <c r="F185" i="1"/>
  <c r="F179" i="1"/>
  <c r="F172" i="1"/>
  <c r="F166" i="1"/>
  <c r="F150" i="1"/>
  <c r="F148" i="1"/>
  <c r="F138" i="1"/>
  <c r="F129" i="1"/>
  <c r="F119" i="1"/>
  <c r="F110" i="1"/>
  <c r="F98" i="1"/>
  <c r="F89" i="1"/>
  <c r="F84" i="1"/>
  <c r="F73" i="1"/>
  <c r="F274" i="1"/>
  <c r="F159" i="1"/>
  <c r="F184" i="1"/>
  <c r="F177" i="1"/>
  <c r="F171" i="1"/>
  <c r="F164" i="1"/>
  <c r="F151" i="1"/>
  <c r="F144" i="1"/>
  <c r="F136" i="1"/>
  <c r="F130" i="1"/>
  <c r="F121" i="1"/>
  <c r="F111" i="1"/>
  <c r="F100" i="1"/>
  <c r="F88" i="1"/>
  <c r="F82" i="1"/>
  <c r="F71" i="1"/>
  <c r="F275" i="1"/>
  <c r="F273" i="1"/>
  <c r="F267" i="1"/>
  <c r="F262" i="1"/>
  <c r="F256" i="1"/>
  <c r="F236" i="1"/>
  <c r="F244" i="1"/>
  <c r="F216" i="1"/>
  <c r="F229" i="1"/>
  <c r="F224" i="1"/>
  <c r="F220" i="1"/>
  <c r="F204" i="1"/>
  <c r="F197" i="1"/>
  <c r="F193" i="1"/>
  <c r="F161" i="1"/>
  <c r="F183" i="1"/>
  <c r="F178" i="1"/>
  <c r="F169" i="1"/>
  <c r="F152" i="1"/>
  <c r="F143" i="1"/>
  <c r="F135" i="1"/>
  <c r="F123" i="1"/>
  <c r="F113" i="1"/>
  <c r="F106" i="1"/>
  <c r="F96" i="1"/>
  <c r="F86" i="1"/>
  <c r="F79" i="1"/>
  <c r="F202" i="1"/>
  <c r="F147" i="1"/>
  <c r="F132" i="1"/>
  <c r="F122" i="1"/>
  <c r="F112" i="1"/>
  <c r="F99" i="1"/>
  <c r="F87" i="1"/>
  <c r="F74" i="1"/>
  <c r="F65" i="1"/>
  <c r="F20" i="1"/>
  <c r="F57" i="1"/>
  <c r="F52" i="1"/>
  <c r="F47" i="1"/>
  <c r="F45" i="1"/>
  <c r="F36" i="1"/>
  <c r="F34" i="1"/>
  <c r="F30" i="1"/>
  <c r="F61" i="1"/>
  <c r="F53" i="1"/>
  <c r="F48" i="1"/>
  <c r="F46" i="1"/>
  <c r="F44" i="1"/>
  <c r="F40" i="1"/>
  <c r="F35" i="1"/>
  <c r="F29" i="1"/>
  <c r="F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<sst xmlns="http://schemas.openxmlformats.org/spreadsheetml/2006/main" count="775" uniqueCount="405">
  <si>
    <t>DESCRIPCIÓN</t>
  </si>
  <si>
    <t>PROCESO:</t>
  </si>
  <si>
    <t>OBJETO:</t>
  </si>
  <si>
    <t>ÍTEMS</t>
  </si>
  <si>
    <t xml:space="preserve">VALOR UNITARIO OFERTADO </t>
  </si>
  <si>
    <t>VALOR OFERTADO</t>
  </si>
  <si>
    <t>PORCENTAJE O TASA DE DESCUENTO OFERTADA</t>
  </si>
  <si>
    <t xml:space="preserve">VALOR PROPUESTA ECONOMICA </t>
  </si>
  <si>
    <t>VALOR UNITARIO (ESTIMADO)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</si>
  <si>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</si>
  <si>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SELECCIÓN ABREVIADA POR SUBASTA INVERSA
ANEXO INFORMATIVO DE PRECIOS UNITARIOS OFICIALES Y OFERTADOS</t>
  </si>
  <si>
    <t>Mantenimiento de horno microondas, incluyendo el suministro de materiales, repuestos y accesorios.</t>
  </si>
  <si>
    <t xml:space="preserve">Mantenimiento de Nevera, incluyendo el suministro de materiales repuestos y accesorios. </t>
  </si>
  <si>
    <t>1.1</t>
  </si>
  <si>
    <t>1.2</t>
  </si>
  <si>
    <t>1.3</t>
  </si>
  <si>
    <t>MANTENIMIENTO PREVENTIVO - MANTENIMIENTO DE EQUIPOS Y ACCESORIOS (INCLUYE MANO DE OBRA)</t>
  </si>
  <si>
    <t>UN</t>
  </si>
  <si>
    <t>2.1</t>
  </si>
  <si>
    <t>Mantenimiento guardas de cerradura seguridad, incluyendo el suministro de materiales repuestos y accesorios.</t>
  </si>
  <si>
    <t>3.1</t>
  </si>
  <si>
    <t>Reparación y ajuste de puerta en madera incluido marco en madera</t>
  </si>
  <si>
    <t>4.1</t>
  </si>
  <si>
    <t>4.2</t>
  </si>
  <si>
    <t>SELECCIÓN ABREVIADA POR SUBASTA INVERSA</t>
  </si>
  <si>
    <t>5.1</t>
  </si>
  <si>
    <t>MANTENIMIENTO PREVENTIVO - MANTENIMIENTO DE CORTINAS (INCLUYE MANO DE OBRA)</t>
  </si>
  <si>
    <t>Mantenimiento y limpieza de Cortinas, Blackout, entre otros, incluyendo el suministro de materiales repuestos y accesorios.</t>
  </si>
  <si>
    <t>6.1</t>
  </si>
  <si>
    <t>6.2</t>
  </si>
  <si>
    <t>6.3</t>
  </si>
  <si>
    <t>6.4</t>
  </si>
  <si>
    <t>6.5</t>
  </si>
  <si>
    <t>Mantenimiento de cielo raso en dry wall, incluyendo el suministro de materiales, cambio de láminas, repuestos y accesorios.</t>
  </si>
  <si>
    <t>MANTENIMIENTO PREVENTIVO - CUBIERTAS Y FACHADAS (INCLUYE MANO DE OBRA)</t>
  </si>
  <si>
    <t>7.1</t>
  </si>
  <si>
    <t>Mantenimiento y limpieza canales, sondeo bajantes, incluye retiro de sobrantes</t>
  </si>
  <si>
    <t>Mantenimiento y limpieza de desagües</t>
  </si>
  <si>
    <t>8.1</t>
  </si>
  <si>
    <t>9.1</t>
  </si>
  <si>
    <t>Resane de muros o pisos</t>
  </si>
  <si>
    <t>2.2</t>
  </si>
  <si>
    <t>2.3</t>
  </si>
  <si>
    <t>2.5</t>
  </si>
  <si>
    <t>2.6</t>
  </si>
  <si>
    <t>2.7</t>
  </si>
  <si>
    <t>2.8</t>
  </si>
  <si>
    <t>2.9</t>
  </si>
  <si>
    <t>2.10</t>
  </si>
  <si>
    <t>2.11</t>
  </si>
  <si>
    <t>Cambio guardas de cerradura seguridad, incluyendo el suministro de materiales repuestos y accesorios.</t>
  </si>
  <si>
    <t>Cambio cilindro y guardas de cerradura seguridad, incluyendo el suministro de materiales repuestos y accesorios.</t>
  </si>
  <si>
    <t>Cambio cilindro y guardas de cerradura normal, incluyendo el suministro de materiales repuestos y accesorios.</t>
  </si>
  <si>
    <t>Suministro e instalación de cerradura de seguridad</t>
  </si>
  <si>
    <t>Reparación   bisagra   hidráulica, incluyendo el suministro   de   materiales   repuestos   y accesorios. Además del desmonte y montaje de puerta</t>
  </si>
  <si>
    <t>Suministro e instalación de cerradura para mobiliario de oficina.</t>
  </si>
  <si>
    <t>Suministro e instalación de chapa de puerta Cerradura de baño tipo pomo en madera y elementos necesarios para montaje.</t>
  </si>
  <si>
    <t>Suministro e instalación de chapa de puerta Cerradura de alcoba tipo pomo en madera y elementos necesarios para montaje.</t>
  </si>
  <si>
    <t>Suministro e instalación de chapa de puerta Cerradura de alcoba tipo palanca metálica y elementos necesarios para montaje.</t>
  </si>
  <si>
    <t>Suministro e instalación de manijas para ventana, incluye desmonte y montaje y elementos necesarios para montaje</t>
  </si>
  <si>
    <t>Mantenimiento general gatos hidráulicos de puerta, incluyendo el suministro de material, repuestos y accesorios</t>
  </si>
  <si>
    <t>3.2</t>
  </si>
  <si>
    <t>4.5</t>
  </si>
  <si>
    <t>7.5</t>
  </si>
  <si>
    <t>3.3</t>
  </si>
  <si>
    <t>3.4</t>
  </si>
  <si>
    <t>3.5</t>
  </si>
  <si>
    <t>Suministro e instalación de hoja puerta en madera de 0,60  a 1,2  mts  de  ancho,  incluye cerradura, tapa luz, sellador, tintilla o barniz y laca, incluye marco con desarrollo de 7 cms</t>
  </si>
  <si>
    <t>Desmonte adecuación y reinstalación de mobiliario en madera incluye pelada, inmunizada con ACPM, dos manos de laca, sellada, tintilla e impermeabilización de borde y elementos dañados.</t>
  </si>
  <si>
    <t>MANTENIMIENTO CORRECTIVO - MANTENIMIENTO DE CARPINTERÍA METÁLICA (INCLUYE MANO DE OBRA)</t>
  </si>
  <si>
    <t>Suministro e instalación de Soporte muro para TV 42- 65", Incluye refuerzo y adecuación y elementos necesarios para montaje.</t>
  </si>
  <si>
    <t>Suministro e instalación de Soporte techo para TV 42-65". incluye elementos necesarios para montaje.</t>
  </si>
  <si>
    <t>Suministro e instalación de pasamanos en aluminio tubular de 2 pulgadas</t>
  </si>
  <si>
    <t>Mantenimiento y limpieza de Cortinas, Blackout, entre otros, incluyendo el suministro de materiales repuestos, accesorios y demás elementos necesarios para montaje.</t>
  </si>
  <si>
    <t xml:space="preserve">Suministro e instalación de papel negro mate para ventanas de oficinas que no permita la claridad </t>
  </si>
  <si>
    <t xml:space="preserve">Suministro e instalación de persiana en aluminio Blanca </t>
  </si>
  <si>
    <t>Suministro e instalación de película sandblasting para vidrio (según diseño, incluye corte de plotter)</t>
  </si>
  <si>
    <t>Suministro e instalación de película sandblasting para vidrio</t>
  </si>
  <si>
    <t xml:space="preserve">Suministro e instalación de Cortinas, blackout Blanca </t>
  </si>
  <si>
    <t>4.3</t>
  </si>
  <si>
    <t>4.4</t>
  </si>
  <si>
    <t>4.6</t>
  </si>
  <si>
    <t>MANTENIMIENTO CORRECTIVO - MANTENIMIENTO DE CORTINAS (INCLUYE MANO DE OBRA)</t>
  </si>
  <si>
    <t>5.2</t>
  </si>
  <si>
    <t>5.3</t>
  </si>
  <si>
    <t>5.4</t>
  </si>
  <si>
    <t>5.5</t>
  </si>
  <si>
    <t>5.6</t>
  </si>
  <si>
    <t>5.7</t>
  </si>
  <si>
    <t>6.6</t>
  </si>
  <si>
    <t>6.7</t>
  </si>
  <si>
    <t>6.8</t>
  </si>
  <si>
    <t>Mantenimiento de cielo  raso  Duracustic  60x60,  incluyendo  el  suministro  de  materiales, cambio de láminas, repuestos y accesorios.</t>
  </si>
  <si>
    <t>Mantenimiento de cielo raso en dry wall, incluyendo el suministro de materiales, cambio de láminas, repuesto y accesorio.</t>
  </si>
  <si>
    <t>Mantenimiento de cielo  raso  en  láminas  de  fibra  de  vidrio  y  perfilería  de  aluminio, incluyendo el suministro de materiales, cambio de láminas, repuestos y accesorios.</t>
  </si>
  <si>
    <t>Mantenimiento de cielo raso  en láminas  de icopor y perfilería  de aluminio,  incluyendo  los suministros de materiales, cambio de láminas, repuestos y accesorios.</t>
  </si>
  <si>
    <t>Mantenimiento de cielo raso en  PVC,  incluyendo  el  suministro  de materiales,  cambio  de láminas, repuestos y accesorios.</t>
  </si>
  <si>
    <t>Suministro e instalación de caballete articulado en fibrocemento. Incluye amarres.</t>
  </si>
  <si>
    <t>Suministro e instalación de caballete articulado tipo colonial. Incluye amarres.</t>
  </si>
  <si>
    <t>Suministro e instalación de flanche metálico 25 X 2.40 cms calibre 20.</t>
  </si>
  <si>
    <t>7.2</t>
  </si>
  <si>
    <t>7.3</t>
  </si>
  <si>
    <t>7.4</t>
  </si>
  <si>
    <t>7.6</t>
  </si>
  <si>
    <t>7.7</t>
  </si>
  <si>
    <t>Mantenimiento manto impermeabilizante, incluyendo acabado, pintura reflectiva aplicado en caliente, incluye limpieza de superficie, emulsionado y pintura bituminosa</t>
  </si>
  <si>
    <t>Mantenimiento y limpieza cubiertas y/o placas planas, incluye retiro de sobrantes</t>
  </si>
  <si>
    <t xml:space="preserve">Mantenimiento ductos de ventilación. Incluye suministro de materiales, repuestos y accesorios </t>
  </si>
  <si>
    <t xml:space="preserve">Suministro e instalación de teja Eternit.  Incluye suministro de materiales, repuestos y accesorios </t>
  </si>
  <si>
    <t xml:space="preserve">Suministro e instalación de teja plástica.  Incluye suministro de materiales, repuestos y accesorios </t>
  </si>
  <si>
    <t xml:space="preserve">Suministro e instalación de teja policarbonato. Incluye suministro de materiales, repuestos y accesorios </t>
  </si>
  <si>
    <t>MANTENIMIENTO CORRECTIVO - MANTENIMIENTOS HIDRÁULICOS Y SANITARIOS (INCLUYE MANO DE OBRA)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</si>
  <si>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</si>
  <si>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</si>
  <si>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</si>
  <si>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</si>
  <si>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</si>
  <si>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</si>
  <si>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</si>
  <si>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</si>
  <si>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</si>
  <si>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</si>
  <si>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</si>
  <si>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</si>
  <si>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</si>
  <si>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</si>
  <si>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</si>
  <si>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</si>
  <si>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</si>
  <si>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Mantenimiento de aparatos sanitarios (manivela o botón de descarga) incluyendo el suministro de materiales, repuestos y accesorios.</t>
  </si>
  <si>
    <t>Mantenimiento de aparatos sanitarios (peras de descarga) incluyendo el suministro de materiales, repuestos y accesorios.</t>
  </si>
  <si>
    <t>Mantenimiento de aparatos sanitarios (flotador y árbol de entrada) incluyendo el suministro de materiales, repuestos y accesorios.</t>
  </si>
  <si>
    <t>Mantenimiento de aparatos sanitarios (Válvula de salida) incluyendo el suministro de materiales, repuestos y accesorios.</t>
  </si>
  <si>
    <t>Mantenimiento de aparatos lavamanos (Grifería) incluyendo el suministro de materiales, repuestos y accesorios.</t>
  </si>
  <si>
    <t>Mantenimiento de aparatos lavamanos (llave) incluyendo el suministro de materiales, repuestos y accesorios.</t>
  </si>
  <si>
    <t>Mantenimiento de aparatos lavamanos (desagüe) incluyendo el suministro de  materiales,  repuestos  y accesorios.</t>
  </si>
  <si>
    <t>Mantenimiento de orinal, (Grifería, botón de descarga, desagüe, etc) incluyendo el suministro  de  materiales,  repuestos  y accesorios.</t>
  </si>
  <si>
    <t>Mantenimiento de grifería de ducha, incluyendo el  suministro  de  materiales, repuestos y accesorios.</t>
  </si>
  <si>
    <t>Mantenimiento de aparatos lavaplatos (Grifería) incluyendo el suministro de materiales, repuestos y accesorios.</t>
  </si>
  <si>
    <t>Mantenimiento de aparatos lavaplatos (llave) incluyendo el suministro de materiales, repuestos  y accesorios.</t>
  </si>
  <si>
    <t>Mantenimiento de aparatos lavaplatos (desagüe) incluyendo el suministro de materiales, repuestos y accesorios.</t>
  </si>
  <si>
    <t>Mantenimiento   de   poceta   y/o   lava traperos, incluyendo   el   suministro   de   materiales, repuestos y accesorios.</t>
  </si>
  <si>
    <t>Desmonte y reinstalación de lavamanos y accesorios, incluyendo el suministro de materiales, repuestos y accesorios.</t>
  </si>
  <si>
    <t>Desmonte y reinstalación sanitarios y accesorios, incluyendo  el  suministro  de  materiales, repuestos y accesorios.</t>
  </si>
  <si>
    <t>Desmonte y reinstalación orinal y accesorios, incluyendo el suministro de materiales, repuestos y accesorios.</t>
  </si>
  <si>
    <t>Desmonte y reinstalación grifería de ducha, incluyendo el suministro de materiales, repuestos y accesorios.</t>
  </si>
  <si>
    <t>Retiro de tubería EMT y PVC eléctrica</t>
  </si>
  <si>
    <t>8.19</t>
  </si>
  <si>
    <t>MANTENIMIENTO CORRECTIVO - MUROS Y MAMPOSTERÍAS (INCLUYE MANO DE OBRA)</t>
  </si>
  <si>
    <t>9.2</t>
  </si>
  <si>
    <t>9.3</t>
  </si>
  <si>
    <t>9.4</t>
  </si>
  <si>
    <t>9.5</t>
  </si>
  <si>
    <t>9.6</t>
  </si>
  <si>
    <t>9.7</t>
  </si>
  <si>
    <t>Desmonte de enchape cerámico de muros</t>
  </si>
  <si>
    <t xml:space="preserve">Suministro e instalación de enchape cerámico de muros. Incluye materiales para el pegado y elementos necesarios para montaje. </t>
  </si>
  <si>
    <t xml:space="preserve">Suministro e instalación de muro Bloque No.4-5. Incluye mortero y elementos necesarios para montaje. </t>
  </si>
  <si>
    <t>Resane de muros o pisos, Incluye estuco y elementos necesarios.</t>
  </si>
  <si>
    <t>Desmonte de muro en drywall 1 cara</t>
  </si>
  <si>
    <t>Desmonte de muro en drywall 2 caras</t>
  </si>
  <si>
    <t>Demolición de muro en bloque</t>
  </si>
  <si>
    <t>9.8</t>
  </si>
  <si>
    <t>9.9</t>
  </si>
  <si>
    <t>9.10</t>
  </si>
  <si>
    <t>Poda de árboles, incluye retiro de material sobrante, permisos y aseo del área circundante</t>
  </si>
  <si>
    <t>Brillado de piso</t>
  </si>
  <si>
    <t>Limpieza profunda de pisos y escaleras</t>
  </si>
  <si>
    <t xml:space="preserve">Suministro e instalación de guarda escoba en madera.  Incluye materiales para el pegado y elementos necesarios para el montaje. </t>
  </si>
  <si>
    <t xml:space="preserve">Suministro de guarda escoba cerámico Incluye materiales para el pegado y elementos necesarios para el montaje. </t>
  </si>
  <si>
    <t>Demolición y retiro de guarda escoba en tableta cerámica</t>
  </si>
  <si>
    <t>Demolición de placas en concreto</t>
  </si>
  <si>
    <t>Demolición y retiro de acabado cerámica de piso</t>
  </si>
  <si>
    <t>Suministro e instalación de alfombra argollada institucional</t>
  </si>
  <si>
    <t>Suministro e instalación de tableta de gres</t>
  </si>
  <si>
    <t>Suministro e instalación de porcelanato. Incluye materiales para el pegado y elementos necesarios para el montaje.</t>
  </si>
  <si>
    <t>Suministro e instalación de baldosa cerámica de 30 x 30. Incluye materiales para el pegado y elementos necesarios para el montaje.</t>
  </si>
  <si>
    <t>Suministro e instalación de baldosa cerámica de 40 x 40. Incluye materiales para el pegado y elementos necesarios para el montaje.</t>
  </si>
  <si>
    <t>Suministro e instalación de baldosa cerámica de 60 x 60. Incluye materiales para el pegado y elementos necesarios para el montaje.</t>
  </si>
  <si>
    <t>Suministro e instalación de baldosa cerámica. Incluye materiales para el pegado y elementos necesarios para el montaje.</t>
  </si>
  <si>
    <t>Suministro e instalación de piso en porcelanato. 60 X 60 Incluye materiales para el pegado y elementos necesarios para el montaje.</t>
  </si>
  <si>
    <t>Mantenimiento alfombra, incluye pegante.</t>
  </si>
  <si>
    <t xml:space="preserve">Suministro e instalación de piso laminado en madera. Incluye materiales para el pegado y elementos necesarios para el montaje.  </t>
  </si>
  <si>
    <t xml:space="preserve">Suministro e instalación de piso laminado en PVC. Incluye materiales para el pegado y elementos necesarios para el montaje.  </t>
  </si>
  <si>
    <t>MANTENIMIENTO CORRECTIVO - PINTURAS (INCLUYE MANO DE OBRA)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</si>
  <si>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</si>
  <si>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</si>
  <si>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</si>
  <si>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</si>
  <si>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</si>
  <si>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</si>
  <si>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</si>
  <si>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</si>
  <si>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</si>
  <si>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</si>
  <si>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</si>
  <si>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</si>
  <si>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</si>
  <si>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</si>
  <si>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</si>
  <si>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11.17</t>
  </si>
  <si>
    <t>11.18</t>
  </si>
  <si>
    <t>Suministro y aplicación de estuco</t>
  </si>
  <si>
    <t>Suministro y aplicación de pañete muros y techos</t>
  </si>
  <si>
    <t>Suministro y aplicación de pintura Vinilo Tipo 1 en muros y techos sobre estuco 2 manos.</t>
  </si>
  <si>
    <t>Suministro y aplicación de tintilla para marco y puerta en madera</t>
  </si>
  <si>
    <t>Suministro y aplicación de laca para ventanas en lamina superficie metálica a dos caras.</t>
  </si>
  <si>
    <t>Suministro y aplicación de laca para rejas en hierro</t>
  </si>
  <si>
    <t>Suministro y aplicación de vinilo para exteriores tipo coraza.</t>
  </si>
  <si>
    <t>12.1</t>
  </si>
  <si>
    <t>12.2</t>
  </si>
  <si>
    <t>12.3</t>
  </si>
  <si>
    <t>12.4</t>
  </si>
  <si>
    <t>12.5</t>
  </si>
  <si>
    <t>12.6</t>
  </si>
  <si>
    <t>12.7</t>
  </si>
  <si>
    <t>12.8</t>
  </si>
  <si>
    <t>MANTENIMIENTO CORRECTIVO - MOBILIARIO DE OFICINA (INCLUYE MANO DE OBRA)</t>
  </si>
  <si>
    <t>Mantenimiento de puesto de trabajo, incluyendo paneles, superficie, cajonera, entrepaño y porta cableado.</t>
  </si>
  <si>
    <t>Mantenimiento de silla operativa o gerencial, incluyendo el  suministro de materiales, repuestos (cilindro neumático, rodachinas, mecanismo basculante, etc.).</t>
  </si>
  <si>
    <t>Armado de puesto de trabajo, incluyendo paneles, superficie, cajonera, entrepaño y porta cableado.</t>
  </si>
  <si>
    <t>Desmonte puesto de trabajo, incluyendo paneles, superficie, cajonera, entrepaño y porta cableado, incluyendo  tornillería  herrajes  y  todo  lo  que  sea  necesario  para  el  correcto funcionamiento.</t>
  </si>
  <si>
    <t>Instalación cajonera (incluye tornillo y rieles)</t>
  </si>
  <si>
    <t xml:space="preserve">Mantenimiento de cajonera (incluye tornillos y rieles </t>
  </si>
  <si>
    <t>Desmonte de archivo rodante por Unidad de Consulta (UDC)</t>
  </si>
  <si>
    <t>Armado de archivos rodantes, ajustes generales de todas sus partes y cambio de elementos inservibles para un correcto funcionamiento, (valor por Unidad de Consulta).</t>
  </si>
  <si>
    <t xml:space="preserve">Armado y Montaje de archivadores y estanterías </t>
  </si>
  <si>
    <t>Suministro e instalación de paneles de protección de pared.</t>
  </si>
  <si>
    <t>Suministro e instalación de protector en plástico para pared</t>
  </si>
  <si>
    <t xml:space="preserve">Suministro e instalación de tapacantos en madera para puestos de trabajo. Incluye pegante </t>
  </si>
  <si>
    <t>Mantenimiento divisiones en vidrio, incluye silicona y ajuste de herrajes (manijas, botones, dilatadores)</t>
  </si>
  <si>
    <t>Mantenimiento vidrios en muebles, incluye ajuste de herrajes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</si>
  <si>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</si>
  <si>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</si>
  <si>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</si>
  <si>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</si>
  <si>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</si>
  <si>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</si>
  <si>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</si>
  <si>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</si>
  <si>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</si>
  <si>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</si>
  <si>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</si>
  <si>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</si>
  <si>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</si>
  <si>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</si>
  <si>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MANTENIMIENTO CORRECTIVO - MANO DE OBRA ADICIONAL</t>
  </si>
  <si>
    <t>MANTENIMIENTO CORRECTIVO - VISITA DE DIAGNÓSTICO</t>
  </si>
  <si>
    <t>MANTENIMIENTO CORRECTIVO - RETIRO DE ESCOMBROS</t>
  </si>
  <si>
    <t>Mano de Obra Ayudante.</t>
  </si>
  <si>
    <t>Visita técnica de diagnóstico y levantamiento.</t>
  </si>
  <si>
    <t>Retiro de escombros y material de obra sobrante; y respectivo traslado y disposición final en lugares autorizados.</t>
  </si>
  <si>
    <t>Mantenimiento de Impermeabilización para corregir goteras, incluyendo el  suministro  de materiales, repuestos y accesorios.</t>
  </si>
  <si>
    <t>Suministro e instalación de candado de seguridad de protección alta con llaves.</t>
  </si>
  <si>
    <t>Suministro e instalación de bisagras, incluye desmonte y montaje de puerta, grasa y elementos necesarios para montaje.</t>
  </si>
  <si>
    <t>2.12</t>
  </si>
  <si>
    <t>Mantenimiento general puerta en vidrio, incluyendo el suministro de material, repuestos y accesorios.</t>
  </si>
  <si>
    <t>2.13</t>
  </si>
  <si>
    <t>2.14</t>
  </si>
  <si>
    <t>Suministro e instalación de Bisagras para puerta en lámina.  Incluye elementos necesarios para montaje.</t>
  </si>
  <si>
    <t>Mantenimiento soporte rueda monitor para video wall, incluye cambio de ruedas con sistema de bloqueo.</t>
  </si>
  <si>
    <t>Mantenimiento de cortina para garaje, ajuste de resortes, rieles  y  demás  elementos necesarios.</t>
  </si>
  <si>
    <t>4.7</t>
  </si>
  <si>
    <t>4.8</t>
  </si>
  <si>
    <t>Suministro e instalación de puerta reja con (medidas promedio de 2,10 x 1,00 mts)</t>
  </si>
  <si>
    <t>4.9</t>
  </si>
  <si>
    <t>7.8</t>
  </si>
  <si>
    <t>7.9</t>
  </si>
  <si>
    <t>7.10</t>
  </si>
  <si>
    <t>Mantenimiento de Impermeabilización para corregir gotera, incluyendo el suministro de materiales, repuestos y accesorios.</t>
  </si>
  <si>
    <t>Suministro e instalación de poli sombra negra para control solar (incluye desmonte)</t>
  </si>
  <si>
    <t>Suministro e instalación de teja termoacústica. Incluye suministro de materiales, repuestos y accesorios</t>
  </si>
  <si>
    <t>8.20</t>
  </si>
  <si>
    <t>8.21</t>
  </si>
  <si>
    <t>8.22</t>
  </si>
  <si>
    <t>8.23</t>
  </si>
  <si>
    <t>8.24</t>
  </si>
  <si>
    <t>Mantenimiento de aparatos sanitarios (Agua stock) incluyendo el suministro de materiales, repuestos y accesorios.</t>
  </si>
  <si>
    <t>Mantenimiento de fuga de agua de sanitarios incluyendo el suministro de materiales, repuestos y accesorios.</t>
  </si>
  <si>
    <t>Suministro e instalación de aparato sanitario incluyendo el suministro de materiales, repuestos y accesorios.</t>
  </si>
  <si>
    <t>Suministro e instalación de lavamanos incluyendo el suministro de materiales, repuestos y accesorios.</t>
  </si>
  <si>
    <t>Suministro e instalación de orinal incluyendo el suministro de materiales, repuestos y accesorios.</t>
  </si>
  <si>
    <t>mL</t>
  </si>
  <si>
    <t>9.11</t>
  </si>
  <si>
    <t>9.12</t>
  </si>
  <si>
    <t>Resane de huecos, pasamuros y/o pasa placas en techo, muros o piso hasta 1,00 x 1,00 mts</t>
  </si>
  <si>
    <t>Desmonte de canaleta metálica y cableado</t>
  </si>
  <si>
    <t>m²</t>
  </si>
  <si>
    <t>11.19</t>
  </si>
  <si>
    <t>12.9</t>
  </si>
  <si>
    <t>12.10</t>
  </si>
  <si>
    <t>12.11</t>
  </si>
  <si>
    <t>12.12</t>
  </si>
  <si>
    <t>Suministro y aplicación de laca para hojas de puerta en lámina a dos caras.</t>
  </si>
  <si>
    <t>Suministro y aplicación de pintura para guarda escoba</t>
  </si>
  <si>
    <t>Suministro y aplicación de pintura para marcos de puertas</t>
  </si>
  <si>
    <t xml:space="preserve">Suministro y aplicación de pintura para marco de ventanas </t>
  </si>
  <si>
    <t xml:space="preserve">Suministro y aplicación de pintura anticorrosiva para archivadores y estanterías </t>
  </si>
  <si>
    <t>13.15</t>
  </si>
  <si>
    <t>13.16</t>
  </si>
  <si>
    <t>13.17</t>
  </si>
  <si>
    <t>13.18</t>
  </si>
  <si>
    <t>Instalación de carteleras, repisas, cuadros, tableros, incluyendo todos los materiales para su correcta ejecución.</t>
  </si>
  <si>
    <t>Desmonte de archivo fijo por Unidad de Consulta (UDC)</t>
  </si>
  <si>
    <t xml:space="preserve">Anclaje de estantes metálicos (archivadores) </t>
  </si>
  <si>
    <t>Reparación y ajuste de marcos de ventana en madera.</t>
  </si>
  <si>
    <t>MANTENIMIENTO PREVENTIVO - MANTENIMIENTO DE CARPINTERÍA METÁLICA (INCLUYE MANO DE OBRA)</t>
  </si>
  <si>
    <t>Mantenimiento preventivo de soporte rueda monitor para video wall, incluye cambio de ruedas con sistema de bloqueo.</t>
  </si>
  <si>
    <t>Mantenimiento de cortina para garaje, ajuste de  resortes,  rieles  y  demás  elementos necesarios.</t>
  </si>
  <si>
    <t>MANTENIMIENTO PREVENTIVO - MANTENIMIENTO DE CIELO RASOS (INCLUYE MANO DE OBRA)</t>
  </si>
  <si>
    <t>Mantenimiento de cielo raso Duracustic 60x60, incluyendo el suministro de materiales, cambio de láminas, repuestos y accesorios.</t>
  </si>
  <si>
    <t>Mantenimiento de cielo raso en láminas de fibra de vidrio y perfilería de  aluminio, incluyendo el suministro de materiales, cambio de láminas, repuestos y accesorios.</t>
  </si>
  <si>
    <t>Mantenimiento de cielo raso en láminas de icopor y perfilería de aluminio, incluyendo el suministro de materiales, cambio de láminas, repuestos y accesorios.</t>
  </si>
  <si>
    <t>10.1</t>
  </si>
  <si>
    <t>10.2</t>
  </si>
  <si>
    <t>Mantenimiento mueble lavamanos</t>
  </si>
  <si>
    <t>Mantenimiento mueble cocina</t>
  </si>
  <si>
    <t>Mantenimiento de Nevera, incluyendo el suministro de materiales repuestos y accesorios.</t>
  </si>
  <si>
    <t>Mantenimiento de grecas de 30 a 120 tintos, incluyendo el suministro  de materiales, repuestos y accesorios.</t>
  </si>
  <si>
    <t>3.6</t>
  </si>
  <si>
    <t>Suministro e instalación de hoja puerta en madera de 0,60 a 1,2  mts  de  ancho,  incluye cerradura, tapa luz, sellador, tintilla o barniz y laca, no incluye marco</t>
  </si>
  <si>
    <t>Desmonte adecuación y reinstalación de puerta hoja sencilla en madera (incluye dos manos de laca, sellada e impermeabilización de borde cambio de vidrios 1(00si lo requiere)  y elementos dañados, medida promedio 2.00 x 0,90</t>
  </si>
  <si>
    <t>Mantenimiento a marcos de ventanas en madera</t>
  </si>
  <si>
    <t>4.10</t>
  </si>
  <si>
    <t>4.11</t>
  </si>
  <si>
    <t>Desmonte adecuación y reinstalación de puerta metálica de una hoja (incluye pelada anticorrosiva, dos manos de esmalte tipo intemperie sellada e impermeabilización de borde cambio de vidrios y elementos dañados, medidas promedio 2,00 x 1,80 mts)</t>
  </si>
  <si>
    <t>Desmonte adecuación y reinstalación de puerta metálica de  dos  hojas  (incluye  pelada anticorrosivo, dos manos de esmalte tipo intemperie sellada e impermeabilización de borde cambio de vidrios y elementos dañados, medidas promedio 2,00 x 1,80 mts)</t>
  </si>
  <si>
    <t>Suministro e instalación de puerta de vidrio  con espesor de 8 mm a 10 mm. Incluida pelicula sandblasting con logos de la unidad.</t>
  </si>
  <si>
    <t>Mantenimiento de ventaneria con perfileria metalica incluyendo materiales y accesorios.</t>
  </si>
  <si>
    <t>Suministro e instalación de PELÍCULA ANTISOLAR 8 MICRAS REFLEXIÓN RAYOS DEL SOL DEL 40% al 15%</t>
  </si>
  <si>
    <t>6.9</t>
  </si>
  <si>
    <t>6.10</t>
  </si>
  <si>
    <t>8.25</t>
  </si>
  <si>
    <t>8.26</t>
  </si>
  <si>
    <t>8.27</t>
  </si>
  <si>
    <t>8.28</t>
  </si>
  <si>
    <t>8.29</t>
  </si>
  <si>
    <t>9.13</t>
  </si>
  <si>
    <t>9.14</t>
  </si>
  <si>
    <t>9.15</t>
  </si>
  <si>
    <t>Suministro e instalación muro en drywall 1 CARA, incluyendo todos los materiales para instalación y terminado con acabado en pintura vinilo tipo 1 a dos manos</t>
  </si>
  <si>
    <t>Suministro e instalación muro en drywall 2 CARAS, incluyendo todos los materiales para instalación y terminado con acabado en pintura vinilo tipo 1 a dos manos por ambas caras donde aplique.</t>
  </si>
  <si>
    <t>Suministro e instalación de ducto en drywall (Medidas menores a 0.60 m) incluyendo todos los materiales para instalación  y acabado con pintura vinilo tipo 1 a dos manos.</t>
  </si>
  <si>
    <t>Desmonte de lamina acrilica en muros</t>
  </si>
  <si>
    <t xml:space="preserve">Suministro e instalación de enchape en lamina acrilica de PVC en muros. Incluye materiales para el pegado y elementos necesarios para montaje. </t>
  </si>
  <si>
    <t>Suministro e instalacion de divisiones en vidrio templado de 8 mm a 10 mm incluyendo pelicula sandblasting,  suministro de materiales y accesorios.</t>
  </si>
  <si>
    <t>Suministro e instalación de cinta antideslizante, incluye desmonte de cinta averiada.</t>
  </si>
  <si>
    <t>MANTENIMIENTO CORRECTIVO - MANTENIMIENTOS E INSTALACIÓN DE ACABADOS DE PISO (INCLUYE MANO DE OBRA)</t>
  </si>
  <si>
    <t>Suministro e instalación de estante metálico (7 a 8 bandejas y mediadas 2,10 m a 2,40 m de alto x 0,90 m de ancho mts).</t>
  </si>
  <si>
    <t>MANTENIMIENTO CORRECTIVO - MOBILIARIO DE COCINA Y BAÑOS (INCLUYE MANO DE OBRA)</t>
  </si>
  <si>
    <t>14.1</t>
  </si>
  <si>
    <t>14.2</t>
  </si>
  <si>
    <t>14.3</t>
  </si>
  <si>
    <t>14.4</t>
  </si>
  <si>
    <t>Suministro e instalación de mueble de baño. Incluye materiales para el pegado y elementos necesarios para el montaje.</t>
  </si>
  <si>
    <t>Suministro e instalación de mueble de cocina Incluye materiales para el pegado y elementos necesarios para el montaje.</t>
  </si>
  <si>
    <t>Suministro e instalación de espejo (medidas promedio de 0,50 m a 2,00 m de alto x 0,50 m a 2,00 m de ancho)Incluye materiales para el pegado y elementos necesarios para el montaje.</t>
  </si>
  <si>
    <t>17.1</t>
  </si>
  <si>
    <t>Mantenimiento de grecas de 30 y 120 tintos, incluyendo el  suministro  de materiales, repuestos y accesorios.</t>
  </si>
  <si>
    <t>1.4</t>
  </si>
  <si>
    <t>Mantenimiento de dispensador de agua fria y caliente con botellón</t>
  </si>
  <si>
    <t>Mantenimiento de marcos de ventanas incluyendo el suministro de materiales, repuestos y accesorios.</t>
  </si>
  <si>
    <t>UNIDAD MEDIDA</t>
  </si>
  <si>
    <t>CANTIDAD</t>
  </si>
  <si>
    <t>MANTENIMIENTO PREVENTIVO - MANTENIMIENTO DE CERRAJERÍA (INCLUYE MANO DE OBRA)</t>
  </si>
  <si>
    <t>MANTENIMIENTO PREVENTIVO - CARPINTERÍA MADERA (INCLUYE MANO DE OBRA)</t>
  </si>
  <si>
    <t>MANTENIMIENTO PREVENTIVO - MANTENIMIENTOS HIDRÁULICOS Y SANITARIOS (INCLUYE MANO DE OBRA)</t>
  </si>
  <si>
    <t>MANTENIMIENTO PREVENTIVO - MUROS Y MAMPOSTERÍAS (INCLUYE MANO DE OBRA)</t>
  </si>
  <si>
    <t>MANTENIMIENTO PREVENTIVO - MANTENIMIENTO MOBILIARIO BAÑOS Y COCINA (INCLUYE MANO DE OBRA)</t>
  </si>
  <si>
    <t>2.4</t>
  </si>
  <si>
    <t>4.12</t>
  </si>
  <si>
    <t>Suministro e intalación de ventaneria con perfileria metalica incluyendo materiales y accesorios.</t>
  </si>
  <si>
    <t>Suministor e instalación de cielo raso en dry wall, incluyendo todos los materiales para instalación  y acabado con pintura vinilo tipo 1 a dos manos.</t>
  </si>
  <si>
    <t>Suministor e instalación de cielo raso en pvc incluyendo instalación y terminado.</t>
  </si>
  <si>
    <t>7.11</t>
  </si>
  <si>
    <t>Suministro e instalación de anjeo contra aves y rodedores. Incluye suministro de materiales, repuestos y accesorios</t>
  </si>
  <si>
    <t>Suministro e instalación griferia de lavamanos incluyendo materiales, repuestos y accesorios.</t>
  </si>
  <si>
    <t>Suministro e instalación griferia de lavaplatos incluyendo materiales, repuestos y accesorios.</t>
  </si>
  <si>
    <t>Suministro e instalación griferia de ducha  incluyendo materiales, repuestos y accesorios.</t>
  </si>
  <si>
    <t>Suministro e instalación de lavaplatos en acero inoxidable incluyendo el suministro de materiales, repuestos y accesorios.</t>
  </si>
  <si>
    <t>Suministro e instalación de canaleta plastica recolectora de agua lluvia incluyendo el suministro de materiales y accesorios.</t>
  </si>
  <si>
    <t>8.30</t>
  </si>
  <si>
    <t>Suministro e instalación de asiento para sanitario incluyendo el suministro de materiales y accesorios.</t>
  </si>
  <si>
    <t>8.31</t>
  </si>
  <si>
    <t>suministro e instalación de rejilla para sifones incluyendo el suministro de materiales y accesorios.</t>
  </si>
  <si>
    <t>11.20</t>
  </si>
  <si>
    <t>12.13</t>
  </si>
  <si>
    <t>Suministro y aplicación de pintura esmaltada para barandas y pasamanos.</t>
  </si>
  <si>
    <t>Suministro e instalación de barras de apoyo para baño. Incluye materiales para el pegado y elementos necesario para el montaje.</t>
  </si>
  <si>
    <t>14.5</t>
  </si>
  <si>
    <t>Suministro e instalación de extractor para baño incluyendo el suministro de materiales y accesorios.</t>
  </si>
  <si>
    <t>14.6</t>
  </si>
  <si>
    <t>Suministro e instalación de meson en policuarzo con salpicadero de 8 cm incluyendo el suministro de materiales y accesorios.</t>
  </si>
  <si>
    <t>15.1</t>
  </si>
  <si>
    <t>16.1</t>
  </si>
  <si>
    <t>Hora</t>
  </si>
  <si>
    <t>m³</t>
  </si>
  <si>
    <t>MANTENIMIENTO CORRECTIVO - MANTENIMIENTO DE EQUIPOS Y ACCESORIOS (INCLUYE MANO DE OBRA)</t>
  </si>
  <si>
    <t>MANTENIMIENTO CORRECTIVO - MANTENIMIENTO DE CERRAJERÍA (INCLUYE MANO DE OBRA)</t>
  </si>
  <si>
    <t>MANTENIMIENTO CORRECTIVO - CARPINTERÍA MADERA (INCLUYE MANO DE OBRA)</t>
  </si>
  <si>
    <t>MANTENIMIENTO CORRECTIVO - MANTENIMIENTO DE CIELO RASOS (INCLUYE MANO DE OBRA)</t>
  </si>
  <si>
    <t>MANTENIMIENTO CORRECTIVO - CUBIERTAS Y FACHADAS (INCLUYE MANO DE OBRA)</t>
  </si>
  <si>
    <t>MANTENIMIENTO CORRECTIVO - JARDINERÍA (INCLUYE MANO DE OBRA)</t>
  </si>
  <si>
    <t>SI-UR-3-2026</t>
  </si>
  <si>
    <t>Contratar los servicios de mantenimiento locativo, preventivo y correctivo para los bienes inmuebles, bienes muebles, equipos y enseres, de las oficinas a nivel nacional donde funciona la Unidad Administrativa Especial de Gestión de Restitución de Tierras Despojadas – UAEGRTD en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</si>
</sst>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#,###.00\ &quot;COP&quot;"/>
    <numFmt numFmtId="172" formatCode="_-&quot;$&quot;\ * #,##0_-;\-&quot;$&quot;\ * #,##0_-;_-&quot;$&quot;\ * &quot;-&quot;??_-;_-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</borders>
  <cellStyleXfs count="5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49" fontId="13" fillId="0" borderId="0" applyFill="0" applyBorder="0" applyProtection="0">
      <alignment horizontal="left" vertical="center"/>
    </xf>
  </cellStyleXfs>
  <cellXfs count="42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41" fontId="5" fillId="0" borderId="11" xfId="49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170" fontId="1" fillId="7" borderId="13" xfId="51" applyNumberFormat="1" applyFont="1" applyFill="1" applyBorder="1" applyAlignment="1" applyProtection="1">
      <alignment vertical="center" wrapText="1"/>
      <protection hidden="1"/>
    </xf>
    <xf numFmtId="41" fontId="0" fillId="0" borderId="0" xfId="49" applyFont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hidden="1"/>
    </xf>
    <xf numFmtId="172" fontId="12" fillId="0" borderId="11" xfId="0" applyNumberFormat="1" applyFont="1" applyBorder="1" applyAlignment="1">
      <alignment vertical="center"/>
    </xf>
    <xf numFmtId="0" fontId="5" fillId="0" borderId="11" xfId="0" applyFont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172" fontId="1" fillId="0" borderId="0" xfId="0" applyNumberFormat="1" applyFont="1" applyAlignment="1">
      <alignment vertical="center" wrapText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</cellXfs>
  <cellStyles count="54">
    <cellStyle name="BodyStyle" xfId="53" xr:uid="{00000000-0005-0000-0000-000000000000}"/>
    <cellStyle name="Currency" xfId="52" xr:uid="{00000000-0005-0000-0000-000001000000}"/>
    <cellStyle name="Millares" xfId="1" builtinId="3"/>
    <cellStyle name="Millares [0]" xfId="49" builtinId="6"/>
    <cellStyle name="Millares 10" xfId="3" xr:uid="{00000000-0005-0000-0000-000004000000}"/>
    <cellStyle name="Millares 11" xfId="4" xr:uid="{00000000-0005-0000-0000-000005000000}"/>
    <cellStyle name="Millares 11 2" xfId="5" xr:uid="{00000000-0005-0000-0000-000006000000}"/>
    <cellStyle name="Millares 2" xfId="6" xr:uid="{00000000-0005-0000-0000-000007000000}"/>
    <cellStyle name="Millares 2 2" xfId="7" xr:uid="{00000000-0005-0000-0000-000008000000}"/>
    <cellStyle name="Millares 2 3" xfId="8" xr:uid="{00000000-0005-0000-0000-000009000000}"/>
    <cellStyle name="Millares 3" xfId="9" xr:uid="{00000000-0005-0000-0000-00000A000000}"/>
    <cellStyle name="Millares 3 2" xfId="10" xr:uid="{00000000-0005-0000-0000-00000B000000}"/>
    <cellStyle name="Millares 3 3" xfId="11" xr:uid="{00000000-0005-0000-0000-00000C000000}"/>
    <cellStyle name="Millares 4" xfId="12" xr:uid="{00000000-0005-0000-0000-00000D000000}"/>
    <cellStyle name="Millares 5" xfId="13" xr:uid="{00000000-0005-0000-0000-00000E000000}"/>
    <cellStyle name="Millares 5 2" xfId="14" xr:uid="{00000000-0005-0000-0000-00000F000000}"/>
    <cellStyle name="Millares 5 3" xfId="15" xr:uid="{00000000-0005-0000-0000-000010000000}"/>
    <cellStyle name="Millares 6" xfId="16" xr:uid="{00000000-0005-0000-0000-000011000000}"/>
    <cellStyle name="Millares 6 2" xfId="17" xr:uid="{00000000-0005-0000-0000-000012000000}"/>
    <cellStyle name="Millares 6 3" xfId="18" xr:uid="{00000000-0005-0000-0000-000013000000}"/>
    <cellStyle name="Millares 7" xfId="19" xr:uid="{00000000-0005-0000-0000-000014000000}"/>
    <cellStyle name="Millares 7 2" xfId="20" xr:uid="{00000000-0005-0000-0000-000015000000}"/>
    <cellStyle name="Millares 7 3" xfId="21" xr:uid="{00000000-0005-0000-0000-000016000000}"/>
    <cellStyle name="Millares 8" xfId="22" xr:uid="{00000000-0005-0000-0000-000017000000}"/>
    <cellStyle name="Millares 8 2" xfId="23" xr:uid="{00000000-0005-0000-0000-000018000000}"/>
    <cellStyle name="Millares 8 3" xfId="24" xr:uid="{00000000-0005-0000-0000-000019000000}"/>
    <cellStyle name="Millares 9" xfId="25" xr:uid="{00000000-0005-0000-0000-00001A000000}"/>
    <cellStyle name="Moneda [0]" xfId="51" builtinId="7"/>
    <cellStyle name="Moneda 10" xfId="26" xr:uid="{00000000-0005-0000-0000-00001D000000}"/>
    <cellStyle name="Moneda 11" xfId="27" xr:uid="{00000000-0005-0000-0000-00001E000000}"/>
    <cellStyle name="Moneda 11 2" xfId="28" xr:uid="{00000000-0005-0000-0000-00001F000000}"/>
    <cellStyle name="Moneda 2" xfId="29" xr:uid="{00000000-0005-0000-0000-000020000000}"/>
    <cellStyle name="Moneda 2 2" xfId="30" xr:uid="{00000000-0005-0000-0000-000021000000}"/>
    <cellStyle name="Moneda 2 3" xfId="31" xr:uid="{00000000-0005-0000-0000-000022000000}"/>
    <cellStyle name="Moneda 3" xfId="32" xr:uid="{00000000-0005-0000-0000-000023000000}"/>
    <cellStyle name="Moneda 4" xfId="33" xr:uid="{00000000-0005-0000-0000-000024000000}"/>
    <cellStyle name="Moneda 5" xfId="34" xr:uid="{00000000-0005-0000-0000-000025000000}"/>
    <cellStyle name="Moneda 6" xfId="35" xr:uid="{00000000-0005-0000-0000-000026000000}"/>
    <cellStyle name="Moneda 7" xfId="36" xr:uid="{00000000-0005-0000-0000-000027000000}"/>
    <cellStyle name="Moneda 8" xfId="37" xr:uid="{00000000-0005-0000-0000-000028000000}"/>
    <cellStyle name="Moneda 9" xfId="38" xr:uid="{00000000-0005-0000-0000-000029000000}"/>
    <cellStyle name="Normal" xfId="0" builtinId="0"/>
    <cellStyle name="Normal 2" xfId="39" xr:uid="{00000000-0005-0000-0000-00002B000000}"/>
    <cellStyle name="Normal 3" xfId="2" xr:uid="{00000000-0005-0000-0000-00002C000000}"/>
    <cellStyle name="Normal 3 2" xfId="40" xr:uid="{00000000-0005-0000-0000-00002D000000}"/>
    <cellStyle name="Normal 4" xfId="41" xr:uid="{00000000-0005-0000-0000-00002E000000}"/>
    <cellStyle name="Normal 5" xfId="42" xr:uid="{00000000-0005-0000-0000-00002F000000}"/>
    <cellStyle name="Normal 5 2" xfId="43" xr:uid="{00000000-0005-0000-0000-000030000000}"/>
    <cellStyle name="Normal 6" xfId="44" xr:uid="{00000000-0005-0000-0000-000031000000}"/>
    <cellStyle name="Porcentaje" xfId="50" builtinId="5"/>
    <cellStyle name="Porcentual 2" xfId="45" xr:uid="{00000000-0005-0000-0000-000033000000}"/>
    <cellStyle name="Porcentual 3" xfId="46" xr:uid="{00000000-0005-0000-0000-000034000000}"/>
    <cellStyle name="Porcentual 4" xfId="47" xr:uid="{00000000-0005-0000-0000-000035000000}"/>
    <cellStyle name="Porcentual 4 2" xfId="48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9"/>
  <sheetViews>
    <sheetView showGridLines="0" tabSelected="1" zoomScale="70" zoomScaleNormal="70" zoomScaleSheetLayoutView="90" workbookViewId="0">
      <selection activeCell="E18" sqref="E18"/>
    </sheetView>
  </sheetViews>
  <sheetFormatPr baseColWidth="10" defaultColWidth="11.42578125" defaultRowHeight="15" x14ac:dyDescent="0.25"/>
  <cols>
    <col min="1" max="1" width="11.42578125" style="8" customWidth="1"/>
    <col min="2" max="2" width="61.140625" style="2" customWidth="1"/>
    <col min="3" max="3" width="20" style="9" customWidth="1"/>
    <col min="4" max="4" width="23.85546875" style="2" customWidth="1"/>
    <col min="5" max="5" width="39" style="2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30"/>
      <c r="B1" s="32" t="s">
        <v>10</v>
      </c>
      <c r="C1" s="32"/>
    </row>
    <row r="2" spans="1:17" x14ac:dyDescent="0.25">
      <c r="A2" s="31"/>
      <c r="B2" s="33"/>
      <c r="C2" s="33"/>
      <c r="D2" s="4" t="s">
        <v>1</v>
      </c>
      <c r="E2" s="5" t="s">
        <v>403</v>
      </c>
    </row>
    <row r="3" spans="1:17" x14ac:dyDescent="0.25">
      <c r="A3" s="6"/>
      <c r="B3" s="6"/>
      <c r="C3" s="6"/>
      <c r="D3" s="6"/>
      <c r="E3" s="6"/>
    </row>
    <row r="4" spans="1:17" ht="86.25" customHeight="1" x14ac:dyDescent="0.25">
      <c r="A4" s="7" t="s">
        <v>2</v>
      </c>
      <c r="B4" s="34" t="s">
        <v>404</v>
      </c>
      <c r="C4" s="35"/>
      <c r="D4" s="35"/>
      <c r="E4" s="36"/>
      <c r="H4" s="40" t="s">
        <v>9</v>
      </c>
      <c r="I4" s="40"/>
      <c r="J4" s="40"/>
      <c r="K4" s="40"/>
      <c r="L4" s="40"/>
      <c r="M4" s="40"/>
      <c r="N4" s="40"/>
      <c r="O4" s="40"/>
      <c r="P4" s="40"/>
      <c r="Q4" s="40"/>
    </row>
    <row r="5" spans="1:17" x14ac:dyDescent="0.25">
      <c r="A5" s="6"/>
      <c r="B5" s="6"/>
      <c r="C5" s="6"/>
      <c r="D5" s="6"/>
      <c r="E5" s="6"/>
      <c r="H5" s="40"/>
      <c r="I5" s="40"/>
      <c r="J5" s="40"/>
      <c r="K5" s="40"/>
      <c r="L5" s="40"/>
      <c r="M5" s="40"/>
      <c r="N5" s="40"/>
      <c r="O5" s="40"/>
      <c r="P5" s="40"/>
      <c r="Q5" s="40"/>
    </row>
    <row r="6" spans="1:17" ht="15.75" thickBot="1" x14ac:dyDescent="0.3">
      <c r="A6" s="6"/>
      <c r="B6" s="6"/>
      <c r="C6" s="6"/>
      <c r="D6" s="6"/>
      <c r="E6" s="6"/>
      <c r="H6" s="40"/>
      <c r="I6" s="40"/>
      <c r="J6" s="40"/>
      <c r="K6" s="40"/>
      <c r="L6" s="40"/>
      <c r="M6" s="40"/>
      <c r="N6" s="40"/>
      <c r="O6" s="40"/>
      <c r="P6" s="40"/>
      <c r="Q6" s="40"/>
    </row>
    <row r="7" spans="1:17" ht="15.75" thickBot="1" x14ac:dyDescent="0.3">
      <c r="A7" s="6"/>
      <c r="B7" s="37" t="s">
        <v>7</v>
      </c>
      <c r="C7" s="37"/>
      <c r="D7" s="37"/>
      <c r="E7" s="1">
        <f>E18+E19+E20+E21+E25+E29+E30+E34+E35+E36+E40+E44+E45+E46+E47+E48+E52+E53+E57+E61+E65+E66+E71+E72+E73+E74+E78+E79+E80+E81+E82+E83+E84+E85+E86+E87+E88+E89+E90+E91+E95+E96+E97+E98+E99+E100+E104+E105+E106+E107+E108+E109+E110+E111+E112+E113+E114+E115+E119+E120+E121+E122+E123+E124+E125+E129+E130+E131+E132+E133+E134+E135+E136+E137+E138+E142+E143+E144+E145+E146+E147+E148+E149+E150+E151+E152+E156+E157+E158+E159+E160+E161+E162+E163+E164+E165+E166+E167+E168+E169+E170+E171+E172+E173+E174+E175+E176+E177+E178+E179+E180+E181+E182+E183+E184+E185+E186+E190+E191+E192+E193+E194+E195+E196+E197+E198+E199+E200+E201+E202+E203+E204+E208+E2126+E212+E213+E214+E215+E216+E217+E218+E219+E220+E221+E222+E223+E224+E225+E226+E227+E228+E229+E230+E234+E235+E236+E237+E238+E239+E240+E241+E242+E243+E244+E245+E246+E250+E251+E252+E253+E254+E255+E256+E257+E258+E259+E260+E261+E262+E263+E264+E265+E266+E267+E271+E272+E273+E274+E275+E276+E280+E284+E288</f>
        <v>56440640</v>
      </c>
      <c r="H7" s="40"/>
      <c r="I7" s="40"/>
      <c r="J7" s="40"/>
      <c r="K7" s="40"/>
      <c r="L7" s="40"/>
      <c r="M7" s="40"/>
      <c r="N7" s="40"/>
      <c r="O7" s="40"/>
      <c r="P7" s="40"/>
      <c r="Q7" s="40"/>
    </row>
    <row r="8" spans="1:17" ht="15.75" thickBot="1" x14ac:dyDescent="0.3">
      <c r="A8" s="6"/>
      <c r="B8" s="6"/>
      <c r="C8" s="6"/>
      <c r="D8" s="6"/>
      <c r="E8" s="6"/>
      <c r="H8" s="40"/>
      <c r="I8" s="40"/>
      <c r="J8" s="40"/>
      <c r="K8" s="40"/>
      <c r="L8" s="40"/>
      <c r="M8" s="40"/>
      <c r="N8" s="40"/>
      <c r="O8" s="40"/>
      <c r="P8" s="40"/>
      <c r="Q8" s="40"/>
    </row>
    <row r="9" spans="1:17" ht="15.75" thickBot="1" x14ac:dyDescent="0.3">
      <c r="A9" s="6"/>
      <c r="B9" s="38" t="s">
        <v>5</v>
      </c>
      <c r="C9" s="38"/>
      <c r="D9" s="38"/>
      <c r="E9" s="3"/>
      <c r="H9" s="40"/>
      <c r="I9" s="40"/>
      <c r="J9" s="40"/>
      <c r="K9" s="40"/>
      <c r="L9" s="40"/>
      <c r="M9" s="40"/>
      <c r="N9" s="40"/>
      <c r="O9" s="40"/>
      <c r="P9" s="40"/>
      <c r="Q9" s="40"/>
    </row>
    <row r="10" spans="1:17" ht="15.75" thickBot="1" x14ac:dyDescent="0.3">
      <c r="A10" s="6"/>
      <c r="B10" s="6"/>
      <c r="C10" s="6"/>
      <c r="D10" s="6"/>
      <c r="E10" s="6"/>
      <c r="H10" s="40"/>
      <c r="I10" s="40"/>
      <c r="J10" s="40"/>
      <c r="K10" s="40"/>
      <c r="L10" s="40"/>
      <c r="M10" s="40"/>
      <c r="N10" s="40"/>
      <c r="O10" s="40"/>
      <c r="P10" s="40"/>
      <c r="Q10" s="40"/>
    </row>
    <row r="11" spans="1:17" ht="15.75" thickBot="1" x14ac:dyDescent="0.3">
      <c r="A11" s="6"/>
      <c r="B11" s="41" t="s">
        <v>6</v>
      </c>
      <c r="C11" s="41"/>
      <c r="D11" s="41"/>
      <c r="E11" s="10" t="str">
        <f>IF(E9=D3,"",ROUNDUP(1-(E9/E7),4))</f>
        <v/>
      </c>
      <c r="F11" s="11"/>
    </row>
    <row r="12" spans="1:17" ht="15.75" thickBot="1" x14ac:dyDescent="0.3">
      <c r="A12" s="6"/>
      <c r="B12" s="12"/>
      <c r="C12" s="12"/>
      <c r="D12" s="12"/>
      <c r="E12" s="12"/>
      <c r="F12" s="11"/>
    </row>
    <row r="13" spans="1:17" ht="15.75" thickBot="1" x14ac:dyDescent="0.3">
      <c r="A13" s="6"/>
      <c r="B13" s="41" t="s">
        <v>24</v>
      </c>
      <c r="C13" s="41"/>
      <c r="D13" s="41"/>
      <c r="E13" s="13"/>
      <c r="F13" s="11"/>
    </row>
    <row r="14" spans="1:17" x14ac:dyDescent="0.25">
      <c r="A14" s="6"/>
      <c r="B14" s="12"/>
      <c r="C14" s="12"/>
      <c r="D14" s="12"/>
      <c r="E14" s="12"/>
      <c r="F14" s="11"/>
    </row>
    <row r="16" spans="1:17" x14ac:dyDescent="0.25">
      <c r="A16" s="17"/>
      <c r="B16" s="39" t="s">
        <v>16</v>
      </c>
      <c r="C16" s="39"/>
      <c r="D16" s="39"/>
      <c r="E16" s="39"/>
      <c r="F16" s="11"/>
    </row>
    <row r="17" spans="1:6" ht="51.75" customHeight="1" x14ac:dyDescent="0.25">
      <c r="A17" s="14" t="s">
        <v>3</v>
      </c>
      <c r="B17" s="22" t="s">
        <v>0</v>
      </c>
      <c r="C17" s="22" t="s">
        <v>362</v>
      </c>
      <c r="D17" s="23" t="s">
        <v>363</v>
      </c>
      <c r="E17" s="23" t="s">
        <v>8</v>
      </c>
      <c r="F17" s="15" t="s">
        <v>4</v>
      </c>
    </row>
    <row r="18" spans="1:6" ht="63.75" customHeight="1" x14ac:dyDescent="0.25">
      <c r="A18" s="24" t="s">
        <v>13</v>
      </c>
      <c r="B18" s="18" t="s">
        <v>11</v>
      </c>
      <c r="C18" s="19" t="s">
        <v>17</v>
      </c>
      <c r="D18" s="20">
        <v>1</v>
      </c>
      <c r="E18" s="21">
        <v>221997</v>
      </c>
      <c r="F18" s="16" t="str">
        <f>IF($E$9=$D$3,"",ROUNDDOWN(E18-(E18*$E$11),0))</f>
        <v/>
      </c>
    </row>
    <row r="19" spans="1:6" ht="63.75" customHeight="1" x14ac:dyDescent="0.25">
      <c r="A19" s="24" t="s">
        <v>14</v>
      </c>
      <c r="B19" s="18" t="s">
        <v>12</v>
      </c>
      <c r="C19" s="19" t="s">
        <v>17</v>
      </c>
      <c r="D19" s="20">
        <v>1</v>
      </c>
      <c r="E19" s="21">
        <v>404809</v>
      </c>
      <c r="F19" s="16" t="str">
        <f>IF($E$9=$D$3,"",ROUNDDOWN(E19-(E19*$E$11),0))</f>
        <v/>
      </c>
    </row>
    <row r="20" spans="1:6" ht="63.75" customHeight="1" x14ac:dyDescent="0.25">
      <c r="A20" s="24" t="s">
        <v>15</v>
      </c>
      <c r="B20" s="18" t="s">
        <v>358</v>
      </c>
      <c r="C20" s="19" t="s">
        <v>17</v>
      </c>
      <c r="D20" s="20">
        <v>1</v>
      </c>
      <c r="E20" s="21">
        <v>319754</v>
      </c>
      <c r="F20" s="16" t="str">
        <f t="shared" ref="F20:F21" si="0">IF($E$9=$D$3,"",ROUNDDOWN(E20-(E20*$E$11),0))</f>
        <v/>
      </c>
    </row>
    <row r="21" spans="1:6" ht="63.75" customHeight="1" x14ac:dyDescent="0.25">
      <c r="A21" s="24" t="s">
        <v>359</v>
      </c>
      <c r="B21" s="18" t="s">
        <v>360</v>
      </c>
      <c r="C21" s="19" t="s">
        <v>17</v>
      </c>
      <c r="D21" s="20">
        <v>1</v>
      </c>
      <c r="E21" s="21">
        <v>148913</v>
      </c>
      <c r="F21" s="16" t="str">
        <f t="shared" si="0"/>
        <v/>
      </c>
    </row>
    <row r="23" spans="1:6" x14ac:dyDescent="0.25">
      <c r="A23" s="17"/>
      <c r="B23" s="39" t="s">
        <v>364</v>
      </c>
      <c r="C23" s="39"/>
      <c r="D23" s="39"/>
      <c r="E23" s="39"/>
      <c r="F23" s="11"/>
    </row>
    <row r="24" spans="1:6" ht="51.75" customHeight="1" x14ac:dyDescent="0.25">
      <c r="A24" s="14" t="s">
        <v>3</v>
      </c>
      <c r="B24" s="22" t="s">
        <v>0</v>
      </c>
      <c r="C24" s="22" t="s">
        <v>362</v>
      </c>
      <c r="D24" s="23" t="s">
        <v>363</v>
      </c>
      <c r="E24" s="23" t="s">
        <v>8</v>
      </c>
      <c r="F24" s="15" t="s">
        <v>4</v>
      </c>
    </row>
    <row r="25" spans="1:6" ht="63.75" customHeight="1" x14ac:dyDescent="0.25">
      <c r="A25" s="24" t="s">
        <v>18</v>
      </c>
      <c r="B25" s="18" t="s">
        <v>19</v>
      </c>
      <c r="C25" s="19" t="s">
        <v>17</v>
      </c>
      <c r="D25" s="20">
        <v>1</v>
      </c>
      <c r="E25" s="21">
        <v>319430</v>
      </c>
      <c r="F25" s="16" t="str">
        <f>IF($E$9=$D$3,"",ROUNDDOWN(E25-(E25*$E$11),0))</f>
        <v/>
      </c>
    </row>
    <row r="26" spans="1:6" x14ac:dyDescent="0.25">
      <c r="A26" s="25"/>
      <c r="B26" s="26"/>
      <c r="C26" s="27"/>
      <c r="D26" s="28"/>
      <c r="E26"/>
      <c r="F26"/>
    </row>
    <row r="27" spans="1:6" x14ac:dyDescent="0.25">
      <c r="A27" s="17"/>
      <c r="B27" s="39" t="s">
        <v>365</v>
      </c>
      <c r="C27" s="39"/>
      <c r="D27" s="39"/>
      <c r="E27" s="39"/>
      <c r="F27" s="11"/>
    </row>
    <row r="28" spans="1:6" ht="51.75" customHeight="1" x14ac:dyDescent="0.25">
      <c r="A28" s="14" t="s">
        <v>3</v>
      </c>
      <c r="B28" s="22" t="s">
        <v>0</v>
      </c>
      <c r="C28" s="22" t="s">
        <v>362</v>
      </c>
      <c r="D28" s="23" t="s">
        <v>363</v>
      </c>
      <c r="E28" s="23" t="s">
        <v>8</v>
      </c>
      <c r="F28" s="15" t="s">
        <v>4</v>
      </c>
    </row>
    <row r="29" spans="1:6" ht="63.75" customHeight="1" x14ac:dyDescent="0.25">
      <c r="A29" s="24" t="s">
        <v>20</v>
      </c>
      <c r="B29" s="18" t="s">
        <v>21</v>
      </c>
      <c r="C29" s="19" t="s">
        <v>17</v>
      </c>
      <c r="D29" s="20">
        <v>1</v>
      </c>
      <c r="E29" s="21">
        <v>230290</v>
      </c>
      <c r="F29" s="16" t="str">
        <f>IF($E$9=$D$3,"",ROUNDDOWN(E29-(E29*$E$11),0))</f>
        <v/>
      </c>
    </row>
    <row r="30" spans="1:6" ht="63.75" customHeight="1" x14ac:dyDescent="0.25">
      <c r="A30" s="24" t="s">
        <v>61</v>
      </c>
      <c r="B30" s="18" t="s">
        <v>305</v>
      </c>
      <c r="C30" s="19" t="s">
        <v>17</v>
      </c>
      <c r="D30" s="20">
        <v>1</v>
      </c>
      <c r="E30" s="21">
        <v>117284</v>
      </c>
      <c r="F30" s="16" t="str">
        <f>IF($E$9=$D$3,"",ROUNDDOWN(E30-(E30*$E$11),0))</f>
        <v/>
      </c>
    </row>
    <row r="32" spans="1:6" x14ac:dyDescent="0.25">
      <c r="A32" s="17"/>
      <c r="B32" s="39" t="s">
        <v>306</v>
      </c>
      <c r="C32" s="39"/>
      <c r="D32" s="39"/>
      <c r="E32" s="39"/>
      <c r="F32" s="11"/>
    </row>
    <row r="33" spans="1:6" ht="51.75" customHeight="1" x14ac:dyDescent="0.25">
      <c r="A33" s="14" t="s">
        <v>3</v>
      </c>
      <c r="B33" s="22" t="s">
        <v>0</v>
      </c>
      <c r="C33" s="22" t="s">
        <v>362</v>
      </c>
      <c r="D33" s="23" t="s">
        <v>363</v>
      </c>
      <c r="E33" s="23" t="s">
        <v>8</v>
      </c>
      <c r="F33" s="15" t="s">
        <v>4</v>
      </c>
    </row>
    <row r="34" spans="1:6" ht="63.75" customHeight="1" x14ac:dyDescent="0.25">
      <c r="A34" s="24" t="s">
        <v>22</v>
      </c>
      <c r="B34" s="18" t="s">
        <v>307</v>
      </c>
      <c r="C34" s="19" t="s">
        <v>17</v>
      </c>
      <c r="D34" s="20">
        <v>1</v>
      </c>
      <c r="E34" s="21">
        <v>301960</v>
      </c>
      <c r="F34" s="16" t="str">
        <f>IF($E$9=$D$3,"",ROUNDDOWN(E34-(E34*$E$11),0))</f>
        <v/>
      </c>
    </row>
    <row r="35" spans="1:6" ht="63.75" customHeight="1" x14ac:dyDescent="0.25">
      <c r="A35" s="24" t="s">
        <v>23</v>
      </c>
      <c r="B35" s="18" t="s">
        <v>308</v>
      </c>
      <c r="C35" s="19" t="s">
        <v>17</v>
      </c>
      <c r="D35" s="20">
        <v>1</v>
      </c>
      <c r="E35" s="21">
        <v>1309108</v>
      </c>
      <c r="F35" s="16" t="str">
        <f>IF($E$9=$D$3,"",ROUNDDOWN(E35-(E35*$E$11),0))</f>
        <v/>
      </c>
    </row>
    <row r="36" spans="1:6" ht="63.75" customHeight="1" x14ac:dyDescent="0.25">
      <c r="A36" s="24" t="s">
        <v>79</v>
      </c>
      <c r="B36" s="18" t="s">
        <v>361</v>
      </c>
      <c r="C36" s="19" t="s">
        <v>17</v>
      </c>
      <c r="D36" s="20">
        <v>1</v>
      </c>
      <c r="E36" s="21">
        <v>88458</v>
      </c>
      <c r="F36" s="16" t="str">
        <f>IF($E$9=$D$3,"",ROUNDDOWN(E36-(E36*$E$11),0))</f>
        <v/>
      </c>
    </row>
    <row r="38" spans="1:6" x14ac:dyDescent="0.25">
      <c r="A38" s="17"/>
      <c r="B38" s="39" t="s">
        <v>26</v>
      </c>
      <c r="C38" s="39"/>
      <c r="D38" s="39"/>
      <c r="E38" s="39"/>
      <c r="F38" s="11"/>
    </row>
    <row r="39" spans="1:6" ht="51.75" customHeight="1" x14ac:dyDescent="0.25">
      <c r="A39" s="14" t="s">
        <v>3</v>
      </c>
      <c r="B39" s="22" t="s">
        <v>0</v>
      </c>
      <c r="C39" s="22" t="s">
        <v>362</v>
      </c>
      <c r="D39" s="23" t="s">
        <v>363</v>
      </c>
      <c r="E39" s="23" t="s">
        <v>8</v>
      </c>
      <c r="F39" s="15" t="s">
        <v>4</v>
      </c>
    </row>
    <row r="40" spans="1:6" ht="63.75" customHeight="1" x14ac:dyDescent="0.25">
      <c r="A40" s="24" t="s">
        <v>25</v>
      </c>
      <c r="B40" s="18" t="s">
        <v>27</v>
      </c>
      <c r="C40" s="19" t="s">
        <v>17</v>
      </c>
      <c r="D40" s="20">
        <v>1</v>
      </c>
      <c r="E40" s="21">
        <v>235678</v>
      </c>
      <c r="F40" s="16" t="str">
        <f>IF($E$9=$D$3,"",ROUNDDOWN(E40-(E40*$E$11),0))</f>
        <v/>
      </c>
    </row>
    <row r="42" spans="1:6" x14ac:dyDescent="0.25">
      <c r="A42" s="17"/>
      <c r="B42" s="39" t="s">
        <v>309</v>
      </c>
      <c r="C42" s="39"/>
      <c r="D42" s="39"/>
      <c r="E42" s="39"/>
      <c r="F42" s="11"/>
    </row>
    <row r="43" spans="1:6" ht="51.75" customHeight="1" x14ac:dyDescent="0.25">
      <c r="A43" s="14" t="s">
        <v>3</v>
      </c>
      <c r="B43" s="22" t="s">
        <v>0</v>
      </c>
      <c r="C43" s="22" t="s">
        <v>362</v>
      </c>
      <c r="D43" s="23" t="s">
        <v>363</v>
      </c>
      <c r="E43" s="23" t="s">
        <v>8</v>
      </c>
      <c r="F43" s="15" t="s">
        <v>4</v>
      </c>
    </row>
    <row r="44" spans="1:6" ht="63.75" customHeight="1" x14ac:dyDescent="0.25">
      <c r="A44" s="24" t="s">
        <v>28</v>
      </c>
      <c r="B44" s="18" t="s">
        <v>310</v>
      </c>
      <c r="C44" s="19" t="s">
        <v>287</v>
      </c>
      <c r="D44" s="20">
        <v>1</v>
      </c>
      <c r="E44" s="21">
        <v>294395</v>
      </c>
      <c r="F44" s="16" t="str">
        <f>IF($E$9=$D$3,"",ROUNDDOWN(E44-(E44*$E$11),0))</f>
        <v/>
      </c>
    </row>
    <row r="45" spans="1:6" ht="63.75" customHeight="1" x14ac:dyDescent="0.25">
      <c r="A45" s="24" t="s">
        <v>29</v>
      </c>
      <c r="B45" s="18" t="s">
        <v>33</v>
      </c>
      <c r="C45" s="19" t="s">
        <v>287</v>
      </c>
      <c r="D45" s="20">
        <v>1</v>
      </c>
      <c r="E45" s="21">
        <v>180186</v>
      </c>
      <c r="F45" s="16" t="str">
        <f>IF($E$9=$D$3,"",ROUNDDOWN(E45-(E45*$E$11),0))</f>
        <v/>
      </c>
    </row>
    <row r="46" spans="1:6" ht="63.75" customHeight="1" x14ac:dyDescent="0.25">
      <c r="A46" s="24" t="s">
        <v>30</v>
      </c>
      <c r="B46" s="18" t="s">
        <v>311</v>
      </c>
      <c r="C46" s="19" t="s">
        <v>287</v>
      </c>
      <c r="D46" s="20">
        <v>1</v>
      </c>
      <c r="E46" s="21">
        <v>255173</v>
      </c>
      <c r="F46" s="16" t="str">
        <f>IF($E$9=$D$3,"",ROUNDDOWN(E46-(E46*$E$11),0))</f>
        <v/>
      </c>
    </row>
    <row r="47" spans="1:6" ht="63.75" customHeight="1" x14ac:dyDescent="0.25">
      <c r="A47" s="24" t="s">
        <v>31</v>
      </c>
      <c r="B47" s="18" t="s">
        <v>312</v>
      </c>
      <c r="C47" s="19" t="s">
        <v>287</v>
      </c>
      <c r="D47" s="20">
        <v>1</v>
      </c>
      <c r="E47" s="21">
        <v>155955</v>
      </c>
      <c r="F47" s="16" t="str">
        <f>IF($E$9=$D$3,"",ROUNDDOWN(E47-(E47*$E$11),0))</f>
        <v/>
      </c>
    </row>
    <row r="48" spans="1:6" ht="63.75" customHeight="1" x14ac:dyDescent="0.25">
      <c r="A48" s="24" t="s">
        <v>32</v>
      </c>
      <c r="B48" s="18" t="s">
        <v>96</v>
      </c>
      <c r="C48" s="19" t="s">
        <v>287</v>
      </c>
      <c r="D48" s="20">
        <v>1</v>
      </c>
      <c r="E48" s="21">
        <v>192565</v>
      </c>
      <c r="F48" s="16" t="str">
        <f>IF($E$9=$D$3,"",ROUNDDOWN(E48-(E48*$E$11),0))</f>
        <v/>
      </c>
    </row>
    <row r="50" spans="1:6" x14ac:dyDescent="0.25">
      <c r="A50" s="17"/>
      <c r="B50" s="39" t="s">
        <v>34</v>
      </c>
      <c r="C50" s="39"/>
      <c r="D50" s="39"/>
      <c r="E50" s="39"/>
      <c r="F50" s="11"/>
    </row>
    <row r="51" spans="1:6" ht="51.75" customHeight="1" x14ac:dyDescent="0.25">
      <c r="A51" s="14" t="s">
        <v>3</v>
      </c>
      <c r="B51" s="22" t="s">
        <v>0</v>
      </c>
      <c r="C51" s="22" t="s">
        <v>362</v>
      </c>
      <c r="D51" s="23" t="s">
        <v>363</v>
      </c>
      <c r="E51" s="23" t="s">
        <v>8</v>
      </c>
      <c r="F51" s="15" t="s">
        <v>4</v>
      </c>
    </row>
    <row r="52" spans="1:6" ht="63.75" customHeight="1" x14ac:dyDescent="0.25">
      <c r="A52" s="24" t="s">
        <v>35</v>
      </c>
      <c r="B52" s="18" t="s">
        <v>252</v>
      </c>
      <c r="C52" s="19" t="s">
        <v>287</v>
      </c>
      <c r="D52" s="20">
        <v>1</v>
      </c>
      <c r="E52" s="21">
        <v>117646</v>
      </c>
      <c r="F52" s="16" t="str">
        <f>IF($E$9=$D$3,"",ROUNDDOWN(E52-(E52*$E$11),0))</f>
        <v/>
      </c>
    </row>
    <row r="53" spans="1:6" ht="63.75" customHeight="1" x14ac:dyDescent="0.25">
      <c r="A53" s="24" t="s">
        <v>100</v>
      </c>
      <c r="B53" s="18" t="s">
        <v>36</v>
      </c>
      <c r="C53" s="19" t="s">
        <v>282</v>
      </c>
      <c r="D53" s="20">
        <v>1</v>
      </c>
      <c r="E53" s="21">
        <v>103896</v>
      </c>
      <c r="F53" s="16" t="str">
        <f>IF($E$9=$D$3,"",ROUNDDOWN(E53-(E53*$E$11),0))</f>
        <v/>
      </c>
    </row>
    <row r="55" spans="1:6" x14ac:dyDescent="0.25">
      <c r="A55" s="17"/>
      <c r="B55" s="39" t="s">
        <v>366</v>
      </c>
      <c r="C55" s="39"/>
      <c r="D55" s="39"/>
      <c r="E55" s="39"/>
      <c r="F55" s="11"/>
    </row>
    <row r="56" spans="1:6" ht="51.75" customHeight="1" x14ac:dyDescent="0.25">
      <c r="A56" s="14" t="s">
        <v>3</v>
      </c>
      <c r="B56" s="22" t="s">
        <v>0</v>
      </c>
      <c r="C56" s="22" t="s">
        <v>362</v>
      </c>
      <c r="D56" s="23" t="s">
        <v>363</v>
      </c>
      <c r="E56" s="23" t="s">
        <v>8</v>
      </c>
      <c r="F56" s="15" t="s">
        <v>4</v>
      </c>
    </row>
    <row r="57" spans="1:6" ht="63.75" customHeight="1" x14ac:dyDescent="0.25">
      <c r="A57" s="24" t="s">
        <v>38</v>
      </c>
      <c r="B57" s="18" t="s">
        <v>37</v>
      </c>
      <c r="C57" s="19" t="s">
        <v>282</v>
      </c>
      <c r="D57" s="20">
        <v>1</v>
      </c>
      <c r="E57" s="21">
        <v>64588</v>
      </c>
      <c r="F57" s="16" t="str">
        <f>IF($E$9=$D$3,"",ROUNDDOWN(E57-(E57*$E$11),0))</f>
        <v/>
      </c>
    </row>
    <row r="59" spans="1:6" x14ac:dyDescent="0.25">
      <c r="A59" s="17"/>
      <c r="B59" s="39" t="s">
        <v>367</v>
      </c>
      <c r="C59" s="39"/>
      <c r="D59" s="39"/>
      <c r="E59" s="39"/>
      <c r="F59" s="11"/>
    </row>
    <row r="60" spans="1:6" ht="51.75" customHeight="1" x14ac:dyDescent="0.25">
      <c r="A60" s="14" t="s">
        <v>3</v>
      </c>
      <c r="B60" s="22" t="s">
        <v>0</v>
      </c>
      <c r="C60" s="22" t="s">
        <v>362</v>
      </c>
      <c r="D60" s="23" t="s">
        <v>363</v>
      </c>
      <c r="E60" s="23" t="s">
        <v>8</v>
      </c>
      <c r="F60" s="15" t="s">
        <v>4</v>
      </c>
    </row>
    <row r="61" spans="1:6" ht="63.75" customHeight="1" x14ac:dyDescent="0.25">
      <c r="A61" s="24" t="s">
        <v>39</v>
      </c>
      <c r="B61" s="18" t="s">
        <v>40</v>
      </c>
      <c r="C61" s="19" t="s">
        <v>287</v>
      </c>
      <c r="D61" s="20">
        <v>1</v>
      </c>
      <c r="E61" s="21">
        <v>57995</v>
      </c>
      <c r="F61" s="16" t="str">
        <f>IF($E$9=$D$3,"",ROUNDDOWN(E61-(E61*$E$11),0))</f>
        <v/>
      </c>
    </row>
    <row r="63" spans="1:6" x14ac:dyDescent="0.25">
      <c r="A63" s="17"/>
      <c r="B63" s="39" t="s">
        <v>368</v>
      </c>
      <c r="C63" s="39"/>
      <c r="D63" s="39"/>
      <c r="E63" s="39"/>
      <c r="F63" s="11"/>
    </row>
    <row r="64" spans="1:6" ht="51.75" customHeight="1" x14ac:dyDescent="0.25">
      <c r="A64" s="14" t="s">
        <v>3</v>
      </c>
      <c r="B64" s="22" t="s">
        <v>0</v>
      </c>
      <c r="C64" s="22" t="s">
        <v>362</v>
      </c>
      <c r="D64" s="23" t="s">
        <v>363</v>
      </c>
      <c r="E64" s="23" t="s">
        <v>8</v>
      </c>
      <c r="F64" s="15" t="s">
        <v>4</v>
      </c>
    </row>
    <row r="65" spans="1:6" ht="63.75" customHeight="1" x14ac:dyDescent="0.25">
      <c r="A65" s="24" t="s">
        <v>313</v>
      </c>
      <c r="B65" s="18" t="s">
        <v>315</v>
      </c>
      <c r="C65" s="19" t="s">
        <v>17</v>
      </c>
      <c r="D65" s="20">
        <v>1</v>
      </c>
      <c r="E65" s="21">
        <v>220570</v>
      </c>
      <c r="F65" s="16" t="str">
        <f>IF($E$9=$D$3,"",ROUNDDOWN(E65-(E65*$E$11),0))</f>
        <v/>
      </c>
    </row>
    <row r="66" spans="1:6" ht="63.75" customHeight="1" x14ac:dyDescent="0.25">
      <c r="A66" s="24" t="s">
        <v>314</v>
      </c>
      <c r="B66" s="18" t="s">
        <v>316</v>
      </c>
      <c r="C66" s="19" t="s">
        <v>17</v>
      </c>
      <c r="D66" s="20">
        <v>1</v>
      </c>
      <c r="E66" s="21">
        <v>302023</v>
      </c>
      <c r="F66" s="16" t="str">
        <f>IF($E$9=$D$3,"",ROUNDDOWN(E66-(E66*$E$11),0))</f>
        <v/>
      </c>
    </row>
    <row r="69" spans="1:6" x14ac:dyDescent="0.25">
      <c r="A69" s="17"/>
      <c r="B69" s="39" t="s">
        <v>397</v>
      </c>
      <c r="C69" s="39"/>
      <c r="D69" s="39"/>
      <c r="E69" s="39"/>
      <c r="F69" s="11"/>
    </row>
    <row r="70" spans="1:6" ht="51.75" customHeight="1" x14ac:dyDescent="0.25">
      <c r="A70" s="14" t="s">
        <v>3</v>
      </c>
      <c r="B70" s="22" t="s">
        <v>0</v>
      </c>
      <c r="C70" s="22" t="s">
        <v>362</v>
      </c>
      <c r="D70" s="23" t="s">
        <v>363</v>
      </c>
      <c r="E70" s="23" t="s">
        <v>8</v>
      </c>
      <c r="F70" s="15" t="s">
        <v>4</v>
      </c>
    </row>
    <row r="71" spans="1:6" ht="63.75" customHeight="1" x14ac:dyDescent="0.25">
      <c r="A71" s="24" t="s">
        <v>13</v>
      </c>
      <c r="B71" s="18" t="s">
        <v>11</v>
      </c>
      <c r="C71" s="19" t="s">
        <v>17</v>
      </c>
      <c r="D71" s="20">
        <v>1</v>
      </c>
      <c r="E71" s="21">
        <v>263545</v>
      </c>
      <c r="F71" s="16" t="str">
        <f>IF($E$9=$D$3,"",ROUNDDOWN(E71-(E71*$E$11),0))</f>
        <v/>
      </c>
    </row>
    <row r="72" spans="1:6" ht="63.75" customHeight="1" x14ac:dyDescent="0.25">
      <c r="A72" s="24" t="s">
        <v>14</v>
      </c>
      <c r="B72" s="18" t="s">
        <v>317</v>
      </c>
      <c r="C72" s="19" t="s">
        <v>17</v>
      </c>
      <c r="D72" s="20">
        <v>1</v>
      </c>
      <c r="E72" s="21">
        <v>1362347</v>
      </c>
      <c r="F72" s="16" t="str">
        <f>IF($E$9=$D$3,"",ROUNDDOWN(E72-(E72*$E$11),0))</f>
        <v/>
      </c>
    </row>
    <row r="73" spans="1:6" ht="63.75" customHeight="1" x14ac:dyDescent="0.25">
      <c r="A73" s="24" t="s">
        <v>15</v>
      </c>
      <c r="B73" s="18" t="s">
        <v>318</v>
      </c>
      <c r="C73" s="19" t="s">
        <v>17</v>
      </c>
      <c r="D73" s="20">
        <v>1</v>
      </c>
      <c r="E73" s="21">
        <v>372146</v>
      </c>
      <c r="F73" s="16" t="str">
        <f>IF($E$9=$D$3,"",ROUNDDOWN(E73-(E73*$E$11),0))</f>
        <v/>
      </c>
    </row>
    <row r="74" spans="1:6" ht="63.75" customHeight="1" x14ac:dyDescent="0.25">
      <c r="A74" s="24" t="s">
        <v>359</v>
      </c>
      <c r="B74" s="18" t="s">
        <v>360</v>
      </c>
      <c r="C74" s="19" t="s">
        <v>17</v>
      </c>
      <c r="D74" s="20">
        <v>1</v>
      </c>
      <c r="E74" s="21">
        <v>145141</v>
      </c>
      <c r="F74" s="16" t="str">
        <f>IF($E$9=$D$3,"",ROUNDDOWN(E74-(E74*$E$11),0))</f>
        <v/>
      </c>
    </row>
    <row r="76" spans="1:6" x14ac:dyDescent="0.25">
      <c r="A76" s="17"/>
      <c r="B76" s="39" t="s">
        <v>398</v>
      </c>
      <c r="C76" s="39"/>
      <c r="D76" s="39"/>
      <c r="E76" s="39"/>
      <c r="F76" s="11"/>
    </row>
    <row r="77" spans="1:6" ht="51.75" customHeight="1" x14ac:dyDescent="0.25">
      <c r="A77" s="14" t="s">
        <v>3</v>
      </c>
      <c r="B77" s="22" t="s">
        <v>0</v>
      </c>
      <c r="C77" s="22" t="s">
        <v>362</v>
      </c>
      <c r="D77" s="23" t="s">
        <v>363</v>
      </c>
      <c r="E77" s="23" t="s">
        <v>8</v>
      </c>
      <c r="F77" s="15" t="s">
        <v>4</v>
      </c>
    </row>
    <row r="78" spans="1:6" ht="63.75" customHeight="1" x14ac:dyDescent="0.25">
      <c r="A78" s="24" t="s">
        <v>18</v>
      </c>
      <c r="B78" s="18" t="s">
        <v>50</v>
      </c>
      <c r="C78" s="19" t="s">
        <v>17</v>
      </c>
      <c r="D78" s="20">
        <v>1</v>
      </c>
      <c r="E78" s="21">
        <v>173819</v>
      </c>
      <c r="F78" s="16" t="str">
        <f t="shared" ref="F78:F91" si="1">IF($E$9=$D$3,"",ROUNDDOWN(E78-(E78*$E$11),0))</f>
        <v/>
      </c>
    </row>
    <row r="79" spans="1:6" ht="63.75" customHeight="1" x14ac:dyDescent="0.25">
      <c r="A79" s="24" t="s">
        <v>41</v>
      </c>
      <c r="B79" s="18" t="s">
        <v>51</v>
      </c>
      <c r="C79" s="19" t="s">
        <v>17</v>
      </c>
      <c r="D79" s="20">
        <v>1</v>
      </c>
      <c r="E79" s="21">
        <v>235165</v>
      </c>
      <c r="F79" s="16" t="str">
        <f t="shared" si="1"/>
        <v/>
      </c>
    </row>
    <row r="80" spans="1:6" ht="63.75" customHeight="1" x14ac:dyDescent="0.25">
      <c r="A80" s="24" t="s">
        <v>42</v>
      </c>
      <c r="B80" s="18" t="s">
        <v>52</v>
      </c>
      <c r="C80" s="19" t="s">
        <v>17</v>
      </c>
      <c r="D80" s="20">
        <v>1</v>
      </c>
      <c r="E80" s="21">
        <v>157145</v>
      </c>
      <c r="F80" s="16" t="str">
        <f t="shared" si="1"/>
        <v/>
      </c>
    </row>
    <row r="81" spans="1:6" ht="63.75" customHeight="1" x14ac:dyDescent="0.25">
      <c r="A81" s="24" t="s">
        <v>369</v>
      </c>
      <c r="B81" s="18" t="s">
        <v>53</v>
      </c>
      <c r="C81" s="19" t="s">
        <v>17</v>
      </c>
      <c r="D81" s="20">
        <v>1</v>
      </c>
      <c r="E81" s="21">
        <v>447246</v>
      </c>
      <c r="F81" s="16" t="str">
        <f t="shared" si="1"/>
        <v/>
      </c>
    </row>
    <row r="82" spans="1:6" ht="63.75" customHeight="1" x14ac:dyDescent="0.25">
      <c r="A82" s="24" t="s">
        <v>43</v>
      </c>
      <c r="B82" s="18" t="s">
        <v>253</v>
      </c>
      <c r="C82" s="19" t="s">
        <v>17</v>
      </c>
      <c r="D82" s="20">
        <v>1</v>
      </c>
      <c r="E82" s="21">
        <v>377331</v>
      </c>
      <c r="F82" s="16" t="str">
        <f t="shared" si="1"/>
        <v/>
      </c>
    </row>
    <row r="83" spans="1:6" ht="63.75" customHeight="1" x14ac:dyDescent="0.25">
      <c r="A83" s="24" t="s">
        <v>44</v>
      </c>
      <c r="B83" s="18" t="s">
        <v>54</v>
      </c>
      <c r="C83" s="19" t="s">
        <v>17</v>
      </c>
      <c r="D83" s="20">
        <v>1</v>
      </c>
      <c r="E83" s="21">
        <v>1523818</v>
      </c>
      <c r="F83" s="16" t="str">
        <f t="shared" si="1"/>
        <v/>
      </c>
    </row>
    <row r="84" spans="1:6" ht="63.75" customHeight="1" x14ac:dyDescent="0.25">
      <c r="A84" s="24" t="s">
        <v>45</v>
      </c>
      <c r="B84" s="18" t="s">
        <v>55</v>
      </c>
      <c r="C84" s="19" t="s">
        <v>17</v>
      </c>
      <c r="D84" s="20">
        <v>1</v>
      </c>
      <c r="E84" s="21">
        <v>150989</v>
      </c>
      <c r="F84" s="16" t="str">
        <f t="shared" si="1"/>
        <v/>
      </c>
    </row>
    <row r="85" spans="1:6" ht="63.75" customHeight="1" x14ac:dyDescent="0.25">
      <c r="A85" s="24" t="s">
        <v>46</v>
      </c>
      <c r="B85" s="18" t="s">
        <v>56</v>
      </c>
      <c r="C85" s="19" t="s">
        <v>17</v>
      </c>
      <c r="D85" s="20">
        <v>1</v>
      </c>
      <c r="E85" s="21">
        <v>174420</v>
      </c>
      <c r="F85" s="16" t="str">
        <f t="shared" si="1"/>
        <v/>
      </c>
    </row>
    <row r="86" spans="1:6" ht="63.75" customHeight="1" x14ac:dyDescent="0.25">
      <c r="A86" s="24" t="s">
        <v>47</v>
      </c>
      <c r="B86" s="18" t="s">
        <v>57</v>
      </c>
      <c r="C86" s="19" t="s">
        <v>17</v>
      </c>
      <c r="D86" s="20">
        <v>1</v>
      </c>
      <c r="E86" s="21">
        <v>206784</v>
      </c>
      <c r="F86" s="16" t="str">
        <f t="shared" si="1"/>
        <v/>
      </c>
    </row>
    <row r="87" spans="1:6" ht="63.75" customHeight="1" x14ac:dyDescent="0.25">
      <c r="A87" s="24" t="s">
        <v>48</v>
      </c>
      <c r="B87" s="18" t="s">
        <v>58</v>
      </c>
      <c r="C87" s="19" t="s">
        <v>17</v>
      </c>
      <c r="D87" s="20">
        <v>1</v>
      </c>
      <c r="E87" s="21">
        <v>211097</v>
      </c>
      <c r="F87" s="16" t="str">
        <f t="shared" si="1"/>
        <v/>
      </c>
    </row>
    <row r="88" spans="1:6" ht="63.75" customHeight="1" x14ac:dyDescent="0.25">
      <c r="A88" s="24" t="s">
        <v>49</v>
      </c>
      <c r="B88" s="18" t="s">
        <v>254</v>
      </c>
      <c r="C88" s="19" t="s">
        <v>17</v>
      </c>
      <c r="D88" s="20">
        <v>1</v>
      </c>
      <c r="E88" s="21">
        <v>128407</v>
      </c>
      <c r="F88" s="16" t="str">
        <f t="shared" si="1"/>
        <v/>
      </c>
    </row>
    <row r="89" spans="1:6" ht="63.75" customHeight="1" x14ac:dyDescent="0.25">
      <c r="A89" s="24" t="s">
        <v>255</v>
      </c>
      <c r="B89" s="18" t="s">
        <v>256</v>
      </c>
      <c r="C89" s="19" t="s">
        <v>17</v>
      </c>
      <c r="D89" s="20">
        <v>1</v>
      </c>
      <c r="E89" s="21">
        <v>373666</v>
      </c>
      <c r="F89" s="16" t="str">
        <f t="shared" si="1"/>
        <v/>
      </c>
    </row>
    <row r="90" spans="1:6" ht="63.75" customHeight="1" x14ac:dyDescent="0.25">
      <c r="A90" s="24" t="s">
        <v>257</v>
      </c>
      <c r="B90" s="18" t="s">
        <v>59</v>
      </c>
      <c r="C90" s="19" t="s">
        <v>17</v>
      </c>
      <c r="D90" s="20">
        <v>1</v>
      </c>
      <c r="E90" s="21">
        <v>150876</v>
      </c>
      <c r="F90" s="16" t="str">
        <f t="shared" si="1"/>
        <v/>
      </c>
    </row>
    <row r="91" spans="1:6" ht="63.75" customHeight="1" x14ac:dyDescent="0.25">
      <c r="A91" s="24" t="s">
        <v>258</v>
      </c>
      <c r="B91" s="18" t="s">
        <v>60</v>
      </c>
      <c r="C91" s="19" t="s">
        <v>17</v>
      </c>
      <c r="D91" s="20">
        <v>1</v>
      </c>
      <c r="E91" s="21">
        <v>279964</v>
      </c>
      <c r="F91" s="16" t="str">
        <f t="shared" si="1"/>
        <v/>
      </c>
    </row>
    <row r="93" spans="1:6" x14ac:dyDescent="0.25">
      <c r="A93" s="17"/>
      <c r="B93" s="39" t="s">
        <v>399</v>
      </c>
      <c r="C93" s="39"/>
      <c r="D93" s="39"/>
      <c r="E93" s="39"/>
      <c r="F93" s="11"/>
    </row>
    <row r="94" spans="1:6" ht="51.75" customHeight="1" x14ac:dyDescent="0.25">
      <c r="A94" s="14" t="s">
        <v>3</v>
      </c>
      <c r="B94" s="22" t="s">
        <v>0</v>
      </c>
      <c r="C94" s="22" t="s">
        <v>362</v>
      </c>
      <c r="D94" s="23" t="s">
        <v>363</v>
      </c>
      <c r="E94" s="23" t="s">
        <v>8</v>
      </c>
      <c r="F94" s="15" t="s">
        <v>4</v>
      </c>
    </row>
    <row r="95" spans="1:6" ht="63.75" customHeight="1" x14ac:dyDescent="0.25">
      <c r="A95" s="24" t="s">
        <v>20</v>
      </c>
      <c r="B95" s="18" t="s">
        <v>320</v>
      </c>
      <c r="C95" s="19" t="s">
        <v>17</v>
      </c>
      <c r="D95" s="20">
        <v>1</v>
      </c>
      <c r="E95" s="21">
        <v>732974</v>
      </c>
      <c r="F95" s="16" t="str">
        <f t="shared" ref="F95:F100" si="2">IF($E$9=$D$3,"",ROUNDDOWN(E95-(E95*$E$11),0))</f>
        <v/>
      </c>
    </row>
    <row r="96" spans="1:6" ht="63.75" customHeight="1" x14ac:dyDescent="0.25">
      <c r="A96" s="24" t="s">
        <v>61</v>
      </c>
      <c r="B96" s="18" t="s">
        <v>67</v>
      </c>
      <c r="C96" s="19" t="s">
        <v>17</v>
      </c>
      <c r="D96" s="20">
        <v>1</v>
      </c>
      <c r="E96" s="21">
        <v>1018483</v>
      </c>
      <c r="F96" s="16" t="str">
        <f t="shared" si="2"/>
        <v/>
      </c>
    </row>
    <row r="97" spans="1:6" ht="63.75" customHeight="1" x14ac:dyDescent="0.25">
      <c r="A97" s="24" t="s">
        <v>64</v>
      </c>
      <c r="B97" s="18" t="s">
        <v>68</v>
      </c>
      <c r="C97" s="19" t="s">
        <v>287</v>
      </c>
      <c r="D97" s="20">
        <v>1</v>
      </c>
      <c r="E97" s="21">
        <v>78354</v>
      </c>
      <c r="F97" s="16" t="str">
        <f t="shared" si="2"/>
        <v/>
      </c>
    </row>
    <row r="98" spans="1:6" ht="63.75" customHeight="1" x14ac:dyDescent="0.25">
      <c r="A98" s="24" t="s">
        <v>65</v>
      </c>
      <c r="B98" s="18" t="s">
        <v>321</v>
      </c>
      <c r="C98" s="19" t="s">
        <v>17</v>
      </c>
      <c r="D98" s="20">
        <v>1</v>
      </c>
      <c r="E98" s="21">
        <v>494558</v>
      </c>
      <c r="F98" s="16" t="str">
        <f t="shared" si="2"/>
        <v/>
      </c>
    </row>
    <row r="99" spans="1:6" ht="63.75" customHeight="1" x14ac:dyDescent="0.25">
      <c r="A99" s="24" t="s">
        <v>66</v>
      </c>
      <c r="B99" s="18" t="s">
        <v>21</v>
      </c>
      <c r="C99" s="19" t="s">
        <v>17</v>
      </c>
      <c r="D99" s="20">
        <v>1</v>
      </c>
      <c r="E99" s="21">
        <v>224679</v>
      </c>
      <c r="F99" s="16" t="str">
        <f t="shared" si="2"/>
        <v/>
      </c>
    </row>
    <row r="100" spans="1:6" ht="63.75" customHeight="1" x14ac:dyDescent="0.25">
      <c r="A100" s="24" t="s">
        <v>319</v>
      </c>
      <c r="B100" s="18" t="s">
        <v>322</v>
      </c>
      <c r="C100" s="19" t="s">
        <v>17</v>
      </c>
      <c r="D100" s="20">
        <v>1</v>
      </c>
      <c r="E100" s="21">
        <v>108279</v>
      </c>
      <c r="F100" s="16" t="str">
        <f t="shared" si="2"/>
        <v/>
      </c>
    </row>
    <row r="102" spans="1:6" x14ac:dyDescent="0.25">
      <c r="A102" s="17"/>
      <c r="B102" s="39" t="s">
        <v>69</v>
      </c>
      <c r="C102" s="39"/>
      <c r="D102" s="39"/>
      <c r="E102" s="39"/>
      <c r="F102" s="11"/>
    </row>
    <row r="103" spans="1:6" ht="51.75" customHeight="1" x14ac:dyDescent="0.25">
      <c r="A103" s="14" t="s">
        <v>3</v>
      </c>
      <c r="B103" s="22" t="s">
        <v>0</v>
      </c>
      <c r="C103" s="22" t="s">
        <v>362</v>
      </c>
      <c r="D103" s="23" t="s">
        <v>363</v>
      </c>
      <c r="E103" s="23" t="s">
        <v>8</v>
      </c>
      <c r="F103" s="15" t="s">
        <v>4</v>
      </c>
    </row>
    <row r="104" spans="1:6" ht="63.75" customHeight="1" x14ac:dyDescent="0.25">
      <c r="A104" s="24" t="s">
        <v>22</v>
      </c>
      <c r="B104" s="18" t="s">
        <v>70</v>
      </c>
      <c r="C104" s="19" t="s">
        <v>17</v>
      </c>
      <c r="D104" s="20">
        <v>1</v>
      </c>
      <c r="E104" s="21">
        <v>382751</v>
      </c>
      <c r="F104" s="16" t="str">
        <f t="shared" ref="F104:F115" si="3">IF($E$9=$D$3,"",ROUNDDOWN(E104-(E104*$E$11),0))</f>
        <v/>
      </c>
    </row>
    <row r="105" spans="1:6" ht="63.75" customHeight="1" x14ac:dyDescent="0.25">
      <c r="A105" s="24" t="s">
        <v>23</v>
      </c>
      <c r="B105" s="18" t="s">
        <v>71</v>
      </c>
      <c r="C105" s="19" t="s">
        <v>17</v>
      </c>
      <c r="D105" s="20">
        <v>1</v>
      </c>
      <c r="E105" s="21">
        <v>527898</v>
      </c>
      <c r="F105" s="16" t="str">
        <f t="shared" si="3"/>
        <v/>
      </c>
    </row>
    <row r="106" spans="1:6" ht="63.75" customHeight="1" x14ac:dyDescent="0.25">
      <c r="A106" s="24" t="s">
        <v>79</v>
      </c>
      <c r="B106" s="18" t="s">
        <v>259</v>
      </c>
      <c r="C106" s="19" t="s">
        <v>17</v>
      </c>
      <c r="D106" s="20">
        <v>1</v>
      </c>
      <c r="E106" s="21">
        <v>117879</v>
      </c>
      <c r="F106" s="16" t="str">
        <f t="shared" si="3"/>
        <v/>
      </c>
    </row>
    <row r="107" spans="1:6" ht="63.75" customHeight="1" x14ac:dyDescent="0.25">
      <c r="A107" s="24" t="s">
        <v>80</v>
      </c>
      <c r="B107" s="18" t="s">
        <v>325</v>
      </c>
      <c r="C107" s="19" t="s">
        <v>17</v>
      </c>
      <c r="D107" s="20">
        <v>1</v>
      </c>
      <c r="E107" s="21">
        <v>421453</v>
      </c>
      <c r="F107" s="16" t="str">
        <f t="shared" si="3"/>
        <v/>
      </c>
    </row>
    <row r="108" spans="1:6" ht="63.75" customHeight="1" x14ac:dyDescent="0.25">
      <c r="A108" s="24" t="s">
        <v>62</v>
      </c>
      <c r="B108" s="18" t="s">
        <v>326</v>
      </c>
      <c r="C108" s="19" t="s">
        <v>17</v>
      </c>
      <c r="D108" s="20">
        <v>1</v>
      </c>
      <c r="E108" s="21">
        <v>889268</v>
      </c>
      <c r="F108" s="16" t="str">
        <f t="shared" si="3"/>
        <v/>
      </c>
    </row>
    <row r="109" spans="1:6" ht="63.75" customHeight="1" x14ac:dyDescent="0.25">
      <c r="A109" s="24" t="s">
        <v>81</v>
      </c>
      <c r="B109" s="18" t="s">
        <v>260</v>
      </c>
      <c r="C109" s="19" t="s">
        <v>17</v>
      </c>
      <c r="D109" s="20">
        <v>1</v>
      </c>
      <c r="E109" s="21">
        <v>475026</v>
      </c>
      <c r="F109" s="16" t="str">
        <f t="shared" si="3"/>
        <v/>
      </c>
    </row>
    <row r="110" spans="1:6" ht="63.75" customHeight="1" x14ac:dyDescent="0.25">
      <c r="A110" s="24" t="s">
        <v>262</v>
      </c>
      <c r="B110" s="18" t="s">
        <v>261</v>
      </c>
      <c r="C110" s="19" t="s">
        <v>17</v>
      </c>
      <c r="D110" s="20">
        <v>1</v>
      </c>
      <c r="E110" s="21">
        <v>590897</v>
      </c>
      <c r="F110" s="16" t="str">
        <f t="shared" si="3"/>
        <v/>
      </c>
    </row>
    <row r="111" spans="1:6" ht="63.75" customHeight="1" x14ac:dyDescent="0.25">
      <c r="A111" s="24" t="s">
        <v>263</v>
      </c>
      <c r="B111" s="18" t="s">
        <v>72</v>
      </c>
      <c r="C111" s="19" t="s">
        <v>282</v>
      </c>
      <c r="D111" s="20">
        <v>1</v>
      </c>
      <c r="E111" s="21">
        <v>499753</v>
      </c>
      <c r="F111" s="16" t="str">
        <f t="shared" si="3"/>
        <v/>
      </c>
    </row>
    <row r="112" spans="1:6" ht="63.75" customHeight="1" x14ac:dyDescent="0.25">
      <c r="A112" s="24" t="s">
        <v>265</v>
      </c>
      <c r="B112" s="18" t="s">
        <v>264</v>
      </c>
      <c r="C112" s="19" t="s">
        <v>17</v>
      </c>
      <c r="D112" s="20">
        <v>1</v>
      </c>
      <c r="E112" s="21">
        <v>1540244</v>
      </c>
      <c r="F112" s="16" t="str">
        <f t="shared" si="3"/>
        <v/>
      </c>
    </row>
    <row r="113" spans="1:6" ht="63.75" customHeight="1" x14ac:dyDescent="0.25">
      <c r="A113" s="24" t="s">
        <v>323</v>
      </c>
      <c r="B113" s="18" t="s">
        <v>327</v>
      </c>
      <c r="C113" s="19" t="s">
        <v>287</v>
      </c>
      <c r="D113" s="20">
        <v>1</v>
      </c>
      <c r="E113" s="21">
        <v>1171758</v>
      </c>
      <c r="F113" s="16" t="str">
        <f t="shared" si="3"/>
        <v/>
      </c>
    </row>
    <row r="114" spans="1:6" ht="63.75" customHeight="1" x14ac:dyDescent="0.25">
      <c r="A114" s="24" t="s">
        <v>324</v>
      </c>
      <c r="B114" s="18" t="s">
        <v>328</v>
      </c>
      <c r="C114" s="19" t="s">
        <v>17</v>
      </c>
      <c r="D114" s="20">
        <v>1</v>
      </c>
      <c r="E114" s="21">
        <v>354401</v>
      </c>
      <c r="F114" s="16" t="str">
        <f t="shared" si="3"/>
        <v/>
      </c>
    </row>
    <row r="115" spans="1:6" ht="63.75" customHeight="1" x14ac:dyDescent="0.25">
      <c r="A115" s="24" t="s">
        <v>370</v>
      </c>
      <c r="B115" s="18" t="s">
        <v>371</v>
      </c>
      <c r="C115" s="19" t="s">
        <v>287</v>
      </c>
      <c r="D115" s="20">
        <v>1</v>
      </c>
      <c r="E115" s="21">
        <v>832650</v>
      </c>
      <c r="F115" s="16" t="str">
        <f t="shared" si="3"/>
        <v/>
      </c>
    </row>
    <row r="117" spans="1:6" x14ac:dyDescent="0.25">
      <c r="A117" s="17"/>
      <c r="B117" s="39" t="s">
        <v>82</v>
      </c>
      <c r="C117" s="39"/>
      <c r="D117" s="39"/>
      <c r="E117" s="39"/>
      <c r="F117" s="11"/>
    </row>
    <row r="118" spans="1:6" ht="51.75" customHeight="1" x14ac:dyDescent="0.25">
      <c r="A118" s="14" t="s">
        <v>3</v>
      </c>
      <c r="B118" s="22" t="s">
        <v>0</v>
      </c>
      <c r="C118" s="22" t="s">
        <v>362</v>
      </c>
      <c r="D118" s="23" t="s">
        <v>363</v>
      </c>
      <c r="E118" s="23" t="s">
        <v>8</v>
      </c>
      <c r="F118" s="15" t="s">
        <v>4</v>
      </c>
    </row>
    <row r="119" spans="1:6" ht="63.75" customHeight="1" x14ac:dyDescent="0.25">
      <c r="A119" s="24" t="s">
        <v>25</v>
      </c>
      <c r="B119" s="18" t="s">
        <v>73</v>
      </c>
      <c r="C119" s="19" t="s">
        <v>17</v>
      </c>
      <c r="D119" s="20">
        <v>1</v>
      </c>
      <c r="E119" s="21">
        <v>471622</v>
      </c>
      <c r="F119" s="16" t="str">
        <f t="shared" ref="F119:F125" si="4">IF($E$9=$D$3,"",ROUNDDOWN(E119-(E119*$E$11),0))</f>
        <v/>
      </c>
    </row>
    <row r="120" spans="1:6" ht="63.75" customHeight="1" x14ac:dyDescent="0.25">
      <c r="A120" s="24" t="s">
        <v>83</v>
      </c>
      <c r="B120" s="18" t="s">
        <v>329</v>
      </c>
      <c r="C120" s="19" t="s">
        <v>287</v>
      </c>
      <c r="D120" s="20">
        <v>1</v>
      </c>
      <c r="E120" s="21">
        <v>186941</v>
      </c>
      <c r="F120" s="16" t="str">
        <f t="shared" si="4"/>
        <v/>
      </c>
    </row>
    <row r="121" spans="1:6" ht="63.75" customHeight="1" x14ac:dyDescent="0.25">
      <c r="A121" s="24" t="s">
        <v>84</v>
      </c>
      <c r="B121" s="18" t="s">
        <v>74</v>
      </c>
      <c r="C121" s="19" t="s">
        <v>287</v>
      </c>
      <c r="D121" s="20">
        <v>1</v>
      </c>
      <c r="E121" s="21">
        <v>145348</v>
      </c>
      <c r="F121" s="16" t="str">
        <f t="shared" si="4"/>
        <v/>
      </c>
    </row>
    <row r="122" spans="1:6" ht="63.75" customHeight="1" x14ac:dyDescent="0.25">
      <c r="A122" s="24" t="s">
        <v>85</v>
      </c>
      <c r="B122" s="18" t="s">
        <v>75</v>
      </c>
      <c r="C122" s="19" t="s">
        <v>287</v>
      </c>
      <c r="D122" s="20">
        <v>1</v>
      </c>
      <c r="E122" s="21">
        <v>186154</v>
      </c>
      <c r="F122" s="16" t="str">
        <f t="shared" si="4"/>
        <v/>
      </c>
    </row>
    <row r="123" spans="1:6" ht="63.75" customHeight="1" x14ac:dyDescent="0.25">
      <c r="A123" s="24" t="s">
        <v>86</v>
      </c>
      <c r="B123" s="18" t="s">
        <v>76</v>
      </c>
      <c r="C123" s="19" t="s">
        <v>287</v>
      </c>
      <c r="D123" s="20">
        <v>1</v>
      </c>
      <c r="E123" s="21">
        <v>453795</v>
      </c>
      <c r="F123" s="16" t="str">
        <f t="shared" si="4"/>
        <v/>
      </c>
    </row>
    <row r="124" spans="1:6" ht="63.75" customHeight="1" x14ac:dyDescent="0.25">
      <c r="A124" s="24" t="s">
        <v>87</v>
      </c>
      <c r="B124" s="18" t="s">
        <v>77</v>
      </c>
      <c r="C124" s="19" t="s">
        <v>287</v>
      </c>
      <c r="D124" s="20">
        <v>1</v>
      </c>
      <c r="E124" s="21">
        <v>148472</v>
      </c>
      <c r="F124" s="16" t="str">
        <f t="shared" si="4"/>
        <v/>
      </c>
    </row>
    <row r="125" spans="1:6" ht="63.75" customHeight="1" x14ac:dyDescent="0.25">
      <c r="A125" s="24" t="s">
        <v>88</v>
      </c>
      <c r="B125" s="18" t="s">
        <v>78</v>
      </c>
      <c r="C125" s="19" t="s">
        <v>287</v>
      </c>
      <c r="D125" s="20">
        <v>1</v>
      </c>
      <c r="E125" s="21">
        <v>183591</v>
      </c>
      <c r="F125" s="16" t="str">
        <f t="shared" si="4"/>
        <v/>
      </c>
    </row>
    <row r="127" spans="1:6" x14ac:dyDescent="0.25">
      <c r="A127" s="17"/>
      <c r="B127" s="39" t="s">
        <v>400</v>
      </c>
      <c r="C127" s="39"/>
      <c r="D127" s="39"/>
      <c r="E127" s="39"/>
      <c r="F127" s="11"/>
    </row>
    <row r="128" spans="1:6" ht="51.75" customHeight="1" x14ac:dyDescent="0.25">
      <c r="A128" s="14" t="s">
        <v>3</v>
      </c>
      <c r="B128" s="22" t="s">
        <v>0</v>
      </c>
      <c r="C128" s="22" t="s">
        <v>362</v>
      </c>
      <c r="D128" s="23" t="s">
        <v>363</v>
      </c>
      <c r="E128" s="23" t="s">
        <v>8</v>
      </c>
      <c r="F128" s="15" t="s">
        <v>4</v>
      </c>
    </row>
    <row r="129" spans="1:6" ht="63.75" customHeight="1" x14ac:dyDescent="0.25">
      <c r="A129" s="24" t="s">
        <v>28</v>
      </c>
      <c r="B129" s="18" t="s">
        <v>92</v>
      </c>
      <c r="C129" s="19" t="s">
        <v>287</v>
      </c>
      <c r="D129" s="20">
        <v>1</v>
      </c>
      <c r="E129" s="21">
        <v>301354</v>
      </c>
      <c r="F129" s="16" t="str">
        <f t="shared" ref="F129:F138" si="5">IF($E$9=$D$3,"",ROUNDDOWN(E129-(E129*$E$11),0))</f>
        <v/>
      </c>
    </row>
    <row r="130" spans="1:6" ht="63.75" customHeight="1" x14ac:dyDescent="0.25">
      <c r="A130" s="24" t="s">
        <v>29</v>
      </c>
      <c r="B130" s="18" t="s">
        <v>93</v>
      </c>
      <c r="C130" s="19" t="s">
        <v>287</v>
      </c>
      <c r="D130" s="20">
        <v>1</v>
      </c>
      <c r="E130" s="21">
        <v>185578</v>
      </c>
      <c r="F130" s="16" t="str">
        <f t="shared" si="5"/>
        <v/>
      </c>
    </row>
    <row r="131" spans="1:6" ht="63.75" customHeight="1" x14ac:dyDescent="0.25">
      <c r="A131" s="24" t="s">
        <v>30</v>
      </c>
      <c r="B131" s="18" t="s">
        <v>94</v>
      </c>
      <c r="C131" s="19" t="s">
        <v>287</v>
      </c>
      <c r="D131" s="20">
        <v>1</v>
      </c>
      <c r="E131" s="21">
        <v>251069</v>
      </c>
      <c r="F131" s="16" t="str">
        <f t="shared" si="5"/>
        <v/>
      </c>
    </row>
    <row r="132" spans="1:6" ht="63.75" customHeight="1" x14ac:dyDescent="0.25">
      <c r="A132" s="24" t="s">
        <v>31</v>
      </c>
      <c r="B132" s="18" t="s">
        <v>95</v>
      </c>
      <c r="C132" s="19" t="s">
        <v>287</v>
      </c>
      <c r="D132" s="20">
        <v>1</v>
      </c>
      <c r="E132" s="21">
        <v>167949</v>
      </c>
      <c r="F132" s="16" t="str">
        <f t="shared" si="5"/>
        <v/>
      </c>
    </row>
    <row r="133" spans="1:6" ht="63.75" customHeight="1" x14ac:dyDescent="0.25">
      <c r="A133" s="24" t="s">
        <v>32</v>
      </c>
      <c r="B133" s="18" t="s">
        <v>96</v>
      </c>
      <c r="C133" s="19" t="s">
        <v>287</v>
      </c>
      <c r="D133" s="20">
        <v>1</v>
      </c>
      <c r="E133" s="21">
        <v>178710</v>
      </c>
      <c r="F133" s="16" t="str">
        <f t="shared" si="5"/>
        <v/>
      </c>
    </row>
    <row r="134" spans="1:6" ht="63.75" customHeight="1" x14ac:dyDescent="0.25">
      <c r="A134" s="24" t="s">
        <v>89</v>
      </c>
      <c r="B134" s="18" t="s">
        <v>97</v>
      </c>
      <c r="C134" s="19" t="s">
        <v>17</v>
      </c>
      <c r="D134" s="20">
        <v>1</v>
      </c>
      <c r="E134" s="21">
        <v>262437</v>
      </c>
      <c r="F134" s="16" t="str">
        <f t="shared" si="5"/>
        <v/>
      </c>
    </row>
    <row r="135" spans="1:6" ht="63.75" customHeight="1" x14ac:dyDescent="0.25">
      <c r="A135" s="24" t="s">
        <v>90</v>
      </c>
      <c r="B135" s="18" t="s">
        <v>98</v>
      </c>
      <c r="C135" s="19" t="s">
        <v>17</v>
      </c>
      <c r="D135" s="20">
        <v>1</v>
      </c>
      <c r="E135" s="21">
        <v>289080</v>
      </c>
      <c r="F135" s="16" t="str">
        <f t="shared" si="5"/>
        <v/>
      </c>
    </row>
    <row r="136" spans="1:6" ht="63.75" customHeight="1" x14ac:dyDescent="0.25">
      <c r="A136" s="24" t="s">
        <v>91</v>
      </c>
      <c r="B136" s="18" t="s">
        <v>99</v>
      </c>
      <c r="C136" s="19" t="s">
        <v>17</v>
      </c>
      <c r="D136" s="20">
        <v>1</v>
      </c>
      <c r="E136" s="21">
        <v>212786</v>
      </c>
      <c r="F136" s="16" t="str">
        <f t="shared" si="5"/>
        <v/>
      </c>
    </row>
    <row r="137" spans="1:6" ht="63.75" customHeight="1" x14ac:dyDescent="0.25">
      <c r="A137" s="24" t="s">
        <v>330</v>
      </c>
      <c r="B137" s="18" t="s">
        <v>372</v>
      </c>
      <c r="C137" s="19" t="s">
        <v>287</v>
      </c>
      <c r="D137" s="20">
        <v>1</v>
      </c>
      <c r="E137" s="21">
        <v>171538</v>
      </c>
      <c r="F137" s="16" t="str">
        <f t="shared" si="5"/>
        <v/>
      </c>
    </row>
    <row r="138" spans="1:6" ht="63.75" customHeight="1" x14ac:dyDescent="0.25">
      <c r="A138" s="24" t="s">
        <v>331</v>
      </c>
      <c r="B138" s="18" t="s">
        <v>373</v>
      </c>
      <c r="C138" s="19" t="s">
        <v>287</v>
      </c>
      <c r="D138" s="20">
        <v>1</v>
      </c>
      <c r="E138" s="21">
        <v>157466</v>
      </c>
      <c r="F138" s="16" t="str">
        <f t="shared" si="5"/>
        <v/>
      </c>
    </row>
    <row r="140" spans="1:6" x14ac:dyDescent="0.25">
      <c r="A140" s="17"/>
      <c r="B140" s="39" t="s">
        <v>401</v>
      </c>
      <c r="C140" s="39"/>
      <c r="D140" s="39"/>
      <c r="E140" s="39"/>
      <c r="F140" s="11"/>
    </row>
    <row r="141" spans="1:6" ht="51.75" customHeight="1" x14ac:dyDescent="0.25">
      <c r="A141" s="14" t="s">
        <v>3</v>
      </c>
      <c r="B141" s="22" t="s">
        <v>0</v>
      </c>
      <c r="C141" s="22" t="s">
        <v>362</v>
      </c>
      <c r="D141" s="23" t="s">
        <v>363</v>
      </c>
      <c r="E141" s="23" t="s">
        <v>8</v>
      </c>
      <c r="F141" s="15" t="s">
        <v>4</v>
      </c>
    </row>
    <row r="142" spans="1:6" ht="63.75" customHeight="1" x14ac:dyDescent="0.25">
      <c r="A142" s="24" t="s">
        <v>35</v>
      </c>
      <c r="B142" s="18" t="s">
        <v>105</v>
      </c>
      <c r="C142" s="19" t="s">
        <v>287</v>
      </c>
      <c r="D142" s="20">
        <v>1</v>
      </c>
      <c r="E142" s="21">
        <v>146843</v>
      </c>
      <c r="F142" s="16" t="str">
        <f>IF($E$9=$D$3,"",ROUNDDOWN(E142-(E142*$E$11),0))</f>
        <v/>
      </c>
    </row>
    <row r="143" spans="1:6" ht="63.75" customHeight="1" x14ac:dyDescent="0.25">
      <c r="A143" s="24" t="s">
        <v>100</v>
      </c>
      <c r="B143" s="18" t="s">
        <v>269</v>
      </c>
      <c r="C143" s="19" t="s">
        <v>287</v>
      </c>
      <c r="D143" s="20">
        <v>1</v>
      </c>
      <c r="E143" s="21">
        <v>138169</v>
      </c>
      <c r="F143" s="16" t="str">
        <f>IF($E$9=$D$3,"",ROUNDDOWN(E143-(E143*$E$11),0))</f>
        <v/>
      </c>
    </row>
    <row r="144" spans="1:6" ht="63.75" customHeight="1" x14ac:dyDescent="0.25">
      <c r="A144" s="24" t="s">
        <v>101</v>
      </c>
      <c r="B144" s="18" t="s">
        <v>106</v>
      </c>
      <c r="C144" s="19" t="s">
        <v>287</v>
      </c>
      <c r="D144" s="20">
        <v>1</v>
      </c>
      <c r="E144" s="21">
        <v>87732</v>
      </c>
      <c r="F144" s="16" t="str">
        <f>IF($E$9=$D$3,"",ROUNDDOWN(E144-(E144*$E$11),0))</f>
        <v/>
      </c>
    </row>
    <row r="145" spans="1:6" ht="63.75" customHeight="1" x14ac:dyDescent="0.25">
      <c r="A145" s="24" t="s">
        <v>102</v>
      </c>
      <c r="B145" s="18" t="s">
        <v>36</v>
      </c>
      <c r="C145" s="19" t="s">
        <v>282</v>
      </c>
      <c r="D145" s="20">
        <v>1</v>
      </c>
      <c r="E145" s="21">
        <v>106331</v>
      </c>
      <c r="F145" s="16" t="str">
        <f>IF($E$9=$D$3,"",ROUNDDOWN(E145-(E145*$E$11),0))</f>
        <v/>
      </c>
    </row>
    <row r="146" spans="1:6" ht="63.75" customHeight="1" x14ac:dyDescent="0.25">
      <c r="A146" s="24" t="s">
        <v>63</v>
      </c>
      <c r="B146" s="18" t="s">
        <v>107</v>
      </c>
      <c r="C146" s="19" t="s">
        <v>282</v>
      </c>
      <c r="D146" s="20">
        <v>1</v>
      </c>
      <c r="E146" s="21">
        <v>77497</v>
      </c>
      <c r="F146" s="16" t="str">
        <f>IF($E$9=$D$3,"",ROUNDDOWN(E146-(E146*$E$11),0))</f>
        <v/>
      </c>
    </row>
    <row r="147" spans="1:6" ht="63.75" customHeight="1" x14ac:dyDescent="0.25">
      <c r="A147" s="24" t="s">
        <v>103</v>
      </c>
      <c r="B147" s="18" t="s">
        <v>270</v>
      </c>
      <c r="C147" s="19" t="s">
        <v>287</v>
      </c>
      <c r="D147" s="20">
        <v>1</v>
      </c>
      <c r="E147" s="21">
        <v>47554</v>
      </c>
      <c r="F147" s="16" t="str">
        <f t="shared" ref="F147" si="6">IF($E$9=$D$3,"",ROUNDDOWN(E147-(E147*$E$11),0))</f>
        <v/>
      </c>
    </row>
    <row r="148" spans="1:6" ht="63.75" customHeight="1" x14ac:dyDescent="0.25">
      <c r="A148" s="24" t="s">
        <v>104</v>
      </c>
      <c r="B148" s="18" t="s">
        <v>108</v>
      </c>
      <c r="C148" s="19" t="s">
        <v>287</v>
      </c>
      <c r="D148" s="20">
        <v>1</v>
      </c>
      <c r="E148" s="21">
        <v>190998</v>
      </c>
      <c r="F148" s="16" t="str">
        <f>IF($E$9=$D$3,"",ROUNDDOWN(E148-(E148*$E$11),0))</f>
        <v/>
      </c>
    </row>
    <row r="149" spans="1:6" ht="63.75" customHeight="1" x14ac:dyDescent="0.25">
      <c r="A149" s="24" t="s">
        <v>266</v>
      </c>
      <c r="B149" s="18" t="s">
        <v>109</v>
      </c>
      <c r="C149" s="19" t="s">
        <v>287</v>
      </c>
      <c r="D149" s="20">
        <v>1</v>
      </c>
      <c r="E149" s="21">
        <v>177707</v>
      </c>
      <c r="F149" s="16" t="str">
        <f>IF($E$9=$D$3,"",ROUNDDOWN(E149-(E149*$E$11),0))</f>
        <v/>
      </c>
    </row>
    <row r="150" spans="1:6" ht="63.75" customHeight="1" x14ac:dyDescent="0.25">
      <c r="A150" s="24" t="s">
        <v>267</v>
      </c>
      <c r="B150" s="18" t="s">
        <v>110</v>
      </c>
      <c r="C150" s="19" t="s">
        <v>287</v>
      </c>
      <c r="D150" s="20">
        <v>1</v>
      </c>
      <c r="E150" s="21">
        <v>233933</v>
      </c>
      <c r="F150" s="16" t="str">
        <f>IF($E$9=$D$3,"",ROUNDDOWN(E150-(E150*$E$11),0))</f>
        <v/>
      </c>
    </row>
    <row r="151" spans="1:6" ht="63.75" customHeight="1" x14ac:dyDescent="0.25">
      <c r="A151" s="24" t="s">
        <v>268</v>
      </c>
      <c r="B151" s="18" t="s">
        <v>271</v>
      </c>
      <c r="C151" s="19" t="s">
        <v>287</v>
      </c>
      <c r="D151" s="20">
        <v>1</v>
      </c>
      <c r="E151" s="21">
        <v>220745</v>
      </c>
      <c r="F151" s="16" t="str">
        <f>IF($E$9=$D$3,"",ROUNDDOWN(E151-(E151*$E$11),0))</f>
        <v/>
      </c>
    </row>
    <row r="152" spans="1:6" ht="63.75" customHeight="1" x14ac:dyDescent="0.25">
      <c r="A152" s="24" t="s">
        <v>374</v>
      </c>
      <c r="B152" s="18" t="s">
        <v>375</v>
      </c>
      <c r="C152" s="19" t="s">
        <v>287</v>
      </c>
      <c r="D152" s="20">
        <v>1</v>
      </c>
      <c r="E152" s="21">
        <v>173732</v>
      </c>
      <c r="F152" s="16" t="str">
        <f>IF($E$9=$D$3,"",ROUNDDOWN(E152-(E152*$E$11),0))</f>
        <v/>
      </c>
    </row>
    <row r="154" spans="1:6" x14ac:dyDescent="0.25">
      <c r="A154" s="17"/>
      <c r="B154" s="39" t="s">
        <v>111</v>
      </c>
      <c r="C154" s="39"/>
      <c r="D154" s="39"/>
      <c r="E154" s="39"/>
      <c r="F154" s="11"/>
    </row>
    <row r="155" spans="1:6" ht="51.75" customHeight="1" x14ac:dyDescent="0.25">
      <c r="A155" s="14" t="s">
        <v>3</v>
      </c>
      <c r="B155" s="22" t="s">
        <v>0</v>
      </c>
      <c r="C155" s="22" t="s">
        <v>362</v>
      </c>
      <c r="D155" s="23" t="s">
        <v>363</v>
      </c>
      <c r="E155" s="23" t="s">
        <v>8</v>
      </c>
      <c r="F155" s="15" t="s">
        <v>4</v>
      </c>
    </row>
    <row r="156" spans="1:6" ht="63.75" customHeight="1" x14ac:dyDescent="0.25">
      <c r="A156" s="24" t="s">
        <v>38</v>
      </c>
      <c r="B156" s="18" t="s">
        <v>129</v>
      </c>
      <c r="C156" s="19" t="s">
        <v>17</v>
      </c>
      <c r="D156" s="20">
        <v>1</v>
      </c>
      <c r="E156" s="21">
        <v>129532</v>
      </c>
      <c r="F156" s="16" t="str">
        <f t="shared" ref="F156:F161" si="7">IF($E$9=$D$3,"",ROUNDDOWN(E156-(E156*$E$11),0))</f>
        <v/>
      </c>
    </row>
    <row r="157" spans="1:6" ht="63.75" customHeight="1" x14ac:dyDescent="0.25">
      <c r="A157" s="24" t="s">
        <v>112</v>
      </c>
      <c r="B157" s="18" t="s">
        <v>130</v>
      </c>
      <c r="C157" s="19" t="s">
        <v>17</v>
      </c>
      <c r="D157" s="20">
        <v>1</v>
      </c>
      <c r="E157" s="21">
        <v>140226</v>
      </c>
      <c r="F157" s="16" t="str">
        <f t="shared" si="7"/>
        <v/>
      </c>
    </row>
    <row r="158" spans="1:6" ht="63.75" customHeight="1" x14ac:dyDescent="0.25">
      <c r="A158" s="24" t="s">
        <v>113</v>
      </c>
      <c r="B158" s="18" t="s">
        <v>131</v>
      </c>
      <c r="C158" s="19" t="s">
        <v>17</v>
      </c>
      <c r="D158" s="20">
        <v>1</v>
      </c>
      <c r="E158" s="21">
        <v>178494</v>
      </c>
      <c r="F158" s="16" t="str">
        <f t="shared" si="7"/>
        <v/>
      </c>
    </row>
    <row r="159" spans="1:6" ht="63.75" customHeight="1" x14ac:dyDescent="0.25">
      <c r="A159" s="24" t="s">
        <v>114</v>
      </c>
      <c r="B159" s="18" t="s">
        <v>277</v>
      </c>
      <c r="C159" s="19" t="s">
        <v>17</v>
      </c>
      <c r="D159" s="20">
        <v>1</v>
      </c>
      <c r="E159" s="21">
        <v>353929</v>
      </c>
      <c r="F159" s="16" t="str">
        <f t="shared" si="7"/>
        <v/>
      </c>
    </row>
    <row r="160" spans="1:6" ht="63.75" customHeight="1" x14ac:dyDescent="0.25">
      <c r="A160" s="24" t="s">
        <v>115</v>
      </c>
      <c r="B160" s="18" t="s">
        <v>132</v>
      </c>
      <c r="C160" s="19" t="s">
        <v>17</v>
      </c>
      <c r="D160" s="20">
        <v>1</v>
      </c>
      <c r="E160" s="21">
        <v>138116</v>
      </c>
      <c r="F160" s="16" t="str">
        <f t="shared" si="7"/>
        <v/>
      </c>
    </row>
    <row r="161" spans="1:6" ht="63.75" customHeight="1" x14ac:dyDescent="0.25">
      <c r="A161" s="24" t="s">
        <v>116</v>
      </c>
      <c r="B161" s="18" t="s">
        <v>278</v>
      </c>
      <c r="C161" s="19" t="s">
        <v>17</v>
      </c>
      <c r="D161" s="20">
        <v>1</v>
      </c>
      <c r="E161" s="21">
        <v>441774</v>
      </c>
      <c r="F161" s="16" t="str">
        <f t="shared" si="7"/>
        <v/>
      </c>
    </row>
    <row r="162" spans="1:6" ht="63.75" customHeight="1" x14ac:dyDescent="0.25">
      <c r="A162" s="24" t="s">
        <v>117</v>
      </c>
      <c r="B162" s="18" t="s">
        <v>133</v>
      </c>
      <c r="C162" s="19" t="s">
        <v>17</v>
      </c>
      <c r="D162" s="20">
        <v>1</v>
      </c>
      <c r="E162" s="21">
        <v>170261</v>
      </c>
      <c r="F162" s="16" t="str">
        <f t="shared" ref="F162:F186" si="8">IF($E$9=$D$3,"",ROUNDDOWN(E162-(E162*$E$11),0))</f>
        <v/>
      </c>
    </row>
    <row r="163" spans="1:6" ht="63.75" customHeight="1" x14ac:dyDescent="0.25">
      <c r="A163" s="24" t="s">
        <v>118</v>
      </c>
      <c r="B163" s="18" t="s">
        <v>134</v>
      </c>
      <c r="C163" s="19" t="s">
        <v>17</v>
      </c>
      <c r="D163" s="20">
        <v>1</v>
      </c>
      <c r="E163" s="21">
        <v>150486</v>
      </c>
      <c r="F163" s="16" t="str">
        <f t="shared" si="8"/>
        <v/>
      </c>
    </row>
    <row r="164" spans="1:6" ht="63.75" customHeight="1" x14ac:dyDescent="0.25">
      <c r="A164" s="24" t="s">
        <v>119</v>
      </c>
      <c r="B164" s="18" t="s">
        <v>135</v>
      </c>
      <c r="C164" s="19" t="s">
        <v>17</v>
      </c>
      <c r="D164" s="20">
        <v>1</v>
      </c>
      <c r="E164" s="21">
        <v>153507</v>
      </c>
      <c r="F164" s="16" t="str">
        <f t="shared" si="8"/>
        <v/>
      </c>
    </row>
    <row r="165" spans="1:6" ht="63.75" customHeight="1" x14ac:dyDescent="0.25">
      <c r="A165" s="24" t="s">
        <v>120</v>
      </c>
      <c r="B165" s="18" t="s">
        <v>136</v>
      </c>
      <c r="C165" s="19" t="s">
        <v>17</v>
      </c>
      <c r="D165" s="20">
        <v>1</v>
      </c>
      <c r="E165" s="21">
        <v>304443</v>
      </c>
      <c r="F165" s="16" t="str">
        <f t="shared" si="8"/>
        <v/>
      </c>
    </row>
    <row r="166" spans="1:6" ht="63.75" customHeight="1" x14ac:dyDescent="0.25">
      <c r="A166" s="24" t="s">
        <v>121</v>
      </c>
      <c r="B166" s="18" t="s">
        <v>137</v>
      </c>
      <c r="C166" s="19" t="s">
        <v>17</v>
      </c>
      <c r="D166" s="20">
        <v>1</v>
      </c>
      <c r="E166" s="21">
        <v>196584</v>
      </c>
      <c r="F166" s="16" t="str">
        <f t="shared" si="8"/>
        <v/>
      </c>
    </row>
    <row r="167" spans="1:6" ht="63.75" customHeight="1" x14ac:dyDescent="0.25">
      <c r="A167" s="24" t="s">
        <v>122</v>
      </c>
      <c r="B167" s="18" t="s">
        <v>138</v>
      </c>
      <c r="C167" s="19" t="s">
        <v>17</v>
      </c>
      <c r="D167" s="20">
        <v>1</v>
      </c>
      <c r="E167" s="21">
        <v>190293</v>
      </c>
      <c r="F167" s="16" t="str">
        <f t="shared" si="8"/>
        <v/>
      </c>
    </row>
    <row r="168" spans="1:6" ht="63.75" customHeight="1" x14ac:dyDescent="0.25">
      <c r="A168" s="24" t="s">
        <v>123</v>
      </c>
      <c r="B168" s="18" t="s">
        <v>139</v>
      </c>
      <c r="C168" s="19" t="s">
        <v>17</v>
      </c>
      <c r="D168" s="20">
        <v>1</v>
      </c>
      <c r="E168" s="21">
        <v>263685</v>
      </c>
      <c r="F168" s="16" t="str">
        <f t="shared" si="8"/>
        <v/>
      </c>
    </row>
    <row r="169" spans="1:6" ht="63.75" customHeight="1" x14ac:dyDescent="0.25">
      <c r="A169" s="24" t="s">
        <v>124</v>
      </c>
      <c r="B169" s="18" t="s">
        <v>140</v>
      </c>
      <c r="C169" s="19" t="s">
        <v>17</v>
      </c>
      <c r="D169" s="20">
        <v>1</v>
      </c>
      <c r="E169" s="21">
        <v>162447</v>
      </c>
      <c r="F169" s="16" t="str">
        <f t="shared" si="8"/>
        <v/>
      </c>
    </row>
    <row r="170" spans="1:6" ht="63.75" customHeight="1" x14ac:dyDescent="0.25">
      <c r="A170" s="24" t="s">
        <v>125</v>
      </c>
      <c r="B170" s="18" t="s">
        <v>141</v>
      </c>
      <c r="C170" s="19" t="s">
        <v>17</v>
      </c>
      <c r="D170" s="20">
        <v>1</v>
      </c>
      <c r="E170" s="21">
        <v>164835</v>
      </c>
      <c r="F170" s="16" t="str">
        <f t="shared" si="8"/>
        <v/>
      </c>
    </row>
    <row r="171" spans="1:6" ht="63.75" customHeight="1" x14ac:dyDescent="0.25">
      <c r="A171" s="24" t="s">
        <v>126</v>
      </c>
      <c r="B171" s="18" t="s">
        <v>142</v>
      </c>
      <c r="C171" s="19" t="s">
        <v>17</v>
      </c>
      <c r="D171" s="20">
        <v>1</v>
      </c>
      <c r="E171" s="21">
        <v>169990</v>
      </c>
      <c r="F171" s="16" t="str">
        <f t="shared" si="8"/>
        <v/>
      </c>
    </row>
    <row r="172" spans="1:6" ht="63.75" customHeight="1" x14ac:dyDescent="0.25">
      <c r="A172" s="24" t="s">
        <v>127</v>
      </c>
      <c r="B172" s="18" t="s">
        <v>143</v>
      </c>
      <c r="C172" s="19" t="s">
        <v>17</v>
      </c>
      <c r="D172" s="20">
        <v>1</v>
      </c>
      <c r="E172" s="21">
        <v>236947</v>
      </c>
      <c r="F172" s="16" t="str">
        <f t="shared" si="8"/>
        <v/>
      </c>
    </row>
    <row r="173" spans="1:6" ht="63.75" customHeight="1" x14ac:dyDescent="0.25">
      <c r="A173" s="24" t="s">
        <v>128</v>
      </c>
      <c r="B173" s="18" t="s">
        <v>144</v>
      </c>
      <c r="C173" s="19" t="s">
        <v>17</v>
      </c>
      <c r="D173" s="20">
        <v>1</v>
      </c>
      <c r="E173" s="21">
        <v>212790</v>
      </c>
      <c r="F173" s="16" t="str">
        <f t="shared" si="8"/>
        <v/>
      </c>
    </row>
    <row r="174" spans="1:6" ht="63.75" customHeight="1" x14ac:dyDescent="0.25">
      <c r="A174" s="24" t="s">
        <v>147</v>
      </c>
      <c r="B174" s="18" t="s">
        <v>145</v>
      </c>
      <c r="C174" s="19" t="s">
        <v>17</v>
      </c>
      <c r="D174" s="20">
        <v>1</v>
      </c>
      <c r="E174" s="21">
        <v>160321</v>
      </c>
      <c r="F174" s="16" t="str">
        <f t="shared" si="8"/>
        <v/>
      </c>
    </row>
    <row r="175" spans="1:6" ht="63.75" customHeight="1" x14ac:dyDescent="0.25">
      <c r="A175" s="24" t="s">
        <v>272</v>
      </c>
      <c r="B175" s="18" t="s">
        <v>37</v>
      </c>
      <c r="C175" s="19" t="s">
        <v>282</v>
      </c>
      <c r="D175" s="20">
        <v>1</v>
      </c>
      <c r="E175" s="21">
        <v>27645</v>
      </c>
      <c r="F175" s="16" t="str">
        <f t="shared" si="8"/>
        <v/>
      </c>
    </row>
    <row r="176" spans="1:6" ht="63.75" customHeight="1" x14ac:dyDescent="0.25">
      <c r="A176" s="24" t="s">
        <v>273</v>
      </c>
      <c r="B176" s="18" t="s">
        <v>146</v>
      </c>
      <c r="C176" s="19" t="s">
        <v>282</v>
      </c>
      <c r="D176" s="20">
        <v>1</v>
      </c>
      <c r="E176" s="21">
        <v>17568</v>
      </c>
      <c r="F176" s="16" t="str">
        <f t="shared" si="8"/>
        <v/>
      </c>
    </row>
    <row r="177" spans="1:6" ht="63.75" customHeight="1" x14ac:dyDescent="0.25">
      <c r="A177" s="24" t="s">
        <v>274</v>
      </c>
      <c r="B177" s="18" t="s">
        <v>279</v>
      </c>
      <c r="C177" s="19" t="s">
        <v>17</v>
      </c>
      <c r="D177" s="20">
        <v>1</v>
      </c>
      <c r="E177" s="21">
        <v>1028366</v>
      </c>
      <c r="F177" s="16" t="str">
        <f t="shared" si="8"/>
        <v/>
      </c>
    </row>
    <row r="178" spans="1:6" ht="63.75" customHeight="1" x14ac:dyDescent="0.25">
      <c r="A178" s="24" t="s">
        <v>275</v>
      </c>
      <c r="B178" s="18" t="s">
        <v>280</v>
      </c>
      <c r="C178" s="19" t="s">
        <v>17</v>
      </c>
      <c r="D178" s="20">
        <v>1</v>
      </c>
      <c r="E178" s="21">
        <v>506916</v>
      </c>
      <c r="F178" s="16" t="str">
        <f t="shared" si="8"/>
        <v/>
      </c>
    </row>
    <row r="179" spans="1:6" ht="63.75" customHeight="1" x14ac:dyDescent="0.25">
      <c r="A179" s="24" t="s">
        <v>276</v>
      </c>
      <c r="B179" s="18" t="s">
        <v>281</v>
      </c>
      <c r="C179" s="19" t="s">
        <v>17</v>
      </c>
      <c r="D179" s="20">
        <v>1</v>
      </c>
      <c r="E179" s="21">
        <v>1855344</v>
      </c>
      <c r="F179" s="16" t="str">
        <f t="shared" si="8"/>
        <v/>
      </c>
    </row>
    <row r="180" spans="1:6" ht="63.75" customHeight="1" x14ac:dyDescent="0.25">
      <c r="A180" s="24" t="s">
        <v>332</v>
      </c>
      <c r="B180" s="18" t="s">
        <v>376</v>
      </c>
      <c r="C180" s="19" t="s">
        <v>17</v>
      </c>
      <c r="D180" s="20">
        <v>1</v>
      </c>
      <c r="E180" s="21">
        <v>218026</v>
      </c>
      <c r="F180" s="16" t="str">
        <f t="shared" si="8"/>
        <v/>
      </c>
    </row>
    <row r="181" spans="1:6" ht="63.75" customHeight="1" x14ac:dyDescent="0.25">
      <c r="A181" s="24" t="s">
        <v>333</v>
      </c>
      <c r="B181" s="18" t="s">
        <v>377</v>
      </c>
      <c r="C181" s="19" t="s">
        <v>17</v>
      </c>
      <c r="D181" s="20">
        <v>1</v>
      </c>
      <c r="E181" s="21">
        <v>196853</v>
      </c>
      <c r="F181" s="16" t="str">
        <f t="shared" si="8"/>
        <v/>
      </c>
    </row>
    <row r="182" spans="1:6" ht="63.75" customHeight="1" x14ac:dyDescent="0.25">
      <c r="A182" s="24" t="s">
        <v>334</v>
      </c>
      <c r="B182" s="18" t="s">
        <v>378</v>
      </c>
      <c r="C182" s="19" t="s">
        <v>17</v>
      </c>
      <c r="D182" s="20">
        <v>1</v>
      </c>
      <c r="E182" s="21">
        <v>213933</v>
      </c>
      <c r="F182" s="16" t="str">
        <f t="shared" si="8"/>
        <v/>
      </c>
    </row>
    <row r="183" spans="1:6" ht="63.75" customHeight="1" x14ac:dyDescent="0.25">
      <c r="A183" s="24" t="s">
        <v>335</v>
      </c>
      <c r="B183" s="18" t="s">
        <v>379</v>
      </c>
      <c r="C183" s="19" t="s">
        <v>17</v>
      </c>
      <c r="D183" s="20">
        <v>1</v>
      </c>
      <c r="E183" s="21">
        <v>445924</v>
      </c>
      <c r="F183" s="16" t="str">
        <f t="shared" si="8"/>
        <v/>
      </c>
    </row>
    <row r="184" spans="1:6" ht="63.75" customHeight="1" x14ac:dyDescent="0.25">
      <c r="A184" s="24" t="s">
        <v>336</v>
      </c>
      <c r="B184" s="18" t="s">
        <v>380</v>
      </c>
      <c r="C184" s="19" t="s">
        <v>282</v>
      </c>
      <c r="D184" s="20">
        <v>1</v>
      </c>
      <c r="E184" s="21">
        <v>95751</v>
      </c>
      <c r="F184" s="16" t="str">
        <f t="shared" si="8"/>
        <v/>
      </c>
    </row>
    <row r="185" spans="1:6" ht="63.75" customHeight="1" x14ac:dyDescent="0.25">
      <c r="A185" s="24" t="s">
        <v>381</v>
      </c>
      <c r="B185" s="18" t="s">
        <v>382</v>
      </c>
      <c r="C185" s="19" t="s">
        <v>17</v>
      </c>
      <c r="D185" s="20">
        <v>1</v>
      </c>
      <c r="E185" s="21">
        <v>111685</v>
      </c>
      <c r="F185" s="16" t="str">
        <f t="shared" si="8"/>
        <v/>
      </c>
    </row>
    <row r="186" spans="1:6" ht="63.75" customHeight="1" x14ac:dyDescent="0.25">
      <c r="A186" s="24" t="s">
        <v>383</v>
      </c>
      <c r="B186" s="18" t="s">
        <v>384</v>
      </c>
      <c r="C186" s="19" t="s">
        <v>17</v>
      </c>
      <c r="D186" s="20">
        <v>1</v>
      </c>
      <c r="E186" s="21">
        <v>76938</v>
      </c>
      <c r="F186" s="16" t="str">
        <f t="shared" si="8"/>
        <v/>
      </c>
    </row>
    <row r="188" spans="1:6" x14ac:dyDescent="0.25">
      <c r="A188" s="17"/>
      <c r="B188" s="39" t="s">
        <v>148</v>
      </c>
      <c r="C188" s="39"/>
      <c r="D188" s="39"/>
      <c r="E188" s="39"/>
      <c r="F188" s="11"/>
    </row>
    <row r="189" spans="1:6" ht="51.75" customHeight="1" x14ac:dyDescent="0.25">
      <c r="A189" s="14" t="s">
        <v>3</v>
      </c>
      <c r="B189" s="22" t="s">
        <v>0</v>
      </c>
      <c r="C189" s="22" t="s">
        <v>362</v>
      </c>
      <c r="D189" s="23" t="s">
        <v>363</v>
      </c>
      <c r="E189" s="23" t="s">
        <v>8</v>
      </c>
      <c r="F189" s="15" t="s">
        <v>4</v>
      </c>
    </row>
    <row r="190" spans="1:6" ht="63.75" customHeight="1" x14ac:dyDescent="0.25">
      <c r="A190" s="24" t="s">
        <v>39</v>
      </c>
      <c r="B190" s="18" t="s">
        <v>155</v>
      </c>
      <c r="C190" s="19" t="s">
        <v>287</v>
      </c>
      <c r="D190" s="20">
        <v>1</v>
      </c>
      <c r="E190" s="21">
        <v>25735</v>
      </c>
      <c r="F190" s="16" t="str">
        <f t="shared" ref="F190:F204" si="9">IF($E$9=$D$3,"",ROUNDDOWN(E190-(E190*$E$11),0))</f>
        <v/>
      </c>
    </row>
    <row r="191" spans="1:6" ht="63.75" customHeight="1" x14ac:dyDescent="0.25">
      <c r="A191" s="24" t="s">
        <v>149</v>
      </c>
      <c r="B191" s="18" t="s">
        <v>156</v>
      </c>
      <c r="C191" s="19" t="s">
        <v>287</v>
      </c>
      <c r="D191" s="20">
        <v>1</v>
      </c>
      <c r="E191" s="21">
        <v>90458</v>
      </c>
      <c r="F191" s="16" t="str">
        <f t="shared" si="9"/>
        <v/>
      </c>
    </row>
    <row r="192" spans="1:6" ht="63.75" customHeight="1" x14ac:dyDescent="0.25">
      <c r="A192" s="24" t="s">
        <v>150</v>
      </c>
      <c r="B192" s="18" t="s">
        <v>157</v>
      </c>
      <c r="C192" s="19" t="s">
        <v>287</v>
      </c>
      <c r="D192" s="20">
        <v>1</v>
      </c>
      <c r="E192" s="21">
        <v>150271</v>
      </c>
      <c r="F192" s="16" t="str">
        <f t="shared" si="9"/>
        <v/>
      </c>
    </row>
    <row r="193" spans="1:6" ht="63.75" customHeight="1" x14ac:dyDescent="0.25">
      <c r="A193" s="24" t="s">
        <v>151</v>
      </c>
      <c r="B193" s="18" t="s">
        <v>340</v>
      </c>
      <c r="C193" s="19" t="s">
        <v>287</v>
      </c>
      <c r="D193" s="20">
        <v>1</v>
      </c>
      <c r="E193" s="21">
        <v>117765</v>
      </c>
      <c r="F193" s="16" t="str">
        <f t="shared" si="9"/>
        <v/>
      </c>
    </row>
    <row r="194" spans="1:6" ht="63.75" customHeight="1" x14ac:dyDescent="0.25">
      <c r="A194" s="24" t="s">
        <v>152</v>
      </c>
      <c r="B194" s="18" t="s">
        <v>341</v>
      </c>
      <c r="C194" s="19" t="s">
        <v>287</v>
      </c>
      <c r="D194" s="20">
        <v>1</v>
      </c>
      <c r="E194" s="21">
        <v>157106</v>
      </c>
      <c r="F194" s="16" t="str">
        <f t="shared" si="9"/>
        <v/>
      </c>
    </row>
    <row r="195" spans="1:6" ht="63.75" customHeight="1" x14ac:dyDescent="0.25">
      <c r="A195" s="24" t="s">
        <v>153</v>
      </c>
      <c r="B195" s="18" t="s">
        <v>158</v>
      </c>
      <c r="C195" s="19" t="s">
        <v>287</v>
      </c>
      <c r="D195" s="20">
        <v>1</v>
      </c>
      <c r="E195" s="21">
        <v>42430</v>
      </c>
      <c r="F195" s="16" t="str">
        <f t="shared" si="9"/>
        <v/>
      </c>
    </row>
    <row r="196" spans="1:6" ht="63.75" customHeight="1" x14ac:dyDescent="0.25">
      <c r="A196" s="24" t="s">
        <v>154</v>
      </c>
      <c r="B196" s="18" t="s">
        <v>285</v>
      </c>
      <c r="C196" s="19" t="s">
        <v>17</v>
      </c>
      <c r="D196" s="20">
        <v>1</v>
      </c>
      <c r="E196" s="21">
        <v>205992</v>
      </c>
      <c r="F196" s="16" t="str">
        <f t="shared" si="9"/>
        <v/>
      </c>
    </row>
    <row r="197" spans="1:6" ht="63.75" customHeight="1" x14ac:dyDescent="0.25">
      <c r="A197" s="24" t="s">
        <v>162</v>
      </c>
      <c r="B197" s="18" t="s">
        <v>342</v>
      </c>
      <c r="C197" s="19" t="s">
        <v>282</v>
      </c>
      <c r="D197" s="20">
        <v>1</v>
      </c>
      <c r="E197" s="21">
        <v>166877</v>
      </c>
      <c r="F197" s="16" t="str">
        <f t="shared" si="9"/>
        <v/>
      </c>
    </row>
    <row r="198" spans="1:6" ht="63.75" customHeight="1" x14ac:dyDescent="0.25">
      <c r="A198" s="24" t="s">
        <v>163</v>
      </c>
      <c r="B198" s="18" t="s">
        <v>159</v>
      </c>
      <c r="C198" s="19" t="s">
        <v>287</v>
      </c>
      <c r="D198" s="20">
        <v>1</v>
      </c>
      <c r="E198" s="21">
        <v>24775</v>
      </c>
      <c r="F198" s="16" t="str">
        <f t="shared" si="9"/>
        <v/>
      </c>
    </row>
    <row r="199" spans="1:6" ht="63.75" customHeight="1" x14ac:dyDescent="0.25">
      <c r="A199" s="24" t="s">
        <v>164</v>
      </c>
      <c r="B199" s="18" t="s">
        <v>160</v>
      </c>
      <c r="C199" s="19" t="s">
        <v>287</v>
      </c>
      <c r="D199" s="20">
        <v>1</v>
      </c>
      <c r="E199" s="21">
        <v>29698</v>
      </c>
      <c r="F199" s="16" t="str">
        <f t="shared" si="9"/>
        <v/>
      </c>
    </row>
    <row r="200" spans="1:6" ht="63.75" customHeight="1" x14ac:dyDescent="0.25">
      <c r="A200" s="24" t="s">
        <v>283</v>
      </c>
      <c r="B200" s="18" t="s">
        <v>161</v>
      </c>
      <c r="C200" s="19" t="s">
        <v>287</v>
      </c>
      <c r="D200" s="20">
        <v>1</v>
      </c>
      <c r="E200" s="21">
        <v>27970</v>
      </c>
      <c r="F200" s="16" t="str">
        <f t="shared" si="9"/>
        <v/>
      </c>
    </row>
    <row r="201" spans="1:6" ht="63.75" customHeight="1" x14ac:dyDescent="0.25">
      <c r="A201" s="24" t="s">
        <v>284</v>
      </c>
      <c r="B201" s="18" t="s">
        <v>286</v>
      </c>
      <c r="C201" s="19" t="s">
        <v>282</v>
      </c>
      <c r="D201" s="20">
        <v>1</v>
      </c>
      <c r="E201" s="21">
        <v>14154</v>
      </c>
      <c r="F201" s="16" t="str">
        <f t="shared" si="9"/>
        <v/>
      </c>
    </row>
    <row r="202" spans="1:6" ht="63.75" customHeight="1" x14ac:dyDescent="0.25">
      <c r="A202" s="24" t="s">
        <v>337</v>
      </c>
      <c r="B202" s="18" t="s">
        <v>343</v>
      </c>
      <c r="C202" s="19" t="s">
        <v>287</v>
      </c>
      <c r="D202" s="20">
        <v>1</v>
      </c>
      <c r="E202" s="21">
        <v>32458</v>
      </c>
      <c r="F202" s="16" t="str">
        <f t="shared" si="9"/>
        <v/>
      </c>
    </row>
    <row r="203" spans="1:6" ht="63.75" customHeight="1" x14ac:dyDescent="0.25">
      <c r="A203" s="24" t="s">
        <v>338</v>
      </c>
      <c r="B203" s="18" t="s">
        <v>344</v>
      </c>
      <c r="C203" s="19" t="s">
        <v>287</v>
      </c>
      <c r="D203" s="20">
        <v>1</v>
      </c>
      <c r="E203" s="21">
        <v>130437</v>
      </c>
      <c r="F203" s="16" t="str">
        <f t="shared" si="9"/>
        <v/>
      </c>
    </row>
    <row r="204" spans="1:6" ht="63.75" customHeight="1" x14ac:dyDescent="0.25">
      <c r="A204" s="24" t="s">
        <v>339</v>
      </c>
      <c r="B204" s="18" t="s">
        <v>345</v>
      </c>
      <c r="C204" s="19" t="s">
        <v>287</v>
      </c>
      <c r="D204" s="20">
        <v>1</v>
      </c>
      <c r="E204" s="21">
        <v>597476</v>
      </c>
      <c r="F204" s="16" t="str">
        <f t="shared" si="9"/>
        <v/>
      </c>
    </row>
    <row r="206" spans="1:6" x14ac:dyDescent="0.25">
      <c r="A206" s="17"/>
      <c r="B206" s="39" t="s">
        <v>402</v>
      </c>
      <c r="C206" s="39"/>
      <c r="D206" s="39"/>
      <c r="E206" s="39"/>
      <c r="F206" s="11"/>
    </row>
    <row r="207" spans="1:6" ht="51.75" customHeight="1" x14ac:dyDescent="0.25">
      <c r="A207" s="14" t="s">
        <v>3</v>
      </c>
      <c r="B207" s="22" t="s">
        <v>0</v>
      </c>
      <c r="C207" s="22" t="s">
        <v>362</v>
      </c>
      <c r="D207" s="23" t="s">
        <v>363</v>
      </c>
      <c r="E207" s="23" t="s">
        <v>8</v>
      </c>
      <c r="F207" s="15" t="s">
        <v>4</v>
      </c>
    </row>
    <row r="208" spans="1:6" ht="63.75" customHeight="1" x14ac:dyDescent="0.25">
      <c r="A208" s="24" t="s">
        <v>313</v>
      </c>
      <c r="B208" s="18" t="s">
        <v>165</v>
      </c>
      <c r="C208" s="19" t="s">
        <v>17</v>
      </c>
      <c r="D208" s="20">
        <v>1</v>
      </c>
      <c r="E208" s="21">
        <v>598858</v>
      </c>
      <c r="F208" s="16" t="str">
        <f t="shared" ref="F208" si="10">IF($E$9=$D$3,"",ROUNDDOWN(E208-(E208*$E$11),0))</f>
        <v/>
      </c>
    </row>
    <row r="210" spans="1:6" x14ac:dyDescent="0.25">
      <c r="A210" s="17"/>
      <c r="B210" s="39" t="s">
        <v>347</v>
      </c>
      <c r="C210" s="39"/>
      <c r="D210" s="39"/>
      <c r="E210" s="39"/>
      <c r="F210" s="11"/>
    </row>
    <row r="211" spans="1:6" ht="51.75" customHeight="1" x14ac:dyDescent="0.25">
      <c r="A211" s="14" t="s">
        <v>3</v>
      </c>
      <c r="B211" s="22" t="s">
        <v>0</v>
      </c>
      <c r="C211" s="22" t="s">
        <v>362</v>
      </c>
      <c r="D211" s="23" t="s">
        <v>363</v>
      </c>
      <c r="E211" s="23" t="s">
        <v>8</v>
      </c>
      <c r="F211" s="15" t="s">
        <v>4</v>
      </c>
    </row>
    <row r="212" spans="1:6" ht="63.75" customHeight="1" x14ac:dyDescent="0.25">
      <c r="A212" s="24" t="s">
        <v>185</v>
      </c>
      <c r="B212" s="18" t="s">
        <v>166</v>
      </c>
      <c r="C212" s="19" t="s">
        <v>287</v>
      </c>
      <c r="D212" s="20">
        <v>1</v>
      </c>
      <c r="E212" s="21">
        <v>16347</v>
      </c>
      <c r="F212" s="16" t="str">
        <f>IF($E$9=$D$3,"",ROUNDDOWN(E212-(E212*$E$11),0))</f>
        <v/>
      </c>
    </row>
    <row r="213" spans="1:6" ht="63.75" customHeight="1" x14ac:dyDescent="0.25">
      <c r="A213" s="24" t="s">
        <v>186</v>
      </c>
      <c r="B213" s="18" t="s">
        <v>167</v>
      </c>
      <c r="C213" s="19" t="s">
        <v>287</v>
      </c>
      <c r="D213" s="20">
        <v>1</v>
      </c>
      <c r="E213" s="21">
        <v>20496</v>
      </c>
      <c r="F213" s="16" t="str">
        <f>IF($E$9=$D$3,"",ROUNDDOWN(E213-(E213*$E$11),0))</f>
        <v/>
      </c>
    </row>
    <row r="214" spans="1:6" ht="63.75" customHeight="1" x14ac:dyDescent="0.25">
      <c r="A214" s="24" t="s">
        <v>187</v>
      </c>
      <c r="B214" s="18" t="s">
        <v>168</v>
      </c>
      <c r="C214" s="19" t="s">
        <v>282</v>
      </c>
      <c r="D214" s="20">
        <v>1</v>
      </c>
      <c r="E214" s="21">
        <v>41133</v>
      </c>
      <c r="F214" s="16" t="str">
        <f>IF($E$9=$D$3,"",ROUNDDOWN(E214-(E214*$E$11),0))</f>
        <v/>
      </c>
    </row>
    <row r="215" spans="1:6" ht="63.75" customHeight="1" x14ac:dyDescent="0.25">
      <c r="A215" s="24" t="s">
        <v>188</v>
      </c>
      <c r="B215" s="18" t="s">
        <v>169</v>
      </c>
      <c r="C215" s="19" t="s">
        <v>282</v>
      </c>
      <c r="D215" s="20">
        <v>1</v>
      </c>
      <c r="E215" s="21">
        <v>43092</v>
      </c>
      <c r="F215" s="16" t="str">
        <f>IF($E$9=$D$3,"",ROUNDDOWN(E215-(E215*$E$11),0))</f>
        <v/>
      </c>
    </row>
    <row r="216" spans="1:6" ht="63.75" customHeight="1" x14ac:dyDescent="0.25">
      <c r="A216" s="24" t="s">
        <v>189</v>
      </c>
      <c r="B216" s="18" t="s">
        <v>170</v>
      </c>
      <c r="C216" s="19" t="s">
        <v>282</v>
      </c>
      <c r="D216" s="20">
        <v>1</v>
      </c>
      <c r="E216" s="21">
        <v>15109</v>
      </c>
      <c r="F216" s="16" t="str">
        <f>IF($E$9=$D$3,"",ROUNDDOWN(E216-(E216*$E$11),0))</f>
        <v/>
      </c>
    </row>
    <row r="217" spans="1:6" ht="63.75" customHeight="1" x14ac:dyDescent="0.25">
      <c r="A217" s="24" t="s">
        <v>190</v>
      </c>
      <c r="B217" s="18" t="s">
        <v>171</v>
      </c>
      <c r="C217" s="19" t="s">
        <v>287</v>
      </c>
      <c r="D217" s="20">
        <v>1</v>
      </c>
      <c r="E217" s="21">
        <v>60403</v>
      </c>
      <c r="F217" s="16" t="str">
        <f t="shared" ref="F217:F230" si="11">IF($E$9=$D$3,"",ROUNDDOWN(E217-(E217*$E$11),0))</f>
        <v/>
      </c>
    </row>
    <row r="218" spans="1:6" ht="63.75" customHeight="1" x14ac:dyDescent="0.25">
      <c r="A218" s="24" t="s">
        <v>191</v>
      </c>
      <c r="B218" s="18" t="s">
        <v>172</v>
      </c>
      <c r="C218" s="19" t="s">
        <v>287</v>
      </c>
      <c r="D218" s="20">
        <v>1</v>
      </c>
      <c r="E218" s="21">
        <v>32881</v>
      </c>
      <c r="F218" s="16" t="str">
        <f t="shared" si="11"/>
        <v/>
      </c>
    </row>
    <row r="219" spans="1:6" ht="63.75" customHeight="1" x14ac:dyDescent="0.25">
      <c r="A219" s="24" t="s">
        <v>192</v>
      </c>
      <c r="B219" s="18" t="s">
        <v>173</v>
      </c>
      <c r="C219" s="19" t="s">
        <v>287</v>
      </c>
      <c r="D219" s="20">
        <v>1</v>
      </c>
      <c r="E219" s="21">
        <v>315955</v>
      </c>
      <c r="F219" s="16" t="str">
        <f t="shared" si="11"/>
        <v/>
      </c>
    </row>
    <row r="220" spans="1:6" ht="63.75" customHeight="1" x14ac:dyDescent="0.25">
      <c r="A220" s="24" t="s">
        <v>193</v>
      </c>
      <c r="B220" s="18" t="s">
        <v>174</v>
      </c>
      <c r="C220" s="19" t="s">
        <v>287</v>
      </c>
      <c r="D220" s="20">
        <v>1</v>
      </c>
      <c r="E220" s="21">
        <v>113287</v>
      </c>
      <c r="F220" s="16" t="str">
        <f t="shared" si="11"/>
        <v/>
      </c>
    </row>
    <row r="221" spans="1:6" ht="63.75" customHeight="1" x14ac:dyDescent="0.25">
      <c r="A221" s="24" t="s">
        <v>194</v>
      </c>
      <c r="B221" s="18" t="s">
        <v>175</v>
      </c>
      <c r="C221" s="19" t="s">
        <v>287</v>
      </c>
      <c r="D221" s="20">
        <v>1</v>
      </c>
      <c r="E221" s="21">
        <v>249340</v>
      </c>
      <c r="F221" s="16" t="str">
        <f t="shared" si="11"/>
        <v/>
      </c>
    </row>
    <row r="222" spans="1:6" ht="63.75" customHeight="1" x14ac:dyDescent="0.25">
      <c r="A222" s="24" t="s">
        <v>195</v>
      </c>
      <c r="B222" s="18" t="s">
        <v>176</v>
      </c>
      <c r="C222" s="19" t="s">
        <v>287</v>
      </c>
      <c r="D222" s="20">
        <v>1</v>
      </c>
      <c r="E222" s="21">
        <v>164161</v>
      </c>
      <c r="F222" s="16" t="str">
        <f t="shared" si="11"/>
        <v/>
      </c>
    </row>
    <row r="223" spans="1:6" ht="63.75" customHeight="1" x14ac:dyDescent="0.25">
      <c r="A223" s="24" t="s">
        <v>196</v>
      </c>
      <c r="B223" s="18" t="s">
        <v>177</v>
      </c>
      <c r="C223" s="19" t="s">
        <v>287</v>
      </c>
      <c r="D223" s="20">
        <v>1</v>
      </c>
      <c r="E223" s="21">
        <v>184444</v>
      </c>
      <c r="F223" s="16" t="str">
        <f t="shared" si="11"/>
        <v/>
      </c>
    </row>
    <row r="224" spans="1:6" ht="63.75" customHeight="1" x14ac:dyDescent="0.25">
      <c r="A224" s="24" t="s">
        <v>197</v>
      </c>
      <c r="B224" s="18" t="s">
        <v>178</v>
      </c>
      <c r="C224" s="19" t="s">
        <v>287</v>
      </c>
      <c r="D224" s="20">
        <v>1</v>
      </c>
      <c r="E224" s="21">
        <v>239569</v>
      </c>
      <c r="F224" s="16" t="str">
        <f t="shared" si="11"/>
        <v/>
      </c>
    </row>
    <row r="225" spans="1:6" ht="63.75" customHeight="1" x14ac:dyDescent="0.25">
      <c r="A225" s="24" t="s">
        <v>198</v>
      </c>
      <c r="B225" s="18" t="s">
        <v>179</v>
      </c>
      <c r="C225" s="19" t="s">
        <v>282</v>
      </c>
      <c r="D225" s="20">
        <v>1</v>
      </c>
      <c r="E225" s="21">
        <v>160939</v>
      </c>
      <c r="F225" s="16" t="str">
        <f t="shared" si="11"/>
        <v/>
      </c>
    </row>
    <row r="226" spans="1:6" ht="63.75" customHeight="1" x14ac:dyDescent="0.25">
      <c r="A226" s="24" t="s">
        <v>199</v>
      </c>
      <c r="B226" s="18" t="s">
        <v>180</v>
      </c>
      <c r="C226" s="19" t="s">
        <v>287</v>
      </c>
      <c r="D226" s="20">
        <v>1</v>
      </c>
      <c r="E226" s="21">
        <v>314019</v>
      </c>
      <c r="F226" s="16" t="str">
        <f t="shared" si="11"/>
        <v/>
      </c>
    </row>
    <row r="227" spans="1:6" ht="63.75" customHeight="1" x14ac:dyDescent="0.25">
      <c r="A227" s="24" t="s">
        <v>200</v>
      </c>
      <c r="B227" s="18" t="s">
        <v>181</v>
      </c>
      <c r="C227" s="19" t="s">
        <v>287</v>
      </c>
      <c r="D227" s="20">
        <v>1</v>
      </c>
      <c r="E227" s="21">
        <v>88931</v>
      </c>
      <c r="F227" s="16" t="str">
        <f t="shared" si="11"/>
        <v/>
      </c>
    </row>
    <row r="228" spans="1:6" ht="63.75" customHeight="1" x14ac:dyDescent="0.25">
      <c r="A228" s="24" t="s">
        <v>201</v>
      </c>
      <c r="B228" s="18" t="s">
        <v>346</v>
      </c>
      <c r="C228" s="19" t="s">
        <v>282</v>
      </c>
      <c r="D228" s="20">
        <v>1</v>
      </c>
      <c r="E228" s="21">
        <v>50750</v>
      </c>
      <c r="F228" s="16" t="str">
        <f t="shared" si="11"/>
        <v/>
      </c>
    </row>
    <row r="229" spans="1:6" ht="63.75" customHeight="1" x14ac:dyDescent="0.25">
      <c r="A229" s="24" t="s">
        <v>288</v>
      </c>
      <c r="B229" s="18" t="s">
        <v>182</v>
      </c>
      <c r="C229" s="19" t="s">
        <v>287</v>
      </c>
      <c r="D229" s="20">
        <v>1</v>
      </c>
      <c r="E229" s="21">
        <v>239431</v>
      </c>
      <c r="F229" s="16" t="str">
        <f t="shared" si="11"/>
        <v/>
      </c>
    </row>
    <row r="230" spans="1:6" ht="63.75" customHeight="1" x14ac:dyDescent="0.25">
      <c r="A230" s="24" t="s">
        <v>385</v>
      </c>
      <c r="B230" s="18" t="s">
        <v>183</v>
      </c>
      <c r="C230" s="19" t="s">
        <v>287</v>
      </c>
      <c r="D230" s="20">
        <v>1</v>
      </c>
      <c r="E230" s="21">
        <v>235563</v>
      </c>
      <c r="F230" s="16" t="str">
        <f t="shared" si="11"/>
        <v/>
      </c>
    </row>
    <row r="232" spans="1:6" x14ac:dyDescent="0.25">
      <c r="A232" s="17"/>
      <c r="B232" s="39" t="s">
        <v>184</v>
      </c>
      <c r="C232" s="39"/>
      <c r="D232" s="39"/>
      <c r="E232" s="39"/>
      <c r="F232" s="11"/>
    </row>
    <row r="233" spans="1:6" ht="51.75" customHeight="1" x14ac:dyDescent="0.25">
      <c r="A233" s="14" t="s">
        <v>3</v>
      </c>
      <c r="B233" s="22" t="s">
        <v>0</v>
      </c>
      <c r="C233" s="22" t="s">
        <v>362</v>
      </c>
      <c r="D233" s="23" t="s">
        <v>363</v>
      </c>
      <c r="E233" s="23" t="s">
        <v>8</v>
      </c>
      <c r="F233" s="15" t="s">
        <v>4</v>
      </c>
    </row>
    <row r="234" spans="1:6" ht="63.75" customHeight="1" x14ac:dyDescent="0.25">
      <c r="A234" s="24" t="s">
        <v>209</v>
      </c>
      <c r="B234" s="18" t="s">
        <v>202</v>
      </c>
      <c r="C234" s="19" t="s">
        <v>287</v>
      </c>
      <c r="D234" s="20">
        <v>1</v>
      </c>
      <c r="E234" s="21">
        <v>44890</v>
      </c>
      <c r="F234" s="16" t="str">
        <f t="shared" ref="F234:F239" si="12">IF($E$9=$D$3,"",ROUNDDOWN(E234-(E234*$E$11),0))</f>
        <v/>
      </c>
    </row>
    <row r="235" spans="1:6" ht="63.75" customHeight="1" x14ac:dyDescent="0.25">
      <c r="A235" s="24" t="s">
        <v>210</v>
      </c>
      <c r="B235" s="18" t="s">
        <v>203</v>
      </c>
      <c r="C235" s="19" t="s">
        <v>287</v>
      </c>
      <c r="D235" s="20">
        <v>1</v>
      </c>
      <c r="E235" s="21">
        <v>60815</v>
      </c>
      <c r="F235" s="16" t="str">
        <f t="shared" si="12"/>
        <v/>
      </c>
    </row>
    <row r="236" spans="1:6" ht="63.75" customHeight="1" x14ac:dyDescent="0.25">
      <c r="A236" s="24" t="s">
        <v>211</v>
      </c>
      <c r="B236" s="18" t="s">
        <v>204</v>
      </c>
      <c r="C236" s="19" t="s">
        <v>287</v>
      </c>
      <c r="D236" s="20">
        <v>1</v>
      </c>
      <c r="E236" s="21">
        <v>38312</v>
      </c>
      <c r="F236" s="16" t="str">
        <f t="shared" si="12"/>
        <v/>
      </c>
    </row>
    <row r="237" spans="1:6" ht="63.75" customHeight="1" x14ac:dyDescent="0.25">
      <c r="A237" s="24" t="s">
        <v>212</v>
      </c>
      <c r="B237" s="18" t="s">
        <v>205</v>
      </c>
      <c r="C237" s="19" t="s">
        <v>17</v>
      </c>
      <c r="D237" s="20">
        <v>1</v>
      </c>
      <c r="E237" s="21">
        <v>92829</v>
      </c>
      <c r="F237" s="16" t="str">
        <f t="shared" si="12"/>
        <v/>
      </c>
    </row>
    <row r="238" spans="1:6" ht="63.75" customHeight="1" x14ac:dyDescent="0.25">
      <c r="A238" s="24" t="s">
        <v>213</v>
      </c>
      <c r="B238" s="18" t="s">
        <v>293</v>
      </c>
      <c r="C238" s="19" t="s">
        <v>17</v>
      </c>
      <c r="D238" s="20">
        <v>1</v>
      </c>
      <c r="E238" s="21">
        <v>119949</v>
      </c>
      <c r="F238" s="16" t="str">
        <f t="shared" si="12"/>
        <v/>
      </c>
    </row>
    <row r="239" spans="1:6" ht="63.75" customHeight="1" x14ac:dyDescent="0.25">
      <c r="A239" s="24" t="s">
        <v>214</v>
      </c>
      <c r="B239" s="18" t="s">
        <v>206</v>
      </c>
      <c r="C239" s="19" t="s">
        <v>287</v>
      </c>
      <c r="D239" s="20">
        <v>1</v>
      </c>
      <c r="E239" s="21">
        <v>54896</v>
      </c>
      <c r="F239" s="16" t="str">
        <f t="shared" si="12"/>
        <v/>
      </c>
    </row>
    <row r="240" spans="1:6" ht="63.75" customHeight="1" x14ac:dyDescent="0.25">
      <c r="A240" s="24" t="s">
        <v>215</v>
      </c>
      <c r="B240" s="18" t="s">
        <v>207</v>
      </c>
      <c r="C240" s="19" t="s">
        <v>287</v>
      </c>
      <c r="D240" s="20">
        <v>1</v>
      </c>
      <c r="E240" s="21">
        <v>52426</v>
      </c>
      <c r="F240" s="16" t="str">
        <f t="shared" ref="F240:F246" si="13">IF($E$9=$D$3,"",ROUNDDOWN(E240-(E240*$E$11),0))</f>
        <v/>
      </c>
    </row>
    <row r="241" spans="1:6" ht="63.75" customHeight="1" x14ac:dyDescent="0.25">
      <c r="A241" s="24" t="s">
        <v>216</v>
      </c>
      <c r="B241" s="18" t="s">
        <v>294</v>
      </c>
      <c r="C241" s="19" t="s">
        <v>282</v>
      </c>
      <c r="D241" s="20">
        <v>1</v>
      </c>
      <c r="E241" s="21">
        <v>16307</v>
      </c>
      <c r="F241" s="16" t="str">
        <f t="shared" si="13"/>
        <v/>
      </c>
    </row>
    <row r="242" spans="1:6" ht="63.75" customHeight="1" x14ac:dyDescent="0.25">
      <c r="A242" s="24" t="s">
        <v>289</v>
      </c>
      <c r="B242" s="18" t="s">
        <v>295</v>
      </c>
      <c r="C242" s="19" t="s">
        <v>282</v>
      </c>
      <c r="D242" s="20">
        <v>1</v>
      </c>
      <c r="E242" s="21">
        <v>20816</v>
      </c>
      <c r="F242" s="16" t="str">
        <f t="shared" si="13"/>
        <v/>
      </c>
    </row>
    <row r="243" spans="1:6" ht="63.75" customHeight="1" x14ac:dyDescent="0.25">
      <c r="A243" s="24" t="s">
        <v>290</v>
      </c>
      <c r="B243" s="18" t="s">
        <v>296</v>
      </c>
      <c r="C243" s="19" t="s">
        <v>282</v>
      </c>
      <c r="D243" s="20">
        <v>1</v>
      </c>
      <c r="E243" s="21">
        <v>20160</v>
      </c>
      <c r="F243" s="16" t="str">
        <f t="shared" si="13"/>
        <v/>
      </c>
    </row>
    <row r="244" spans="1:6" ht="63.75" customHeight="1" x14ac:dyDescent="0.25">
      <c r="A244" s="24" t="s">
        <v>291</v>
      </c>
      <c r="B244" s="18" t="s">
        <v>208</v>
      </c>
      <c r="C244" s="19" t="s">
        <v>287</v>
      </c>
      <c r="D244" s="20">
        <v>1</v>
      </c>
      <c r="E244" s="21">
        <v>55249</v>
      </c>
      <c r="F244" s="16" t="str">
        <f t="shared" si="13"/>
        <v/>
      </c>
    </row>
    <row r="245" spans="1:6" ht="63.75" customHeight="1" x14ac:dyDescent="0.25">
      <c r="A245" s="24" t="s">
        <v>292</v>
      </c>
      <c r="B245" s="18" t="s">
        <v>297</v>
      </c>
      <c r="C245" s="19" t="s">
        <v>17</v>
      </c>
      <c r="D245" s="20">
        <v>1</v>
      </c>
      <c r="E245" s="21">
        <v>347011</v>
      </c>
      <c r="F245" s="16" t="str">
        <f t="shared" si="13"/>
        <v/>
      </c>
    </row>
    <row r="246" spans="1:6" ht="63.75" customHeight="1" x14ac:dyDescent="0.25">
      <c r="A246" s="24" t="s">
        <v>386</v>
      </c>
      <c r="B246" s="18" t="s">
        <v>387</v>
      </c>
      <c r="C246" s="19" t="s">
        <v>17</v>
      </c>
      <c r="D246" s="20">
        <v>1</v>
      </c>
      <c r="E246" s="21">
        <v>43433</v>
      </c>
      <c r="F246" s="16" t="str">
        <f t="shared" si="13"/>
        <v/>
      </c>
    </row>
    <row r="248" spans="1:6" x14ac:dyDescent="0.25">
      <c r="A248" s="17"/>
      <c r="B248" s="39" t="s">
        <v>217</v>
      </c>
      <c r="C248" s="39"/>
      <c r="D248" s="39"/>
      <c r="E248" s="39"/>
      <c r="F248" s="11"/>
    </row>
    <row r="249" spans="1:6" ht="51.75" customHeight="1" x14ac:dyDescent="0.25">
      <c r="A249" s="14" t="s">
        <v>3</v>
      </c>
      <c r="B249" s="22" t="s">
        <v>0</v>
      </c>
      <c r="C249" s="22" t="s">
        <v>362</v>
      </c>
      <c r="D249" s="23" t="s">
        <v>363</v>
      </c>
      <c r="E249" s="23" t="s">
        <v>8</v>
      </c>
      <c r="F249" s="15" t="s">
        <v>4</v>
      </c>
    </row>
    <row r="250" spans="1:6" ht="63.75" customHeight="1" x14ac:dyDescent="0.25">
      <c r="A250" s="24" t="s">
        <v>232</v>
      </c>
      <c r="B250" s="18" t="s">
        <v>218</v>
      </c>
      <c r="C250" s="19" t="s">
        <v>17</v>
      </c>
      <c r="D250" s="20">
        <v>1</v>
      </c>
      <c r="E250" s="21">
        <v>318162</v>
      </c>
      <c r="F250" s="16" t="str">
        <f t="shared" ref="F250:F267" si="14">IF($E$9=$D$3,"",ROUNDDOWN(E250-(E250*$E$11),0))</f>
        <v/>
      </c>
    </row>
    <row r="251" spans="1:6" ht="63.75" customHeight="1" x14ac:dyDescent="0.25">
      <c r="A251" s="24" t="s">
        <v>233</v>
      </c>
      <c r="B251" s="18" t="s">
        <v>219</v>
      </c>
      <c r="C251" s="19" t="s">
        <v>17</v>
      </c>
      <c r="D251" s="20">
        <v>1</v>
      </c>
      <c r="E251" s="21">
        <v>364524</v>
      </c>
      <c r="F251" s="16" t="str">
        <f t="shared" si="14"/>
        <v/>
      </c>
    </row>
    <row r="252" spans="1:6" ht="63.75" customHeight="1" x14ac:dyDescent="0.25">
      <c r="A252" s="24" t="s">
        <v>234</v>
      </c>
      <c r="B252" s="18" t="s">
        <v>220</v>
      </c>
      <c r="C252" s="19" t="s">
        <v>17</v>
      </c>
      <c r="D252" s="20">
        <v>1</v>
      </c>
      <c r="E252" s="21">
        <v>331608</v>
      </c>
      <c r="F252" s="16" t="str">
        <f t="shared" si="14"/>
        <v/>
      </c>
    </row>
    <row r="253" spans="1:6" ht="63.75" customHeight="1" x14ac:dyDescent="0.25">
      <c r="A253" s="24" t="s">
        <v>235</v>
      </c>
      <c r="B253" s="18" t="s">
        <v>221</v>
      </c>
      <c r="C253" s="19" t="s">
        <v>17</v>
      </c>
      <c r="D253" s="20">
        <v>1</v>
      </c>
      <c r="E253" s="21">
        <v>284609</v>
      </c>
      <c r="F253" s="16" t="str">
        <f t="shared" si="14"/>
        <v/>
      </c>
    </row>
    <row r="254" spans="1:6" ht="63.75" customHeight="1" x14ac:dyDescent="0.25">
      <c r="A254" s="24" t="s">
        <v>236</v>
      </c>
      <c r="B254" s="18" t="s">
        <v>222</v>
      </c>
      <c r="C254" s="19" t="s">
        <v>17</v>
      </c>
      <c r="D254" s="20">
        <v>1</v>
      </c>
      <c r="E254" s="21">
        <v>104648</v>
      </c>
      <c r="F254" s="16" t="str">
        <f t="shared" si="14"/>
        <v/>
      </c>
    </row>
    <row r="255" spans="1:6" ht="63.75" customHeight="1" x14ac:dyDescent="0.25">
      <c r="A255" s="24" t="s">
        <v>237</v>
      </c>
      <c r="B255" s="18" t="s">
        <v>302</v>
      </c>
      <c r="C255" s="19" t="s">
        <v>17</v>
      </c>
      <c r="D255" s="20">
        <v>1</v>
      </c>
      <c r="E255" s="21">
        <v>70885</v>
      </c>
      <c r="F255" s="16" t="str">
        <f t="shared" si="14"/>
        <v/>
      </c>
    </row>
    <row r="256" spans="1:6" ht="63.75" customHeight="1" x14ac:dyDescent="0.25">
      <c r="A256" s="24" t="s">
        <v>238</v>
      </c>
      <c r="B256" s="18" t="s">
        <v>223</v>
      </c>
      <c r="C256" s="19" t="s">
        <v>17</v>
      </c>
      <c r="D256" s="20">
        <v>1</v>
      </c>
      <c r="E256" s="21">
        <v>94551</v>
      </c>
      <c r="F256" s="16" t="str">
        <f t="shared" si="14"/>
        <v/>
      </c>
    </row>
    <row r="257" spans="1:6" ht="63.75" customHeight="1" x14ac:dyDescent="0.25">
      <c r="A257" s="24" t="s">
        <v>239</v>
      </c>
      <c r="B257" s="18" t="s">
        <v>303</v>
      </c>
      <c r="C257" s="19" t="s">
        <v>17</v>
      </c>
      <c r="D257" s="20">
        <v>1</v>
      </c>
      <c r="E257" s="21">
        <v>52229</v>
      </c>
      <c r="F257" s="16" t="str">
        <f t="shared" si="14"/>
        <v/>
      </c>
    </row>
    <row r="258" spans="1:6" ht="63.75" customHeight="1" x14ac:dyDescent="0.25">
      <c r="A258" s="24" t="s">
        <v>240</v>
      </c>
      <c r="B258" s="18" t="s">
        <v>224</v>
      </c>
      <c r="C258" s="19" t="s">
        <v>17</v>
      </c>
      <c r="D258" s="20">
        <v>1</v>
      </c>
      <c r="E258" s="21">
        <v>317239</v>
      </c>
      <c r="F258" s="16" t="str">
        <f t="shared" si="14"/>
        <v/>
      </c>
    </row>
    <row r="259" spans="1:6" ht="63.75" customHeight="1" x14ac:dyDescent="0.25">
      <c r="A259" s="24" t="s">
        <v>241</v>
      </c>
      <c r="B259" s="18" t="s">
        <v>225</v>
      </c>
      <c r="C259" s="19" t="s">
        <v>17</v>
      </c>
      <c r="D259" s="20">
        <v>1</v>
      </c>
      <c r="E259" s="21">
        <v>269933</v>
      </c>
      <c r="F259" s="16" t="str">
        <f t="shared" si="14"/>
        <v/>
      </c>
    </row>
    <row r="260" spans="1:6" ht="63.75" customHeight="1" x14ac:dyDescent="0.25">
      <c r="A260" s="24" t="s">
        <v>242</v>
      </c>
      <c r="B260" s="18" t="s">
        <v>226</v>
      </c>
      <c r="C260" s="19" t="s">
        <v>17</v>
      </c>
      <c r="D260" s="20">
        <v>1</v>
      </c>
      <c r="E260" s="21">
        <v>197071</v>
      </c>
      <c r="F260" s="16" t="str">
        <f t="shared" si="14"/>
        <v/>
      </c>
    </row>
    <row r="261" spans="1:6" ht="63.75" customHeight="1" x14ac:dyDescent="0.25">
      <c r="A261" s="24" t="s">
        <v>243</v>
      </c>
      <c r="B261" s="18" t="s">
        <v>227</v>
      </c>
      <c r="C261" s="19" t="s">
        <v>282</v>
      </c>
      <c r="D261" s="20">
        <v>1</v>
      </c>
      <c r="E261" s="21">
        <v>64634</v>
      </c>
      <c r="F261" s="16" t="str">
        <f t="shared" si="14"/>
        <v/>
      </c>
    </row>
    <row r="262" spans="1:6" ht="63.75" customHeight="1" x14ac:dyDescent="0.25">
      <c r="A262" s="24" t="s">
        <v>244</v>
      </c>
      <c r="B262" s="18" t="s">
        <v>228</v>
      </c>
      <c r="C262" s="19" t="s">
        <v>282</v>
      </c>
      <c r="D262" s="20">
        <v>1</v>
      </c>
      <c r="E262" s="21">
        <v>54470</v>
      </c>
      <c r="F262" s="16" t="str">
        <f t="shared" si="14"/>
        <v/>
      </c>
    </row>
    <row r="263" spans="1:6" ht="63.75" customHeight="1" x14ac:dyDescent="0.25">
      <c r="A263" s="24" t="s">
        <v>245</v>
      </c>
      <c r="B263" s="18" t="s">
        <v>229</v>
      </c>
      <c r="C263" s="19" t="s">
        <v>282</v>
      </c>
      <c r="D263" s="20">
        <v>1</v>
      </c>
      <c r="E263" s="21">
        <v>17189</v>
      </c>
      <c r="F263" s="16" t="str">
        <f t="shared" si="14"/>
        <v/>
      </c>
    </row>
    <row r="264" spans="1:6" ht="63.75" customHeight="1" x14ac:dyDescent="0.25">
      <c r="A264" s="24" t="s">
        <v>298</v>
      </c>
      <c r="B264" s="18" t="s">
        <v>230</v>
      </c>
      <c r="C264" s="19" t="s">
        <v>287</v>
      </c>
      <c r="D264" s="20">
        <v>1</v>
      </c>
      <c r="E264" s="21">
        <v>62202</v>
      </c>
      <c r="F264" s="16" t="str">
        <f t="shared" si="14"/>
        <v/>
      </c>
    </row>
    <row r="265" spans="1:6" ht="63.75" customHeight="1" x14ac:dyDescent="0.25">
      <c r="A265" s="24" t="s">
        <v>299</v>
      </c>
      <c r="B265" s="18" t="s">
        <v>231</v>
      </c>
      <c r="C265" s="19" t="s">
        <v>287</v>
      </c>
      <c r="D265" s="20">
        <v>1</v>
      </c>
      <c r="E265" s="21">
        <v>59524</v>
      </c>
      <c r="F265" s="16" t="str">
        <f t="shared" si="14"/>
        <v/>
      </c>
    </row>
    <row r="266" spans="1:6" ht="63.75" customHeight="1" x14ac:dyDescent="0.25">
      <c r="A266" s="24" t="s">
        <v>300</v>
      </c>
      <c r="B266" s="18" t="s">
        <v>304</v>
      </c>
      <c r="C266" s="19" t="s">
        <v>17</v>
      </c>
      <c r="D266" s="20">
        <v>1</v>
      </c>
      <c r="E266" s="21">
        <v>97335</v>
      </c>
      <c r="F266" s="16" t="str">
        <f t="shared" si="14"/>
        <v/>
      </c>
    </row>
    <row r="267" spans="1:6" ht="63.75" customHeight="1" x14ac:dyDescent="0.25">
      <c r="A267" s="24" t="s">
        <v>301</v>
      </c>
      <c r="B267" s="18" t="s">
        <v>348</v>
      </c>
      <c r="C267" s="19" t="s">
        <v>17</v>
      </c>
      <c r="D267" s="20">
        <v>1</v>
      </c>
      <c r="E267" s="21">
        <v>1140707</v>
      </c>
      <c r="F267" s="16" t="str">
        <f t="shared" si="14"/>
        <v/>
      </c>
    </row>
    <row r="269" spans="1:6" x14ac:dyDescent="0.25">
      <c r="A269" s="17"/>
      <c r="B269" s="39" t="s">
        <v>349</v>
      </c>
      <c r="C269" s="39"/>
      <c r="D269" s="39"/>
      <c r="E269" s="39"/>
      <c r="F269" s="11"/>
    </row>
    <row r="270" spans="1:6" ht="51.75" customHeight="1" x14ac:dyDescent="0.25">
      <c r="A270" s="14" t="s">
        <v>3</v>
      </c>
      <c r="B270" s="22" t="s">
        <v>0</v>
      </c>
      <c r="C270" s="22" t="s">
        <v>362</v>
      </c>
      <c r="D270" s="23" t="s">
        <v>363</v>
      </c>
      <c r="E270" s="23" t="s">
        <v>8</v>
      </c>
      <c r="F270" s="15" t="s">
        <v>4</v>
      </c>
    </row>
    <row r="271" spans="1:6" ht="63.75" customHeight="1" x14ac:dyDescent="0.25">
      <c r="A271" s="24" t="s">
        <v>350</v>
      </c>
      <c r="B271" s="18" t="s">
        <v>354</v>
      </c>
      <c r="C271" s="19" t="s">
        <v>17</v>
      </c>
      <c r="D271" s="20">
        <v>1</v>
      </c>
      <c r="E271" s="21">
        <v>856879</v>
      </c>
      <c r="F271" s="16" t="str">
        <f t="shared" ref="F271:F276" si="15">IF($E$9=$D$3,"",ROUNDDOWN(E271-(E271*$E$11),0))</f>
        <v/>
      </c>
    </row>
    <row r="272" spans="1:6" ht="63.75" customHeight="1" x14ac:dyDescent="0.25">
      <c r="A272" s="24" t="s">
        <v>351</v>
      </c>
      <c r="B272" s="18" t="s">
        <v>355</v>
      </c>
      <c r="C272" s="19" t="s">
        <v>17</v>
      </c>
      <c r="D272" s="20">
        <v>1</v>
      </c>
      <c r="E272" s="21">
        <v>875445</v>
      </c>
      <c r="F272" s="16" t="str">
        <f t="shared" si="15"/>
        <v/>
      </c>
    </row>
    <row r="273" spans="1:6" ht="63.75" customHeight="1" x14ac:dyDescent="0.25">
      <c r="A273" s="24" t="s">
        <v>352</v>
      </c>
      <c r="B273" s="18" t="s">
        <v>356</v>
      </c>
      <c r="C273" s="19" t="s">
        <v>17</v>
      </c>
      <c r="D273" s="20">
        <v>1</v>
      </c>
      <c r="E273" s="21">
        <v>492810</v>
      </c>
      <c r="F273" s="16" t="str">
        <f t="shared" si="15"/>
        <v/>
      </c>
    </row>
    <row r="274" spans="1:6" ht="63.75" customHeight="1" x14ac:dyDescent="0.25">
      <c r="A274" s="24" t="s">
        <v>353</v>
      </c>
      <c r="B274" s="18" t="s">
        <v>388</v>
      </c>
      <c r="C274" s="19" t="s">
        <v>17</v>
      </c>
      <c r="D274" s="20">
        <v>1</v>
      </c>
      <c r="E274" s="21">
        <v>386252</v>
      </c>
      <c r="F274" s="16" t="str">
        <f t="shared" si="15"/>
        <v/>
      </c>
    </row>
    <row r="275" spans="1:6" ht="63.75" customHeight="1" x14ac:dyDescent="0.25">
      <c r="A275" s="24" t="s">
        <v>389</v>
      </c>
      <c r="B275" s="18" t="s">
        <v>390</v>
      </c>
      <c r="C275" s="19" t="s">
        <v>17</v>
      </c>
      <c r="D275" s="20">
        <v>1</v>
      </c>
      <c r="E275" s="21">
        <v>223369</v>
      </c>
      <c r="F275" s="16" t="str">
        <f t="shared" si="15"/>
        <v/>
      </c>
    </row>
    <row r="276" spans="1:6" ht="63.75" customHeight="1" x14ac:dyDescent="0.25">
      <c r="A276" s="24" t="s">
        <v>391</v>
      </c>
      <c r="B276" s="18" t="s">
        <v>392</v>
      </c>
      <c r="C276" s="19" t="s">
        <v>17</v>
      </c>
      <c r="D276" s="20">
        <v>1</v>
      </c>
      <c r="E276" s="21">
        <v>4343295</v>
      </c>
      <c r="F276" s="16" t="str">
        <f t="shared" si="15"/>
        <v/>
      </c>
    </row>
    <row r="278" spans="1:6" x14ac:dyDescent="0.25">
      <c r="A278" s="17"/>
      <c r="B278" s="39" t="s">
        <v>246</v>
      </c>
      <c r="C278" s="39"/>
      <c r="D278" s="39"/>
      <c r="E278" s="39"/>
      <c r="F278" s="11"/>
    </row>
    <row r="279" spans="1:6" ht="51.75" customHeight="1" x14ac:dyDescent="0.25">
      <c r="A279" s="14" t="s">
        <v>3</v>
      </c>
      <c r="B279" s="22" t="s">
        <v>0</v>
      </c>
      <c r="C279" s="22" t="s">
        <v>362</v>
      </c>
      <c r="D279" s="23" t="s">
        <v>363</v>
      </c>
      <c r="E279" s="23" t="s">
        <v>8</v>
      </c>
      <c r="F279" s="15" t="s">
        <v>4</v>
      </c>
    </row>
    <row r="280" spans="1:6" ht="63.75" customHeight="1" x14ac:dyDescent="0.25">
      <c r="A280" s="24" t="s">
        <v>393</v>
      </c>
      <c r="B280" s="18" t="s">
        <v>249</v>
      </c>
      <c r="C280" s="19" t="s">
        <v>395</v>
      </c>
      <c r="D280" s="20">
        <v>1</v>
      </c>
      <c r="E280" s="21">
        <v>33329</v>
      </c>
      <c r="F280" s="16" t="str">
        <f t="shared" ref="F280" si="16">IF($E$9=$D$3,"",ROUNDDOWN(E280-(E280*$E$11),0))</f>
        <v/>
      </c>
    </row>
    <row r="282" spans="1:6" x14ac:dyDescent="0.25">
      <c r="A282" s="17"/>
      <c r="B282" s="39" t="s">
        <v>247</v>
      </c>
      <c r="C282" s="39"/>
      <c r="D282" s="39"/>
      <c r="E282" s="39"/>
      <c r="F282" s="11"/>
    </row>
    <row r="283" spans="1:6" ht="51.75" customHeight="1" x14ac:dyDescent="0.25">
      <c r="A283" s="14" t="s">
        <v>3</v>
      </c>
      <c r="B283" s="22" t="s">
        <v>0</v>
      </c>
      <c r="C283" s="22" t="s">
        <v>362</v>
      </c>
      <c r="D283" s="23" t="s">
        <v>363</v>
      </c>
      <c r="E283" s="23" t="s">
        <v>8</v>
      </c>
      <c r="F283" s="15" t="s">
        <v>4</v>
      </c>
    </row>
    <row r="284" spans="1:6" ht="63.75" customHeight="1" x14ac:dyDescent="0.25">
      <c r="A284" s="24" t="s">
        <v>394</v>
      </c>
      <c r="B284" s="18" t="s">
        <v>250</v>
      </c>
      <c r="C284" s="19" t="s">
        <v>17</v>
      </c>
      <c r="D284" s="20">
        <v>1</v>
      </c>
      <c r="E284" s="21">
        <v>2015789</v>
      </c>
      <c r="F284" s="16" t="str">
        <f t="shared" ref="F284" si="17">IF($E$9=$D$3,"",ROUNDDOWN(E284-(E284*$E$11),0))</f>
        <v/>
      </c>
    </row>
    <row r="286" spans="1:6" x14ac:dyDescent="0.25">
      <c r="A286" s="17"/>
      <c r="B286" s="39" t="s">
        <v>248</v>
      </c>
      <c r="C286" s="39"/>
      <c r="D286" s="39"/>
      <c r="E286" s="39"/>
      <c r="F286" s="11"/>
    </row>
    <row r="287" spans="1:6" ht="51.75" customHeight="1" x14ac:dyDescent="0.25">
      <c r="A287" s="14" t="s">
        <v>3</v>
      </c>
      <c r="B287" s="22" t="s">
        <v>0</v>
      </c>
      <c r="C287" s="22" t="s">
        <v>362</v>
      </c>
      <c r="D287" s="23" t="s">
        <v>363</v>
      </c>
      <c r="E287" s="23" t="s">
        <v>8</v>
      </c>
      <c r="F287" s="15" t="s">
        <v>4</v>
      </c>
    </row>
    <row r="288" spans="1:6" ht="63.75" customHeight="1" x14ac:dyDescent="0.25">
      <c r="A288" s="24" t="s">
        <v>357</v>
      </c>
      <c r="B288" s="18" t="s">
        <v>251</v>
      </c>
      <c r="C288" s="19" t="s">
        <v>396</v>
      </c>
      <c r="D288" s="20">
        <v>1</v>
      </c>
      <c r="E288" s="21">
        <v>239925</v>
      </c>
      <c r="F288" s="16" t="str">
        <f t="shared" ref="F288" si="18">IF($E$9=$D$3,"",ROUNDDOWN(E288-(E288*$E$11),0))</f>
        <v/>
      </c>
    </row>
    <row r="289" spans="5:5" x14ac:dyDescent="0.25">
      <c r="E289" s="29">
        <v>56440640</v>
      </c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35">
    <mergeCell ref="B286:E286"/>
    <mergeCell ref="B154:E154"/>
    <mergeCell ref="B188:E188"/>
    <mergeCell ref="B206:E206"/>
    <mergeCell ref="B210:E210"/>
    <mergeCell ref="B232:E232"/>
    <mergeCell ref="B248:E248"/>
    <mergeCell ref="B269:E269"/>
    <mergeCell ref="B278:E278"/>
    <mergeCell ref="B282:E282"/>
    <mergeCell ref="B93:E93"/>
    <mergeCell ref="B102:E102"/>
    <mergeCell ref="B117:E117"/>
    <mergeCell ref="B127:E127"/>
    <mergeCell ref="B140:E140"/>
    <mergeCell ref="B69:E69"/>
    <mergeCell ref="B76:E76"/>
    <mergeCell ref="H4:Q10"/>
    <mergeCell ref="B11:D11"/>
    <mergeCell ref="B13:D13"/>
    <mergeCell ref="B42:E42"/>
    <mergeCell ref="B50:E50"/>
    <mergeCell ref="B55:E55"/>
    <mergeCell ref="B59:E59"/>
    <mergeCell ref="B63:E63"/>
    <mergeCell ref="B16:E16"/>
    <mergeCell ref="B23:E23"/>
    <mergeCell ref="B27:E27"/>
    <mergeCell ref="B32:E32"/>
    <mergeCell ref="B38:E38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Props1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66A1A1-1C32-4DC7-9876-8C5A01647BB2}">
  <ds:schemaRefs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854d2cb9-a331-4e6e-b342-350947a3d31d"/>
    <ds:schemaRef ds:uri="http://purl.org/dc/terms/"/>
    <ds:schemaRef ds:uri="71edfe22-ec7c-47f2-8950-4c71fcc4c62d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Luis Alberto Negrette Negrette</cp:lastModifiedBy>
  <cp:lastPrinted>2020-04-15T01:46:43Z</cp:lastPrinted>
  <dcterms:created xsi:type="dcterms:W3CDTF">2012-03-21T19:07:05Z</dcterms:created>
  <dcterms:modified xsi:type="dcterms:W3CDTF">2026-03-12T16:51:42Z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