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sarmientoe_sena_edu_co/Documents/Usuario/Downloads/DOCUMENTOS_AJUSTADOS_PROCESO_SALUD/"/>
    </mc:Choice>
  </mc:AlternateContent>
  <xr:revisionPtr revIDLastSave="38" documentId="8_{925F63AD-A416-417C-89B3-A2CEE91AC83E}" xr6:coauthVersionLast="47" xr6:coauthVersionMax="47" xr10:uidLastSave="{27D44610-F768-40C7-A7C8-03B9769B803E}"/>
  <bookViews>
    <workbookView xWindow="-120" yWindow="-120" windowWidth="29040" windowHeight="15720" xr2:uid="{00000000-000D-0000-FFFF-FFFF00000000}"/>
  </bookViews>
  <sheets>
    <sheet name="CONSOLIDADO" sheetId="8" r:id="rId1"/>
    <sheet name="Hoja1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9" i="8" l="1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L31" i="8" s="1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4" i="8"/>
  <c r="J3" i="8"/>
  <c r="M50" i="8" l="1"/>
  <c r="K50" i="8"/>
  <c r="L49" i="8"/>
  <c r="N49" i="8"/>
  <c r="L48" i="8"/>
  <c r="N48" i="8"/>
  <c r="N47" i="8"/>
  <c r="L47" i="8"/>
  <c r="L46" i="8"/>
  <c r="N46" i="8"/>
  <c r="N45" i="8"/>
  <c r="L45" i="8"/>
  <c r="N44" i="8"/>
  <c r="L44" i="8"/>
  <c r="L43" i="8"/>
  <c r="N43" i="8"/>
  <c r="N42" i="8"/>
  <c r="L42" i="8"/>
  <c r="N41" i="8"/>
  <c r="L41" i="8"/>
  <c r="L40" i="8"/>
  <c r="N40" i="8"/>
  <c r="N39" i="8"/>
  <c r="L39" i="8"/>
  <c r="L38" i="8"/>
  <c r="N38" i="8"/>
  <c r="N37" i="8"/>
  <c r="L37" i="8"/>
  <c r="N36" i="8"/>
  <c r="L36" i="8"/>
  <c r="N35" i="8"/>
  <c r="L35" i="8"/>
  <c r="N34" i="8"/>
  <c r="L34" i="8"/>
  <c r="N33" i="8"/>
  <c r="L33" i="8"/>
  <c r="N32" i="8"/>
  <c r="L32" i="8"/>
  <c r="N31" i="8"/>
  <c r="L30" i="8"/>
  <c r="N30" i="8"/>
  <c r="L29" i="8"/>
  <c r="N29" i="8"/>
  <c r="N28" i="8"/>
  <c r="L28" i="8"/>
  <c r="N27" i="8"/>
  <c r="L27" i="8"/>
  <c r="N26" i="8"/>
  <c r="L26" i="8"/>
  <c r="N25" i="8"/>
  <c r="L25" i="8"/>
  <c r="N24" i="8"/>
  <c r="L24" i="8"/>
  <c r="N23" i="8"/>
  <c r="L23" i="8"/>
  <c r="L22" i="8"/>
  <c r="N22" i="8"/>
  <c r="L21" i="8"/>
  <c r="N21" i="8"/>
  <c r="N20" i="8"/>
  <c r="L20" i="8"/>
  <c r="N19" i="8"/>
  <c r="L19" i="8"/>
  <c r="N18" i="8"/>
  <c r="L18" i="8"/>
  <c r="N17" i="8"/>
  <c r="L17" i="8"/>
  <c r="L16" i="8"/>
  <c r="N16" i="8"/>
  <c r="N15" i="8"/>
  <c r="L15" i="8"/>
  <c r="L14" i="8"/>
  <c r="N14" i="8"/>
  <c r="N13" i="8"/>
  <c r="L13" i="8"/>
  <c r="L12" i="8"/>
  <c r="N12" i="8"/>
  <c r="L11" i="8"/>
  <c r="N11" i="8"/>
  <c r="L10" i="8"/>
  <c r="N10" i="8"/>
  <c r="N9" i="8"/>
  <c r="L9" i="8"/>
  <c r="L8" i="8"/>
  <c r="N8" i="8"/>
  <c r="L7" i="8"/>
  <c r="N7" i="8"/>
  <c r="L6" i="8"/>
  <c r="N6" i="8"/>
  <c r="L5" i="8"/>
  <c r="N5" i="8"/>
  <c r="L4" i="8"/>
  <c r="N4" i="8"/>
  <c r="L3" i="8"/>
  <c r="N3" i="8"/>
  <c r="L50" i="8" l="1"/>
  <c r="N50" i="8"/>
  <c r="K52" i="8" s="1"/>
</calcChain>
</file>

<file path=xl/sharedStrings.xml><?xml version="1.0" encoding="utf-8"?>
<sst xmlns="http://schemas.openxmlformats.org/spreadsheetml/2006/main" count="208" uniqueCount="98">
  <si>
    <t>REGULAR</t>
  </si>
  <si>
    <t>ITEM</t>
  </si>
  <si>
    <t>CÓDIGO UNSPSC</t>
  </si>
  <si>
    <t>GRUPO</t>
  </si>
  <si>
    <t>DESCRIPCION CLASIFICADOR DE BIENES Y SERVICIOS</t>
  </si>
  <si>
    <t xml:space="preserve">DESCRIPCION TÉCNICA MINIMA REQUERIDA DEL BIEN </t>
  </si>
  <si>
    <t xml:space="preserve">UNIDAD DE MEDIDA </t>
  </si>
  <si>
    <t>PROMEDIO</t>
  </si>
  <si>
    <t xml:space="preserve">CANTIDADES MAXIMAS </t>
  </si>
  <si>
    <t>VALOR CANTIDADES MAXIMAS</t>
  </si>
  <si>
    <t>CANTIDADES MINIMAS</t>
  </si>
  <si>
    <t>VALOR CANTIDADES MINIMAS</t>
  </si>
  <si>
    <t>E</t>
  </si>
  <si>
    <t>AGUJA MULTIPLE VACUTAINER 21Gx1 x 100 Unidades</t>
  </si>
  <si>
    <t>CAJA</t>
  </si>
  <si>
    <t>Agujas hipodérmicas</t>
  </si>
  <si>
    <t>AGUJA HIPODERMICA DESECHABLE * 26G * 1/2 CAJA DE 100 UNIDADES</t>
  </si>
  <si>
    <t>AGUJA HIPODERMICA DESECHABLE * 27G * 1/2 CAJA DE 100 UNIDADES</t>
  </si>
  <si>
    <t>B</t>
  </si>
  <si>
    <t xml:space="preserve"> Alcoholes o sus sustitutos</t>
  </si>
  <si>
    <t>FRASCO</t>
  </si>
  <si>
    <t>Batas de hospital</t>
  </si>
  <si>
    <t>BATA QUIRURGICA MANGA LARGA DESECHABLE x 10 Unidades</t>
  </si>
  <si>
    <t>PAQUETE</t>
  </si>
  <si>
    <t>Catéteres intravenosos periféricos para uso general</t>
  </si>
  <si>
    <t>CATETERES INTRAVENOSOS PERIFERICOS PARA USO GENERAL ( YELCOS N. 20 )</t>
  </si>
  <si>
    <t>UNIDAD</t>
  </si>
  <si>
    <t>CATETERES INTRAVENOSOS PERIFERICOS PARA USO GENERAL ( YELCOS N. 22 )</t>
  </si>
  <si>
    <t>CATETERES INTRAVENOSOS PERIFERICOS PARA USO GENERAL ( YELCOS N. 24 )</t>
  </si>
  <si>
    <t>Dextrosa</t>
  </si>
  <si>
    <t>DEXTROSA EN AGUA DESTILADA 5%</t>
  </si>
  <si>
    <t>BOLSA</t>
  </si>
  <si>
    <t>DEXTROSA EN AGUA DESTILADA 10%</t>
  </si>
  <si>
    <t>Gorro de quirófano para personal médico</t>
  </si>
  <si>
    <t>GORRO DESECHABLES, CAJA * 100 UNIDADES</t>
  </si>
  <si>
    <t>Guantes de cirugía</t>
  </si>
  <si>
    <t xml:space="preserve">GUANTES DE CIRUGÍA ESTERILES NO  7.5 CAJA X   50 PARES </t>
  </si>
  <si>
    <t xml:space="preserve">GUANTES DE CIRUGÍA ESTERILES NO  8 CAJA X   50 PARES </t>
  </si>
  <si>
    <t>GUANTES DE LATEX  LIMPIOS TALLA M CAJA X   50 PARES</t>
  </si>
  <si>
    <t>GUANTES DE LATEX  LIMPIOS TALLA L CAJA X   50 PARES</t>
  </si>
  <si>
    <t>C</t>
  </si>
  <si>
    <t>Recipientes de plástico</t>
  </si>
  <si>
    <t>GUARDIAN RECOLECTOR CORTOPULSANTEZ DE 1.5 LITROS</t>
  </si>
  <si>
    <t>GUARDIAN RECOLECTOR CORTOPULSANTEZ DE 0.5 LITROS</t>
  </si>
  <si>
    <t>Jabones</t>
  </si>
  <si>
    <t>JABON QUIRURGICO CON CLORHEXIDINA - DIGLUCONATO 4g CETRIMIDA 1g 1000 CC</t>
  </si>
  <si>
    <t xml:space="preserve">GALON  </t>
  </si>
  <si>
    <t>Jeringas con agujas para uso médico</t>
  </si>
  <si>
    <t>JERINGA DESECHABLE X 3ML POR 100 UNIDADES</t>
  </si>
  <si>
    <t>JERINGA DESECHABLE X 10 ML POR 100 UNIDADES</t>
  </si>
  <si>
    <t>JERINGA DESECHABLE X 5ML POR 100 UNIDADES</t>
  </si>
  <si>
    <t>JERINGA DE 1ML CON AGUJA REMOVIBLE DE 27g *1/2 CAJA 100 UNIDADES</t>
  </si>
  <si>
    <t>D</t>
  </si>
  <si>
    <t>Lancetas</t>
  </si>
  <si>
    <t xml:space="preserve">LANCETA PARA GLUCOMETRÍA 30G CAJA X 100 Unidades </t>
  </si>
  <si>
    <t>Solución ringer lactato</t>
  </si>
  <si>
    <t>SOLUCION RINGER LACTATO -  500CC</t>
  </si>
  <si>
    <t>SOLUCION SALINA NORMAL SSN 0,9% X 100ML</t>
  </si>
  <si>
    <t>SOLUCION SALINA NORMAL SSN 0,9% X 500ML</t>
  </si>
  <si>
    <t>Máscaras quirúrgicas o de aislamiento para personal médico</t>
  </si>
  <si>
    <t>TAPA BOCAS DESECHABLES BLANCO * 100 UNIDADES</t>
  </si>
  <si>
    <t>Analizadores de glucosa</t>
  </si>
  <si>
    <t>TIRILLAS PARA GLUCOMETRO DIGITAL  CAJA X 50 Unidades</t>
  </si>
  <si>
    <t>Tubos de recolección o contenedores de sangre al vacío</t>
  </si>
  <si>
    <t>TUBO PARA TOMA DE MUESTRAS TAPA AZUL PLASMA 4,5 ML PAQUETE * 100 UNIDADES</t>
  </si>
  <si>
    <t>TUBO PARA TOMA DE MUESTRAS TAPA ROJA VACUTAINER 6 ML PAQUETE * 100 UNIDADES</t>
  </si>
  <si>
    <t>TUBO PARA TOMA DE MUESTRAS TAPA LILA VACUTAINER 4 ML PAQUETE * 100 UNIDADES</t>
  </si>
  <si>
    <t>Sondas para uso quirúrgico</t>
  </si>
  <si>
    <t>SONDA VESICAL NELATON CALIBRE 10</t>
  </si>
  <si>
    <t>SONDA VESICAL NELATON CALIBRE 16</t>
  </si>
  <si>
    <t>SONDA VESICAL NELATON CALIBRE 18</t>
  </si>
  <si>
    <t>SONDA VESICAL FOLEY CALIBRE 10</t>
  </si>
  <si>
    <t>SONDA VESICAL FOLEY CALIBRE 16</t>
  </si>
  <si>
    <t>SONDA VESICAL FOLEY CALIBRE 18</t>
  </si>
  <si>
    <t>Sondas de drenaje de succión para uso quirúrgico</t>
  </si>
  <si>
    <t>SONDA NASOGASTRICA LEVIN CALIBRE 8</t>
  </si>
  <si>
    <t>SONDA NASOGASTRICA LEVIN CALIBRE 10</t>
  </si>
  <si>
    <t>SONDA NASOGASTRICA LEVIN CALIBRE 14</t>
  </si>
  <si>
    <t>Algodón</t>
  </si>
  <si>
    <t>ALGODON TORUNDAS USO HOSPITALARIO X 500MG</t>
  </si>
  <si>
    <t>Vendajes de gasa</t>
  </si>
  <si>
    <t>GASAS ESTERILES PAQUETE X 5 UNIDADES</t>
  </si>
  <si>
    <t>Vendajes o compresas para uso general</t>
  </si>
  <si>
    <t>COMPRESA NO ESTERIK X 5 UNIDADES</t>
  </si>
  <si>
    <t xml:space="preserve">BURETROL PRECISION CARE 150ML </t>
  </si>
  <si>
    <t>TAPON DE SEGURIDAD Libre de Aguja para Conexión Intravenosa x unidad – Biolife</t>
  </si>
  <si>
    <t>EQUIPO VENOCLISIS MACROGOTEO</t>
  </si>
  <si>
    <t>EQUIPO VENOCLISIS MICROGOTEO</t>
  </si>
  <si>
    <t>TOTAL</t>
  </si>
  <si>
    <t>ASIGNACION SEGÚN DISTRIBUCION CDP</t>
  </si>
  <si>
    <t>ASIGNACION</t>
  </si>
  <si>
    <t>DIFERENCIAS</t>
  </si>
  <si>
    <t>DIFERENCIA</t>
  </si>
  <si>
    <t xml:space="preserve">COTIZACION 1 </t>
  </si>
  <si>
    <t xml:space="preserve">COTIZACION 2 </t>
  </si>
  <si>
    <t xml:space="preserve">COTIZACION 3 </t>
  </si>
  <si>
    <t>ALCOHOL ANTISEPTICO AL 70% FRASCO X 700 ml</t>
  </si>
  <si>
    <t>Agujas y accesorios de inyeccion y aspiración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</si>
</sst>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3" borderId="3" xfId="0" applyFill="1" applyBorder="1" applyProtection="1">
      <protection locked="0"/>
    </xf>
    <xf numFmtId="2" fontId="0" fillId="4" borderId="3" xfId="1" applyNumberFormat="1" applyFont="1" applyFill="1" applyBorder="1" applyProtection="1"/>
    <xf numFmtId="44" fontId="0" fillId="4" borderId="3" xfId="1" applyFont="1" applyFill="1" applyBorder="1" applyProtection="1"/>
    <xf numFmtId="44" fontId="0" fillId="3" borderId="3" xfId="0" applyNumberFormat="1" applyFill="1" applyBorder="1"/>
    <xf numFmtId="0" fontId="3" fillId="7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43" fontId="0" fillId="0" borderId="3" xfId="2" applyFont="1" applyBorder="1" applyProtection="1"/>
    <xf numFmtId="0" fontId="0" fillId="6" borderId="3" xfId="0" applyFill="1" applyBorder="1" applyAlignment="1">
      <alignment horizontal="center"/>
    </xf>
    <xf numFmtId="44" fontId="0" fillId="6" borderId="3" xfId="1" applyFont="1" applyFill="1" applyBorder="1" applyAlignment="1" applyProtection="1">
      <alignment horizontal="center"/>
    </xf>
    <xf numFmtId="0" fontId="4" fillId="3" borderId="3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44" fontId="0" fillId="5" borderId="3" xfId="1" applyFont="1" applyFill="1" applyBorder="1" applyAlignment="1" applyProtection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C681F-9C7A-4F79-B708-7B084CEDBFC8}">
  <dimension ref="A1:N52"/>
  <sheetViews>
    <sheetView tabSelected="1" workbookViewId="0">
      <pane ySplit="2" topLeftCell="A3" activePane="bottomLeft" state="frozen"/>
      <selection pane="bottomLeft" activeCell="E6" sqref="E6"/>
    </sheetView>
  </sheetViews>
  <sheetFormatPr baseColWidth="10" defaultColWidth="9.140625" defaultRowHeight="15" x14ac:dyDescent="0.25"/>
  <cols>
    <col min="2" max="2" width="10.140625" bestFit="1" customWidth="1"/>
    <col min="3" max="3" width="9.28515625" customWidth="1"/>
    <col min="4" max="4" width="26.85546875" customWidth="1"/>
    <col min="5" max="5" width="64.28515625" customWidth="1"/>
    <col min="6" max="6" width="15.5703125" customWidth="1"/>
    <col min="7" max="9" width="13" customWidth="1"/>
    <col min="10" max="10" width="14.5703125" customWidth="1"/>
    <col min="11" max="11" width="15.42578125" customWidth="1"/>
    <col min="12" max="12" width="19.42578125" hidden="1" customWidth="1"/>
    <col min="13" max="13" width="14.42578125" customWidth="1"/>
    <col min="14" max="14" width="19.85546875" hidden="1" customWidth="1"/>
  </cols>
  <sheetData>
    <row r="1" spans="1:14" ht="33.75" x14ac:dyDescent="0.5">
      <c r="K1" s="20" t="s">
        <v>0</v>
      </c>
      <c r="L1" s="20"/>
      <c r="M1" s="20"/>
      <c r="N1" s="20"/>
    </row>
    <row r="2" spans="1:14" ht="38.25" x14ac:dyDescent="0.25">
      <c r="A2" s="10" t="s">
        <v>1</v>
      </c>
      <c r="B2" s="11" t="s">
        <v>2</v>
      </c>
      <c r="C2" s="11" t="s">
        <v>3</v>
      </c>
      <c r="D2" s="12" t="s">
        <v>4</v>
      </c>
      <c r="E2" s="12" t="s">
        <v>5</v>
      </c>
      <c r="F2" s="10" t="s">
        <v>6</v>
      </c>
      <c r="G2" s="13" t="s">
        <v>93</v>
      </c>
      <c r="H2" s="13" t="s">
        <v>94</v>
      </c>
      <c r="I2" s="13" t="s">
        <v>95</v>
      </c>
      <c r="J2" s="14" t="s">
        <v>7</v>
      </c>
      <c r="K2" s="15" t="s">
        <v>8</v>
      </c>
      <c r="L2" s="15" t="s">
        <v>9</v>
      </c>
      <c r="M2" s="15" t="s">
        <v>10</v>
      </c>
      <c r="N2" s="15" t="s">
        <v>11</v>
      </c>
    </row>
    <row r="3" spans="1:14" ht="25.5" x14ac:dyDescent="0.25">
      <c r="A3" s="5">
        <v>1</v>
      </c>
      <c r="B3" s="6">
        <v>42142500</v>
      </c>
      <c r="C3" s="16" t="s">
        <v>12</v>
      </c>
      <c r="D3" s="6" t="s">
        <v>97</v>
      </c>
      <c r="E3" s="9" t="s">
        <v>13</v>
      </c>
      <c r="F3" s="6" t="s">
        <v>14</v>
      </c>
      <c r="G3" s="17">
        <v>56644</v>
      </c>
      <c r="H3" s="17">
        <v>59560</v>
      </c>
      <c r="I3" s="17">
        <v>58310</v>
      </c>
      <c r="J3" s="17">
        <f>TRUNC((G3+H3+I3)/3)</f>
        <v>58171</v>
      </c>
      <c r="K3" s="1">
        <v>7</v>
      </c>
      <c r="L3" s="4">
        <f>+K3*J3</f>
        <v>407197</v>
      </c>
      <c r="M3" s="1">
        <v>5</v>
      </c>
      <c r="N3" s="4">
        <f t="shared" ref="N3:N49" si="0">+M3*J3</f>
        <v>290855</v>
      </c>
    </row>
    <row r="4" spans="1:14" ht="25.5" x14ac:dyDescent="0.25">
      <c r="A4" s="5">
        <v>2</v>
      </c>
      <c r="B4" s="6">
        <v>42142523</v>
      </c>
      <c r="C4" s="16" t="s">
        <v>12</v>
      </c>
      <c r="D4" s="6" t="s">
        <v>15</v>
      </c>
      <c r="E4" s="7" t="s">
        <v>16</v>
      </c>
      <c r="F4" s="6" t="s">
        <v>14</v>
      </c>
      <c r="G4" s="17">
        <v>56644</v>
      </c>
      <c r="H4" s="17">
        <v>59560</v>
      </c>
      <c r="I4" s="17">
        <v>58310</v>
      </c>
      <c r="J4" s="17">
        <f t="shared" ref="J4:J49" si="1">TRUNC((G4+H4+I4)/3)</f>
        <v>58171</v>
      </c>
      <c r="K4" s="1">
        <v>8</v>
      </c>
      <c r="L4" s="4">
        <f t="shared" ref="L4:L49" si="2">+K4*J4</f>
        <v>465368</v>
      </c>
      <c r="M4" s="1">
        <v>4</v>
      </c>
      <c r="N4" s="4">
        <f t="shared" si="0"/>
        <v>232684</v>
      </c>
    </row>
    <row r="5" spans="1:14" ht="25.5" x14ac:dyDescent="0.25">
      <c r="A5" s="5">
        <v>3</v>
      </c>
      <c r="B5" s="6">
        <v>42142523</v>
      </c>
      <c r="C5" s="16" t="s">
        <v>12</v>
      </c>
      <c r="D5" s="6" t="s">
        <v>15</v>
      </c>
      <c r="E5" s="7" t="s">
        <v>17</v>
      </c>
      <c r="F5" s="6" t="s">
        <v>14</v>
      </c>
      <c r="G5" s="17">
        <v>51789</v>
      </c>
      <c r="H5" s="17">
        <v>54454</v>
      </c>
      <c r="I5" s="17">
        <v>53312</v>
      </c>
      <c r="J5" s="17">
        <f t="shared" si="1"/>
        <v>53185</v>
      </c>
      <c r="K5" s="1">
        <v>6</v>
      </c>
      <c r="L5" s="4">
        <f t="shared" si="2"/>
        <v>319110</v>
      </c>
      <c r="M5" s="1">
        <v>3</v>
      </c>
      <c r="N5" s="4">
        <f t="shared" si="0"/>
        <v>159555</v>
      </c>
    </row>
    <row r="6" spans="1:14" x14ac:dyDescent="0.25">
      <c r="A6" s="5">
        <v>4</v>
      </c>
      <c r="B6" s="6">
        <v>12352104</v>
      </c>
      <c r="C6" s="16" t="s">
        <v>18</v>
      </c>
      <c r="D6" s="6" t="s">
        <v>19</v>
      </c>
      <c r="E6" s="7" t="s">
        <v>96</v>
      </c>
      <c r="F6" s="6" t="s">
        <v>20</v>
      </c>
      <c r="G6" s="17">
        <v>14566</v>
      </c>
      <c r="H6" s="17">
        <v>15315</v>
      </c>
      <c r="I6" s="17">
        <v>14994</v>
      </c>
      <c r="J6" s="17">
        <f t="shared" si="1"/>
        <v>14958</v>
      </c>
      <c r="K6" s="1">
        <v>65</v>
      </c>
      <c r="L6" s="4">
        <f t="shared" si="2"/>
        <v>972270</v>
      </c>
      <c r="M6" s="1">
        <v>50</v>
      </c>
      <c r="N6" s="4">
        <f t="shared" si="0"/>
        <v>747900</v>
      </c>
    </row>
    <row r="7" spans="1:14" x14ac:dyDescent="0.25">
      <c r="A7" s="5">
        <v>5</v>
      </c>
      <c r="B7" s="6">
        <v>42131509</v>
      </c>
      <c r="C7" s="16" t="s">
        <v>12</v>
      </c>
      <c r="D7" s="6" t="s">
        <v>21</v>
      </c>
      <c r="E7" s="7" t="s">
        <v>22</v>
      </c>
      <c r="F7" s="6" t="s">
        <v>23</v>
      </c>
      <c r="G7" s="17">
        <v>72828</v>
      </c>
      <c r="H7" s="17">
        <v>76577</v>
      </c>
      <c r="I7" s="17">
        <v>74970</v>
      </c>
      <c r="J7" s="17">
        <f t="shared" si="1"/>
        <v>74791</v>
      </c>
      <c r="K7" s="1">
        <v>123</v>
      </c>
      <c r="L7" s="4">
        <f t="shared" si="2"/>
        <v>9199293</v>
      </c>
      <c r="M7" s="1">
        <v>100</v>
      </c>
      <c r="N7" s="4">
        <f t="shared" si="0"/>
        <v>7479100</v>
      </c>
    </row>
    <row r="8" spans="1:14" ht="25.5" x14ac:dyDescent="0.25">
      <c r="A8" s="5">
        <v>6</v>
      </c>
      <c r="B8" s="6">
        <v>42221504</v>
      </c>
      <c r="C8" s="16" t="s">
        <v>12</v>
      </c>
      <c r="D8" s="6" t="s">
        <v>24</v>
      </c>
      <c r="E8" s="7" t="s">
        <v>25</v>
      </c>
      <c r="F8" s="6" t="s">
        <v>26</v>
      </c>
      <c r="G8" s="17">
        <v>8092</v>
      </c>
      <c r="H8" s="17">
        <v>8509</v>
      </c>
      <c r="I8" s="17">
        <v>8330</v>
      </c>
      <c r="J8" s="17">
        <f t="shared" si="1"/>
        <v>8310</v>
      </c>
      <c r="K8" s="1">
        <v>120</v>
      </c>
      <c r="L8" s="4">
        <f t="shared" si="2"/>
        <v>997200</v>
      </c>
      <c r="M8" s="1">
        <v>100</v>
      </c>
      <c r="N8" s="4">
        <f t="shared" si="0"/>
        <v>831000</v>
      </c>
    </row>
    <row r="9" spans="1:14" ht="25.5" x14ac:dyDescent="0.25">
      <c r="A9" s="5">
        <v>7</v>
      </c>
      <c r="B9" s="6">
        <v>42221504</v>
      </c>
      <c r="C9" s="16" t="s">
        <v>12</v>
      </c>
      <c r="D9" s="6" t="s">
        <v>24</v>
      </c>
      <c r="E9" s="7" t="s">
        <v>27</v>
      </c>
      <c r="F9" s="6" t="s">
        <v>26</v>
      </c>
      <c r="G9" s="17">
        <v>8092</v>
      </c>
      <c r="H9" s="17">
        <v>8509</v>
      </c>
      <c r="I9" s="17">
        <v>8330</v>
      </c>
      <c r="J9" s="17">
        <f t="shared" si="1"/>
        <v>8310</v>
      </c>
      <c r="K9" s="1">
        <v>120</v>
      </c>
      <c r="L9" s="4">
        <f t="shared" si="2"/>
        <v>997200</v>
      </c>
      <c r="M9" s="1">
        <v>100</v>
      </c>
      <c r="N9" s="4">
        <f t="shared" si="0"/>
        <v>831000</v>
      </c>
    </row>
    <row r="10" spans="1:14" ht="25.5" x14ac:dyDescent="0.25">
      <c r="A10" s="5">
        <v>8</v>
      </c>
      <c r="B10" s="6">
        <v>42221504</v>
      </c>
      <c r="C10" s="16" t="s">
        <v>12</v>
      </c>
      <c r="D10" s="6" t="s">
        <v>24</v>
      </c>
      <c r="E10" s="7" t="s">
        <v>28</v>
      </c>
      <c r="F10" s="6" t="s">
        <v>26</v>
      </c>
      <c r="G10" s="17">
        <v>8092</v>
      </c>
      <c r="H10" s="17">
        <v>8509</v>
      </c>
      <c r="I10" s="17">
        <v>8330</v>
      </c>
      <c r="J10" s="17">
        <f t="shared" si="1"/>
        <v>8310</v>
      </c>
      <c r="K10" s="1">
        <v>120</v>
      </c>
      <c r="L10" s="4">
        <f t="shared" si="2"/>
        <v>997200</v>
      </c>
      <c r="M10" s="1">
        <v>100</v>
      </c>
      <c r="N10" s="4">
        <f t="shared" si="0"/>
        <v>831000</v>
      </c>
    </row>
    <row r="11" spans="1:14" x14ac:dyDescent="0.25">
      <c r="A11" s="5">
        <v>9</v>
      </c>
      <c r="B11" s="6">
        <v>51191601</v>
      </c>
      <c r="C11" s="16" t="s">
        <v>12</v>
      </c>
      <c r="D11" s="6" t="s">
        <v>29</v>
      </c>
      <c r="E11" s="9" t="s">
        <v>30</v>
      </c>
      <c r="F11" s="6" t="s">
        <v>31</v>
      </c>
      <c r="G11" s="17">
        <v>10520</v>
      </c>
      <c r="H11" s="17">
        <v>11061</v>
      </c>
      <c r="I11" s="17">
        <v>10829</v>
      </c>
      <c r="J11" s="17">
        <f t="shared" si="1"/>
        <v>10803</v>
      </c>
      <c r="K11" s="1">
        <v>22</v>
      </c>
      <c r="L11" s="4">
        <f t="shared" si="2"/>
        <v>237666</v>
      </c>
      <c r="M11" s="1">
        <v>20</v>
      </c>
      <c r="N11" s="4">
        <f t="shared" si="0"/>
        <v>216060</v>
      </c>
    </row>
    <row r="12" spans="1:14" x14ac:dyDescent="0.25">
      <c r="A12" s="5">
        <v>10</v>
      </c>
      <c r="B12" s="6">
        <v>51191601</v>
      </c>
      <c r="C12" s="16" t="s">
        <v>12</v>
      </c>
      <c r="D12" s="6" t="s">
        <v>29</v>
      </c>
      <c r="E12" s="9" t="s">
        <v>32</v>
      </c>
      <c r="F12" s="6" t="s">
        <v>31</v>
      </c>
      <c r="G12" s="17">
        <v>11167</v>
      </c>
      <c r="H12" s="17">
        <v>11742</v>
      </c>
      <c r="I12" s="17">
        <v>11495</v>
      </c>
      <c r="J12" s="17">
        <f t="shared" si="1"/>
        <v>11468</v>
      </c>
      <c r="K12" s="1">
        <v>22</v>
      </c>
      <c r="L12" s="4">
        <f t="shared" si="2"/>
        <v>252296</v>
      </c>
      <c r="M12" s="1">
        <v>20</v>
      </c>
      <c r="N12" s="4">
        <f t="shared" si="0"/>
        <v>229360</v>
      </c>
    </row>
    <row r="13" spans="1:14" ht="25.5" x14ac:dyDescent="0.25">
      <c r="A13" s="5">
        <v>11</v>
      </c>
      <c r="B13" s="6">
        <v>42131604</v>
      </c>
      <c r="C13" s="16" t="s">
        <v>12</v>
      </c>
      <c r="D13" s="6" t="s">
        <v>33</v>
      </c>
      <c r="E13" s="7" t="s">
        <v>34</v>
      </c>
      <c r="F13" s="6" t="s">
        <v>14</v>
      </c>
      <c r="G13" s="17">
        <v>14566</v>
      </c>
      <c r="H13" s="17">
        <v>15315</v>
      </c>
      <c r="I13" s="17">
        <v>14994</v>
      </c>
      <c r="J13" s="17">
        <f t="shared" si="1"/>
        <v>14958</v>
      </c>
      <c r="K13" s="1">
        <v>10</v>
      </c>
      <c r="L13" s="4">
        <f t="shared" si="2"/>
        <v>149580</v>
      </c>
      <c r="M13" s="1">
        <v>5</v>
      </c>
      <c r="N13" s="4">
        <f t="shared" si="0"/>
        <v>74790</v>
      </c>
    </row>
    <row r="14" spans="1:14" x14ac:dyDescent="0.25">
      <c r="A14" s="5">
        <v>12</v>
      </c>
      <c r="B14" s="6">
        <v>42132205</v>
      </c>
      <c r="C14" s="16" t="s">
        <v>12</v>
      </c>
      <c r="D14" s="6" t="s">
        <v>35</v>
      </c>
      <c r="E14" s="7" t="s">
        <v>36</v>
      </c>
      <c r="F14" s="6" t="s">
        <v>14</v>
      </c>
      <c r="G14" s="17">
        <v>61499</v>
      </c>
      <c r="H14" s="17">
        <v>64665</v>
      </c>
      <c r="I14" s="17">
        <v>63308</v>
      </c>
      <c r="J14" s="17">
        <f t="shared" si="1"/>
        <v>63157</v>
      </c>
      <c r="K14" s="1">
        <v>8</v>
      </c>
      <c r="L14" s="4">
        <f t="shared" si="2"/>
        <v>505256</v>
      </c>
      <c r="M14" s="1">
        <v>4</v>
      </c>
      <c r="N14" s="4">
        <f t="shared" si="0"/>
        <v>252628</v>
      </c>
    </row>
    <row r="15" spans="1:14" x14ac:dyDescent="0.25">
      <c r="A15" s="5">
        <v>13</v>
      </c>
      <c r="B15" s="6">
        <v>42132205</v>
      </c>
      <c r="C15" s="16" t="s">
        <v>12</v>
      </c>
      <c r="D15" s="8" t="s">
        <v>35</v>
      </c>
      <c r="E15" s="7" t="s">
        <v>37</v>
      </c>
      <c r="F15" s="6" t="s">
        <v>14</v>
      </c>
      <c r="G15" s="17">
        <v>66354</v>
      </c>
      <c r="H15" s="17">
        <v>69770</v>
      </c>
      <c r="I15" s="17">
        <v>68306</v>
      </c>
      <c r="J15" s="17">
        <f t="shared" si="1"/>
        <v>68143</v>
      </c>
      <c r="K15" s="1">
        <v>4</v>
      </c>
      <c r="L15" s="4">
        <f t="shared" si="2"/>
        <v>272572</v>
      </c>
      <c r="M15" s="1">
        <v>2</v>
      </c>
      <c r="N15" s="4">
        <f t="shared" si="0"/>
        <v>136286</v>
      </c>
    </row>
    <row r="16" spans="1:14" x14ac:dyDescent="0.25">
      <c r="A16" s="5">
        <v>14</v>
      </c>
      <c r="B16" s="6">
        <v>42132200</v>
      </c>
      <c r="C16" s="16" t="s">
        <v>12</v>
      </c>
      <c r="D16" s="8" t="s">
        <v>35</v>
      </c>
      <c r="E16" s="7" t="s">
        <v>38</v>
      </c>
      <c r="F16" s="6" t="s">
        <v>14</v>
      </c>
      <c r="G16" s="17">
        <v>48876</v>
      </c>
      <c r="H16" s="17">
        <v>51391</v>
      </c>
      <c r="I16" s="17">
        <v>50313</v>
      </c>
      <c r="J16" s="17">
        <f t="shared" si="1"/>
        <v>50193</v>
      </c>
      <c r="K16" s="1">
        <v>30</v>
      </c>
      <c r="L16" s="4">
        <f t="shared" si="2"/>
        <v>1505790</v>
      </c>
      <c r="M16" s="1">
        <v>20</v>
      </c>
      <c r="N16" s="4">
        <f t="shared" si="0"/>
        <v>1003860</v>
      </c>
    </row>
    <row r="17" spans="1:14" x14ac:dyDescent="0.25">
      <c r="A17" s="5">
        <v>15</v>
      </c>
      <c r="B17" s="6">
        <v>42132200</v>
      </c>
      <c r="C17" s="16" t="s">
        <v>12</v>
      </c>
      <c r="D17" s="8" t="s">
        <v>35</v>
      </c>
      <c r="E17" s="7" t="s">
        <v>39</v>
      </c>
      <c r="F17" s="6" t="s">
        <v>14</v>
      </c>
      <c r="G17" s="17">
        <v>48876</v>
      </c>
      <c r="H17" s="17">
        <v>51391</v>
      </c>
      <c r="I17" s="17">
        <v>50313</v>
      </c>
      <c r="J17" s="17">
        <f t="shared" si="1"/>
        <v>50193</v>
      </c>
      <c r="K17" s="1">
        <v>30</v>
      </c>
      <c r="L17" s="4">
        <f t="shared" si="2"/>
        <v>1505790</v>
      </c>
      <c r="M17" s="1">
        <v>20</v>
      </c>
      <c r="N17" s="4">
        <f t="shared" si="0"/>
        <v>1003860</v>
      </c>
    </row>
    <row r="18" spans="1:14" x14ac:dyDescent="0.25">
      <c r="A18" s="5">
        <v>16</v>
      </c>
      <c r="B18" s="6">
        <v>24121807</v>
      </c>
      <c r="C18" s="16" t="s">
        <v>40</v>
      </c>
      <c r="D18" s="6" t="s">
        <v>41</v>
      </c>
      <c r="E18" s="7" t="s">
        <v>42</v>
      </c>
      <c r="F18" s="6" t="s">
        <v>26</v>
      </c>
      <c r="G18" s="17">
        <v>15051</v>
      </c>
      <c r="H18" s="17">
        <v>15826</v>
      </c>
      <c r="I18" s="17">
        <v>15494</v>
      </c>
      <c r="J18" s="17">
        <f t="shared" si="1"/>
        <v>15457</v>
      </c>
      <c r="K18" s="1">
        <v>5</v>
      </c>
      <c r="L18" s="4">
        <f t="shared" si="2"/>
        <v>77285</v>
      </c>
      <c r="M18" s="1">
        <v>3</v>
      </c>
      <c r="N18" s="4">
        <f t="shared" si="0"/>
        <v>46371</v>
      </c>
    </row>
    <row r="19" spans="1:14" x14ac:dyDescent="0.25">
      <c r="A19" s="5">
        <v>17</v>
      </c>
      <c r="B19" s="6">
        <v>24121807</v>
      </c>
      <c r="C19" s="16" t="s">
        <v>40</v>
      </c>
      <c r="D19" s="8" t="s">
        <v>41</v>
      </c>
      <c r="E19" s="7" t="s">
        <v>43</v>
      </c>
      <c r="F19" s="6" t="s">
        <v>26</v>
      </c>
      <c r="G19" s="17">
        <v>13918</v>
      </c>
      <c r="H19" s="17">
        <v>14635</v>
      </c>
      <c r="I19" s="17">
        <v>14328</v>
      </c>
      <c r="J19" s="17">
        <f t="shared" si="1"/>
        <v>14293</v>
      </c>
      <c r="K19" s="1">
        <v>5</v>
      </c>
      <c r="L19" s="4">
        <f t="shared" si="2"/>
        <v>71465</v>
      </c>
      <c r="M19" s="1">
        <v>4</v>
      </c>
      <c r="N19" s="4">
        <f t="shared" si="0"/>
        <v>57172</v>
      </c>
    </row>
    <row r="20" spans="1:14" ht="25.5" x14ac:dyDescent="0.25">
      <c r="A20" s="5">
        <v>18</v>
      </c>
      <c r="B20" s="6">
        <v>53131608</v>
      </c>
      <c r="C20" s="16" t="s">
        <v>12</v>
      </c>
      <c r="D20" s="6" t="s">
        <v>44</v>
      </c>
      <c r="E20" s="7" t="s">
        <v>45</v>
      </c>
      <c r="F20" s="6" t="s">
        <v>46</v>
      </c>
      <c r="G20" s="17">
        <v>97104</v>
      </c>
      <c r="H20" s="17">
        <v>102102</v>
      </c>
      <c r="I20" s="17">
        <v>99960</v>
      </c>
      <c r="J20" s="17">
        <f t="shared" si="1"/>
        <v>99722</v>
      </c>
      <c r="K20" s="1">
        <v>6</v>
      </c>
      <c r="L20" s="4">
        <f t="shared" si="2"/>
        <v>598332</v>
      </c>
      <c r="M20" s="1">
        <v>5</v>
      </c>
      <c r="N20" s="4">
        <f t="shared" si="0"/>
        <v>498610</v>
      </c>
    </row>
    <row r="21" spans="1:14" ht="25.5" x14ac:dyDescent="0.25">
      <c r="A21" s="5">
        <v>19</v>
      </c>
      <c r="B21" s="6">
        <v>42142609</v>
      </c>
      <c r="C21" s="16" t="s">
        <v>12</v>
      </c>
      <c r="D21" s="8" t="s">
        <v>47</v>
      </c>
      <c r="E21" s="7" t="s">
        <v>48</v>
      </c>
      <c r="F21" s="6" t="s">
        <v>14</v>
      </c>
      <c r="G21" s="17">
        <v>40460</v>
      </c>
      <c r="H21" s="17">
        <v>42543</v>
      </c>
      <c r="I21" s="17">
        <v>41650</v>
      </c>
      <c r="J21" s="17">
        <f t="shared" si="1"/>
        <v>41551</v>
      </c>
      <c r="K21" s="1">
        <v>10</v>
      </c>
      <c r="L21" s="4">
        <f t="shared" si="2"/>
        <v>415510</v>
      </c>
      <c r="M21" s="1">
        <v>5</v>
      </c>
      <c r="N21" s="4">
        <f t="shared" si="0"/>
        <v>207755</v>
      </c>
    </row>
    <row r="22" spans="1:14" ht="25.5" x14ac:dyDescent="0.25">
      <c r="A22" s="5">
        <v>20</v>
      </c>
      <c r="B22" s="6">
        <v>42142609</v>
      </c>
      <c r="C22" s="16" t="s">
        <v>12</v>
      </c>
      <c r="D22" s="8" t="s">
        <v>47</v>
      </c>
      <c r="E22" s="7" t="s">
        <v>49</v>
      </c>
      <c r="F22" s="6" t="s">
        <v>14</v>
      </c>
      <c r="G22" s="17">
        <v>56644</v>
      </c>
      <c r="H22" s="17">
        <v>59560</v>
      </c>
      <c r="I22" s="17">
        <v>58310</v>
      </c>
      <c r="J22" s="17">
        <f t="shared" si="1"/>
        <v>58171</v>
      </c>
      <c r="K22" s="1">
        <v>14</v>
      </c>
      <c r="L22" s="4">
        <f t="shared" si="2"/>
        <v>814394</v>
      </c>
      <c r="M22" s="1">
        <v>7</v>
      </c>
      <c r="N22" s="4">
        <f t="shared" si="0"/>
        <v>407197</v>
      </c>
    </row>
    <row r="23" spans="1:14" ht="25.5" x14ac:dyDescent="0.25">
      <c r="A23" s="5">
        <v>21</v>
      </c>
      <c r="B23" s="6">
        <v>42142609</v>
      </c>
      <c r="C23" s="16" t="s">
        <v>12</v>
      </c>
      <c r="D23" s="8" t="s">
        <v>47</v>
      </c>
      <c r="E23" s="7" t="s">
        <v>50</v>
      </c>
      <c r="F23" s="6" t="s">
        <v>14</v>
      </c>
      <c r="G23" s="17">
        <v>56644</v>
      </c>
      <c r="H23" s="17">
        <v>59560</v>
      </c>
      <c r="I23" s="17">
        <v>58310</v>
      </c>
      <c r="J23" s="17">
        <f t="shared" si="1"/>
        <v>58171</v>
      </c>
      <c r="K23" s="1">
        <v>12</v>
      </c>
      <c r="L23" s="4">
        <f t="shared" si="2"/>
        <v>698052</v>
      </c>
      <c r="M23" s="1">
        <v>6</v>
      </c>
      <c r="N23" s="4">
        <f t="shared" si="0"/>
        <v>349026</v>
      </c>
    </row>
    <row r="24" spans="1:14" ht="25.5" x14ac:dyDescent="0.25">
      <c r="A24" s="5">
        <v>22</v>
      </c>
      <c r="B24" s="6">
        <v>42142609</v>
      </c>
      <c r="C24" s="16" t="s">
        <v>12</v>
      </c>
      <c r="D24" s="8" t="s">
        <v>47</v>
      </c>
      <c r="E24" s="7" t="s">
        <v>51</v>
      </c>
      <c r="F24" s="6" t="s">
        <v>14</v>
      </c>
      <c r="G24" s="17">
        <v>56644</v>
      </c>
      <c r="H24" s="17">
        <v>59560</v>
      </c>
      <c r="I24" s="17">
        <v>58310</v>
      </c>
      <c r="J24" s="17">
        <f t="shared" si="1"/>
        <v>58171</v>
      </c>
      <c r="K24" s="1">
        <v>10</v>
      </c>
      <c r="L24" s="4">
        <f t="shared" si="2"/>
        <v>581710</v>
      </c>
      <c r="M24" s="1">
        <v>4</v>
      </c>
      <c r="N24" s="4">
        <f t="shared" si="0"/>
        <v>232684</v>
      </c>
    </row>
    <row r="25" spans="1:14" x14ac:dyDescent="0.25">
      <c r="A25" s="5">
        <v>23</v>
      </c>
      <c r="B25" s="6">
        <v>41104102</v>
      </c>
      <c r="C25" s="16" t="s">
        <v>52</v>
      </c>
      <c r="D25" s="6" t="s">
        <v>53</v>
      </c>
      <c r="E25" s="9" t="s">
        <v>54</v>
      </c>
      <c r="F25" s="6" t="s">
        <v>14</v>
      </c>
      <c r="G25" s="17">
        <v>19421</v>
      </c>
      <c r="H25" s="17">
        <v>20420</v>
      </c>
      <c r="I25" s="17">
        <v>19992</v>
      </c>
      <c r="J25" s="17">
        <f t="shared" si="1"/>
        <v>19944</v>
      </c>
      <c r="K25" s="1">
        <v>4</v>
      </c>
      <c r="L25" s="4">
        <f t="shared" si="2"/>
        <v>79776</v>
      </c>
      <c r="M25" s="1">
        <v>2</v>
      </c>
      <c r="N25" s="4">
        <f t="shared" si="0"/>
        <v>39888</v>
      </c>
    </row>
    <row r="26" spans="1:14" x14ac:dyDescent="0.25">
      <c r="A26" s="5">
        <v>24</v>
      </c>
      <c r="B26" s="6">
        <v>51191604</v>
      </c>
      <c r="C26" s="16" t="s">
        <v>12</v>
      </c>
      <c r="D26" s="6" t="s">
        <v>55</v>
      </c>
      <c r="E26" s="7" t="s">
        <v>56</v>
      </c>
      <c r="F26" s="6" t="s">
        <v>31</v>
      </c>
      <c r="G26" s="17">
        <v>11329</v>
      </c>
      <c r="H26" s="17">
        <v>11912</v>
      </c>
      <c r="I26" s="17">
        <v>11662</v>
      </c>
      <c r="J26" s="17">
        <f t="shared" si="1"/>
        <v>11634</v>
      </c>
      <c r="K26" s="1">
        <v>22</v>
      </c>
      <c r="L26" s="4">
        <f t="shared" si="2"/>
        <v>255948</v>
      </c>
      <c r="M26" s="1">
        <v>20</v>
      </c>
      <c r="N26" s="4">
        <f t="shared" si="0"/>
        <v>232680</v>
      </c>
    </row>
    <row r="27" spans="1:14" x14ac:dyDescent="0.25">
      <c r="A27" s="5">
        <v>25</v>
      </c>
      <c r="B27" s="6">
        <v>51191604</v>
      </c>
      <c r="C27" s="16" t="s">
        <v>12</v>
      </c>
      <c r="D27" s="6" t="s">
        <v>55</v>
      </c>
      <c r="E27" s="9" t="s">
        <v>57</v>
      </c>
      <c r="F27" s="6" t="s">
        <v>31</v>
      </c>
      <c r="G27" s="17">
        <v>8901</v>
      </c>
      <c r="H27" s="17">
        <v>9359</v>
      </c>
      <c r="I27" s="17">
        <v>9163</v>
      </c>
      <c r="J27" s="17">
        <f t="shared" si="1"/>
        <v>9141</v>
      </c>
      <c r="K27" s="1">
        <v>22</v>
      </c>
      <c r="L27" s="4">
        <f t="shared" si="2"/>
        <v>201102</v>
      </c>
      <c r="M27" s="1">
        <v>20</v>
      </c>
      <c r="N27" s="4">
        <f t="shared" si="0"/>
        <v>182820</v>
      </c>
    </row>
    <row r="28" spans="1:14" x14ac:dyDescent="0.25">
      <c r="A28" s="5">
        <v>26</v>
      </c>
      <c r="B28" s="6">
        <v>51191604</v>
      </c>
      <c r="C28" s="16" t="s">
        <v>12</v>
      </c>
      <c r="D28" s="6" t="s">
        <v>55</v>
      </c>
      <c r="E28" s="9" t="s">
        <v>58</v>
      </c>
      <c r="F28" s="6" t="s">
        <v>31</v>
      </c>
      <c r="G28" s="17">
        <v>11329</v>
      </c>
      <c r="H28" s="17">
        <v>11912</v>
      </c>
      <c r="I28" s="17">
        <v>11662</v>
      </c>
      <c r="J28" s="17">
        <f t="shared" si="1"/>
        <v>11634</v>
      </c>
      <c r="K28" s="1">
        <v>42</v>
      </c>
      <c r="L28" s="4">
        <f t="shared" si="2"/>
        <v>488628</v>
      </c>
      <c r="M28" s="1">
        <v>30</v>
      </c>
      <c r="N28" s="4">
        <f t="shared" si="0"/>
        <v>349020</v>
      </c>
    </row>
    <row r="29" spans="1:14" ht="38.25" x14ac:dyDescent="0.25">
      <c r="A29" s="5">
        <v>27</v>
      </c>
      <c r="B29" s="6">
        <v>42131606</v>
      </c>
      <c r="C29" s="16" t="s">
        <v>12</v>
      </c>
      <c r="D29" s="6" t="s">
        <v>59</v>
      </c>
      <c r="E29" s="7" t="s">
        <v>60</v>
      </c>
      <c r="F29" s="6" t="s">
        <v>14</v>
      </c>
      <c r="G29" s="17">
        <v>37223</v>
      </c>
      <c r="H29" s="17">
        <v>39139</v>
      </c>
      <c r="I29" s="17">
        <v>38318</v>
      </c>
      <c r="J29" s="17">
        <f t="shared" si="1"/>
        <v>38226</v>
      </c>
      <c r="K29" s="1">
        <v>27</v>
      </c>
      <c r="L29" s="4">
        <f t="shared" si="2"/>
        <v>1032102</v>
      </c>
      <c r="M29" s="1">
        <v>15</v>
      </c>
      <c r="N29" s="4">
        <f t="shared" si="0"/>
        <v>573390</v>
      </c>
    </row>
    <row r="30" spans="1:14" x14ac:dyDescent="0.25">
      <c r="A30" s="5">
        <v>28</v>
      </c>
      <c r="B30" s="6">
        <v>41115830</v>
      </c>
      <c r="C30" s="16" t="s">
        <v>52</v>
      </c>
      <c r="D30" s="6" t="s">
        <v>61</v>
      </c>
      <c r="E30" s="9" t="s">
        <v>62</v>
      </c>
      <c r="F30" s="6" t="s">
        <v>14</v>
      </c>
      <c r="G30" s="17">
        <v>129472</v>
      </c>
      <c r="H30" s="17">
        <v>136136</v>
      </c>
      <c r="I30" s="17">
        <v>133280</v>
      </c>
      <c r="J30" s="17">
        <f t="shared" si="1"/>
        <v>132962</v>
      </c>
      <c r="K30" s="1">
        <v>4</v>
      </c>
      <c r="L30" s="4">
        <f t="shared" si="2"/>
        <v>531848</v>
      </c>
      <c r="M30" s="1">
        <v>2</v>
      </c>
      <c r="N30" s="4">
        <f t="shared" si="0"/>
        <v>265924</v>
      </c>
    </row>
    <row r="31" spans="1:14" ht="38.25" x14ac:dyDescent="0.25">
      <c r="A31" s="5">
        <v>29</v>
      </c>
      <c r="B31" s="6">
        <v>41104107</v>
      </c>
      <c r="C31" s="16" t="s">
        <v>52</v>
      </c>
      <c r="D31" s="6" t="s">
        <v>63</v>
      </c>
      <c r="E31" s="7" t="s">
        <v>64</v>
      </c>
      <c r="F31" s="6" t="s">
        <v>23</v>
      </c>
      <c r="G31" s="17">
        <v>53407</v>
      </c>
      <c r="H31" s="17">
        <v>56156</v>
      </c>
      <c r="I31" s="17">
        <v>54978</v>
      </c>
      <c r="J31" s="17">
        <f t="shared" si="1"/>
        <v>54847</v>
      </c>
      <c r="K31" s="1">
        <v>2</v>
      </c>
      <c r="L31" s="4">
        <f t="shared" si="2"/>
        <v>109694</v>
      </c>
      <c r="M31" s="1">
        <v>1</v>
      </c>
      <c r="N31" s="4">
        <f t="shared" si="0"/>
        <v>54847</v>
      </c>
    </row>
    <row r="32" spans="1:14" ht="38.25" x14ac:dyDescent="0.25">
      <c r="A32" s="5">
        <v>30</v>
      </c>
      <c r="B32" s="6">
        <v>41104107</v>
      </c>
      <c r="C32" s="16" t="s">
        <v>52</v>
      </c>
      <c r="D32" s="6" t="s">
        <v>63</v>
      </c>
      <c r="E32" s="7" t="s">
        <v>65</v>
      </c>
      <c r="F32" s="6" t="s">
        <v>23</v>
      </c>
      <c r="G32" s="17">
        <v>119762</v>
      </c>
      <c r="H32" s="17">
        <v>125926</v>
      </c>
      <c r="I32" s="17">
        <v>123284</v>
      </c>
      <c r="J32" s="17">
        <f t="shared" si="1"/>
        <v>122990</v>
      </c>
      <c r="K32" s="1">
        <v>2</v>
      </c>
      <c r="L32" s="4">
        <f t="shared" si="2"/>
        <v>245980</v>
      </c>
      <c r="M32" s="1">
        <v>1</v>
      </c>
      <c r="N32" s="4">
        <f t="shared" si="0"/>
        <v>122990</v>
      </c>
    </row>
    <row r="33" spans="1:14" ht="38.25" x14ac:dyDescent="0.25">
      <c r="A33" s="5">
        <v>31</v>
      </c>
      <c r="B33" s="6">
        <v>41104107</v>
      </c>
      <c r="C33" s="16" t="s">
        <v>52</v>
      </c>
      <c r="D33" s="6" t="s">
        <v>63</v>
      </c>
      <c r="E33" s="7" t="s">
        <v>66</v>
      </c>
      <c r="F33" s="6" t="s">
        <v>23</v>
      </c>
      <c r="G33" s="17">
        <v>113288</v>
      </c>
      <c r="H33" s="17">
        <v>119119</v>
      </c>
      <c r="I33" s="17">
        <v>116620</v>
      </c>
      <c r="J33" s="17">
        <f t="shared" si="1"/>
        <v>116342</v>
      </c>
      <c r="K33" s="1">
        <v>2</v>
      </c>
      <c r="L33" s="4">
        <f t="shared" si="2"/>
        <v>232684</v>
      </c>
      <c r="M33" s="1">
        <v>1</v>
      </c>
      <c r="N33" s="4">
        <f t="shared" si="0"/>
        <v>116342</v>
      </c>
    </row>
    <row r="34" spans="1:14" x14ac:dyDescent="0.25">
      <c r="A34" s="5">
        <v>32</v>
      </c>
      <c r="B34" s="6">
        <v>42293603</v>
      </c>
      <c r="C34" s="16" t="s">
        <v>12</v>
      </c>
      <c r="D34" s="6" t="s">
        <v>67</v>
      </c>
      <c r="E34" s="7" t="s">
        <v>68</v>
      </c>
      <c r="F34" s="6" t="s">
        <v>26</v>
      </c>
      <c r="G34" s="17">
        <v>4046</v>
      </c>
      <c r="H34" s="17">
        <v>4254</v>
      </c>
      <c r="I34" s="17">
        <v>4165</v>
      </c>
      <c r="J34" s="17">
        <f t="shared" si="1"/>
        <v>4155</v>
      </c>
      <c r="K34" s="1">
        <v>25</v>
      </c>
      <c r="L34" s="4">
        <f t="shared" si="2"/>
        <v>103875</v>
      </c>
      <c r="M34" s="1">
        <v>24</v>
      </c>
      <c r="N34" s="4">
        <f t="shared" si="0"/>
        <v>99720</v>
      </c>
    </row>
    <row r="35" spans="1:14" x14ac:dyDescent="0.25">
      <c r="A35" s="5">
        <v>33</v>
      </c>
      <c r="B35" s="6">
        <v>42293603</v>
      </c>
      <c r="C35" s="16" t="s">
        <v>12</v>
      </c>
      <c r="D35" s="6" t="s">
        <v>67</v>
      </c>
      <c r="E35" s="7" t="s">
        <v>69</v>
      </c>
      <c r="F35" s="6" t="s">
        <v>26</v>
      </c>
      <c r="G35" s="17">
        <v>4046</v>
      </c>
      <c r="H35" s="17">
        <v>4254</v>
      </c>
      <c r="I35" s="17">
        <v>4165</v>
      </c>
      <c r="J35" s="17">
        <f t="shared" si="1"/>
        <v>4155</v>
      </c>
      <c r="K35" s="1">
        <v>26</v>
      </c>
      <c r="L35" s="4">
        <f t="shared" si="2"/>
        <v>108030</v>
      </c>
      <c r="M35" s="1">
        <v>25</v>
      </c>
      <c r="N35" s="4">
        <f t="shared" si="0"/>
        <v>103875</v>
      </c>
    </row>
    <row r="36" spans="1:14" x14ac:dyDescent="0.25">
      <c r="A36" s="5">
        <v>34</v>
      </c>
      <c r="B36" s="6">
        <v>42293603</v>
      </c>
      <c r="C36" s="16" t="s">
        <v>12</v>
      </c>
      <c r="D36" s="6" t="s">
        <v>67</v>
      </c>
      <c r="E36" s="7" t="s">
        <v>70</v>
      </c>
      <c r="F36" s="6" t="s">
        <v>26</v>
      </c>
      <c r="G36" s="17">
        <v>4046</v>
      </c>
      <c r="H36" s="17">
        <v>4254</v>
      </c>
      <c r="I36" s="17">
        <v>4165</v>
      </c>
      <c r="J36" s="17">
        <f t="shared" si="1"/>
        <v>4155</v>
      </c>
      <c r="K36" s="1">
        <v>26</v>
      </c>
      <c r="L36" s="4">
        <f t="shared" si="2"/>
        <v>108030</v>
      </c>
      <c r="M36" s="1">
        <v>25</v>
      </c>
      <c r="N36" s="4">
        <f t="shared" si="0"/>
        <v>103875</v>
      </c>
    </row>
    <row r="37" spans="1:14" x14ac:dyDescent="0.25">
      <c r="A37" s="5">
        <v>35</v>
      </c>
      <c r="B37" s="6">
        <v>42293603</v>
      </c>
      <c r="C37" s="16" t="s">
        <v>12</v>
      </c>
      <c r="D37" s="6" t="s">
        <v>67</v>
      </c>
      <c r="E37" s="7" t="s">
        <v>71</v>
      </c>
      <c r="F37" s="6" t="s">
        <v>26</v>
      </c>
      <c r="G37" s="17">
        <v>11329</v>
      </c>
      <c r="H37" s="17">
        <v>11912</v>
      </c>
      <c r="I37" s="17">
        <v>11662</v>
      </c>
      <c r="J37" s="17">
        <f t="shared" si="1"/>
        <v>11634</v>
      </c>
      <c r="K37" s="1">
        <v>26</v>
      </c>
      <c r="L37" s="4">
        <f t="shared" si="2"/>
        <v>302484</v>
      </c>
      <c r="M37" s="1">
        <v>25</v>
      </c>
      <c r="N37" s="4">
        <f t="shared" si="0"/>
        <v>290850</v>
      </c>
    </row>
    <row r="38" spans="1:14" x14ac:dyDescent="0.25">
      <c r="A38" s="5">
        <v>36</v>
      </c>
      <c r="B38" s="6">
        <v>42293603</v>
      </c>
      <c r="C38" s="16" t="s">
        <v>12</v>
      </c>
      <c r="D38" s="6" t="s">
        <v>67</v>
      </c>
      <c r="E38" s="7" t="s">
        <v>72</v>
      </c>
      <c r="F38" s="6" t="s">
        <v>26</v>
      </c>
      <c r="G38" s="17">
        <v>11329</v>
      </c>
      <c r="H38" s="17">
        <v>11912</v>
      </c>
      <c r="I38" s="17">
        <v>11662</v>
      </c>
      <c r="J38" s="17">
        <f t="shared" si="1"/>
        <v>11634</v>
      </c>
      <c r="K38" s="1">
        <v>26</v>
      </c>
      <c r="L38" s="4">
        <f t="shared" si="2"/>
        <v>302484</v>
      </c>
      <c r="M38" s="1">
        <v>25</v>
      </c>
      <c r="N38" s="4">
        <f t="shared" si="0"/>
        <v>290850</v>
      </c>
    </row>
    <row r="39" spans="1:14" x14ac:dyDescent="0.25">
      <c r="A39" s="5">
        <v>37</v>
      </c>
      <c r="B39" s="6">
        <v>42293603</v>
      </c>
      <c r="C39" s="16" t="s">
        <v>12</v>
      </c>
      <c r="D39" s="6" t="s">
        <v>67</v>
      </c>
      <c r="E39" s="7" t="s">
        <v>73</v>
      </c>
      <c r="F39" s="6" t="s">
        <v>26</v>
      </c>
      <c r="G39" s="17">
        <v>11329</v>
      </c>
      <c r="H39" s="17">
        <v>11912</v>
      </c>
      <c r="I39" s="17">
        <v>11662</v>
      </c>
      <c r="J39" s="17">
        <f t="shared" si="1"/>
        <v>11634</v>
      </c>
      <c r="K39" s="1">
        <v>26</v>
      </c>
      <c r="L39" s="4">
        <f t="shared" si="2"/>
        <v>302484</v>
      </c>
      <c r="M39" s="1">
        <v>25</v>
      </c>
      <c r="N39" s="4">
        <f t="shared" si="0"/>
        <v>290850</v>
      </c>
    </row>
    <row r="40" spans="1:14" ht="25.5" x14ac:dyDescent="0.25">
      <c r="A40" s="5">
        <v>38</v>
      </c>
      <c r="B40" s="6">
        <v>42293505</v>
      </c>
      <c r="C40" s="16" t="s">
        <v>12</v>
      </c>
      <c r="D40" s="6" t="s">
        <v>74</v>
      </c>
      <c r="E40" s="7" t="s">
        <v>75</v>
      </c>
      <c r="F40" s="6" t="s">
        <v>26</v>
      </c>
      <c r="G40" s="17">
        <v>40460</v>
      </c>
      <c r="H40" s="17">
        <v>42543</v>
      </c>
      <c r="I40" s="17">
        <v>41650</v>
      </c>
      <c r="J40" s="17">
        <f t="shared" si="1"/>
        <v>41551</v>
      </c>
      <c r="K40" s="1">
        <v>26</v>
      </c>
      <c r="L40" s="4">
        <f t="shared" si="2"/>
        <v>1080326</v>
      </c>
      <c r="M40" s="1">
        <v>25</v>
      </c>
      <c r="N40" s="4">
        <f t="shared" si="0"/>
        <v>1038775</v>
      </c>
    </row>
    <row r="41" spans="1:14" ht="25.5" x14ac:dyDescent="0.25">
      <c r="A41" s="5">
        <v>39</v>
      </c>
      <c r="B41" s="6">
        <v>42293505</v>
      </c>
      <c r="C41" s="16" t="s">
        <v>12</v>
      </c>
      <c r="D41" s="6" t="s">
        <v>74</v>
      </c>
      <c r="E41" s="7" t="s">
        <v>76</v>
      </c>
      <c r="F41" s="6" t="s">
        <v>26</v>
      </c>
      <c r="G41" s="17">
        <v>38842</v>
      </c>
      <c r="H41" s="17">
        <v>40841</v>
      </c>
      <c r="I41" s="17">
        <v>39984</v>
      </c>
      <c r="J41" s="17">
        <f t="shared" si="1"/>
        <v>39889</v>
      </c>
      <c r="K41" s="1">
        <v>60</v>
      </c>
      <c r="L41" s="4">
        <f t="shared" si="2"/>
        <v>2393340</v>
      </c>
      <c r="M41" s="1">
        <v>52</v>
      </c>
      <c r="N41" s="4">
        <f t="shared" si="0"/>
        <v>2074228</v>
      </c>
    </row>
    <row r="42" spans="1:14" ht="25.5" x14ac:dyDescent="0.25">
      <c r="A42" s="5">
        <v>40</v>
      </c>
      <c r="B42" s="6">
        <v>42293505</v>
      </c>
      <c r="C42" s="16" t="s">
        <v>12</v>
      </c>
      <c r="D42" s="6" t="s">
        <v>74</v>
      </c>
      <c r="E42" s="7" t="s">
        <v>77</v>
      </c>
      <c r="F42" s="6" t="s">
        <v>26</v>
      </c>
      <c r="G42" s="17">
        <v>40460</v>
      </c>
      <c r="H42" s="17">
        <v>42543</v>
      </c>
      <c r="I42" s="17">
        <v>41650</v>
      </c>
      <c r="J42" s="17">
        <f t="shared" si="1"/>
        <v>41551</v>
      </c>
      <c r="K42" s="1">
        <v>26</v>
      </c>
      <c r="L42" s="4">
        <f t="shared" si="2"/>
        <v>1080326</v>
      </c>
      <c r="M42" s="1">
        <v>25</v>
      </c>
      <c r="N42" s="4">
        <f t="shared" si="0"/>
        <v>1038775</v>
      </c>
    </row>
    <row r="43" spans="1:14" x14ac:dyDescent="0.25">
      <c r="A43" s="5">
        <v>41</v>
      </c>
      <c r="B43" s="6">
        <v>11121802</v>
      </c>
      <c r="C43" s="16" t="s">
        <v>18</v>
      </c>
      <c r="D43" s="6" t="s">
        <v>78</v>
      </c>
      <c r="E43" s="7" t="s">
        <v>79</v>
      </c>
      <c r="F43" s="6" t="s">
        <v>23</v>
      </c>
      <c r="G43" s="17">
        <v>58262</v>
      </c>
      <c r="H43" s="17">
        <v>61261</v>
      </c>
      <c r="I43" s="17">
        <v>59976</v>
      </c>
      <c r="J43" s="17">
        <f t="shared" si="1"/>
        <v>59833</v>
      </c>
      <c r="K43" s="1">
        <v>10</v>
      </c>
      <c r="L43" s="4">
        <f t="shared" si="2"/>
        <v>598330</v>
      </c>
      <c r="M43" s="1">
        <v>8</v>
      </c>
      <c r="N43" s="4">
        <f t="shared" si="0"/>
        <v>478664</v>
      </c>
    </row>
    <row r="44" spans="1:14" x14ac:dyDescent="0.25">
      <c r="A44" s="5">
        <v>42</v>
      </c>
      <c r="B44" s="6">
        <v>42311511</v>
      </c>
      <c r="C44" s="16" t="s">
        <v>12</v>
      </c>
      <c r="D44" s="6" t="s">
        <v>80</v>
      </c>
      <c r="E44" s="7" t="s">
        <v>81</v>
      </c>
      <c r="F44" s="6" t="s">
        <v>23</v>
      </c>
      <c r="G44" s="17">
        <v>61499</v>
      </c>
      <c r="H44" s="17">
        <v>64665</v>
      </c>
      <c r="I44" s="17">
        <v>63308</v>
      </c>
      <c r="J44" s="17">
        <f t="shared" si="1"/>
        <v>63157</v>
      </c>
      <c r="K44" s="1">
        <v>22</v>
      </c>
      <c r="L44" s="4">
        <f t="shared" si="2"/>
        <v>1389454</v>
      </c>
      <c r="M44" s="1">
        <v>20</v>
      </c>
      <c r="N44" s="4">
        <f t="shared" si="0"/>
        <v>1263140</v>
      </c>
    </row>
    <row r="45" spans="1:14" ht="25.5" x14ac:dyDescent="0.25">
      <c r="A45" s="5">
        <v>43</v>
      </c>
      <c r="B45" s="6">
        <v>42311505</v>
      </c>
      <c r="C45" s="16" t="s">
        <v>12</v>
      </c>
      <c r="D45" s="6" t="s">
        <v>82</v>
      </c>
      <c r="E45" s="7" t="s">
        <v>83</v>
      </c>
      <c r="F45" s="6" t="s">
        <v>23</v>
      </c>
      <c r="G45" s="17">
        <v>25894</v>
      </c>
      <c r="H45" s="17">
        <v>27227</v>
      </c>
      <c r="I45" s="17">
        <v>26656</v>
      </c>
      <c r="J45" s="17">
        <f t="shared" si="1"/>
        <v>26592</v>
      </c>
      <c r="K45" s="1">
        <v>50</v>
      </c>
      <c r="L45" s="4">
        <f t="shared" si="2"/>
        <v>1329600</v>
      </c>
      <c r="M45" s="1">
        <v>48</v>
      </c>
      <c r="N45" s="4">
        <f t="shared" si="0"/>
        <v>1276416</v>
      </c>
    </row>
    <row r="46" spans="1:14" x14ac:dyDescent="0.25">
      <c r="A46" s="5">
        <v>44</v>
      </c>
      <c r="B46" s="6">
        <v>42293603</v>
      </c>
      <c r="C46" s="16" t="s">
        <v>12</v>
      </c>
      <c r="D46" s="6" t="s">
        <v>67</v>
      </c>
      <c r="E46" s="7" t="s">
        <v>84</v>
      </c>
      <c r="F46" s="6" t="s">
        <v>26</v>
      </c>
      <c r="G46" s="17">
        <v>11329</v>
      </c>
      <c r="H46" s="17">
        <v>11912</v>
      </c>
      <c r="I46" s="17">
        <v>11662</v>
      </c>
      <c r="J46" s="17">
        <f t="shared" si="1"/>
        <v>11634</v>
      </c>
      <c r="K46" s="1">
        <v>55</v>
      </c>
      <c r="L46" s="4">
        <f t="shared" si="2"/>
        <v>639870</v>
      </c>
      <c r="M46" s="1">
        <v>50</v>
      </c>
      <c r="N46" s="4">
        <f t="shared" si="0"/>
        <v>581700</v>
      </c>
    </row>
    <row r="47" spans="1:14" ht="25.5" x14ac:dyDescent="0.25">
      <c r="A47" s="5">
        <v>45</v>
      </c>
      <c r="B47" s="6">
        <v>42293603</v>
      </c>
      <c r="C47" s="16" t="s">
        <v>12</v>
      </c>
      <c r="D47" s="6" t="s">
        <v>67</v>
      </c>
      <c r="E47" s="7" t="s">
        <v>85</v>
      </c>
      <c r="F47" s="6" t="s">
        <v>26</v>
      </c>
      <c r="G47" s="17">
        <v>56644</v>
      </c>
      <c r="H47" s="17">
        <v>59560</v>
      </c>
      <c r="I47" s="17">
        <v>58310</v>
      </c>
      <c r="J47" s="17">
        <f t="shared" si="1"/>
        <v>58171</v>
      </c>
      <c r="K47" s="1">
        <v>200</v>
      </c>
      <c r="L47" s="4">
        <f t="shared" si="2"/>
        <v>11634200</v>
      </c>
      <c r="M47" s="1">
        <v>148</v>
      </c>
      <c r="N47" s="4">
        <f t="shared" si="0"/>
        <v>8609308</v>
      </c>
    </row>
    <row r="48" spans="1:14" x14ac:dyDescent="0.25">
      <c r="A48" s="5">
        <v>46</v>
      </c>
      <c r="B48" s="6">
        <v>42293603</v>
      </c>
      <c r="C48" s="16" t="s">
        <v>12</v>
      </c>
      <c r="D48" s="6" t="s">
        <v>67</v>
      </c>
      <c r="E48" s="7" t="s">
        <v>86</v>
      </c>
      <c r="F48" s="6" t="s">
        <v>26</v>
      </c>
      <c r="G48" s="17">
        <v>8092</v>
      </c>
      <c r="H48" s="17">
        <v>8509</v>
      </c>
      <c r="I48" s="17">
        <v>8330</v>
      </c>
      <c r="J48" s="17">
        <f t="shared" si="1"/>
        <v>8310</v>
      </c>
      <c r="K48" s="1">
        <v>35</v>
      </c>
      <c r="L48" s="4">
        <f t="shared" si="2"/>
        <v>290850</v>
      </c>
      <c r="M48" s="1">
        <v>30</v>
      </c>
      <c r="N48" s="4">
        <f t="shared" si="0"/>
        <v>249300</v>
      </c>
    </row>
    <row r="49" spans="1:14" x14ac:dyDescent="0.25">
      <c r="A49" s="5">
        <v>47</v>
      </c>
      <c r="B49" s="6">
        <v>42293603</v>
      </c>
      <c r="C49" s="16" t="s">
        <v>12</v>
      </c>
      <c r="D49" s="6" t="s">
        <v>67</v>
      </c>
      <c r="E49" s="7" t="s">
        <v>87</v>
      </c>
      <c r="F49" s="6" t="s">
        <v>26</v>
      </c>
      <c r="G49" s="17">
        <v>8092</v>
      </c>
      <c r="H49" s="17">
        <v>8509</v>
      </c>
      <c r="I49" s="17">
        <v>8330</v>
      </c>
      <c r="J49" s="17">
        <f t="shared" si="1"/>
        <v>8310</v>
      </c>
      <c r="K49" s="1">
        <v>35</v>
      </c>
      <c r="L49" s="4">
        <f t="shared" si="2"/>
        <v>290850</v>
      </c>
      <c r="M49" s="1">
        <v>30</v>
      </c>
      <c r="N49" s="4">
        <f t="shared" si="0"/>
        <v>249300</v>
      </c>
    </row>
    <row r="50" spans="1:14" x14ac:dyDescent="0.25">
      <c r="E50" s="21" t="s">
        <v>88</v>
      </c>
      <c r="F50" s="21"/>
      <c r="G50" s="21"/>
      <c r="H50" s="21"/>
      <c r="I50" s="21"/>
      <c r="J50" s="21"/>
      <c r="K50" s="2">
        <f t="shared" ref="K50:N50" si="3">SUM(K3:K49)</f>
        <v>1558</v>
      </c>
      <c r="L50" s="3">
        <f t="shared" si="3"/>
        <v>47172831</v>
      </c>
      <c r="M50" s="2">
        <f t="shared" si="3"/>
        <v>1264</v>
      </c>
      <c r="N50" s="3">
        <f t="shared" si="3"/>
        <v>36096280</v>
      </c>
    </row>
    <row r="51" spans="1:14" x14ac:dyDescent="0.25">
      <c r="E51" s="22" t="s">
        <v>89</v>
      </c>
      <c r="F51" s="22"/>
      <c r="G51" s="22"/>
      <c r="H51" s="22"/>
      <c r="I51" s="22"/>
      <c r="J51" s="22" t="s">
        <v>90</v>
      </c>
      <c r="K51" s="23">
        <v>36099577</v>
      </c>
      <c r="L51" s="23"/>
      <c r="M51" s="23"/>
      <c r="N51" s="23"/>
    </row>
    <row r="52" spans="1:14" x14ac:dyDescent="0.25">
      <c r="E52" s="18" t="s">
        <v>91</v>
      </c>
      <c r="F52" s="18"/>
      <c r="G52" s="18"/>
      <c r="H52" s="18"/>
      <c r="I52" s="18"/>
      <c r="J52" s="18" t="s">
        <v>92</v>
      </c>
      <c r="K52" s="19">
        <f>+K51-N50</f>
        <v>3297</v>
      </c>
      <c r="L52" s="19"/>
      <c r="M52" s="19"/>
      <c r="N52" s="19"/>
    </row>
  </sheetData>
  <mergeCells count="6">
    <mergeCell ref="E52:J52"/>
    <mergeCell ref="K52:N52"/>
    <mergeCell ref="K1:N1"/>
    <mergeCell ref="E50:J50"/>
    <mergeCell ref="E51:J51"/>
    <mergeCell ref="K51:N51"/>
  </mergeCells>
  <dataValidations count="1">
    <dataValidation type="whole" allowBlank="1" showInputMessage="1" showErrorMessage="1" sqref="B4:C49 B3" xr:uid="{A74DBCEE-6ED9-4A73-94C5-86BF92BAED8F}">
      <formula1>0</formula1>
      <formula2>9999999999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EB2D8-DEB1-47ED-A268-901431315BB1}">
  <dimension ref="A1"/>
  <sheetViews>
    <sheetView workbookViewId="0">
      <selection activeCell="G1" sqref="G1:G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509F58-BB00-4B7A-A11E-2CDF3FDC55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C6A72D-51D9-411A-B7BF-333B8C5FE30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5400B9CF-038E-4DC3-8FF8-91CB827558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Yoalber Durán Cárdenas</dc:creator>
  <cp:keywords/>
  <dc:description/>
  <cp:lastModifiedBy>Angie Marcela Sarmiento Espana</cp:lastModifiedBy>
  <cp:revision/>
  <dcterms:created xsi:type="dcterms:W3CDTF">2015-06-05T18:19:34Z</dcterms:created>
  <dcterms:modified xsi:type="dcterms:W3CDTF">2026-03-13T21:43:59Z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2026-02-04T19:38:45Z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19e7eec7-eb06-4316-9d70-48fe348f3d49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0x0101008798A1B478BC764FAD73076543E764CD</vt:lpwstr>
  </property>
  <property fmtid="{D5CDD505-2E9C-101B-9397-08002B2CF9AE}" pid="11" name="MediaServiceImageTags">
    <vt:lpwstr/>
  </property>
</Properties>
</file>