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14"/>
  <workbookPr/>
  <mc:AlternateContent xmlns:mc="http://schemas.openxmlformats.org/markup-compatibility/2006">
    <mc:Choice Requires="x15">
      <x15ac:absPath xmlns:x15ac="http://schemas.microsoft.com/office/spreadsheetml/2010/11/ac" url="/Users/helendayanagg/Downloads/"/>
    </mc:Choice>
  </mc:AlternateContent>
  <xr:revisionPtr revIDLastSave="0" documentId="13_ncr:1_{15143AFA-A2DB-1146-9236-8A67D545DC58}" xr6:coauthVersionLast="47" xr6:coauthVersionMax="47" xr10:uidLastSave="{00000000-0000-0000-0000-000000000000}"/>
  <bookViews>
    <workbookView xWindow="0" yWindow="660" windowWidth="23500" windowHeight="14160" xr2:uid="{00000000-000D-0000-FFFF-FFFF00000000}"/>
  </bookViews>
  <sheets>
    <sheet name="GENERAL" sheetId="1" r:id="rId1"/>
    <sheet name="DOCUMENTOS " sheetId="2" r:id="rId2"/>
    <sheet name="UNION  TEMPORAL " sheetId="5" r:id="rId3"/>
    <sheet name="EVALUACION  ECONOMICA " sheetId="8" r:id="rId4"/>
    <sheet name="EVALUACIÓN MEDIA ARITMETICA" sheetId="9" state="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0" i="5" l="1"/>
  <c r="D7" i="1"/>
  <c r="D8" i="8" l="1"/>
  <c r="M40" i="5"/>
  <c r="L41" i="5" s="1"/>
  <c r="L26" i="5"/>
  <c r="L27" i="5" s="1"/>
  <c r="L18" i="5" l="1"/>
  <c r="L19" i="5" s="1"/>
  <c r="L13" i="5"/>
  <c r="L14" i="5" s="1"/>
  <c r="L20" i="5" s="1"/>
  <c r="M33" i="5" l="1"/>
  <c r="L35" i="5" s="1"/>
  <c r="M43" i="5" s="1"/>
  <c r="L23" i="5"/>
  <c r="L24" i="5" s="1"/>
  <c r="L28" i="5" s="1"/>
  <c r="G13" i="9" l="1"/>
  <c r="H13" i="9" s="1"/>
  <c r="G12" i="9"/>
  <c r="H12" i="9" s="1"/>
  <c r="G11" i="9"/>
  <c r="H11" i="9" s="1"/>
  <c r="G10" i="9"/>
  <c r="G14" i="9" l="1"/>
  <c r="F6" i="9" s="1"/>
  <c r="H9" i="9" s="1"/>
  <c r="J9" i="9" s="1"/>
  <c r="H10" i="9"/>
  <c r="J10" i="9" s="1"/>
  <c r="J14" i="9"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<sst xmlns="http://schemas.openxmlformats.org/spreadsheetml/2006/main" count="167" uniqueCount="117">
  <si>
    <t xml:space="preserve">INFORMACIÓN DEL PROCESO </t>
  </si>
  <si>
    <t>FECHA DE CIERRE PROCESO:</t>
  </si>
  <si>
    <t>OFERENTES</t>
  </si>
  <si>
    <t xml:space="preserve">OFERENTE 1 </t>
  </si>
  <si>
    <t>REPRESENTANTE LEGAL</t>
  </si>
  <si>
    <t>RESULTADO DE LA EVALUACIÓN</t>
  </si>
  <si>
    <t xml:space="preserve">PROPONENTES </t>
  </si>
  <si>
    <t>CUMPLE</t>
  </si>
  <si>
    <t>3. Balance general con corte a diciembre 31 de 2024.</t>
  </si>
  <si>
    <t>Certificación articulo 50 ley 789 de 2002, en concordancia con el artículo 23 de la  ley 1150 de 2007. Esto es que la ESAL haya cumplido durante los 6 meses  anteriores a la fecha de entrega de la presente certificación, con lo pagos al sistema  de seguridad social y salud, pensiones y riesgos profesionales y con los aportes  parafiscales correspondientes a todos sus empleados vinculados por contrato de trabajo, por lo que declara que se encuentra a PAZ Y SALVO con la Empresas Promotoras de Salud - EPS, Fondos de Pensiones, Administradoras de Riesgos Profesionales - ARP, Cajas de Compensación Familiar, Instituto Colombiano de Bienestar Familiar -ICBF y Servicio Nacional de Aprendizaje - SENA. Nota: La
presente certificación debe ser firmada por el Representante Legal de la empresa o por el Revisor Fiscal en caso de que la empresa tenga ese cargo.</t>
  </si>
  <si>
    <t>6. Declaraciones de Renta del año 2023 y 2024.</t>
  </si>
  <si>
    <t>7. Antecedentes disciplinarios del Contador acompañado del certificado de antecedentes disciplinarios expedido por la Junta Central de Contadores, y fotocopia de la cédula y tarjeta profesional del revisor fiscal acompañado del certificado de antecedentes disciplinarios expedido por la Junta Central de Contadores.</t>
  </si>
  <si>
    <t>9. Documento de gobierno corporativo</t>
  </si>
  <si>
    <t>10. Política de conflictos de interés</t>
  </si>
  <si>
    <t>11. Política de manejo de riesgos operativos y archivo de documentos.</t>
  </si>
  <si>
    <t>12. Política documentada de compensación de administradores y miembros de junta</t>
  </si>
  <si>
    <t>PAULA  ANDREA TIMANA</t>
  </si>
  <si>
    <t>Profesional Contratista</t>
  </si>
  <si>
    <t>SECRETARÍA DE  BIENESTAR SOCIAL</t>
  </si>
  <si>
    <t>DATOS DEL OFERENTE</t>
  </si>
  <si>
    <t>PRESUPUESTO OFICIAL</t>
  </si>
  <si>
    <t>PROPUESTA</t>
  </si>
  <si>
    <t>Presupuesto  Distrito</t>
  </si>
  <si>
    <t>Contrapartida  MINIMA</t>
  </si>
  <si>
    <t xml:space="preserve">Adicionales </t>
  </si>
  <si>
    <t>valor total propuesta</t>
  </si>
  <si>
    <t>INDICE DE LIQUIDEZ:</t>
  </si>
  <si>
    <t>INDICE DE LIQUIDEZ</t>
  </si>
  <si>
    <t>=</t>
  </si>
  <si>
    <t>ACTIVO CORRIENTE</t>
  </si>
  <si>
    <t>PASIVO CORRIENTE</t>
  </si>
  <si>
    <t>INDICE DE ENDEUDAMIENTO</t>
  </si>
  <si>
    <t>TOTAL, PASIVO</t>
  </si>
  <si>
    <t>X   100</t>
  </si>
  <si>
    <t>TOTAL, ACTIVOS</t>
  </si>
  <si>
    <t xml:space="preserve"> </t>
  </si>
  <si>
    <t>INDICADOR  DE  EFICIENCIA</t>
  </si>
  <si>
    <t>Gastos de implementación de los proyectos en el 2024</t>
  </si>
  <si>
    <t>Total gastos de funcionamiento de la ESAL en el 2024</t>
  </si>
  <si>
    <t>RESULTADOS  PROPUESTAS  PARA HABILITAR</t>
  </si>
  <si>
    <t>CONCEPTO</t>
  </si>
  <si>
    <t>DESCRIPCION</t>
  </si>
  <si>
    <t>DOCUMENTOS  FINANCIEROS</t>
  </si>
  <si>
    <t>INDICES FINANCIEROS</t>
  </si>
  <si>
    <t xml:space="preserve">PROPUESTA  ECONÓMICA </t>
  </si>
  <si>
    <t>RESULTADO</t>
  </si>
  <si>
    <t xml:space="preserve">OBSERVACIÓN:  </t>
  </si>
  <si>
    <t>EVALUADOR</t>
  </si>
  <si>
    <t>CONTRATISTA</t>
  </si>
  <si>
    <t>MÁXIMO PUNTAJE ECONÓMICO</t>
  </si>
  <si>
    <t>TRM</t>
  </si>
  <si>
    <t>20 DE JUNIO 2025</t>
  </si>
  <si>
    <t>MÉTODO DE EVALUACIÓN</t>
  </si>
  <si>
    <t>MEDIA ARITMÉTICA</t>
  </si>
  <si>
    <t>RESULTADO DEL MÉTODO</t>
  </si>
  <si>
    <t>PA=</t>
  </si>
  <si>
    <t>No.</t>
  </si>
  <si>
    <t>PROPONENTES</t>
  </si>
  <si>
    <t>RAZÓN SOCIAL</t>
  </si>
  <si>
    <t>NIT</t>
  </si>
  <si>
    <t>VALOR DE LA PROPUESTA</t>
  </si>
  <si>
    <t>VALOR DE LA PROPUESTA SIN DECIMALES</t>
  </si>
  <si>
    <t>PUNTAJE ECONÓMICO ASIGNADO</t>
  </si>
  <si>
    <t>PUNTAJE OTROS FACTORES DE CALIFICACIÓN</t>
  </si>
  <si>
    <t>CALIFICACIÓN FINAL</t>
  </si>
  <si>
    <t>Empresa 1</t>
  </si>
  <si>
    <t>Fundación Mejor Habitat</t>
  </si>
  <si>
    <t>805016076-1</t>
  </si>
  <si>
    <t>Empresa 2</t>
  </si>
  <si>
    <t>Copy Medios LTDA</t>
  </si>
  <si>
    <t>900300945-1</t>
  </si>
  <si>
    <t>Empresa 3</t>
  </si>
  <si>
    <t>JUVENTUD Y FUTURO POR CALI</t>
  </si>
  <si>
    <t>Total proponentes habilitados</t>
  </si>
  <si>
    <t>Sumatoria de propuestas</t>
  </si>
  <si>
    <t>Puntaje más alto</t>
  </si>
  <si>
    <t>Nota: La empresa N°3 no aporta documentación</t>
  </si>
  <si>
    <t>UNO (1)</t>
  </si>
  <si>
    <t xml:space="preserve">Presupuesto  Distrito 2026 </t>
  </si>
  <si>
    <t xml:space="preserve">Aporte  Asociado  2026 </t>
  </si>
  <si>
    <t xml:space="preserve">RAUL ALBER TO BRAVO AGUILAR C.C:94.401.968. Corporación Hacia Un Valle Solidario  Representante Legal
DIEGO FERNANDO GUZMAN RUIZ  C.C: 94.409.814 Comisión Arquidiocesana Vida Justicia Y Paz  Representante Legal 
</t>
  </si>
  <si>
    <t xml:space="preserve">1. Estados Financieros con corte a diciembre 31 de 2024 debidamente firmados por el Representante Legal, el Contador Público y/o Revisor Fiscal cuando así lo obligue
la Ley.
Corporación Hacia Un Valle Solidario
Comisión Arquidiocesana Vida Justicia Y Paz
</t>
  </si>
  <si>
    <t>2. Notas a los estados financieros acompañados por el dictamen del revisor fiscal y/o contador
Corporación Hacia Un Valle Solidario
Comisión Arquidiocesana Vida Justicia Y Paz</t>
  </si>
  <si>
    <t xml:space="preserve">4. Fotocopia del RUT de la ESAL y del representante legal. El RUT de la ESAL debe  estar actualizado y haber realizado el proceso de calificación o permanencia en el  régimen tributario especial del impuesto sobre la renta, conforme a lo dispuesto en el decreto 2150 del año 2017.
Corporación Hacia Un Valle Solidario
Comisión Arquidiocesana Vida Justicia Y Paz
</t>
  </si>
  <si>
    <t>part</t>
  </si>
  <si>
    <t xml:space="preserve">RESULTADO DEL PROMEDIO </t>
  </si>
  <si>
    <t xml:space="preserve">RESULTADO  PROMEDIO </t>
  </si>
  <si>
    <t xml:space="preserve">CUMPLE </t>
  </si>
  <si>
    <t xml:space="preserve">PAR T </t>
  </si>
  <si>
    <t xml:space="preserve">PART </t>
  </si>
  <si>
    <t>PROMEDIO   POR PARTICIPACIÓN</t>
  </si>
  <si>
    <t>CUMPE</t>
  </si>
  <si>
    <t xml:space="preserve">EVALUACION ECONOMICA   DE LA  OFERTA </t>
  </si>
  <si>
    <t>PROPUESTA  ECONOMICA RECURSOS  2026   DEL DISTRITO</t>
  </si>
  <si>
    <t xml:space="preserve">DETALLE </t>
  </si>
  <si>
    <t xml:space="preserve">VALOR  </t>
  </si>
  <si>
    <t xml:space="preserve">RESULTADO DE LA  EVALUACIÓN </t>
  </si>
  <si>
    <t xml:space="preserve">VALOR  TOTAL </t>
  </si>
  <si>
    <t xml:space="preserve">EVALUADOR </t>
  </si>
  <si>
    <t xml:space="preserve">ALCALDÍA DE SANTIAGO DE CALI
SECRETARÍA DE BIENESTAR SOCIAL
Contratación régimen especial (con ofertas)
4146.010.32.1.1226.2026
</t>
  </si>
  <si>
    <t xml:space="preserve">Total Presupuesto </t>
  </si>
  <si>
    <t>AUNAR ESFUERZOS TÉCNICOS, HUMANOS, ADMINISTRATIVOS Y FINANCIEROS PARA EL MEJORAMIENTO DE LAS CONDICIONES DE SEGURIDAD ALIMENTARIA DE LA POBLACIÓN VULNERABLE GARANTIZANDO SU ACCESO A LOS ALIMENTOS Y BRINDANDO INTERVENCIÓN PSICOSOCIAL EN EL DISTRITO DE SANTIAGO DE CALI DE CONFORMIDAD CON LOS PROYECTOS DE INVERSIÓN FORTALECIMIENTO DEL PROGRAMA DE SEGURIDAD ALIMENTARIA Y NUTRICIONAL EN SANTIAGO DE CALI BP-26005417 Y FORTALECIMIENTO DEL SISTEMA DISTRITAL DE CUIDADO "CUIDARTE" EN SANTIAGO DE CALI.</t>
  </si>
  <si>
    <t>Aporte  Recuperacion Nutricional</t>
  </si>
  <si>
    <t>UNION TEMPORAL COMISION ARQUIDIOCESANA VIDA, JUSTICIA Y PAZ 2026</t>
  </si>
  <si>
    <t>8. Fotocopia de la Tarjeta Profesional y Cédula de ciudadanía, antecedentes  disciplinarios del Revisor Fiscal, acompañado del certificado de antecedentes disciplinarios expedido por la Junta Central de Contadores. (actualizado).
HEYDI YURANNY GRAJALES MINA, identificada con cédula de ciudadanía No. 1.144.151.892 de Cali (Valle del Cauca) y Tarjeta Profesional No. 274070-T,  12 de Marzo de206.
ISMAEL ALFONSO NOBLES DE LA OSSA, identificado con cédula de ciudadanía No. 1.100.336.433 de Palmito (Sucre) y Tarjeta Profesional No. 232467-T, 4  de  Febrero de 2026.</t>
  </si>
  <si>
    <t>&gt; = 3.52</t>
  </si>
  <si>
    <t>&gt; =3.52</t>
  </si>
  <si>
    <t>&lt; = 64%</t>
  </si>
  <si>
    <t xml:space="preserve">UNION TEMPORAL COMISIÓN ARQUIDIOCESANA VIDA, JUSTICIA Y PAZ </t>
  </si>
  <si>
    <t>ALCALDÍA DE SANTIAGO DE CALI
SECRETARÍA DE BIENESTAR SOCIAL
Contratación régimen especial (con ofertas)
4146.010.32.1.1226.2026</t>
  </si>
  <si>
    <t>Raúl Alberto Bravo Aguilar, mayor de edad, identificado con la cédula de ciudadanía No. 94.401.968, Representante Legal de la CORPORACIÓN HACIA UN VALLE SOLIDARIO, identificada con el Nit: 805.029.170-0, por otra parte LA COMISIÓN ARQUIDIOCESANA VIDA JUSTICIA Y PAZ identificada con el Nit: 800.009.584-0 representada legalmente por el señor DIEGO FERNANDO GUZMÁN RUIZ, mayor de edad, identificado con la cédula de ciudadanía No. 94.409.814, nos permitimos manifestar que por este documento hemos convenido constituir la UNIÓN TEMPORAL que se denominará UNIÓN TEMPORAL COMISIÓN ARQUIDIOCESANA VIDA, JUSTICIA Y PAZ 2026</t>
  </si>
  <si>
    <t>No. 1</t>
  </si>
  <si>
    <t xml:space="preserve">APORTES  COMEDORES   </t>
  </si>
  <si>
    <t xml:space="preserve">APORTES  RECUPERACIÓN  NUTRICIONAL </t>
  </si>
  <si>
    <t xml:space="preserve">
CUMPLE
</t>
  </si>
  <si>
    <t>CUMPLE   (SUBSANO)   Que el contador público LINA ALEJANDRA BEDOYA HERNANDEZ identificado con CÉDULA DE
CIUDADANÍA No 38657118 de GINEBRA (VALLE DEL CAUCA) Y Tarjeta Profesional No
275636-T ,  JONATHAN EDUARDO SALAZAR QUIÑONEZ identificado con CÉDULA
DE CIUDADANÍA No 14635308 de CALI (VALLE DEL CAUCA) Y Tarjeta Profesional No 280806-T</t>
  </si>
  <si>
    <t xml:space="preserve">Reputacion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</si>
</sst>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1" formatCode="_-* #,##0_-;\-* #,##0_-;_-* &quot;-&quot;_-;_-@_-"/>
    <numFmt numFmtId="44" formatCode="_-&quot;$&quot;\ * #,##0.00_-;\-&quot;$&quot;\ * #,##0.00_-;_-&quot;$&quot;\ * &quot;-&quot;??_-;_-@_-"/>
    <numFmt numFmtId="164" formatCode="_-&quot;$&quot;\ * #,##0_-;\-&quot;$&quot;\ * #,##0_-;_-&quot;$&quot;\ * &quot;-&quot;??_-;_-@"/>
    <numFmt numFmtId="165" formatCode="d/m/yyyy"/>
    <numFmt numFmtId="166" formatCode="_(&quot;$&quot;\ * #,##0.00_);_(&quot;$&quot;\ * \(#,##0.00\);_(&quot;$&quot;\ * &quot;-&quot;??_);_(@_)"/>
    <numFmt numFmtId="167" formatCode="_-&quot;$&quot;\ * #,##0_-;\-&quot;$&quot;\ * #,##0_-;_-&quot;$&quot;\ * &quot;-&quot;_-;_-@"/>
    <numFmt numFmtId="168" formatCode="_-* #,##0.0_-;\-* #,##0.0_-;_-* &quot;-&quot;_-;_-@"/>
    <numFmt numFmtId="169" formatCode="_-* #,##0_-;\-* #,##0_-;_-* &quot;-&quot;_-;_-@"/>
    <numFmt numFmtId="170" formatCode="_-&quot;$&quot;\ * #,##0.00_-;\-&quot;$&quot;\ * #,##0.00_-;_-&quot;$&quot;\ * &quot;-&quot;_-;_-@"/>
    <numFmt numFmtId="171" formatCode="_-* #,##0.00_-;\-* #,##0.00_-;_-* &quot;-&quot;_-;_-@"/>
    <numFmt numFmtId="172" formatCode="_-&quot;$&quot;* #,##0_-;\-&quot;$&quot;* #,##0_-;_-&quot;$&quot;* &quot;-&quot;_-;_-@_-"/>
    <numFmt numFmtId="173" formatCode="_(&quot;$ &quot;* #,##0.00_);_(&quot;$ &quot;* \(#,##0.00\);_(&quot;$ &quot;* \-??_);_(@_)"/>
    <numFmt numFmtId="174" formatCode="_(&quot;$&quot;* #,##0_);_(&quot;$&quot;* \(#,##0\);_(&quot;$&quot;* &quot;-&quot;??_);_(@_)"/>
    <numFmt numFmtId="175" formatCode="0.000"/>
  </numFmts>
  <fonts count="4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name val="Calibri"/>
      <family val="2"/>
    </font>
    <font>
      <b/>
      <sz val="11"/>
      <color theme="1"/>
      <name val="Arial Narrow"/>
      <family val="2"/>
    </font>
    <font>
      <sz val="11"/>
      <color theme="1"/>
      <name val="Calibri"/>
      <family val="2"/>
    </font>
    <font>
      <b/>
      <sz val="10"/>
      <color theme="1"/>
      <name val="Arial"/>
      <family val="2"/>
    </font>
    <font>
      <b/>
      <sz val="11"/>
      <color theme="1"/>
      <name val="Calibri"/>
      <family val="2"/>
    </font>
    <font>
      <b/>
      <sz val="9"/>
      <color rgb="FF000000"/>
      <name val="Arial"/>
      <family val="2"/>
    </font>
    <font>
      <b/>
      <sz val="11"/>
      <color rgb="FF000000"/>
      <name val="Arial"/>
      <family val="2"/>
    </font>
    <font>
      <sz val="11"/>
      <color rgb="FF000000"/>
      <name val="Arial"/>
      <family val="2"/>
    </font>
    <font>
      <b/>
      <sz val="9"/>
      <color theme="1"/>
      <name val="Arial"/>
      <family val="2"/>
    </font>
    <font>
      <b/>
      <sz val="12"/>
      <color rgb="FF000000"/>
      <name val="Arial"/>
      <family val="2"/>
    </font>
    <font>
      <b/>
      <sz val="10"/>
      <color rgb="FF000000"/>
      <name val="Arial"/>
      <family val="2"/>
    </font>
    <font>
      <sz val="9"/>
      <color theme="1"/>
      <name val="Arial"/>
      <family val="2"/>
    </font>
    <font>
      <sz val="10"/>
      <color theme="1"/>
      <name val="Arial"/>
      <family val="2"/>
    </font>
    <font>
      <sz val="10"/>
      <color theme="1"/>
      <name val="Calibri"/>
      <family val="2"/>
    </font>
    <font>
      <b/>
      <sz val="8"/>
      <color theme="1"/>
      <name val="Calibri"/>
      <family val="2"/>
    </font>
    <font>
      <sz val="11"/>
      <color theme="1"/>
      <name val="Calibri"/>
      <family val="2"/>
    </font>
    <font>
      <b/>
      <sz val="10"/>
      <color theme="1"/>
      <name val="Arial"/>
      <family val="2"/>
    </font>
    <font>
      <sz val="10"/>
      <name val="Arial"/>
      <family val="2"/>
    </font>
    <font>
      <sz val="11"/>
      <color indexed="8"/>
      <name val="Calibri"/>
      <family val="2"/>
    </font>
    <font>
      <b/>
      <sz val="11"/>
      <color theme="1"/>
      <name val="Arial Narrow"/>
      <family val="2"/>
    </font>
    <font>
      <sz val="10"/>
      <color theme="1"/>
      <name val="Arial Narrow"/>
      <family val="2"/>
    </font>
    <font>
      <b/>
      <sz val="10"/>
      <color theme="1"/>
      <name val="Arial Narrow"/>
      <family val="2"/>
    </font>
    <font>
      <sz val="11"/>
      <color theme="1"/>
      <name val="Arial Narrow"/>
      <family val="2"/>
    </font>
    <font>
      <sz val="10"/>
      <name val="Arial Narrow"/>
      <family val="2"/>
    </font>
    <font>
      <b/>
      <u/>
      <sz val="10"/>
      <color theme="1"/>
      <name val="Arial Narrow"/>
      <family val="2"/>
    </font>
    <font>
      <b/>
      <sz val="9"/>
      <color theme="1"/>
      <name val="Arial"/>
      <family val="2"/>
    </font>
    <font>
      <sz val="10"/>
      <name val="Calibri"/>
      <family val="2"/>
    </font>
    <font>
      <b/>
      <sz val="11"/>
      <color theme="1"/>
      <name val="Calibri"/>
      <family val="2"/>
    </font>
    <font>
      <b/>
      <sz val="11"/>
      <name val="Calibri"/>
      <family val="2"/>
    </font>
    <font>
      <sz val="8"/>
      <name val="Calibri"/>
      <family val="2"/>
      <scheme val="minor"/>
    </font>
    <font>
      <b/>
      <sz val="11"/>
      <name val="Arial Narrow"/>
      <family val="2"/>
    </font>
    <font>
      <sz val="11"/>
      <name val="Calibri"/>
      <family val="2"/>
    </font>
    <font>
      <sz val="11"/>
      <color theme="1"/>
      <name val="Arial"/>
      <family val="2"/>
    </font>
    <font>
      <sz val="10"/>
      <color theme="1"/>
      <name val="Arial"/>
      <family val="2"/>
    </font>
    <font>
      <sz val="10"/>
      <color theme="1"/>
      <name val="Calibri"/>
      <family val="2"/>
    </font>
    <font>
      <sz val="12"/>
      <name val="Arial"/>
      <family val="2"/>
    </font>
    <font>
      <b/>
      <u/>
      <sz val="9"/>
      <color theme="1"/>
      <name val="Arial"/>
      <family val="2"/>
    </font>
    <font>
      <b/>
      <sz val="9"/>
      <color rgb="FF000000"/>
      <name val="Arial"/>
      <family val="2"/>
    </font>
    <font>
      <sz val="8"/>
      <color theme="1"/>
      <name val="Arial"/>
      <family val="2"/>
    </font>
    <font>
      <b/>
      <u/>
      <sz val="10"/>
      <name val="Arial Narrow"/>
      <family val="2"/>
    </font>
  </fonts>
  <fills count="26">
    <fill>
      <patternFill patternType="none"/>
    </fill>
    <fill>
      <patternFill patternType="gray125"/>
    </fill>
    <fill>
      <patternFill patternType="solid">
        <fgColor rgb="FFDADADA"/>
        <bgColor rgb="FFDADADA"/>
      </patternFill>
    </fill>
    <fill>
      <patternFill patternType="solid">
        <fgColor rgb="FFFFFFFF"/>
        <bgColor rgb="FFFFFFFF"/>
      </patternFill>
    </fill>
    <fill>
      <patternFill patternType="solid">
        <fgColor theme="0"/>
        <bgColor theme="0"/>
      </patternFill>
    </fill>
    <fill>
      <patternFill patternType="solid">
        <fgColor rgb="FFBFBFBF"/>
        <bgColor rgb="FFBFBFBF"/>
      </patternFill>
    </fill>
    <fill>
      <patternFill patternType="solid">
        <fgColor rgb="FFECECEC"/>
        <bgColor rgb="FFECECEC"/>
      </patternFill>
    </fill>
    <fill>
      <patternFill patternType="solid">
        <fgColor rgb="FF9CC2E5"/>
        <bgColor rgb="FF9CC2E5"/>
      </patternFill>
    </fill>
    <fill>
      <patternFill patternType="solid">
        <fgColor rgb="FF99CCFF"/>
        <bgColor rgb="FF99CCFF"/>
      </patternFill>
    </fill>
    <fill>
      <patternFill patternType="solid">
        <fgColor rgb="FFC0C0C0"/>
        <bgColor rgb="FFC0C0C0"/>
      </patternFill>
    </fill>
    <fill>
      <patternFill patternType="solid">
        <fgColor rgb="FF92D050"/>
        <bgColor rgb="FF92D050"/>
      </patternFill>
    </fill>
    <fill>
      <patternFill patternType="solid">
        <fgColor rgb="FF969696"/>
        <bgColor rgb="FF969696"/>
      </patternFill>
    </fill>
    <fill>
      <patternFill patternType="solid">
        <fgColor rgb="FFFBE4D5"/>
        <bgColor rgb="FFFBE4D5"/>
      </patternFill>
    </fill>
    <fill>
      <patternFill patternType="solid">
        <fgColor rgb="FFFFFF00"/>
        <bgColor rgb="FFFFFF00"/>
      </patternFill>
    </fill>
    <fill>
      <patternFill patternType="solid">
        <fgColor rgb="FFE2EFD9"/>
        <bgColor rgb="FFE2EFD9"/>
      </patternFill>
    </fill>
    <fill>
      <patternFill patternType="solid">
        <fgColor rgb="FFDEEAF6"/>
        <bgColor rgb="FFDEEAF6"/>
      </patternFill>
    </fill>
    <fill>
      <patternFill patternType="solid">
        <fgColor rgb="FFFEF2CB"/>
        <bgColor rgb="FFFEF2CB"/>
      </patternFill>
    </fill>
    <fill>
      <patternFill patternType="solid">
        <fgColor theme="5" tint="0.79998168889431442"/>
        <bgColor indexed="64"/>
      </patternFill>
    </fill>
    <fill>
      <patternFill patternType="solid">
        <fgColor theme="5" tint="0.79998168889431442"/>
        <bgColor rgb="FFFFFFFF"/>
      </patternFill>
    </fill>
    <fill>
      <patternFill patternType="solid">
        <fgColor theme="5" tint="0.79998168889431442"/>
        <bgColor theme="0"/>
      </patternFill>
    </fill>
    <fill>
      <patternFill patternType="solid">
        <fgColor theme="0" tint="-0.14999847407452621"/>
        <bgColor indexed="64"/>
      </patternFill>
    </fill>
    <fill>
      <patternFill patternType="solid">
        <fgColor theme="2" tint="-0.14999847407452621"/>
        <bgColor rgb="FFBFBFBF"/>
      </patternFill>
    </fill>
    <fill>
      <patternFill patternType="solid">
        <fgColor theme="9" tint="0.59999389629810485"/>
        <bgColor indexed="64"/>
      </patternFill>
    </fill>
    <fill>
      <patternFill patternType="solid">
        <fgColor rgb="FF92D050"/>
        <bgColor indexed="64"/>
      </patternFill>
    </fill>
    <fill>
      <patternFill patternType="solid">
        <fgColor theme="8" tint="0.59999389629810485"/>
        <bgColor rgb="FF3F3F3F"/>
      </patternFill>
    </fill>
    <fill>
      <patternFill patternType="solid">
        <fgColor theme="8" tint="0.59999389629810485"/>
        <bgColor indexed="64"/>
      </patternFill>
    </fill>
  </fills>
  <borders count="8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style="medium">
        <color rgb="FF000000"/>
      </top>
      <bottom style="medium">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right/>
      <top/>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medium">
        <color rgb="FF000000"/>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style="medium">
        <color indexed="64"/>
      </right>
      <top style="medium">
        <color indexed="64"/>
      </top>
      <bottom/>
      <diagonal/>
    </border>
    <border>
      <left style="medium">
        <color indexed="64"/>
      </left>
      <right style="thin">
        <color rgb="FF000000"/>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style="medium">
        <color rgb="FF000000"/>
      </left>
      <right style="medium">
        <color rgb="FF000000"/>
      </right>
      <top/>
      <bottom/>
      <diagonal/>
    </border>
    <border>
      <left style="medium">
        <color indexed="64"/>
      </left>
      <right/>
      <top/>
      <bottom/>
      <diagonal/>
    </border>
    <border>
      <left style="thin">
        <color rgb="FF000000"/>
      </left>
      <right/>
      <top/>
      <bottom style="medium">
        <color indexed="64"/>
      </bottom>
      <diagonal/>
    </border>
    <border>
      <left/>
      <right style="medium">
        <color indexed="64"/>
      </right>
      <top/>
      <bottom style="medium">
        <color indexed="64"/>
      </bottom>
      <diagonal/>
    </border>
    <border>
      <left style="thin">
        <color rgb="FF000000"/>
      </left>
      <right style="medium">
        <color rgb="FF000000"/>
      </right>
      <top style="thin">
        <color rgb="FF000000"/>
      </top>
      <bottom/>
      <diagonal/>
    </border>
    <border>
      <left/>
      <right style="medium">
        <color indexed="64"/>
      </right>
      <top/>
      <bottom style="thin">
        <color rgb="FF000000"/>
      </bottom>
      <diagonal/>
    </border>
    <border>
      <left/>
      <right/>
      <top style="medium">
        <color indexed="64"/>
      </top>
      <bottom/>
      <diagonal/>
    </border>
    <border>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rgb="FF000000"/>
      </right>
      <top style="thin">
        <color indexed="64"/>
      </top>
      <bottom style="thin">
        <color indexed="64"/>
      </bottom>
      <diagonal/>
    </border>
  </borders>
  <cellStyleXfs count="30">
    <xf numFmtId="0" fontId="0" fillId="0" borderId="0"/>
    <xf numFmtId="0" fontId="3" fillId="0" borderId="46"/>
    <xf numFmtId="0" fontId="3" fillId="0" borderId="46"/>
    <xf numFmtId="41" fontId="3" fillId="0" borderId="46" applyFont="0" applyFill="0" applyBorder="0" applyAlignment="0" applyProtection="0"/>
    <xf numFmtId="0" fontId="3" fillId="0" borderId="46"/>
    <xf numFmtId="0" fontId="3" fillId="0" borderId="46"/>
    <xf numFmtId="0" fontId="21" fillId="0" borderId="46"/>
    <xf numFmtId="0" fontId="22" fillId="0" borderId="46"/>
    <xf numFmtId="0" fontId="21" fillId="0" borderId="46"/>
    <xf numFmtId="172" fontId="22" fillId="0" borderId="46" applyFont="0" applyFill="0" applyBorder="0" applyAlignment="0" applyProtection="0"/>
    <xf numFmtId="173" fontId="22" fillId="0" borderId="46" applyFill="0" applyBorder="0" applyAlignment="0" applyProtection="0"/>
    <xf numFmtId="44" fontId="3" fillId="0" borderId="46" applyFont="0" applyFill="0" applyBorder="0" applyAlignment="0" applyProtection="0"/>
    <xf numFmtId="0" fontId="3" fillId="0" borderId="46"/>
    <xf numFmtId="0" fontId="3" fillId="0" borderId="46"/>
    <xf numFmtId="0" fontId="3" fillId="0" borderId="46"/>
    <xf numFmtId="44" fontId="3" fillId="0" borderId="46" applyFont="0" applyFill="0" applyBorder="0" applyAlignment="0" applyProtection="0"/>
    <xf numFmtId="44" fontId="3" fillId="0" borderId="46" applyFont="0" applyFill="0" applyBorder="0" applyAlignment="0" applyProtection="0"/>
    <xf numFmtId="44" fontId="3" fillId="0" borderId="46" applyFont="0" applyFill="0" applyBorder="0" applyAlignment="0" applyProtection="0"/>
    <xf numFmtId="44" fontId="3" fillId="0" borderId="46" applyFont="0" applyFill="0" applyBorder="0" applyAlignment="0" applyProtection="0"/>
    <xf numFmtId="0" fontId="2" fillId="0" borderId="46"/>
    <xf numFmtId="44" fontId="2" fillId="0" borderId="46" applyFont="0" applyFill="0" applyBorder="0" applyAlignment="0" applyProtection="0"/>
    <xf numFmtId="0" fontId="2" fillId="0" borderId="46"/>
    <xf numFmtId="0" fontId="2" fillId="0" borderId="46"/>
    <xf numFmtId="44" fontId="2" fillId="0" borderId="46" applyFont="0" applyFill="0" applyBorder="0" applyAlignment="0" applyProtection="0"/>
    <xf numFmtId="44" fontId="2" fillId="0" borderId="46" applyFont="0" applyFill="0" applyBorder="0" applyAlignment="0" applyProtection="0"/>
    <xf numFmtId="44" fontId="2" fillId="0" borderId="46" applyFont="0" applyFill="0" applyBorder="0" applyAlignment="0" applyProtection="0"/>
    <xf numFmtId="44" fontId="2" fillId="0" borderId="46" applyFont="0" applyFill="0" applyBorder="0" applyAlignment="0" applyProtection="0"/>
    <xf numFmtId="44" fontId="2" fillId="0" borderId="46" applyFont="0" applyFill="0" applyBorder="0" applyAlignment="0" applyProtection="0"/>
    <xf numFmtId="44" fontId="2" fillId="0" borderId="46" applyFont="0" applyFill="0" applyBorder="0" applyAlignment="0" applyProtection="0"/>
    <xf numFmtId="44" fontId="2" fillId="0" borderId="46" applyFont="0" applyFill="0" applyBorder="0" applyAlignment="0" applyProtection="0"/>
  </cellStyleXfs>
  <cellXfs count="255">
    <xf numFmtId="0" fontId="0" fillId="0" borderId="0" xfId="0"/>
    <xf numFmtId="165" fontId="6" fillId="0" borderId="0" xfId="0" applyNumberFormat="1" applyFont="1"/>
    <xf numFmtId="0" fontId="6" fillId="4" borderId="9" xfId="0" applyFont="1" applyFill="1" applyBorder="1"/>
    <xf numFmtId="0" fontId="9" fillId="3" borderId="9" xfId="0" applyFont="1" applyFill="1" applyBorder="1" applyAlignment="1">
      <alignment vertical="center" wrapText="1"/>
    </xf>
    <xf numFmtId="164" fontId="8" fillId="0" borderId="19" xfId="0" applyNumberFormat="1" applyFont="1" applyBorder="1"/>
    <xf numFmtId="0" fontId="6" fillId="0" borderId="0" xfId="0" applyFont="1"/>
    <xf numFmtId="0" fontId="12" fillId="5" borderId="22" xfId="0" applyFont="1" applyFill="1" applyBorder="1" applyAlignment="1">
      <alignment vertical="center"/>
    </xf>
    <xf numFmtId="0" fontId="12" fillId="5" borderId="23" xfId="0" applyFont="1" applyFill="1" applyBorder="1" applyAlignment="1">
      <alignment vertical="center"/>
    </xf>
    <xf numFmtId="0" fontId="13" fillId="9" borderId="25" xfId="0" applyFont="1" applyFill="1" applyBorder="1" applyAlignment="1">
      <alignment horizontal="center" vertical="center"/>
    </xf>
    <xf numFmtId="0" fontId="13" fillId="9" borderId="26" xfId="0" applyFont="1" applyFill="1" applyBorder="1" applyAlignment="1">
      <alignment horizontal="center" vertical="center"/>
    </xf>
    <xf numFmtId="0" fontId="9" fillId="3" borderId="9" xfId="0" applyFont="1" applyFill="1" applyBorder="1" applyAlignment="1">
      <alignment horizontal="center" vertical="center"/>
    </xf>
    <xf numFmtId="3" fontId="15" fillId="0" borderId="21" xfId="0" applyNumberFormat="1" applyFont="1" applyBorder="1" applyAlignment="1">
      <alignment horizontal="right" vertical="center"/>
    </xf>
    <xf numFmtId="3" fontId="6" fillId="0" borderId="0" xfId="0" applyNumberFormat="1" applyFont="1"/>
    <xf numFmtId="1" fontId="6" fillId="0" borderId="0" xfId="0" applyNumberFormat="1" applyFont="1"/>
    <xf numFmtId="0" fontId="9" fillId="3" borderId="29" xfId="0" applyFont="1" applyFill="1" applyBorder="1" applyAlignment="1">
      <alignment horizontal="center" vertical="center"/>
    </xf>
    <xf numFmtId="0" fontId="9" fillId="3" borderId="30" xfId="0" applyFont="1" applyFill="1" applyBorder="1" applyAlignment="1">
      <alignment horizontal="center" vertical="center"/>
    </xf>
    <xf numFmtId="0" fontId="15" fillId="0" borderId="20" xfId="0" applyFont="1" applyBorder="1" applyAlignment="1">
      <alignment vertical="center"/>
    </xf>
    <xf numFmtId="0" fontId="15" fillId="0" borderId="0" xfId="0" applyFont="1" applyAlignment="1">
      <alignment vertical="center"/>
    </xf>
    <xf numFmtId="3" fontId="15" fillId="0" borderId="31" xfId="0" applyNumberFormat="1" applyFont="1" applyBorder="1" applyAlignment="1">
      <alignment horizontal="right" vertical="center"/>
    </xf>
    <xf numFmtId="2" fontId="12" fillId="4" borderId="31" xfId="0" applyNumberFormat="1" applyFont="1" applyFill="1" applyBorder="1" applyAlignment="1">
      <alignment horizontal="right" vertical="center"/>
    </xf>
    <xf numFmtId="3" fontId="15" fillId="0" borderId="32" xfId="0" applyNumberFormat="1" applyFont="1" applyBorder="1" applyAlignment="1">
      <alignment horizontal="right" vertical="center"/>
    </xf>
    <xf numFmtId="0" fontId="15" fillId="0" borderId="21" xfId="0" applyFont="1" applyBorder="1" applyAlignment="1">
      <alignment vertical="center"/>
    </xf>
    <xf numFmtId="0" fontId="9" fillId="3" borderId="22" xfId="0" applyFont="1" applyFill="1" applyBorder="1" applyAlignment="1">
      <alignment horizontal="center" vertical="center"/>
    </xf>
    <xf numFmtId="0" fontId="9" fillId="3" borderId="33" xfId="0" applyFont="1" applyFill="1" applyBorder="1" applyAlignment="1">
      <alignment horizontal="center" vertical="center"/>
    </xf>
    <xf numFmtId="0" fontId="9" fillId="3" borderId="24" xfId="0" applyFont="1" applyFill="1" applyBorder="1" applyAlignment="1">
      <alignment horizontal="center" vertical="center"/>
    </xf>
    <xf numFmtId="0" fontId="6" fillId="0" borderId="35" xfId="0" applyFont="1" applyBorder="1"/>
    <xf numFmtId="0" fontId="15" fillId="0" borderId="36" xfId="0" applyFont="1" applyBorder="1" applyAlignment="1">
      <alignment vertical="center"/>
    </xf>
    <xf numFmtId="0" fontId="15" fillId="0" borderId="34" xfId="0" applyFont="1" applyBorder="1" applyAlignment="1">
      <alignment vertical="center"/>
    </xf>
    <xf numFmtId="0" fontId="15" fillId="0" borderId="35" xfId="0" applyFont="1" applyBorder="1" applyAlignment="1">
      <alignment vertical="center"/>
    </xf>
    <xf numFmtId="0" fontId="15" fillId="0" borderId="32" xfId="0" applyFont="1" applyBorder="1" applyAlignment="1">
      <alignment horizontal="center" vertical="center" wrapText="1"/>
    </xf>
    <xf numFmtId="0" fontId="15" fillId="0" borderId="36" xfId="0" applyFont="1" applyBorder="1" applyAlignment="1">
      <alignment horizontal="center" vertical="center"/>
    </xf>
    <xf numFmtId="10" fontId="12" fillId="0" borderId="32" xfId="0" applyNumberFormat="1" applyFont="1" applyBorder="1" applyAlignment="1">
      <alignment horizontal="right" vertical="center"/>
    </xf>
    <xf numFmtId="0" fontId="7" fillId="0" borderId="20" xfId="0" applyFont="1" applyBorder="1" applyAlignment="1">
      <alignment vertical="center"/>
    </xf>
    <xf numFmtId="0" fontId="16" fillId="0" borderId="21" xfId="0" applyFont="1" applyBorder="1" applyAlignment="1">
      <alignment vertical="center"/>
    </xf>
    <xf numFmtId="0" fontId="16" fillId="0" borderId="20" xfId="0" applyFont="1" applyBorder="1" applyAlignment="1">
      <alignment vertical="center"/>
    </xf>
    <xf numFmtId="0" fontId="17" fillId="0" borderId="0" xfId="0" applyFont="1"/>
    <xf numFmtId="0" fontId="6" fillId="0" borderId="0" xfId="0" applyFont="1" applyAlignment="1">
      <alignment vertical="center" wrapText="1"/>
    </xf>
    <xf numFmtId="0" fontId="16" fillId="0" borderId="0" xfId="0" applyFont="1" applyAlignment="1">
      <alignment vertical="center"/>
    </xf>
    <xf numFmtId="0" fontId="16" fillId="0" borderId="0" xfId="0" applyFont="1" applyAlignment="1">
      <alignment horizontal="center" vertical="center" wrapText="1"/>
    </xf>
    <xf numFmtId="3" fontId="16" fillId="0" borderId="0" xfId="0" applyNumberFormat="1" applyFont="1" applyAlignment="1">
      <alignment horizontal="right" vertical="center"/>
    </xf>
    <xf numFmtId="0" fontId="16" fillId="0" borderId="37" xfId="0" applyFont="1" applyBorder="1" applyAlignment="1">
      <alignment vertical="center"/>
    </xf>
    <xf numFmtId="0" fontId="17" fillId="0" borderId="38" xfId="0" applyFont="1" applyBorder="1"/>
    <xf numFmtId="0" fontId="16" fillId="0" borderId="39" xfId="0" applyFont="1" applyBorder="1" applyAlignment="1">
      <alignment vertical="center"/>
    </xf>
    <xf numFmtId="9" fontId="17" fillId="0" borderId="0" xfId="0" applyNumberFormat="1" applyFont="1"/>
    <xf numFmtId="0" fontId="17" fillId="0" borderId="40" xfId="0" applyFont="1" applyBorder="1"/>
    <xf numFmtId="0" fontId="17" fillId="0" borderId="41" xfId="0" applyFont="1" applyBorder="1"/>
    <xf numFmtId="164" fontId="6" fillId="0" borderId="35" xfId="0" applyNumberFormat="1" applyFont="1" applyBorder="1"/>
    <xf numFmtId="0" fontId="17" fillId="0" borderId="20" xfId="0" applyFont="1" applyBorder="1"/>
    <xf numFmtId="164" fontId="6" fillId="0" borderId="0" xfId="0" applyNumberFormat="1" applyFont="1"/>
    <xf numFmtId="0" fontId="6" fillId="0" borderId="21" xfId="0" applyFont="1" applyBorder="1"/>
    <xf numFmtId="0" fontId="7" fillId="0" borderId="34" xfId="0" applyFont="1" applyBorder="1" applyAlignment="1">
      <alignment horizontal="left" vertical="center"/>
    </xf>
    <xf numFmtId="0" fontId="17" fillId="0" borderId="35" xfId="0" applyFont="1" applyBorder="1"/>
    <xf numFmtId="3" fontId="15" fillId="0" borderId="35" xfId="0" applyNumberFormat="1" applyFont="1" applyBorder="1" applyAlignment="1">
      <alignment horizontal="right" vertical="center"/>
    </xf>
    <xf numFmtId="0" fontId="17" fillId="0" borderId="36" xfId="0" applyFont="1" applyBorder="1"/>
    <xf numFmtId="0" fontId="16" fillId="0" borderId="34" xfId="0" applyFont="1" applyBorder="1" applyAlignment="1">
      <alignment vertical="center"/>
    </xf>
    <xf numFmtId="0" fontId="16" fillId="0" borderId="35" xfId="0" applyFont="1" applyBorder="1" applyAlignment="1">
      <alignment vertical="center"/>
    </xf>
    <xf numFmtId="0" fontId="16" fillId="0" borderId="35" xfId="0" applyFont="1" applyBorder="1" applyAlignment="1">
      <alignment horizontal="right" vertical="center"/>
    </xf>
    <xf numFmtId="0" fontId="16" fillId="0" borderId="36" xfId="0" applyFont="1" applyBorder="1" applyAlignment="1">
      <alignment vertical="center"/>
    </xf>
    <xf numFmtId="0" fontId="6" fillId="0" borderId="0" xfId="0" applyFont="1" applyAlignment="1">
      <alignment vertical="center"/>
    </xf>
    <xf numFmtId="0" fontId="9" fillId="3" borderId="29" xfId="0" applyFont="1" applyFill="1" applyBorder="1" applyAlignment="1">
      <alignment vertical="center" wrapText="1"/>
    </xf>
    <xf numFmtId="167" fontId="8" fillId="13" borderId="47" xfId="0" applyNumberFormat="1" applyFont="1" applyFill="1" applyBorder="1"/>
    <xf numFmtId="167" fontId="8" fillId="0" borderId="0" xfId="0" applyNumberFormat="1" applyFont="1"/>
    <xf numFmtId="0" fontId="8" fillId="14" borderId="5" xfId="0" applyFont="1" applyFill="1" applyBorder="1" applyAlignment="1">
      <alignment horizontal="left"/>
    </xf>
    <xf numFmtId="0" fontId="8" fillId="14" borderId="49" xfId="0" applyFont="1" applyFill="1" applyBorder="1" applyAlignment="1">
      <alignment horizontal="left"/>
    </xf>
    <xf numFmtId="168" fontId="8" fillId="13" borderId="47" xfId="0" applyNumberFormat="1" applyFont="1" applyFill="1" applyBorder="1"/>
    <xf numFmtId="169" fontId="8" fillId="0" borderId="0" xfId="0" applyNumberFormat="1" applyFont="1"/>
    <xf numFmtId="0" fontId="8" fillId="15" borderId="5" xfId="0" applyFont="1" applyFill="1" applyBorder="1" applyAlignment="1">
      <alignment horizontal="left"/>
    </xf>
    <xf numFmtId="170" fontId="8" fillId="15" borderId="47" xfId="0" applyNumberFormat="1" applyFont="1" applyFill="1" applyBorder="1"/>
    <xf numFmtId="170" fontId="8" fillId="0" borderId="0" xfId="0" applyNumberFormat="1" applyFont="1"/>
    <xf numFmtId="0" fontId="8" fillId="16" borderId="47" xfId="0" applyFont="1" applyFill="1" applyBorder="1" applyAlignment="1">
      <alignment horizontal="right"/>
    </xf>
    <xf numFmtId="0" fontId="8" fillId="0" borderId="0" xfId="0" applyFont="1" applyAlignment="1">
      <alignment horizontal="right"/>
    </xf>
    <xf numFmtId="0" fontId="8" fillId="6" borderId="5" xfId="0" applyFont="1" applyFill="1" applyBorder="1" applyAlignment="1">
      <alignment horizontal="left"/>
    </xf>
    <xf numFmtId="0" fontId="8" fillId="6" borderId="49" xfId="0" applyFont="1" applyFill="1" applyBorder="1" applyAlignment="1">
      <alignment horizontal="left"/>
    </xf>
    <xf numFmtId="0" fontId="8" fillId="6" borderId="49" xfId="0" applyFont="1" applyFill="1" applyBorder="1" applyAlignment="1">
      <alignment horizontal="right"/>
    </xf>
    <xf numFmtId="167" fontId="8" fillId="13" borderId="47" xfId="0" applyNumberFormat="1" applyFont="1" applyFill="1" applyBorder="1" applyAlignment="1">
      <alignment horizontal="right"/>
    </xf>
    <xf numFmtId="0" fontId="6" fillId="0" borderId="0" xfId="0" applyFont="1" applyAlignment="1">
      <alignment horizontal="center" vertical="center" wrapText="1"/>
    </xf>
    <xf numFmtId="0" fontId="8" fillId="0" borderId="6" xfId="0" applyFont="1" applyBorder="1" applyAlignment="1">
      <alignment horizontal="center" vertical="center" wrapText="1"/>
    </xf>
    <xf numFmtId="0" fontId="6" fillId="0" borderId="6" xfId="0" applyFont="1" applyBorder="1"/>
    <xf numFmtId="167" fontId="6" fillId="0" borderId="6" xfId="0" applyNumberFormat="1" applyFont="1" applyBorder="1"/>
    <xf numFmtId="2" fontId="6" fillId="0" borderId="6" xfId="0" applyNumberFormat="1" applyFont="1" applyBorder="1"/>
    <xf numFmtId="170" fontId="6" fillId="0" borderId="6" xfId="0" applyNumberFormat="1" applyFont="1" applyBorder="1"/>
    <xf numFmtId="0" fontId="6" fillId="0" borderId="6" xfId="0" applyFont="1" applyBorder="1" applyAlignment="1">
      <alignment horizontal="left"/>
    </xf>
    <xf numFmtId="0" fontId="6" fillId="0" borderId="4" xfId="0" applyFont="1" applyBorder="1"/>
    <xf numFmtId="167" fontId="6" fillId="0" borderId="4" xfId="0" applyNumberFormat="1" applyFont="1" applyBorder="1"/>
    <xf numFmtId="0" fontId="18" fillId="0" borderId="7" xfId="0" applyFont="1" applyBorder="1" applyAlignment="1">
      <alignment horizontal="left" vertical="center" wrapText="1"/>
    </xf>
    <xf numFmtId="0" fontId="8" fillId="0" borderId="8" xfId="0" applyFont="1" applyBorder="1" applyAlignment="1">
      <alignment horizontal="center" vertical="center"/>
    </xf>
    <xf numFmtId="167" fontId="8" fillId="0" borderId="8" xfId="0" applyNumberFormat="1" applyFont="1" applyBorder="1" applyAlignment="1">
      <alignment vertical="center"/>
    </xf>
    <xf numFmtId="171" fontId="8" fillId="0" borderId="8" xfId="0" applyNumberFormat="1" applyFont="1" applyBorder="1" applyAlignment="1">
      <alignment vertical="center"/>
    </xf>
    <xf numFmtId="0" fontId="8" fillId="0" borderId="0" xfId="0" applyFont="1"/>
    <xf numFmtId="0" fontId="5" fillId="17" borderId="52" xfId="0" applyFont="1" applyFill="1" applyBorder="1" applyAlignment="1">
      <alignment horizontal="center" vertical="center"/>
    </xf>
    <xf numFmtId="0" fontId="5" fillId="18" borderId="54" xfId="0" applyFont="1" applyFill="1" applyBorder="1" applyAlignment="1">
      <alignment horizontal="center" vertical="center" wrapText="1"/>
    </xf>
    <xf numFmtId="166" fontId="5" fillId="17" borderId="54" xfId="0" applyNumberFormat="1" applyFont="1" applyFill="1" applyBorder="1" applyAlignment="1">
      <alignment horizontal="center" vertical="center" wrapText="1"/>
    </xf>
    <xf numFmtId="0" fontId="5" fillId="19" borderId="56" xfId="0" applyFont="1" applyFill="1" applyBorder="1" applyAlignment="1">
      <alignment horizontal="center" vertical="center" wrapText="1"/>
    </xf>
    <xf numFmtId="0" fontId="26" fillId="0" borderId="0" xfId="0" applyFont="1"/>
    <xf numFmtId="0" fontId="26" fillId="0" borderId="46" xfId="0" applyFont="1" applyBorder="1"/>
    <xf numFmtId="0" fontId="28" fillId="4" borderId="6" xfId="0" applyFont="1" applyFill="1" applyBorder="1" applyAlignment="1">
      <alignment horizontal="center" vertical="center" wrapText="1"/>
    </xf>
    <xf numFmtId="0" fontId="28" fillId="4" borderId="10" xfId="0" applyFont="1" applyFill="1" applyBorder="1" applyAlignment="1">
      <alignment horizontal="center" vertical="center" wrapText="1"/>
    </xf>
    <xf numFmtId="0" fontId="28" fillId="4" borderId="11" xfId="0" applyFont="1" applyFill="1" applyBorder="1" applyAlignment="1">
      <alignment horizontal="center" vertical="center" wrapText="1"/>
    </xf>
    <xf numFmtId="0" fontId="24" fillId="0" borderId="0" xfId="0" applyFont="1"/>
    <xf numFmtId="0" fontId="24" fillId="0" borderId="6" xfId="0" applyFont="1" applyBorder="1" applyAlignment="1">
      <alignment horizontal="left" vertical="center" wrapText="1"/>
    </xf>
    <xf numFmtId="0" fontId="24" fillId="0" borderId="4" xfId="0" applyFont="1" applyBorder="1" applyAlignment="1">
      <alignment horizontal="left" vertical="center" wrapText="1"/>
    </xf>
    <xf numFmtId="0" fontId="24" fillId="0" borderId="6" xfId="0" applyFont="1" applyBorder="1" applyAlignment="1">
      <alignment wrapText="1"/>
    </xf>
    <xf numFmtId="0" fontId="24" fillId="0" borderId="10" xfId="0" applyFont="1" applyBorder="1" applyAlignment="1">
      <alignment wrapText="1"/>
    </xf>
    <xf numFmtId="0" fontId="25" fillId="21" borderId="6" xfId="0" applyFont="1" applyFill="1" applyBorder="1" applyAlignment="1">
      <alignment horizontal="center" vertical="center" wrapText="1"/>
    </xf>
    <xf numFmtId="0" fontId="24" fillId="0" borderId="6" xfId="0" applyFont="1" applyBorder="1" applyAlignment="1">
      <alignment vertical="center" wrapText="1"/>
    </xf>
    <xf numFmtId="0" fontId="12" fillId="22" borderId="8" xfId="0" applyFont="1" applyFill="1" applyBorder="1" applyAlignment="1">
      <alignment horizontal="center" vertical="center"/>
    </xf>
    <xf numFmtId="0" fontId="8" fillId="10" borderId="42" xfId="0" applyFont="1" applyFill="1" applyBorder="1" applyAlignment="1">
      <alignment horizontal="center"/>
    </xf>
    <xf numFmtId="0" fontId="4" fillId="0" borderId="46" xfId="0" applyFont="1" applyBorder="1"/>
    <xf numFmtId="0" fontId="5" fillId="2" borderId="74" xfId="0" applyFont="1" applyFill="1" applyBorder="1" applyAlignment="1">
      <alignment horizontal="center" vertical="center" wrapText="1"/>
    </xf>
    <xf numFmtId="0" fontId="23" fillId="2" borderId="51" xfId="0" applyFont="1" applyFill="1" applyBorder="1" applyAlignment="1">
      <alignment vertical="center" wrapText="1"/>
    </xf>
    <xf numFmtId="0" fontId="23" fillId="2" borderId="67" xfId="0" applyFont="1" applyFill="1" applyBorder="1" applyAlignment="1">
      <alignment vertical="center" wrapText="1"/>
    </xf>
    <xf numFmtId="174" fontId="36" fillId="0" borderId="76" xfId="19" applyNumberFormat="1" applyFont="1" applyBorder="1" applyAlignment="1">
      <alignment vertical="center"/>
    </xf>
    <xf numFmtId="174" fontId="36" fillId="0" borderId="51" xfId="19" applyNumberFormat="1" applyFont="1" applyBorder="1" applyAlignment="1">
      <alignment vertical="center"/>
    </xf>
    <xf numFmtId="22" fontId="39" fillId="0" borderId="51" xfId="0" applyNumberFormat="1" applyFont="1" applyBorder="1"/>
    <xf numFmtId="0" fontId="28" fillId="0" borderId="11" xfId="0" applyFont="1" applyBorder="1" applyAlignment="1">
      <alignment horizontal="center" vertical="center" wrapText="1"/>
    </xf>
    <xf numFmtId="0" fontId="25" fillId="0" borderId="6" xfId="0" applyFont="1" applyBorder="1" applyAlignment="1">
      <alignment horizontal="center" vertical="center" wrapText="1"/>
    </xf>
    <xf numFmtId="0" fontId="15" fillId="0" borderId="29" xfId="0" applyFont="1" applyBorder="1" applyAlignment="1">
      <alignment vertical="center"/>
    </xf>
    <xf numFmtId="0" fontId="6" fillId="0" borderId="46" xfId="0" applyFont="1" applyBorder="1"/>
    <xf numFmtId="3" fontId="15" fillId="0" borderId="72" xfId="0" applyNumberFormat="1" applyFont="1" applyBorder="1" applyAlignment="1">
      <alignment horizontal="right" vertical="center"/>
    </xf>
    <xf numFmtId="0" fontId="0" fillId="0" borderId="46" xfId="0" applyBorder="1"/>
    <xf numFmtId="0" fontId="15" fillId="0" borderId="46" xfId="0" applyFont="1" applyBorder="1" applyAlignment="1">
      <alignment vertical="center"/>
    </xf>
    <xf numFmtId="0" fontId="15" fillId="0" borderId="46" xfId="0" applyFont="1" applyBorder="1" applyAlignment="1">
      <alignment horizontal="center" vertical="center"/>
    </xf>
    <xf numFmtId="3" fontId="15" fillId="0" borderId="51" xfId="0" applyNumberFormat="1" applyFont="1" applyBorder="1" applyAlignment="1">
      <alignment horizontal="right" vertical="center"/>
    </xf>
    <xf numFmtId="9" fontId="6" fillId="0" borderId="0" xfId="0" applyNumberFormat="1" applyFont="1"/>
    <xf numFmtId="0" fontId="15" fillId="0" borderId="51" xfId="0" applyFont="1" applyBorder="1" applyAlignment="1">
      <alignment horizontal="center" vertical="center" wrapText="1"/>
    </xf>
    <xf numFmtId="0" fontId="15" fillId="0" borderId="51" xfId="0" applyFont="1" applyBorder="1" applyAlignment="1">
      <alignment horizontal="center" vertical="center"/>
    </xf>
    <xf numFmtId="0" fontId="15" fillId="0" borderId="51" xfId="0" applyFont="1" applyBorder="1" applyAlignment="1">
      <alignment vertical="center"/>
    </xf>
    <xf numFmtId="10" fontId="12" fillId="0" borderId="51" xfId="0" applyNumberFormat="1" applyFont="1" applyBorder="1" applyAlignment="1">
      <alignment horizontal="right" vertical="center"/>
    </xf>
    <xf numFmtId="9" fontId="6" fillId="0" borderId="46" xfId="0" applyNumberFormat="1" applyFont="1" applyBorder="1"/>
    <xf numFmtId="175" fontId="6" fillId="0" borderId="46" xfId="0" applyNumberFormat="1" applyFont="1" applyBorder="1"/>
    <xf numFmtId="175" fontId="15" fillId="0" borderId="30" xfId="0" applyNumberFormat="1" applyFont="1" applyBorder="1" applyAlignment="1">
      <alignment vertical="center"/>
    </xf>
    <xf numFmtId="3" fontId="15" fillId="0" borderId="67" xfId="0" applyNumberFormat="1" applyFont="1" applyBorder="1" applyAlignment="1">
      <alignment horizontal="right" vertical="center"/>
    </xf>
    <xf numFmtId="0" fontId="40" fillId="0" borderId="66" xfId="0" applyFont="1" applyBorder="1" applyAlignment="1">
      <alignment horizontal="center" vertical="center"/>
    </xf>
    <xf numFmtId="175" fontId="6" fillId="0" borderId="68" xfId="0" applyNumberFormat="1" applyFont="1" applyBorder="1"/>
    <xf numFmtId="10" fontId="6" fillId="0" borderId="0" xfId="0" applyNumberFormat="1" applyFont="1"/>
    <xf numFmtId="0" fontId="38" fillId="0" borderId="0" xfId="0" applyFont="1"/>
    <xf numFmtId="10" fontId="17" fillId="0" borderId="59" xfId="0" applyNumberFormat="1" applyFont="1" applyBorder="1"/>
    <xf numFmtId="0" fontId="37" fillId="0" borderId="61" xfId="0" applyFont="1" applyBorder="1" applyAlignment="1">
      <alignment vertical="center"/>
    </xf>
    <xf numFmtId="0" fontId="7" fillId="0" borderId="29" xfId="0" applyFont="1" applyBorder="1" applyAlignment="1">
      <alignment vertical="center"/>
    </xf>
    <xf numFmtId="0" fontId="6" fillId="0" borderId="30" xfId="0" applyFont="1" applyBorder="1"/>
    <xf numFmtId="0" fontId="19" fillId="0" borderId="59" xfId="0" applyFont="1" applyBorder="1"/>
    <xf numFmtId="0" fontId="6" fillId="0" borderId="60" xfId="0" applyFont="1" applyBorder="1"/>
    <xf numFmtId="2" fontId="6" fillId="0" borderId="61" xfId="0" applyNumberFormat="1" applyFont="1" applyBorder="1"/>
    <xf numFmtId="0" fontId="26" fillId="0" borderId="73" xfId="0" applyFont="1" applyBorder="1"/>
    <xf numFmtId="0" fontId="26" fillId="0" borderId="70" xfId="0" applyFont="1" applyBorder="1"/>
    <xf numFmtId="0" fontId="26" fillId="0" borderId="79" xfId="0" applyFont="1" applyBorder="1"/>
    <xf numFmtId="0" fontId="26" fillId="0" borderId="71" xfId="0" applyFont="1" applyBorder="1"/>
    <xf numFmtId="0" fontId="26" fillId="0" borderId="80" xfId="0" applyFont="1" applyBorder="1" applyAlignment="1">
      <alignment horizontal="center" wrapText="1"/>
    </xf>
    <xf numFmtId="0" fontId="26" fillId="0" borderId="75" xfId="0" applyFont="1" applyBorder="1"/>
    <xf numFmtId="0" fontId="34" fillId="20" borderId="51" xfId="0" applyFont="1" applyFill="1" applyBorder="1"/>
    <xf numFmtId="0" fontId="34" fillId="20" borderId="80" xfId="0" applyFont="1" applyFill="1" applyBorder="1"/>
    <xf numFmtId="0" fontId="41" fillId="3" borderId="9" xfId="0" applyFont="1" applyFill="1" applyBorder="1" applyAlignment="1">
      <alignment horizontal="center" vertical="center"/>
    </xf>
    <xf numFmtId="0" fontId="41" fillId="3" borderId="33" xfId="0" applyFont="1" applyFill="1" applyBorder="1" applyAlignment="1">
      <alignment horizontal="center" vertical="center"/>
    </xf>
    <xf numFmtId="174" fontId="36" fillId="0" borderId="76" xfId="19" applyNumberFormat="1" applyFont="1" applyBorder="1" applyAlignment="1">
      <alignment horizontal="center" vertical="center"/>
    </xf>
    <xf numFmtId="174" fontId="26" fillId="0" borderId="51" xfId="0" applyNumberFormat="1" applyFont="1" applyBorder="1" applyAlignment="1">
      <alignment horizontal="center"/>
    </xf>
    <xf numFmtId="0" fontId="43" fillId="0" borderId="11" xfId="0" applyFont="1" applyBorder="1" applyAlignment="1">
      <alignment horizontal="center" vertical="center" wrapText="1"/>
    </xf>
    <xf numFmtId="0" fontId="24" fillId="0" borderId="51" xfId="0" applyFont="1" applyBorder="1" applyAlignment="1">
      <alignment wrapText="1"/>
    </xf>
    <xf numFmtId="0" fontId="28" fillId="0" borderId="51" xfId="0" applyFont="1" applyBorder="1" applyAlignment="1">
      <alignment horizontal="center" vertical="center" wrapText="1"/>
    </xf>
    <xf numFmtId="0" fontId="25" fillId="0" borderId="51" xfId="0" applyFont="1" applyBorder="1" applyAlignment="1">
      <alignment horizontal="center" vertical="center"/>
    </xf>
    <xf numFmtId="0" fontId="27" fillId="0" borderId="51" xfId="0" applyFont="1" applyBorder="1" applyAlignment="1">
      <alignment vertical="center"/>
    </xf>
    <xf numFmtId="0" fontId="27" fillId="0" borderId="51" xfId="0" applyFont="1" applyBorder="1"/>
    <xf numFmtId="166" fontId="19" fillId="18" borderId="5" xfId="0" applyNumberFormat="1" applyFont="1" applyFill="1" applyBorder="1" applyAlignment="1">
      <alignment horizontal="left" vertical="center" wrapText="1"/>
    </xf>
    <xf numFmtId="0" fontId="4" fillId="17" borderId="55" xfId="0" applyFont="1" applyFill="1" applyBorder="1" applyAlignment="1">
      <alignment horizontal="left"/>
    </xf>
    <xf numFmtId="0" fontId="20" fillId="17" borderId="57" xfId="0" applyFont="1" applyFill="1" applyBorder="1" applyAlignment="1">
      <alignment horizontal="center" vertical="center" wrapText="1"/>
    </xf>
    <xf numFmtId="0" fontId="4" fillId="17" borderId="58" xfId="0" applyFont="1" applyFill="1" applyBorder="1" applyAlignment="1">
      <alignment horizontal="center" vertical="center"/>
    </xf>
    <xf numFmtId="0" fontId="34" fillId="24" borderId="59" xfId="0" applyFont="1" applyFill="1" applyBorder="1" applyAlignment="1">
      <alignment horizontal="center" vertical="center" wrapText="1"/>
    </xf>
    <xf numFmtId="0" fontId="35" fillId="25" borderId="60" xfId="0" applyFont="1" applyFill="1" applyBorder="1" applyAlignment="1">
      <alignment horizontal="center" vertical="center"/>
    </xf>
    <xf numFmtId="0" fontId="35" fillId="25" borderId="61" xfId="0" applyFont="1" applyFill="1" applyBorder="1" applyAlignment="1">
      <alignment horizontal="center" vertical="center"/>
    </xf>
    <xf numFmtId="0" fontId="5" fillId="2" borderId="62" xfId="0" applyFont="1" applyFill="1" applyBorder="1" applyAlignment="1">
      <alignment horizontal="center" vertical="center" wrapText="1"/>
    </xf>
    <xf numFmtId="0" fontId="4" fillId="0" borderId="73" xfId="0" applyFont="1" applyBorder="1"/>
    <xf numFmtId="0" fontId="4" fillId="0" borderId="65" xfId="0" applyFont="1" applyBorder="1"/>
    <xf numFmtId="0" fontId="23" fillId="2" borderId="63" xfId="0" applyFont="1" applyFill="1" applyBorder="1" applyAlignment="1">
      <alignment horizontal="center" vertical="center" wrapText="1"/>
    </xf>
    <xf numFmtId="0" fontId="4" fillId="0" borderId="64" xfId="0" applyFont="1" applyBorder="1"/>
    <xf numFmtId="0" fontId="26" fillId="17" borderId="53" xfId="0" applyFont="1" applyFill="1" applyBorder="1" applyAlignment="1">
      <alignment horizontal="center" vertical="center"/>
    </xf>
    <xf numFmtId="0" fontId="4" fillId="17" borderId="77" xfId="0" applyFont="1" applyFill="1" applyBorder="1"/>
    <xf numFmtId="166" fontId="31" fillId="17" borderId="5" xfId="0" applyNumberFormat="1" applyFont="1" applyFill="1" applyBorder="1" applyAlignment="1">
      <alignment horizontal="center"/>
    </xf>
    <xf numFmtId="0" fontId="32" fillId="17" borderId="55" xfId="0" applyFont="1" applyFill="1" applyBorder="1"/>
    <xf numFmtId="0" fontId="38" fillId="0" borderId="59" xfId="0" applyFont="1" applyBorder="1" applyAlignment="1">
      <alignment horizontal="center"/>
    </xf>
    <xf numFmtId="0" fontId="38" fillId="0" borderId="60" xfId="0" applyFont="1" applyBorder="1" applyAlignment="1">
      <alignment horizontal="center"/>
    </xf>
    <xf numFmtId="0" fontId="38" fillId="0" borderId="61" xfId="0" applyFont="1" applyBorder="1" applyAlignment="1">
      <alignment horizontal="center"/>
    </xf>
    <xf numFmtId="0" fontId="6" fillId="0" borderId="0" xfId="0" applyFont="1" applyAlignment="1">
      <alignment horizontal="center" vertical="center" wrapText="1"/>
    </xf>
    <xf numFmtId="0" fontId="12" fillId="0" borderId="7" xfId="0" applyFont="1" applyBorder="1" applyAlignment="1">
      <alignment horizontal="center" vertical="center" wrapText="1"/>
    </xf>
    <xf numFmtId="0" fontId="4" fillId="0" borderId="8" xfId="0" applyFont="1" applyBorder="1"/>
    <xf numFmtId="0" fontId="12" fillId="0" borderId="20" xfId="0" applyFont="1" applyBorder="1" applyAlignment="1">
      <alignment horizontal="center" vertical="center"/>
    </xf>
    <xf numFmtId="0" fontId="0" fillId="0" borderId="0" xfId="0"/>
    <xf numFmtId="0" fontId="4" fillId="0" borderId="20" xfId="0" applyFont="1" applyBorder="1"/>
    <xf numFmtId="0" fontId="15" fillId="0" borderId="7" xfId="0" applyFont="1" applyBorder="1" applyAlignment="1">
      <alignment horizontal="center" vertical="center"/>
    </xf>
    <xf numFmtId="0" fontId="15" fillId="0" borderId="51" xfId="0" applyFont="1" applyBorder="1" applyAlignment="1">
      <alignment horizontal="center" vertical="center"/>
    </xf>
    <xf numFmtId="0" fontId="4" fillId="0" borderId="51" xfId="0" applyFont="1" applyBorder="1"/>
    <xf numFmtId="0" fontId="19" fillId="0" borderId="59" xfId="0" applyFont="1" applyBorder="1" applyAlignment="1">
      <alignment horizontal="center"/>
    </xf>
    <xf numFmtId="0" fontId="19" fillId="0" borderId="60" xfId="0" applyFont="1" applyBorder="1" applyAlignment="1">
      <alignment horizontal="center"/>
    </xf>
    <xf numFmtId="0" fontId="19" fillId="0" borderId="61" xfId="0" applyFont="1" applyBorder="1" applyAlignment="1">
      <alignment horizontal="center"/>
    </xf>
    <xf numFmtId="0" fontId="9" fillId="3" borderId="27" xfId="0" applyFont="1" applyFill="1" applyBorder="1" applyAlignment="1">
      <alignment vertical="center"/>
    </xf>
    <xf numFmtId="0" fontId="4" fillId="0" borderId="28" xfId="0" applyFont="1" applyBorder="1"/>
    <xf numFmtId="0" fontId="12" fillId="0" borderId="7" xfId="0" applyFont="1" applyBorder="1" applyAlignment="1">
      <alignment vertical="center"/>
    </xf>
    <xf numFmtId="0" fontId="20" fillId="7" borderId="12" xfId="0" applyFont="1" applyFill="1" applyBorder="1" applyAlignment="1">
      <alignment horizontal="center" vertical="center"/>
    </xf>
    <xf numFmtId="0" fontId="30" fillId="0" borderId="13" xfId="0" applyFont="1" applyBorder="1"/>
    <xf numFmtId="0" fontId="30" fillId="0" borderId="14" xfId="0" applyFont="1" applyBorder="1"/>
    <xf numFmtId="0" fontId="20" fillId="7" borderId="7" xfId="0" applyFont="1" applyFill="1" applyBorder="1" applyAlignment="1">
      <alignment horizontal="center" vertical="center" wrapText="1"/>
    </xf>
    <xf numFmtId="0" fontId="30" fillId="0" borderId="15" xfId="0" applyFont="1" applyBorder="1"/>
    <xf numFmtId="0" fontId="30" fillId="0" borderId="8" xfId="0" applyFont="1" applyBorder="1"/>
    <xf numFmtId="0" fontId="41" fillId="3" borderId="16" xfId="0" applyFont="1" applyFill="1" applyBorder="1" applyAlignment="1">
      <alignment horizontal="center" vertical="center" wrapText="1"/>
    </xf>
    <xf numFmtId="0" fontId="4" fillId="0" borderId="17" xfId="0" applyFont="1" applyBorder="1"/>
    <xf numFmtId="0" fontId="4" fillId="0" borderId="18" xfId="0" applyFont="1" applyBorder="1"/>
    <xf numFmtId="0" fontId="10" fillId="8" borderId="16" xfId="0" applyFont="1" applyFill="1" applyBorder="1" applyAlignment="1">
      <alignment horizontal="center" vertical="center"/>
    </xf>
    <xf numFmtId="0" fontId="11" fillId="0" borderId="7" xfId="0" applyFont="1" applyBorder="1" applyAlignment="1">
      <alignment horizontal="center" vertical="center"/>
    </xf>
    <xf numFmtId="0" fontId="4" fillId="0" borderId="15" xfId="0" applyFont="1" applyBorder="1"/>
    <xf numFmtId="0" fontId="42" fillId="0" borderId="20" xfId="0" applyFont="1" applyBorder="1" applyAlignment="1">
      <alignment horizontal="left" vertical="center" wrapText="1"/>
    </xf>
    <xf numFmtId="0" fontId="1" fillId="0" borderId="0" xfId="0" applyFont="1" applyAlignment="1">
      <alignment horizontal="left"/>
    </xf>
    <xf numFmtId="0" fontId="35" fillId="0" borderId="21" xfId="0" applyFont="1" applyBorder="1" applyAlignment="1">
      <alignment horizontal="left"/>
    </xf>
    <xf numFmtId="0" fontId="35" fillId="0" borderId="20" xfId="0" applyFont="1" applyBorder="1" applyAlignment="1">
      <alignment horizontal="left"/>
    </xf>
    <xf numFmtId="0" fontId="29" fillId="0" borderId="7" xfId="0" applyFont="1" applyBorder="1" applyAlignment="1">
      <alignment horizontal="center" vertical="center"/>
    </xf>
    <xf numFmtId="0" fontId="9" fillId="9" borderId="1" xfId="0" applyFont="1" applyFill="1" applyBorder="1" applyAlignment="1">
      <alignment horizontal="center" vertical="center"/>
    </xf>
    <xf numFmtId="0" fontId="4" fillId="0" borderId="2" xfId="0" applyFont="1" applyBorder="1"/>
    <xf numFmtId="0" fontId="4" fillId="0" borderId="3" xfId="0" applyFont="1" applyBorder="1"/>
    <xf numFmtId="0" fontId="6" fillId="0" borderId="20" xfId="0" applyFont="1" applyBorder="1" applyAlignment="1">
      <alignment vertical="center"/>
    </xf>
    <xf numFmtId="0" fontId="6" fillId="0" borderId="0" xfId="0" applyFont="1"/>
    <xf numFmtId="0" fontId="7" fillId="0" borderId="7" xfId="0" applyFont="1" applyBorder="1" applyAlignment="1">
      <alignment horizontal="center" vertical="center"/>
    </xf>
    <xf numFmtId="0" fontId="14" fillId="11" borderId="43" xfId="0" applyFont="1" applyFill="1" applyBorder="1" applyAlignment="1">
      <alignment horizontal="center" vertical="center"/>
    </xf>
    <xf numFmtId="0" fontId="4" fillId="0" borderId="44" xfId="0" applyFont="1" applyBorder="1"/>
    <xf numFmtId="0" fontId="4" fillId="0" borderId="45" xfId="0" applyFont="1" applyBorder="1"/>
    <xf numFmtId="0" fontId="14" fillId="11" borderId="43" xfId="0" applyFont="1" applyFill="1" applyBorder="1" applyAlignment="1">
      <alignment horizontal="center" vertical="center" wrapText="1"/>
    </xf>
    <xf numFmtId="0" fontId="6" fillId="0" borderId="20" xfId="0" applyFont="1" applyBorder="1" applyAlignment="1">
      <alignment vertical="center" wrapText="1"/>
    </xf>
    <xf numFmtId="0" fontId="16" fillId="0" borderId="7" xfId="0" applyFont="1" applyBorder="1" applyAlignment="1">
      <alignment vertical="center"/>
    </xf>
    <xf numFmtId="0" fontId="16" fillId="0" borderId="37" xfId="0" applyFont="1" applyBorder="1" applyAlignment="1">
      <alignment horizontal="center" vertical="center"/>
    </xf>
    <xf numFmtId="0" fontId="4" fillId="0" borderId="38" xfId="0" applyFont="1" applyBorder="1"/>
    <xf numFmtId="0" fontId="4" fillId="0" borderId="39" xfId="0" applyFont="1" applyBorder="1"/>
    <xf numFmtId="0" fontId="4" fillId="0" borderId="21" xfId="0" applyFont="1" applyBorder="1"/>
    <xf numFmtId="0" fontId="20" fillId="10" borderId="7" xfId="0" applyFont="1" applyFill="1" applyBorder="1" applyAlignment="1">
      <alignment horizontal="center" vertical="center"/>
    </xf>
    <xf numFmtId="0" fontId="7" fillId="0" borderId="20" xfId="0" applyFont="1" applyBorder="1" applyAlignment="1">
      <alignment horizontal="center" vertical="center"/>
    </xf>
    <xf numFmtId="0" fontId="7" fillId="0" borderId="34" xfId="0" applyFont="1" applyBorder="1" applyAlignment="1">
      <alignment horizontal="center" vertical="center"/>
    </xf>
    <xf numFmtId="0" fontId="4" fillId="0" borderId="35" xfId="0" applyFont="1" applyBorder="1"/>
    <xf numFmtId="0" fontId="4" fillId="0" borderId="36" xfId="0" applyFont="1" applyBorder="1"/>
    <xf numFmtId="0" fontId="20" fillId="10" borderId="7" xfId="0" applyFont="1" applyFill="1" applyBorder="1" applyAlignment="1">
      <alignment horizontal="center" vertical="center" wrapText="1"/>
    </xf>
    <xf numFmtId="0" fontId="4" fillId="23" borderId="8" xfId="0" applyFont="1" applyFill="1" applyBorder="1" applyAlignment="1">
      <alignment wrapText="1"/>
    </xf>
    <xf numFmtId="0" fontId="7" fillId="0" borderId="37" xfId="0" applyFont="1" applyBorder="1" applyAlignment="1">
      <alignment horizontal="center" vertical="center"/>
    </xf>
    <xf numFmtId="0" fontId="16" fillId="0" borderId="34" xfId="0" applyFont="1" applyBorder="1" applyAlignment="1">
      <alignment horizontal="center" vertical="center" wrapText="1"/>
    </xf>
    <xf numFmtId="0" fontId="14" fillId="3" borderId="43" xfId="0" applyFont="1" applyFill="1" applyBorder="1" applyAlignment="1">
      <alignment horizontal="center" vertical="center"/>
    </xf>
    <xf numFmtId="0" fontId="14" fillId="9" borderId="7" xfId="0" applyFont="1" applyFill="1" applyBorder="1" applyAlignment="1">
      <alignment horizontal="center" vertical="center"/>
    </xf>
    <xf numFmtId="0" fontId="7" fillId="10" borderId="7" xfId="0" applyFont="1" applyFill="1" applyBorder="1" applyAlignment="1">
      <alignment horizontal="center" vertical="center"/>
    </xf>
    <xf numFmtId="0" fontId="23" fillId="0" borderId="69" xfId="0" applyFont="1" applyBorder="1" applyAlignment="1">
      <alignment horizontal="center"/>
    </xf>
    <xf numFmtId="0" fontId="23" fillId="0" borderId="78" xfId="0" applyFont="1" applyBorder="1" applyAlignment="1">
      <alignment horizontal="center"/>
    </xf>
    <xf numFmtId="0" fontId="23" fillId="0" borderId="64" xfId="0" applyFont="1" applyBorder="1" applyAlignment="1">
      <alignment horizontal="center"/>
    </xf>
    <xf numFmtId="0" fontId="23" fillId="0" borderId="73" xfId="0" applyFont="1" applyBorder="1" applyAlignment="1">
      <alignment horizontal="center"/>
    </xf>
    <xf numFmtId="0" fontId="23" fillId="0" borderId="46" xfId="0" applyFont="1" applyBorder="1" applyAlignment="1">
      <alignment horizontal="center"/>
    </xf>
    <xf numFmtId="0" fontId="23" fillId="0" borderId="71" xfId="0" applyFont="1" applyBorder="1" applyAlignment="1">
      <alignment horizontal="center"/>
    </xf>
    <xf numFmtId="0" fontId="34" fillId="20" borderId="81" xfId="0" applyFont="1" applyFill="1" applyBorder="1" applyAlignment="1">
      <alignment horizontal="center"/>
    </xf>
    <xf numFmtId="0" fontId="34" fillId="20" borderId="66" xfId="0" applyFont="1" applyFill="1" applyBorder="1" applyAlignment="1">
      <alignment horizontal="center"/>
    </xf>
    <xf numFmtId="0" fontId="26" fillId="0" borderId="81" xfId="0" applyFont="1" applyBorder="1" applyAlignment="1">
      <alignment horizontal="center"/>
    </xf>
    <xf numFmtId="0" fontId="26" fillId="0" borderId="66" xfId="0" applyFont="1" applyBorder="1" applyAlignment="1">
      <alignment horizontal="center"/>
    </xf>
    <xf numFmtId="0" fontId="26" fillId="0" borderId="82" xfId="0" applyFont="1" applyBorder="1" applyAlignment="1">
      <alignment horizontal="center"/>
    </xf>
    <xf numFmtId="0" fontId="8" fillId="12" borderId="1" xfId="0" applyFont="1" applyFill="1" applyBorder="1" applyAlignment="1">
      <alignment horizontal="left"/>
    </xf>
    <xf numFmtId="0" fontId="4" fillId="0" borderId="48" xfId="0" applyFont="1" applyBorder="1"/>
    <xf numFmtId="0" fontId="8" fillId="15" borderId="50" xfId="0" applyFont="1" applyFill="1" applyBorder="1" applyAlignment="1">
      <alignment horizontal="left"/>
    </xf>
    <xf numFmtId="0" fontId="8" fillId="16" borderId="1" xfId="0" applyFont="1" applyFill="1" applyBorder="1" applyAlignment="1">
      <alignment horizontal="left"/>
    </xf>
  </cellXfs>
  <cellStyles count="30">
    <cellStyle name="Millares [0] 2" xfId="3" xr:uid="{00000000-0005-0000-0000-000000000000}"/>
    <cellStyle name="Moneda [0] 2" xfId="9" xr:uid="{00000000-0005-0000-0000-000001000000}"/>
    <cellStyle name="Moneda 10" xfId="25" xr:uid="{00000000-0005-0000-0000-000002000000}"/>
    <cellStyle name="Moneda 11" xfId="23" xr:uid="{00000000-0005-0000-0000-000003000000}"/>
    <cellStyle name="Moneda 12" xfId="26" xr:uid="{00000000-0005-0000-0000-000004000000}"/>
    <cellStyle name="Moneda 13" xfId="27" xr:uid="{00000000-0005-0000-0000-000005000000}"/>
    <cellStyle name="Moneda 14" xfId="28" xr:uid="{00000000-0005-0000-0000-000006000000}"/>
    <cellStyle name="Moneda 15" xfId="29" xr:uid="{00000000-0005-0000-0000-000007000000}"/>
    <cellStyle name="Moneda 2" xfId="11" xr:uid="{00000000-0005-0000-0000-000008000000}"/>
    <cellStyle name="Moneda 3" xfId="10" xr:uid="{00000000-0005-0000-0000-000009000000}"/>
    <cellStyle name="Moneda 4" xfId="15" xr:uid="{00000000-0005-0000-0000-00000A000000}"/>
    <cellStyle name="Moneda 5" xfId="16" xr:uid="{00000000-0005-0000-0000-00000B000000}"/>
    <cellStyle name="Moneda 6" xfId="17" xr:uid="{00000000-0005-0000-0000-00000C000000}"/>
    <cellStyle name="Moneda 7" xfId="18" xr:uid="{00000000-0005-0000-0000-00000D000000}"/>
    <cellStyle name="Moneda 8" xfId="20" xr:uid="{00000000-0005-0000-0000-00000E000000}"/>
    <cellStyle name="Moneda 9" xfId="24" xr:uid="{00000000-0005-0000-0000-00000F000000}"/>
    <cellStyle name="Normal" xfId="0" builtinId="0"/>
    <cellStyle name="Normal 10" xfId="7" xr:uid="{00000000-0005-0000-0000-000011000000}"/>
    <cellStyle name="Normal 11" xfId="19" xr:uid="{00000000-0005-0000-0000-000012000000}"/>
    <cellStyle name="Normal 2" xfId="8" xr:uid="{00000000-0005-0000-0000-000013000000}"/>
    <cellStyle name="Normal 2 2" xfId="22" xr:uid="{00000000-0005-0000-0000-000014000000}"/>
    <cellStyle name="Normal 2 3" xfId="21" xr:uid="{00000000-0005-0000-0000-000015000000}"/>
    <cellStyle name="Normal 3" xfId="2" xr:uid="{00000000-0005-0000-0000-000016000000}"/>
    <cellStyle name="Normal 4" xfId="12" xr:uid="{00000000-0005-0000-0000-000017000000}"/>
    <cellStyle name="Normal 5" xfId="13" xr:uid="{00000000-0005-0000-0000-000018000000}"/>
    <cellStyle name="Normal 5 2" xfId="6" xr:uid="{00000000-0005-0000-0000-000019000000}"/>
    <cellStyle name="Normal 6" xfId="14" xr:uid="{00000000-0005-0000-0000-00001A000000}"/>
    <cellStyle name="Normal 7" xfId="1" xr:uid="{00000000-0005-0000-0000-00001B000000}"/>
    <cellStyle name="Normal 8" xfId="5" xr:uid="{00000000-0005-0000-0000-00001C000000}"/>
    <cellStyle name="Normal 9" xfId="4" xr:uid="{00000000-0005-0000-0000-00001D000000}"/>
  </cellStyles>
  <dxfs count="1">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B1:F988"/>
  <sheetViews>
    <sheetView tabSelected="1" workbookViewId="0">
      <selection activeCell="C8" sqref="C8"/>
    </sheetView>
  </sheetViews>
  <sheetFormatPr baseColWidth="10" defaultColWidth="14.5" defaultRowHeight="15" customHeight="1" x14ac:dyDescent="0.2"/>
  <cols>
    <col min="1" max="1" width="14.5" customWidth="1"/>
    <col min="2" max="2" width="26" customWidth="1"/>
    <col min="3" max="3" width="62" customWidth="1"/>
    <col min="4" max="4" width="52.33203125" customWidth="1"/>
    <col min="5" max="6" width="14.5" customWidth="1"/>
  </cols>
  <sheetData>
    <row r="1" spans="2:6" ht="15" customHeight="1" thickBot="1" x14ac:dyDescent="0.25"/>
    <row r="2" spans="2:6" ht="83.25" customHeight="1" thickBot="1" x14ac:dyDescent="0.25">
      <c r="B2" s="165" t="s">
        <v>99</v>
      </c>
      <c r="C2" s="166"/>
      <c r="D2" s="167"/>
    </row>
    <row r="3" spans="2:6" ht="110.25" customHeight="1" x14ac:dyDescent="0.2">
      <c r="B3" s="168" t="s">
        <v>0</v>
      </c>
      <c r="C3" s="171" t="s">
        <v>101</v>
      </c>
      <c r="D3" s="172"/>
    </row>
    <row r="4" spans="2:6" ht="16.5" customHeight="1" x14ac:dyDescent="0.2">
      <c r="B4" s="169"/>
      <c r="C4" s="109" t="s">
        <v>78</v>
      </c>
      <c r="D4" s="111">
        <v>42490191650</v>
      </c>
    </row>
    <row r="5" spans="2:6" ht="16.5" customHeight="1" x14ac:dyDescent="0.2">
      <c r="B5" s="169"/>
      <c r="C5" s="110" t="s">
        <v>79</v>
      </c>
      <c r="D5" s="111">
        <v>10869391140</v>
      </c>
    </row>
    <row r="6" spans="2:6" ht="16.5" customHeight="1" x14ac:dyDescent="0.2">
      <c r="B6" s="169"/>
      <c r="C6" s="110" t="s">
        <v>102</v>
      </c>
      <c r="D6" s="111">
        <v>330149883</v>
      </c>
    </row>
    <row r="7" spans="2:6" ht="16.5" customHeight="1" x14ac:dyDescent="0.2">
      <c r="B7" s="169"/>
      <c r="C7" s="109" t="s">
        <v>100</v>
      </c>
      <c r="D7" s="112">
        <f>SUM(D4:D6)</f>
        <v>53689732673</v>
      </c>
    </row>
    <row r="8" spans="2:6" ht="17" thickBot="1" x14ac:dyDescent="0.25">
      <c r="B8" s="170"/>
      <c r="C8" s="108" t="s">
        <v>1</v>
      </c>
      <c r="D8" s="113">
        <v>46098.377083333333</v>
      </c>
      <c r="E8" s="1"/>
    </row>
    <row r="9" spans="2:6" ht="28.5" customHeight="1" x14ac:dyDescent="0.2">
      <c r="B9" s="89" t="s">
        <v>2</v>
      </c>
      <c r="C9" s="173" t="s">
        <v>77</v>
      </c>
      <c r="D9" s="174"/>
    </row>
    <row r="10" spans="2:6" ht="26.25" customHeight="1" x14ac:dyDescent="0.2">
      <c r="B10" s="90" t="s">
        <v>3</v>
      </c>
      <c r="C10" s="175" t="s">
        <v>103</v>
      </c>
      <c r="D10" s="176"/>
    </row>
    <row r="11" spans="2:6" ht="51" customHeight="1" thickBot="1" x14ac:dyDescent="0.25">
      <c r="B11" s="91" t="s">
        <v>4</v>
      </c>
      <c r="C11" s="161" t="s">
        <v>80</v>
      </c>
      <c r="D11" s="162"/>
    </row>
    <row r="12" spans="2:6" ht="57" customHeight="1" thickBot="1" x14ac:dyDescent="0.25">
      <c r="B12" s="92" t="s">
        <v>5</v>
      </c>
      <c r="C12" s="163" t="s">
        <v>87</v>
      </c>
      <c r="D12" s="164"/>
      <c r="F12" s="2"/>
    </row>
    <row r="13" spans="2:6" ht="15.75" customHeight="1" x14ac:dyDescent="0.2"/>
    <row r="14" spans="2:6" ht="15.75" customHeight="1" x14ac:dyDescent="0.2"/>
    <row r="15" spans="2:6" ht="15.75" customHeight="1" x14ac:dyDescent="0.2"/>
    <row r="16" spans="2:6" ht="15.75" customHeight="1" x14ac:dyDescent="0.2"/>
    <row r="17" ht="15.75" customHeight="1" x14ac:dyDescent="0.2"/>
    <row r="18" ht="15.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sheetData>
  <mergeCells count="7">
    <mergeCell ref="C11:D11"/>
    <mergeCell ref="C12:D12"/>
    <mergeCell ref="B2:D2"/>
    <mergeCell ref="B3:B8"/>
    <mergeCell ref="C3:D3"/>
    <mergeCell ref="C9:D9"/>
    <mergeCell ref="C10:D10"/>
  </mergeCells>
  <pageMargins left="0.7" right="0.7" top="0.75" bottom="0.75" header="0" footer="0"/>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001"/>
  <sheetViews>
    <sheetView topLeftCell="A10" zoomScale="90" zoomScaleNormal="90" workbookViewId="0">
      <selection activeCell="B25" sqref="B25"/>
    </sheetView>
  </sheetViews>
  <sheetFormatPr baseColWidth="10" defaultColWidth="14.5" defaultRowHeight="15" customHeight="1" x14ac:dyDescent="0.15"/>
  <cols>
    <col min="1" max="1" width="70.6640625" style="98" customWidth="1"/>
    <col min="2" max="2" width="27.5" style="98" customWidth="1"/>
    <col min="3" max="3" width="17" style="98" customWidth="1"/>
    <col min="4" max="13" width="10" style="98" customWidth="1"/>
    <col min="14" max="16384" width="14.5" style="98"/>
  </cols>
  <sheetData>
    <row r="1" spans="1:2" ht="48" customHeight="1" x14ac:dyDescent="0.15">
      <c r="A1" s="103" t="s">
        <v>6</v>
      </c>
      <c r="B1" s="115" t="s">
        <v>108</v>
      </c>
    </row>
    <row r="2" spans="1:2" ht="88.5" customHeight="1" x14ac:dyDescent="0.15">
      <c r="A2" s="99" t="s">
        <v>81</v>
      </c>
      <c r="B2" s="95" t="s">
        <v>7</v>
      </c>
    </row>
    <row r="3" spans="1:2" ht="37.5" customHeight="1" x14ac:dyDescent="0.15">
      <c r="A3" s="99" t="s">
        <v>82</v>
      </c>
      <c r="B3" s="95" t="s">
        <v>7</v>
      </c>
    </row>
    <row r="4" spans="1:2" ht="36" customHeight="1" x14ac:dyDescent="0.15">
      <c r="A4" s="99" t="s">
        <v>8</v>
      </c>
      <c r="B4" s="95" t="s">
        <v>7</v>
      </c>
    </row>
    <row r="5" spans="1:2" ht="84" customHeight="1" x14ac:dyDescent="0.15">
      <c r="A5" s="100" t="s">
        <v>83</v>
      </c>
      <c r="B5" s="96" t="s">
        <v>7</v>
      </c>
    </row>
    <row r="6" spans="1:2" ht="150" customHeight="1" x14ac:dyDescent="0.15">
      <c r="A6" s="99" t="s">
        <v>9</v>
      </c>
      <c r="B6" s="97" t="s">
        <v>7</v>
      </c>
    </row>
    <row r="7" spans="1:2" ht="47.25" customHeight="1" x14ac:dyDescent="0.15">
      <c r="A7" s="99" t="s">
        <v>10</v>
      </c>
      <c r="B7" s="97" t="s">
        <v>7</v>
      </c>
    </row>
    <row r="8" spans="1:2" ht="103.5" customHeight="1" x14ac:dyDescent="0.15">
      <c r="A8" s="99" t="s">
        <v>11</v>
      </c>
      <c r="B8" s="114" t="s">
        <v>7</v>
      </c>
    </row>
    <row r="9" spans="1:2" ht="202.5" customHeight="1" x14ac:dyDescent="0.15">
      <c r="A9" s="104" t="s">
        <v>104</v>
      </c>
      <c r="B9" s="155" t="s">
        <v>115</v>
      </c>
    </row>
    <row r="10" spans="1:2" ht="36.75" customHeight="1" x14ac:dyDescent="0.15">
      <c r="A10" s="101" t="s">
        <v>12</v>
      </c>
      <c r="B10" s="114" t="s">
        <v>7</v>
      </c>
    </row>
    <row r="11" spans="1:2" ht="25.5" customHeight="1" x14ac:dyDescent="0.15">
      <c r="A11" s="101" t="s">
        <v>13</v>
      </c>
      <c r="B11" s="114" t="s">
        <v>7</v>
      </c>
    </row>
    <row r="12" spans="1:2" ht="26.25" customHeight="1" x14ac:dyDescent="0.15">
      <c r="A12" s="101" t="s">
        <v>14</v>
      </c>
      <c r="B12" s="114" t="s">
        <v>7</v>
      </c>
    </row>
    <row r="13" spans="1:2" ht="26.25" customHeight="1" x14ac:dyDescent="0.15">
      <c r="A13" s="102" t="s">
        <v>15</v>
      </c>
      <c r="B13" s="114" t="s">
        <v>7</v>
      </c>
    </row>
    <row r="14" spans="1:2" ht="26.25" customHeight="1" x14ac:dyDescent="0.15">
      <c r="A14" s="156" t="s">
        <v>116</v>
      </c>
      <c r="B14" s="157" t="s">
        <v>7</v>
      </c>
    </row>
    <row r="15" spans="1:2" ht="43.5" customHeight="1" x14ac:dyDescent="0.15">
      <c r="A15" s="158" t="s">
        <v>16</v>
      </c>
      <c r="B15" s="159"/>
    </row>
    <row r="16" spans="1:2" ht="14.25" customHeight="1" x14ac:dyDescent="0.15">
      <c r="A16" s="158" t="s">
        <v>17</v>
      </c>
      <c r="B16" s="160"/>
    </row>
    <row r="17" ht="15.75" customHeight="1" x14ac:dyDescent="0.15"/>
    <row r="18" ht="15.75" customHeight="1" x14ac:dyDescent="0.15"/>
    <row r="19" ht="15.75" customHeight="1" x14ac:dyDescent="0.15"/>
    <row r="20" ht="15.75" customHeight="1" x14ac:dyDescent="0.15"/>
    <row r="21" ht="15.75" customHeight="1" x14ac:dyDescent="0.15"/>
    <row r="22" ht="15.75" customHeight="1" x14ac:dyDescent="0.15"/>
    <row r="23" ht="15.75" customHeight="1" x14ac:dyDescent="0.15"/>
    <row r="24" ht="15.75" customHeight="1" x14ac:dyDescent="0.15"/>
    <row r="25" ht="15.75" customHeight="1" x14ac:dyDescent="0.15"/>
    <row r="26" ht="15.75" customHeight="1" x14ac:dyDescent="0.15"/>
    <row r="27" ht="15.75" customHeight="1" x14ac:dyDescent="0.15"/>
    <row r="28" ht="15.75" customHeight="1" x14ac:dyDescent="0.15"/>
    <row r="29" ht="15.75" customHeight="1" x14ac:dyDescent="0.15"/>
    <row r="30" ht="15.75" customHeight="1" x14ac:dyDescent="0.15"/>
    <row r="31" ht="15.75" customHeight="1" x14ac:dyDescent="0.15"/>
    <row r="32" ht="15.75" customHeight="1" x14ac:dyDescent="0.15"/>
    <row r="33" ht="15.75" customHeight="1" x14ac:dyDescent="0.15"/>
    <row r="34" ht="15.75" customHeight="1" x14ac:dyDescent="0.15"/>
    <row r="35" ht="15.75" customHeight="1" x14ac:dyDescent="0.15"/>
    <row r="36" ht="15.75" customHeight="1" x14ac:dyDescent="0.15"/>
    <row r="37" ht="15.75" customHeight="1" x14ac:dyDescent="0.15"/>
    <row r="38" ht="15.75" customHeight="1" x14ac:dyDescent="0.15"/>
    <row r="39" ht="15.75" customHeight="1" x14ac:dyDescent="0.15"/>
    <row r="40" ht="15.75" customHeight="1" x14ac:dyDescent="0.15"/>
    <row r="41" ht="15.75" customHeight="1" x14ac:dyDescent="0.15"/>
    <row r="42" ht="15.75" customHeight="1" x14ac:dyDescent="0.15"/>
    <row r="43" ht="15.75" customHeight="1" x14ac:dyDescent="0.15"/>
    <row r="44" ht="15.75" customHeight="1" x14ac:dyDescent="0.15"/>
    <row r="45" ht="15.75" customHeight="1" x14ac:dyDescent="0.15"/>
    <row r="46" ht="15.75" customHeight="1" x14ac:dyDescent="0.15"/>
    <row r="47" ht="15.75" customHeight="1" x14ac:dyDescent="0.15"/>
    <row r="48"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row r="804" ht="15.75" customHeight="1" x14ac:dyDescent="0.15"/>
    <row r="805" ht="15.75" customHeight="1" x14ac:dyDescent="0.15"/>
    <row r="806" ht="15.75" customHeight="1" x14ac:dyDescent="0.15"/>
    <row r="807" ht="15.75" customHeight="1" x14ac:dyDescent="0.15"/>
    <row r="808" ht="15.75" customHeight="1" x14ac:dyDescent="0.15"/>
    <row r="809" ht="15.75" customHeight="1" x14ac:dyDescent="0.15"/>
    <row r="810" ht="15.75" customHeight="1" x14ac:dyDescent="0.15"/>
    <row r="811" ht="15.75" customHeight="1" x14ac:dyDescent="0.15"/>
    <row r="812" ht="15.75" customHeight="1" x14ac:dyDescent="0.15"/>
    <row r="813" ht="15.75" customHeight="1" x14ac:dyDescent="0.15"/>
    <row r="814" ht="15.75" customHeight="1" x14ac:dyDescent="0.15"/>
    <row r="815" ht="15.75" customHeight="1" x14ac:dyDescent="0.15"/>
    <row r="816" ht="15.75" customHeight="1" x14ac:dyDescent="0.15"/>
    <row r="817" ht="15.75" customHeight="1" x14ac:dyDescent="0.15"/>
    <row r="818" ht="15.75" customHeight="1" x14ac:dyDescent="0.15"/>
    <row r="819" ht="15.75" customHeight="1" x14ac:dyDescent="0.15"/>
    <row r="820" ht="15.75" customHeight="1" x14ac:dyDescent="0.15"/>
    <row r="821" ht="15.75" customHeight="1" x14ac:dyDescent="0.15"/>
    <row r="822" ht="15.75" customHeight="1" x14ac:dyDescent="0.15"/>
    <row r="823" ht="15.75" customHeight="1" x14ac:dyDescent="0.15"/>
    <row r="824" ht="15.75" customHeight="1" x14ac:dyDescent="0.15"/>
    <row r="825" ht="15.75" customHeight="1" x14ac:dyDescent="0.15"/>
    <row r="826" ht="15.75" customHeight="1" x14ac:dyDescent="0.15"/>
    <row r="827" ht="15.75" customHeight="1" x14ac:dyDescent="0.15"/>
    <row r="828" ht="15.75" customHeight="1" x14ac:dyDescent="0.15"/>
    <row r="829" ht="15.75" customHeight="1" x14ac:dyDescent="0.15"/>
    <row r="830" ht="15.75" customHeight="1" x14ac:dyDescent="0.15"/>
    <row r="831" ht="15.75" customHeight="1" x14ac:dyDescent="0.15"/>
    <row r="832" ht="15.75" customHeight="1" x14ac:dyDescent="0.15"/>
    <row r="833" ht="15.75" customHeight="1" x14ac:dyDescent="0.15"/>
    <row r="834" ht="15.75" customHeight="1" x14ac:dyDescent="0.15"/>
    <row r="835" ht="15.75" customHeight="1" x14ac:dyDescent="0.15"/>
    <row r="836" ht="15.75" customHeight="1" x14ac:dyDescent="0.15"/>
    <row r="837" ht="15.75" customHeight="1" x14ac:dyDescent="0.15"/>
    <row r="838" ht="15.75" customHeight="1" x14ac:dyDescent="0.15"/>
    <row r="839" ht="15.75" customHeight="1" x14ac:dyDescent="0.15"/>
    <row r="840" ht="15.75" customHeight="1" x14ac:dyDescent="0.15"/>
    <row r="841" ht="15.75" customHeight="1" x14ac:dyDescent="0.15"/>
    <row r="842" ht="15.75" customHeight="1" x14ac:dyDescent="0.15"/>
    <row r="843" ht="15.75" customHeight="1" x14ac:dyDescent="0.15"/>
    <row r="844" ht="15.75" customHeight="1" x14ac:dyDescent="0.15"/>
    <row r="845" ht="15.75" customHeight="1" x14ac:dyDescent="0.15"/>
    <row r="846" ht="15.75" customHeight="1" x14ac:dyDescent="0.15"/>
    <row r="847" ht="15.75" customHeight="1" x14ac:dyDescent="0.15"/>
    <row r="848" ht="15.75" customHeight="1" x14ac:dyDescent="0.15"/>
    <row r="849" ht="15.75" customHeight="1" x14ac:dyDescent="0.15"/>
    <row r="850" ht="15.75" customHeight="1" x14ac:dyDescent="0.15"/>
    <row r="851" ht="15.75" customHeight="1" x14ac:dyDescent="0.15"/>
    <row r="852" ht="15.75" customHeight="1" x14ac:dyDescent="0.15"/>
    <row r="853" ht="15.75" customHeight="1" x14ac:dyDescent="0.15"/>
    <row r="854" ht="15.75" customHeight="1" x14ac:dyDescent="0.15"/>
    <row r="855" ht="15.75" customHeight="1" x14ac:dyDescent="0.15"/>
    <row r="856" ht="15.75" customHeight="1" x14ac:dyDescent="0.15"/>
    <row r="857" ht="15.75" customHeight="1" x14ac:dyDescent="0.15"/>
    <row r="858" ht="15.75" customHeight="1" x14ac:dyDescent="0.15"/>
    <row r="859" ht="15.75" customHeight="1" x14ac:dyDescent="0.15"/>
    <row r="860" ht="15.75" customHeight="1" x14ac:dyDescent="0.15"/>
    <row r="861" ht="15.75" customHeight="1" x14ac:dyDescent="0.15"/>
    <row r="862" ht="15.75" customHeight="1" x14ac:dyDescent="0.15"/>
    <row r="863" ht="15.75" customHeight="1" x14ac:dyDescent="0.15"/>
    <row r="864" ht="15.75" customHeight="1" x14ac:dyDescent="0.15"/>
    <row r="865" ht="15.75" customHeight="1" x14ac:dyDescent="0.15"/>
    <row r="866" ht="15.75" customHeight="1" x14ac:dyDescent="0.15"/>
    <row r="867" ht="15.75" customHeight="1" x14ac:dyDescent="0.15"/>
    <row r="868" ht="15.75" customHeight="1" x14ac:dyDescent="0.15"/>
    <row r="869" ht="15.75" customHeight="1" x14ac:dyDescent="0.15"/>
    <row r="870" ht="15.75" customHeight="1" x14ac:dyDescent="0.15"/>
    <row r="871" ht="15.75" customHeight="1" x14ac:dyDescent="0.15"/>
    <row r="872" ht="15.75" customHeight="1" x14ac:dyDescent="0.15"/>
    <row r="873" ht="15.75" customHeight="1" x14ac:dyDescent="0.15"/>
    <row r="874" ht="15.75" customHeight="1" x14ac:dyDescent="0.15"/>
    <row r="875" ht="15.75" customHeight="1" x14ac:dyDescent="0.15"/>
    <row r="876" ht="15.75" customHeight="1" x14ac:dyDescent="0.15"/>
    <row r="877" ht="15.75" customHeight="1" x14ac:dyDescent="0.15"/>
    <row r="878" ht="15.75" customHeight="1" x14ac:dyDescent="0.15"/>
    <row r="879" ht="15.75" customHeight="1" x14ac:dyDescent="0.15"/>
    <row r="880" ht="15.75" customHeight="1" x14ac:dyDescent="0.15"/>
    <row r="881" ht="15.75" customHeight="1" x14ac:dyDescent="0.15"/>
    <row r="882" ht="15.75" customHeight="1" x14ac:dyDescent="0.15"/>
    <row r="883" ht="15.75" customHeight="1" x14ac:dyDescent="0.15"/>
    <row r="884" ht="15.75" customHeight="1" x14ac:dyDescent="0.15"/>
    <row r="885" ht="15.75" customHeight="1" x14ac:dyDescent="0.15"/>
    <row r="886" ht="15.75" customHeight="1" x14ac:dyDescent="0.15"/>
    <row r="887" ht="15.75" customHeight="1" x14ac:dyDescent="0.15"/>
    <row r="888" ht="15.75" customHeight="1" x14ac:dyDescent="0.15"/>
    <row r="889" ht="15.75" customHeight="1" x14ac:dyDescent="0.15"/>
    <row r="890" ht="15.75" customHeight="1" x14ac:dyDescent="0.15"/>
    <row r="891" ht="15.75" customHeight="1" x14ac:dyDescent="0.15"/>
    <row r="892" ht="15.75" customHeight="1" x14ac:dyDescent="0.15"/>
    <row r="893" ht="15.75" customHeight="1" x14ac:dyDescent="0.15"/>
    <row r="894" ht="15.75" customHeight="1" x14ac:dyDescent="0.15"/>
    <row r="895" ht="15.75" customHeight="1" x14ac:dyDescent="0.15"/>
    <row r="896" ht="15.75" customHeight="1" x14ac:dyDescent="0.15"/>
    <row r="897" ht="15.75" customHeight="1" x14ac:dyDescent="0.15"/>
    <row r="898" ht="15.75" customHeight="1" x14ac:dyDescent="0.15"/>
    <row r="899" ht="15.75" customHeight="1" x14ac:dyDescent="0.15"/>
    <row r="900" ht="15.75" customHeight="1" x14ac:dyDescent="0.15"/>
    <row r="901" ht="15.75" customHeight="1" x14ac:dyDescent="0.15"/>
    <row r="902" ht="15.75" customHeight="1" x14ac:dyDescent="0.15"/>
    <row r="903" ht="15.75" customHeight="1" x14ac:dyDescent="0.15"/>
    <row r="904" ht="15.75" customHeight="1" x14ac:dyDescent="0.15"/>
    <row r="905" ht="15.75" customHeight="1" x14ac:dyDescent="0.15"/>
    <row r="906" ht="15.75" customHeight="1" x14ac:dyDescent="0.15"/>
    <row r="907" ht="15.75" customHeight="1" x14ac:dyDescent="0.15"/>
    <row r="908" ht="15.75" customHeight="1" x14ac:dyDescent="0.15"/>
    <row r="909" ht="15.75" customHeight="1" x14ac:dyDescent="0.15"/>
    <row r="910" ht="15.75" customHeight="1" x14ac:dyDescent="0.15"/>
    <row r="911" ht="15.75" customHeight="1" x14ac:dyDescent="0.15"/>
    <row r="912" ht="15.75" customHeight="1" x14ac:dyDescent="0.15"/>
    <row r="913" ht="15.75" customHeight="1" x14ac:dyDescent="0.15"/>
    <row r="914" ht="15.75" customHeight="1" x14ac:dyDescent="0.15"/>
    <row r="915" ht="15.75" customHeight="1" x14ac:dyDescent="0.15"/>
    <row r="916" ht="15.75" customHeight="1" x14ac:dyDescent="0.15"/>
    <row r="917" ht="15.75" customHeight="1" x14ac:dyDescent="0.15"/>
    <row r="918" ht="15.75" customHeight="1" x14ac:dyDescent="0.15"/>
    <row r="919" ht="15.75" customHeight="1" x14ac:dyDescent="0.15"/>
    <row r="920" ht="15.75" customHeight="1" x14ac:dyDescent="0.15"/>
    <row r="921" ht="15.75" customHeight="1" x14ac:dyDescent="0.15"/>
    <row r="922" ht="15.75" customHeight="1" x14ac:dyDescent="0.15"/>
    <row r="923" ht="15.75" customHeight="1" x14ac:dyDescent="0.15"/>
    <row r="924" ht="15.75" customHeight="1" x14ac:dyDescent="0.15"/>
    <row r="925" ht="15.75" customHeight="1" x14ac:dyDescent="0.15"/>
    <row r="926" ht="15.75" customHeight="1" x14ac:dyDescent="0.15"/>
    <row r="927" ht="15.75" customHeight="1" x14ac:dyDescent="0.15"/>
    <row r="928" ht="15.75" customHeight="1" x14ac:dyDescent="0.15"/>
    <row r="929" ht="15.75" customHeight="1" x14ac:dyDescent="0.15"/>
    <row r="930" ht="15.75" customHeight="1" x14ac:dyDescent="0.15"/>
    <row r="931" ht="15.75" customHeight="1" x14ac:dyDescent="0.15"/>
    <row r="932" ht="15.75" customHeight="1" x14ac:dyDescent="0.15"/>
    <row r="933" ht="15.75" customHeight="1" x14ac:dyDescent="0.15"/>
    <row r="934" ht="15.75" customHeight="1" x14ac:dyDescent="0.15"/>
    <row r="935" ht="15.75" customHeight="1" x14ac:dyDescent="0.15"/>
    <row r="936" ht="15.75" customHeight="1" x14ac:dyDescent="0.15"/>
    <row r="937" ht="15.75" customHeight="1" x14ac:dyDescent="0.15"/>
    <row r="938" ht="15.75" customHeight="1" x14ac:dyDescent="0.15"/>
    <row r="939" ht="15.75" customHeight="1" x14ac:dyDescent="0.15"/>
    <row r="940" ht="15.75" customHeight="1" x14ac:dyDescent="0.15"/>
    <row r="941" ht="15.75" customHeight="1" x14ac:dyDescent="0.15"/>
    <row r="942" ht="15.75" customHeight="1" x14ac:dyDescent="0.15"/>
    <row r="943" ht="15.75" customHeight="1" x14ac:dyDescent="0.15"/>
    <row r="944" ht="15.75" customHeight="1" x14ac:dyDescent="0.15"/>
    <row r="945" ht="15.75" customHeight="1" x14ac:dyDescent="0.15"/>
    <row r="946" ht="15.75" customHeight="1" x14ac:dyDescent="0.15"/>
    <row r="947" ht="15.75" customHeight="1" x14ac:dyDescent="0.15"/>
    <row r="948" ht="15.75" customHeight="1" x14ac:dyDescent="0.15"/>
    <row r="949" ht="15.75" customHeight="1" x14ac:dyDescent="0.15"/>
    <row r="950" ht="15.75" customHeight="1" x14ac:dyDescent="0.15"/>
    <row r="951" ht="15.75" customHeight="1" x14ac:dyDescent="0.15"/>
    <row r="952" ht="15.75" customHeight="1" x14ac:dyDescent="0.15"/>
    <row r="953" ht="15.75" customHeight="1" x14ac:dyDescent="0.15"/>
    <row r="954" ht="15.75" customHeight="1" x14ac:dyDescent="0.15"/>
    <row r="955" ht="15.75" customHeight="1" x14ac:dyDescent="0.15"/>
    <row r="956" ht="15.75" customHeight="1" x14ac:dyDescent="0.15"/>
    <row r="957" ht="15.75" customHeight="1" x14ac:dyDescent="0.15"/>
    <row r="958" ht="15.75" customHeight="1" x14ac:dyDescent="0.15"/>
    <row r="959" ht="15.75" customHeight="1" x14ac:dyDescent="0.15"/>
    <row r="960" ht="15.75" customHeight="1" x14ac:dyDescent="0.15"/>
    <row r="961" ht="15.75" customHeight="1" x14ac:dyDescent="0.15"/>
    <row r="962" ht="15.75" customHeight="1" x14ac:dyDescent="0.15"/>
    <row r="963" ht="15.75" customHeight="1" x14ac:dyDescent="0.15"/>
    <row r="964" ht="15.75" customHeight="1" x14ac:dyDescent="0.15"/>
    <row r="965" ht="15.75" customHeight="1" x14ac:dyDescent="0.15"/>
    <row r="966" ht="15.75" customHeight="1" x14ac:dyDescent="0.15"/>
    <row r="967" ht="15.75" customHeight="1" x14ac:dyDescent="0.15"/>
    <row r="968" ht="15.75" customHeight="1" x14ac:dyDescent="0.15"/>
    <row r="969" ht="15.75" customHeight="1" x14ac:dyDescent="0.15"/>
    <row r="970" ht="15.75" customHeight="1" x14ac:dyDescent="0.15"/>
    <row r="971" ht="15.75" customHeight="1" x14ac:dyDescent="0.15"/>
    <row r="972" ht="15.75" customHeight="1" x14ac:dyDescent="0.15"/>
    <row r="973" ht="15.75" customHeight="1" x14ac:dyDescent="0.15"/>
    <row r="974" ht="15.75" customHeight="1" x14ac:dyDescent="0.15"/>
    <row r="975" ht="15.75" customHeight="1" x14ac:dyDescent="0.15"/>
    <row r="976" ht="15.75" customHeight="1" x14ac:dyDescent="0.15"/>
    <row r="977" ht="15.75" customHeight="1" x14ac:dyDescent="0.15"/>
    <row r="978" ht="15.75" customHeight="1" x14ac:dyDescent="0.15"/>
    <row r="979" ht="15.75" customHeight="1" x14ac:dyDescent="0.15"/>
    <row r="980" ht="15.75" customHeight="1" x14ac:dyDescent="0.15"/>
    <row r="981" ht="15.75" customHeight="1" x14ac:dyDescent="0.15"/>
    <row r="982" ht="15.75" customHeight="1" x14ac:dyDescent="0.15"/>
    <row r="983" ht="15.75" customHeight="1" x14ac:dyDescent="0.15"/>
    <row r="984" ht="15.75" customHeight="1" x14ac:dyDescent="0.15"/>
    <row r="985" ht="15.75" customHeight="1" x14ac:dyDescent="0.15"/>
    <row r="986" ht="15.75" customHeight="1" x14ac:dyDescent="0.15"/>
    <row r="987" ht="15.75" customHeight="1" x14ac:dyDescent="0.15"/>
    <row r="988" ht="15.75" customHeight="1" x14ac:dyDescent="0.15"/>
    <row r="989" ht="15.75" customHeight="1" x14ac:dyDescent="0.15"/>
    <row r="990" ht="15.75" customHeight="1" x14ac:dyDescent="0.15"/>
    <row r="991" ht="15.75" customHeight="1" x14ac:dyDescent="0.15"/>
    <row r="992" ht="15.75" customHeight="1" x14ac:dyDescent="0.15"/>
    <row r="993" ht="15.75" customHeight="1" x14ac:dyDescent="0.15"/>
    <row r="994" ht="15.75" customHeight="1" x14ac:dyDescent="0.15"/>
    <row r="995" ht="15.75" customHeight="1" x14ac:dyDescent="0.15"/>
    <row r="996" ht="15.75" customHeight="1" x14ac:dyDescent="0.15"/>
    <row r="997" ht="15.75" customHeight="1" x14ac:dyDescent="0.15"/>
    <row r="998" ht="15.75" customHeight="1" x14ac:dyDescent="0.15"/>
    <row r="999" ht="15.75" customHeight="1" x14ac:dyDescent="0.15"/>
    <row r="1000" ht="15.75" customHeight="1" x14ac:dyDescent="0.15"/>
    <row r="1001" ht="15.75" customHeight="1" x14ac:dyDescent="0.15"/>
  </sheetData>
  <mergeCells count="2">
    <mergeCell ref="A15:B15"/>
    <mergeCell ref="A16:B16"/>
  </mergeCells>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pageSetUpPr fitToPage="1"/>
  </sheetPr>
  <dimension ref="A1:Z1010"/>
  <sheetViews>
    <sheetView topLeftCell="A53" zoomScale="110" zoomScaleNormal="110" workbookViewId="0">
      <selection activeCell="L60" sqref="L60"/>
    </sheetView>
  </sheetViews>
  <sheetFormatPr baseColWidth="10" defaultColWidth="14.5" defaultRowHeight="15" customHeight="1" x14ac:dyDescent="0.2"/>
  <cols>
    <col min="1" max="3" width="10" customWidth="1"/>
    <col min="4" max="4" width="3.6640625" customWidth="1"/>
    <col min="5" max="5" width="5.5" customWidth="1"/>
    <col min="6" max="6" width="12" customWidth="1"/>
    <col min="7" max="7" width="9.5" customWidth="1"/>
    <col min="8" max="8" width="11.33203125" customWidth="1"/>
    <col min="9" max="9" width="2.83203125" customWidth="1"/>
    <col min="10" max="10" width="16.83203125" bestFit="1" customWidth="1"/>
    <col min="11" max="11" width="6.33203125" customWidth="1"/>
    <col min="12" max="12" width="14.83203125" customWidth="1"/>
    <col min="13" max="13" width="18.1640625" bestFit="1" customWidth="1"/>
    <col min="14" max="14" width="12.6640625" customWidth="1"/>
    <col min="15" max="16" width="10" customWidth="1"/>
    <col min="17" max="17" width="23.5" customWidth="1"/>
    <col min="18" max="19" width="10" customWidth="1"/>
  </cols>
  <sheetData>
    <row r="1" spans="1:26" ht="34.5" customHeight="1" thickBot="1" x14ac:dyDescent="0.25">
      <c r="A1" s="195" t="s">
        <v>18</v>
      </c>
      <c r="B1" s="196"/>
      <c r="C1" s="196"/>
      <c r="D1" s="196"/>
      <c r="E1" s="196"/>
      <c r="F1" s="196"/>
      <c r="G1" s="196"/>
      <c r="H1" s="196"/>
      <c r="I1" s="196"/>
      <c r="J1" s="196"/>
      <c r="K1" s="196"/>
      <c r="L1" s="196"/>
      <c r="M1" s="197"/>
    </row>
    <row r="2" spans="1:26" ht="74.25" customHeight="1" thickBot="1" x14ac:dyDescent="0.25">
      <c r="A2" s="198" t="s">
        <v>109</v>
      </c>
      <c r="B2" s="199"/>
      <c r="C2" s="199"/>
      <c r="D2" s="199"/>
      <c r="E2" s="199"/>
      <c r="F2" s="199"/>
      <c r="G2" s="199"/>
      <c r="H2" s="199"/>
      <c r="I2" s="199"/>
      <c r="J2" s="199"/>
      <c r="K2" s="199"/>
      <c r="L2" s="199"/>
      <c r="M2" s="200"/>
    </row>
    <row r="3" spans="1:26" ht="63" customHeight="1" x14ac:dyDescent="0.2">
      <c r="A3" s="201" t="s">
        <v>101</v>
      </c>
      <c r="B3" s="202"/>
      <c r="C3" s="202"/>
      <c r="D3" s="202"/>
      <c r="E3" s="202"/>
      <c r="F3" s="202"/>
      <c r="G3" s="202"/>
      <c r="H3" s="202"/>
      <c r="I3" s="202"/>
      <c r="J3" s="202"/>
      <c r="K3" s="202"/>
      <c r="L3" s="202"/>
      <c r="M3" s="203"/>
      <c r="N3" s="3"/>
      <c r="O3" s="3"/>
      <c r="P3" s="3"/>
      <c r="Q3" s="3"/>
      <c r="R3" s="3"/>
      <c r="S3" s="3"/>
      <c r="T3" s="59"/>
      <c r="U3" s="59"/>
      <c r="V3" s="59"/>
      <c r="W3" s="59"/>
      <c r="X3" s="59"/>
      <c r="Y3" s="59"/>
    </row>
    <row r="4" spans="1:26" ht="15.75" customHeight="1" thickBot="1" x14ac:dyDescent="0.25">
      <c r="A4" s="204" t="s">
        <v>19</v>
      </c>
      <c r="B4" s="202"/>
      <c r="C4" s="202"/>
      <c r="D4" s="202"/>
      <c r="E4" s="202"/>
      <c r="F4" s="202"/>
      <c r="G4" s="202"/>
      <c r="H4" s="202"/>
      <c r="I4" s="202"/>
      <c r="J4" s="202"/>
      <c r="K4" s="202"/>
      <c r="L4" s="202"/>
      <c r="M4" s="203"/>
    </row>
    <row r="5" spans="1:26" ht="15.75" customHeight="1" thickBot="1" x14ac:dyDescent="0.25">
      <c r="A5" s="205" t="s">
        <v>20</v>
      </c>
      <c r="B5" s="206"/>
      <c r="C5" s="206"/>
      <c r="D5" s="206"/>
      <c r="E5" s="206"/>
      <c r="F5" s="206"/>
      <c r="G5" s="206"/>
      <c r="H5" s="206"/>
      <c r="I5" s="206"/>
      <c r="J5" s="206"/>
      <c r="K5" s="206"/>
      <c r="L5" s="182"/>
      <c r="M5" s="4"/>
      <c r="N5" s="5"/>
      <c r="O5" s="5"/>
      <c r="P5" s="5"/>
      <c r="Q5" s="5"/>
      <c r="R5" s="5"/>
      <c r="S5" s="5"/>
      <c r="T5" s="5"/>
      <c r="U5" s="5"/>
      <c r="V5" s="5"/>
      <c r="W5" s="5"/>
      <c r="X5" s="5"/>
      <c r="Y5" s="5"/>
      <c r="Z5" s="5"/>
    </row>
    <row r="6" spans="1:26" ht="38.25" customHeight="1" thickBot="1" x14ac:dyDescent="0.25">
      <c r="A6" s="207" t="s">
        <v>110</v>
      </c>
      <c r="B6" s="208"/>
      <c r="C6" s="208"/>
      <c r="D6" s="208"/>
      <c r="E6" s="208"/>
      <c r="F6" s="208"/>
      <c r="G6" s="208"/>
      <c r="H6" s="209"/>
      <c r="I6" s="183" t="s">
        <v>21</v>
      </c>
      <c r="J6" s="184"/>
      <c r="K6" s="211" t="s">
        <v>111</v>
      </c>
      <c r="L6" s="206"/>
      <c r="M6" s="182"/>
    </row>
    <row r="7" spans="1:26" ht="54" customHeight="1" thickBot="1" x14ac:dyDescent="0.25">
      <c r="A7" s="210"/>
      <c r="B7" s="208"/>
      <c r="C7" s="208"/>
      <c r="D7" s="208"/>
      <c r="E7" s="208"/>
      <c r="F7" s="208"/>
      <c r="G7" s="208"/>
      <c r="H7" s="209"/>
      <c r="I7" s="185"/>
      <c r="J7" s="184"/>
      <c r="K7" s="6" t="s">
        <v>22</v>
      </c>
      <c r="L7" s="7"/>
      <c r="M7" s="111">
        <v>42490191650</v>
      </c>
    </row>
    <row r="8" spans="1:26" ht="17.25" customHeight="1" thickBot="1" x14ac:dyDescent="0.25">
      <c r="A8" s="8"/>
      <c r="B8" s="9"/>
      <c r="C8" s="9"/>
      <c r="D8" s="9"/>
      <c r="E8" s="9"/>
      <c r="F8" s="9"/>
      <c r="G8" s="9"/>
      <c r="H8" s="9"/>
      <c r="I8" s="9"/>
      <c r="J8" s="212" t="s">
        <v>23</v>
      </c>
      <c r="K8" s="213"/>
      <c r="L8" s="214"/>
      <c r="M8" s="111">
        <v>10869391140</v>
      </c>
    </row>
    <row r="9" spans="1:26" ht="13.5" customHeight="1" thickBot="1" x14ac:dyDescent="0.25">
      <c r="A9" s="8"/>
      <c r="B9" s="9"/>
      <c r="C9" s="9"/>
      <c r="D9" s="9"/>
      <c r="E9" s="9"/>
      <c r="F9" s="9"/>
      <c r="G9" s="9"/>
      <c r="H9" s="9"/>
      <c r="I9" s="9"/>
      <c r="J9" s="212" t="s">
        <v>24</v>
      </c>
      <c r="K9" s="213"/>
      <c r="L9" s="214"/>
      <c r="M9" s="111">
        <v>330149883</v>
      </c>
    </row>
    <row r="10" spans="1:26" ht="20.25" customHeight="1" thickBot="1" x14ac:dyDescent="0.25">
      <c r="A10" s="8"/>
      <c r="B10" s="9"/>
      <c r="C10" s="9"/>
      <c r="D10" s="9"/>
      <c r="E10" s="9"/>
      <c r="F10" s="9"/>
      <c r="G10" s="9"/>
      <c r="H10" s="9"/>
      <c r="I10" s="9"/>
      <c r="J10" s="212" t="s">
        <v>25</v>
      </c>
      <c r="K10" s="213"/>
      <c r="L10" s="214"/>
      <c r="M10" s="112">
        <f>SUM(M7:M9)</f>
        <v>53689732673</v>
      </c>
    </row>
    <row r="11" spans="1:26" ht="14.25" customHeight="1" x14ac:dyDescent="0.2">
      <c r="A11" s="192" t="s">
        <v>26</v>
      </c>
      <c r="B11" s="193"/>
      <c r="C11" s="10"/>
      <c r="D11" s="10"/>
      <c r="E11" s="10"/>
      <c r="F11" s="10"/>
      <c r="G11" s="10"/>
      <c r="H11" s="10"/>
      <c r="I11" s="10"/>
      <c r="J11" s="10"/>
      <c r="K11" s="10"/>
      <c r="L11" s="10"/>
      <c r="M11" s="11"/>
      <c r="N11" s="12"/>
      <c r="Q11" s="13"/>
    </row>
    <row r="12" spans="1:26" ht="12" customHeight="1" thickBot="1" x14ac:dyDescent="0.25">
      <c r="A12" s="14"/>
      <c r="B12" s="10"/>
      <c r="C12" s="10"/>
      <c r="D12" s="10"/>
      <c r="E12" s="10" t="s">
        <v>84</v>
      </c>
      <c r="F12" s="10"/>
      <c r="G12" s="10"/>
      <c r="H12" s="10"/>
      <c r="I12" s="10"/>
      <c r="J12" s="10"/>
      <c r="K12" s="10"/>
      <c r="L12" s="10"/>
      <c r="M12" s="15"/>
    </row>
    <row r="13" spans="1:26" ht="15.75" customHeight="1" thickBot="1" x14ac:dyDescent="0.25">
      <c r="A13" s="16"/>
      <c r="B13" s="194" t="s">
        <v>27</v>
      </c>
      <c r="C13" s="182"/>
      <c r="D13" s="17" t="s">
        <v>28</v>
      </c>
      <c r="E13" s="123">
        <v>0.86</v>
      </c>
      <c r="F13" s="186" t="s">
        <v>29</v>
      </c>
      <c r="G13" s="182"/>
      <c r="H13" s="151" t="s">
        <v>105</v>
      </c>
      <c r="I13" s="10"/>
      <c r="J13" s="18">
        <v>16035275835</v>
      </c>
      <c r="K13" s="17" t="s">
        <v>28</v>
      </c>
      <c r="L13" s="19">
        <f>J13/J14</f>
        <v>47.246500221558264</v>
      </c>
      <c r="M13" s="105" t="s">
        <v>7</v>
      </c>
    </row>
    <row r="14" spans="1:26" ht="15.75" customHeight="1" thickBot="1" x14ac:dyDescent="0.25">
      <c r="A14" s="16"/>
      <c r="B14" s="5"/>
      <c r="C14" s="5"/>
      <c r="D14" s="5"/>
      <c r="E14" s="5"/>
      <c r="F14" s="186" t="s">
        <v>30</v>
      </c>
      <c r="G14" s="182"/>
      <c r="H14" s="5"/>
      <c r="I14" s="5"/>
      <c r="J14" s="20">
        <v>339396056</v>
      </c>
      <c r="K14" s="5"/>
      <c r="L14" s="13">
        <f>L13*86%</f>
        <v>40.631990190540108</v>
      </c>
      <c r="M14" s="21"/>
    </row>
    <row r="15" spans="1:26" ht="5.25" customHeight="1" thickBot="1" x14ac:dyDescent="0.25">
      <c r="A15" s="22"/>
      <c r="B15" s="23"/>
      <c r="C15" s="23"/>
      <c r="D15" s="23"/>
      <c r="E15" s="23"/>
      <c r="F15" s="23"/>
      <c r="G15" s="23"/>
      <c r="H15" s="23"/>
      <c r="I15" s="23"/>
      <c r="J15" s="23"/>
      <c r="K15" s="23"/>
      <c r="L15" s="23"/>
      <c r="M15" s="24"/>
    </row>
    <row r="16" spans="1:26" ht="9" customHeight="1" x14ac:dyDescent="0.2">
      <c r="A16" s="192" t="s">
        <v>26</v>
      </c>
      <c r="B16" s="193"/>
      <c r="C16" s="10"/>
      <c r="D16" s="10"/>
      <c r="E16" s="10"/>
      <c r="F16" s="10"/>
      <c r="G16" s="10"/>
      <c r="H16" s="10"/>
      <c r="I16" s="10"/>
      <c r="J16" s="10"/>
      <c r="K16" s="10"/>
      <c r="L16" s="10"/>
      <c r="M16" s="11"/>
    </row>
    <row r="17" spans="1:26" ht="9" customHeight="1" thickBot="1" x14ac:dyDescent="0.25">
      <c r="A17" s="14"/>
      <c r="B17" s="10"/>
      <c r="C17" s="10"/>
      <c r="D17" s="10"/>
      <c r="E17" s="10"/>
      <c r="F17" s="10"/>
      <c r="G17" s="10"/>
      <c r="H17" s="10"/>
      <c r="I17" s="10"/>
      <c r="J17" s="10"/>
      <c r="K17" s="10"/>
      <c r="L17" s="10"/>
      <c r="M17" s="15"/>
    </row>
    <row r="18" spans="1:26" ht="18" customHeight="1" thickBot="1" x14ac:dyDescent="0.25">
      <c r="A18" s="16"/>
      <c r="B18" s="194" t="s">
        <v>27</v>
      </c>
      <c r="C18" s="182"/>
      <c r="D18" s="17" t="s">
        <v>28</v>
      </c>
      <c r="E18" s="5" t="s">
        <v>84</v>
      </c>
      <c r="F18" s="187" t="s">
        <v>29</v>
      </c>
      <c r="G18" s="188"/>
      <c r="H18" s="151" t="s">
        <v>106</v>
      </c>
      <c r="I18" s="10"/>
      <c r="J18" s="122">
        <v>3771812059</v>
      </c>
      <c r="K18" s="17" t="s">
        <v>28</v>
      </c>
      <c r="L18" s="19">
        <f>J18/J19</f>
        <v>0.29095054075253368</v>
      </c>
      <c r="M18" s="105" t="s">
        <v>7</v>
      </c>
    </row>
    <row r="19" spans="1:26" s="119" customFormat="1" ht="30.75" customHeight="1" thickBot="1" x14ac:dyDescent="0.25">
      <c r="A19" s="116"/>
      <c r="B19" s="117"/>
      <c r="C19" s="117"/>
      <c r="D19" s="117"/>
      <c r="E19" s="128">
        <v>0.14000000000000001</v>
      </c>
      <c r="F19" s="187" t="s">
        <v>30</v>
      </c>
      <c r="G19" s="188"/>
      <c r="H19" s="117"/>
      <c r="I19" s="117"/>
      <c r="J19" s="131">
        <v>12963756827</v>
      </c>
      <c r="K19" s="117"/>
      <c r="L19" s="129">
        <f>L18*14%</f>
        <v>4.073307570535472E-2</v>
      </c>
      <c r="M19" s="130"/>
    </row>
    <row r="20" spans="1:26" s="119" customFormat="1" ht="22.5" customHeight="1" thickBot="1" x14ac:dyDescent="0.25">
      <c r="A20" s="120"/>
      <c r="B20" s="117"/>
      <c r="C20" s="117"/>
      <c r="D20" s="117"/>
      <c r="E20" s="117"/>
      <c r="F20" s="121"/>
      <c r="G20" s="107"/>
      <c r="H20" s="189" t="s">
        <v>85</v>
      </c>
      <c r="I20" s="190"/>
      <c r="J20" s="190"/>
      <c r="K20" s="191"/>
      <c r="L20" s="133">
        <f>L14+L19</f>
        <v>40.672723266245463</v>
      </c>
      <c r="M20" s="132" t="s">
        <v>7</v>
      </c>
    </row>
    <row r="21" spans="1:26" ht="15.75" customHeight="1" thickBot="1" x14ac:dyDescent="0.25">
      <c r="A21" s="22"/>
      <c r="B21" s="23"/>
      <c r="C21" s="23"/>
      <c r="D21" s="23"/>
      <c r="E21" s="23"/>
      <c r="F21" s="23"/>
      <c r="G21" s="23"/>
      <c r="H21" s="23"/>
      <c r="I21" s="23"/>
      <c r="J21" s="23"/>
      <c r="K21" s="23"/>
      <c r="L21" s="23"/>
      <c r="M21" s="24"/>
    </row>
    <row r="22" spans="1:26" ht="15.75" customHeight="1" thickBot="1" x14ac:dyDescent="0.25">
      <c r="A22" s="27"/>
      <c r="B22" s="25"/>
      <c r="C22" s="25"/>
      <c r="D22" s="25"/>
      <c r="E22" s="25"/>
      <c r="F22" s="25"/>
      <c r="G22" s="25"/>
      <c r="H22" s="25"/>
      <c r="I22" s="25"/>
      <c r="J22" s="25"/>
      <c r="K22" s="25"/>
      <c r="L22" s="25"/>
      <c r="M22" s="26"/>
    </row>
    <row r="23" spans="1:26" ht="27" customHeight="1" thickBot="1" x14ac:dyDescent="0.25">
      <c r="A23" s="27"/>
      <c r="B23" s="181" t="s">
        <v>31</v>
      </c>
      <c r="C23" s="182"/>
      <c r="D23" s="28" t="s">
        <v>28</v>
      </c>
      <c r="E23" s="10" t="s">
        <v>84</v>
      </c>
      <c r="F23" s="29" t="s">
        <v>32</v>
      </c>
      <c r="G23" s="30" t="s">
        <v>33</v>
      </c>
      <c r="H23" s="152" t="s">
        <v>107</v>
      </c>
      <c r="I23" s="25"/>
      <c r="J23" s="20">
        <v>8047244928</v>
      </c>
      <c r="K23" s="28" t="s">
        <v>28</v>
      </c>
      <c r="L23" s="31">
        <f>+(J23/J24)</f>
        <v>0.48385418123000801</v>
      </c>
      <c r="M23" s="105" t="s">
        <v>7</v>
      </c>
    </row>
    <row r="24" spans="1:26" ht="32.25" customHeight="1" thickBot="1" x14ac:dyDescent="0.25">
      <c r="A24" s="16"/>
      <c r="B24" s="5"/>
      <c r="C24" s="5"/>
      <c r="D24" s="5"/>
      <c r="E24" s="123">
        <v>0.86</v>
      </c>
      <c r="F24" s="29" t="s">
        <v>34</v>
      </c>
      <c r="G24" s="26"/>
      <c r="H24" s="5"/>
      <c r="I24" s="5"/>
      <c r="J24" s="20">
        <v>16631549835</v>
      </c>
      <c r="K24" s="17" t="s">
        <v>35</v>
      </c>
      <c r="L24" s="134">
        <f>L23*86%</f>
        <v>0.41611459585780686</v>
      </c>
      <c r="M24" s="21"/>
    </row>
    <row r="25" spans="1:26" ht="24.75" customHeight="1" thickBot="1" x14ac:dyDescent="0.25">
      <c r="A25" s="16"/>
      <c r="B25" s="5"/>
      <c r="C25" s="5"/>
      <c r="D25" s="5"/>
      <c r="E25" s="5"/>
      <c r="F25" s="5"/>
      <c r="G25" s="5"/>
      <c r="H25" s="5"/>
      <c r="I25" s="5"/>
      <c r="J25" s="5"/>
      <c r="K25" s="5"/>
      <c r="L25" s="5"/>
      <c r="M25" s="21"/>
    </row>
    <row r="26" spans="1:26" ht="24.75" customHeight="1" thickBot="1" x14ac:dyDescent="0.25">
      <c r="A26" s="27"/>
      <c r="B26" s="181" t="s">
        <v>31</v>
      </c>
      <c r="C26" s="182"/>
      <c r="D26" s="28" t="s">
        <v>28</v>
      </c>
      <c r="E26" s="5" t="s">
        <v>84</v>
      </c>
      <c r="F26" s="124" t="s">
        <v>32</v>
      </c>
      <c r="G26" s="125" t="s">
        <v>33</v>
      </c>
      <c r="H26" s="152" t="s">
        <v>107</v>
      </c>
      <c r="I26" s="25"/>
      <c r="J26" s="122">
        <v>3875353006</v>
      </c>
      <c r="K26" s="126" t="s">
        <v>28</v>
      </c>
      <c r="L26" s="127">
        <f>+(J26/J27)</f>
        <v>0.25594189143287305</v>
      </c>
      <c r="M26" s="105" t="s">
        <v>7</v>
      </c>
    </row>
    <row r="27" spans="1:26" ht="30" customHeight="1" thickBot="1" x14ac:dyDescent="0.25">
      <c r="A27" s="16"/>
      <c r="B27" s="5"/>
      <c r="C27" s="5"/>
      <c r="D27" s="5"/>
      <c r="E27" s="128">
        <v>0.14000000000000001</v>
      </c>
      <c r="F27" s="29" t="s">
        <v>34</v>
      </c>
      <c r="G27" s="26"/>
      <c r="H27" s="117"/>
      <c r="I27" s="117"/>
      <c r="J27" s="118">
        <v>15141534605</v>
      </c>
      <c r="K27" s="120" t="s">
        <v>35</v>
      </c>
      <c r="L27" s="134">
        <f>L26*14%</f>
        <v>3.5831864800602228E-2</v>
      </c>
      <c r="M27" s="21"/>
      <c r="N27" s="36"/>
      <c r="O27" s="36"/>
      <c r="P27" s="36"/>
      <c r="Q27" s="36"/>
      <c r="R27" s="36"/>
      <c r="S27" s="36"/>
      <c r="T27" s="5"/>
      <c r="U27" s="5"/>
      <c r="V27" s="5"/>
      <c r="W27" s="5"/>
      <c r="X27" s="5"/>
      <c r="Y27" s="5"/>
      <c r="Z27" s="5"/>
    </row>
    <row r="28" spans="1:26" ht="15.75" customHeight="1" thickBot="1" x14ac:dyDescent="0.25">
      <c r="A28" s="34"/>
      <c r="B28" s="35"/>
      <c r="C28" s="35"/>
      <c r="D28" s="35"/>
      <c r="E28" s="35"/>
      <c r="F28" s="38"/>
      <c r="G28" s="37"/>
      <c r="H28" s="177" t="s">
        <v>86</v>
      </c>
      <c r="I28" s="178"/>
      <c r="J28" s="178"/>
      <c r="K28" s="179"/>
      <c r="L28" s="136">
        <f>L24+L27</f>
        <v>0.4519464606584091</v>
      </c>
      <c r="M28" s="137" t="s">
        <v>87</v>
      </c>
      <c r="N28" s="36"/>
      <c r="O28" s="36"/>
      <c r="P28" s="36"/>
      <c r="Q28" s="36"/>
      <c r="R28" s="36"/>
      <c r="S28" s="36"/>
      <c r="T28" s="5"/>
      <c r="U28" s="5"/>
      <c r="V28" s="5"/>
      <c r="W28" s="5"/>
      <c r="X28" s="5"/>
      <c r="Y28" s="5"/>
      <c r="Z28" s="5"/>
    </row>
    <row r="29" spans="1:26" ht="15.75" customHeight="1" x14ac:dyDescent="0.2">
      <c r="A29" s="34"/>
      <c r="B29" s="35"/>
      <c r="C29" s="35"/>
      <c r="D29" s="35"/>
      <c r="E29" s="35"/>
      <c r="F29" s="38"/>
      <c r="G29" s="37"/>
      <c r="H29" s="35"/>
      <c r="I29" s="35"/>
      <c r="J29" s="39"/>
      <c r="K29" s="37"/>
      <c r="L29" s="35"/>
      <c r="M29" s="33"/>
      <c r="N29" s="36"/>
      <c r="O29" s="36"/>
      <c r="P29" s="36"/>
      <c r="Q29" s="36"/>
      <c r="R29" s="36"/>
      <c r="S29" s="36"/>
      <c r="T29" s="5"/>
      <c r="U29" s="5"/>
      <c r="V29" s="5"/>
      <c r="W29" s="5"/>
      <c r="X29" s="5"/>
      <c r="Y29" s="5"/>
      <c r="Z29" s="5"/>
    </row>
    <row r="30" spans="1:26" ht="15.75" customHeight="1" thickBot="1" x14ac:dyDescent="0.25">
      <c r="A30" s="34"/>
      <c r="B30" s="35"/>
      <c r="C30" s="35"/>
      <c r="D30" s="35"/>
      <c r="E30" s="35"/>
      <c r="F30" s="35"/>
      <c r="G30" s="35"/>
      <c r="H30" s="35"/>
      <c r="I30" s="35"/>
      <c r="J30" s="35"/>
      <c r="K30" s="35"/>
      <c r="L30" s="35"/>
      <c r="M30" s="33"/>
      <c r="N30" s="36"/>
      <c r="O30" s="180" t="e" vm="1">
        <v>#VALUE!</v>
      </c>
      <c r="P30" s="180"/>
      <c r="Q30" s="180"/>
      <c r="R30" s="180"/>
      <c r="S30" s="180"/>
      <c r="T30" s="5"/>
      <c r="U30" s="5"/>
      <c r="V30" s="5"/>
      <c r="W30" s="5"/>
      <c r="X30" s="5"/>
      <c r="Y30" s="5"/>
      <c r="Z30" s="5"/>
    </row>
    <row r="31" spans="1:26" ht="15.75" customHeight="1" x14ac:dyDescent="0.2">
      <c r="A31" s="40" t="s">
        <v>36</v>
      </c>
      <c r="B31" s="41"/>
      <c r="C31" s="41"/>
      <c r="D31" s="41"/>
      <c r="E31" s="41"/>
      <c r="F31" s="41"/>
      <c r="G31" s="41"/>
      <c r="H31" s="41"/>
      <c r="I31" s="41"/>
      <c r="J31" s="41"/>
      <c r="K31" s="41"/>
      <c r="L31" s="41"/>
      <c r="M31" s="42"/>
      <c r="N31" s="36"/>
      <c r="O31" s="180"/>
      <c r="P31" s="180"/>
      <c r="Q31" s="180"/>
      <c r="R31" s="180"/>
      <c r="S31" s="180"/>
      <c r="T31" s="5"/>
      <c r="U31" s="5"/>
      <c r="V31" s="5"/>
      <c r="W31" s="5"/>
      <c r="X31" s="5"/>
      <c r="Y31" s="5"/>
      <c r="Z31" s="5"/>
    </row>
    <row r="32" spans="1:26" ht="15.75" customHeight="1" x14ac:dyDescent="0.2">
      <c r="A32" s="34"/>
      <c r="B32" s="35"/>
      <c r="C32" s="35"/>
      <c r="D32" s="35"/>
      <c r="E32" s="35"/>
      <c r="F32" s="35"/>
      <c r="G32" s="35"/>
      <c r="H32" s="135" t="s">
        <v>88</v>
      </c>
      <c r="I32" s="35"/>
      <c r="J32" s="43"/>
      <c r="K32" s="35"/>
      <c r="L32" s="35"/>
      <c r="M32" s="33"/>
      <c r="N32" s="36"/>
      <c r="O32" s="180"/>
      <c r="P32" s="180"/>
      <c r="Q32" s="180"/>
      <c r="R32" s="180"/>
      <c r="S32" s="180"/>
      <c r="T32" s="5"/>
      <c r="U32" s="5"/>
      <c r="V32" s="5"/>
      <c r="W32" s="5"/>
      <c r="X32" s="5"/>
      <c r="Y32" s="5"/>
      <c r="Z32" s="5"/>
    </row>
    <row r="33" spans="1:26" ht="15.75" customHeight="1" thickBot="1" x14ac:dyDescent="0.25">
      <c r="A33" s="44" t="s">
        <v>37</v>
      </c>
      <c r="B33" s="45"/>
      <c r="C33" s="45"/>
      <c r="D33" s="45"/>
      <c r="E33" s="45"/>
      <c r="F33" s="5"/>
      <c r="G33" s="43">
        <v>0.54</v>
      </c>
      <c r="H33" s="123">
        <v>0.79</v>
      </c>
      <c r="I33" s="5"/>
      <c r="J33" s="46">
        <v>5936879555</v>
      </c>
      <c r="K33" s="5"/>
      <c r="L33" s="5"/>
      <c r="M33" s="106">
        <f>J33/J34*100</f>
        <v>83.689502012696039</v>
      </c>
      <c r="N33" s="36"/>
      <c r="O33" s="180"/>
      <c r="P33" s="180"/>
      <c r="Q33" s="180"/>
      <c r="R33" s="180"/>
      <c r="S33" s="180"/>
      <c r="T33" s="5"/>
      <c r="U33" s="5"/>
      <c r="V33" s="5"/>
      <c r="W33" s="5"/>
      <c r="X33" s="5"/>
      <c r="Y33" s="5"/>
      <c r="Z33" s="5"/>
    </row>
    <row r="34" spans="1:26" ht="15.75" customHeight="1" x14ac:dyDescent="0.2">
      <c r="A34" s="47" t="s">
        <v>38</v>
      </c>
      <c r="B34" s="5"/>
      <c r="C34" s="5"/>
      <c r="D34" s="5"/>
      <c r="E34" s="5"/>
      <c r="F34" s="5"/>
      <c r="G34" s="5"/>
      <c r="H34" s="5"/>
      <c r="I34" s="5"/>
      <c r="J34" s="48">
        <v>7093935813</v>
      </c>
      <c r="K34" s="5"/>
      <c r="L34" s="5"/>
      <c r="M34" s="49"/>
      <c r="N34" s="36"/>
      <c r="O34" s="180"/>
      <c r="P34" s="180"/>
      <c r="Q34" s="180"/>
      <c r="R34" s="180"/>
      <c r="S34" s="180"/>
      <c r="T34" s="5"/>
      <c r="U34" s="5"/>
      <c r="V34" s="5"/>
      <c r="W34" s="5"/>
      <c r="X34" s="5"/>
      <c r="Y34" s="5"/>
      <c r="Z34" s="5"/>
    </row>
    <row r="35" spans="1:26" ht="15.75" customHeight="1" x14ac:dyDescent="0.2">
      <c r="A35" s="32"/>
      <c r="B35" s="5"/>
      <c r="C35" s="5"/>
      <c r="D35" s="35"/>
      <c r="E35" s="5"/>
      <c r="F35" s="5"/>
      <c r="G35" s="5"/>
      <c r="H35" s="5"/>
      <c r="I35" s="5"/>
      <c r="J35" s="5"/>
      <c r="K35" s="5"/>
      <c r="L35" s="5">
        <f>M33*86%</f>
        <v>71.972971730918587</v>
      </c>
      <c r="M35" s="49"/>
      <c r="N35" s="36"/>
      <c r="O35" s="180"/>
      <c r="P35" s="180"/>
      <c r="Q35" s="180"/>
      <c r="R35" s="180"/>
      <c r="S35" s="180"/>
      <c r="T35" s="5"/>
      <c r="U35" s="5"/>
      <c r="V35" s="5"/>
      <c r="W35" s="5"/>
      <c r="X35" s="5"/>
      <c r="Y35" s="5"/>
      <c r="Z35" s="5"/>
    </row>
    <row r="36" spans="1:26" ht="15.75" customHeight="1" x14ac:dyDescent="0.2">
      <c r="A36" s="138"/>
      <c r="B36" s="5"/>
      <c r="C36" s="5"/>
      <c r="D36" s="35"/>
      <c r="E36" s="5"/>
      <c r="F36" s="5"/>
      <c r="G36" s="5"/>
      <c r="H36" s="5"/>
      <c r="I36" s="5"/>
      <c r="J36" s="5"/>
      <c r="K36" s="5"/>
      <c r="L36" s="5"/>
      <c r="M36" s="139"/>
      <c r="N36" s="36"/>
      <c r="O36" s="180"/>
      <c r="P36" s="180"/>
      <c r="Q36" s="180"/>
      <c r="R36" s="180"/>
      <c r="S36" s="180"/>
      <c r="T36" s="5"/>
      <c r="U36" s="5"/>
      <c r="V36" s="5"/>
      <c r="W36" s="5"/>
      <c r="X36" s="5"/>
      <c r="Y36" s="5"/>
      <c r="Z36" s="5"/>
    </row>
    <row r="37" spans="1:26" ht="15.75" customHeight="1" thickBot="1" x14ac:dyDescent="0.25">
      <c r="A37" s="138"/>
      <c r="B37" s="5"/>
      <c r="C37" s="5"/>
      <c r="D37" s="35"/>
      <c r="E37" s="5"/>
      <c r="F37" s="5"/>
      <c r="G37" s="5"/>
      <c r="H37" s="5"/>
      <c r="I37" s="5"/>
      <c r="J37" s="5"/>
      <c r="K37" s="5"/>
      <c r="L37" s="5"/>
      <c r="M37" s="139"/>
      <c r="N37" s="36"/>
      <c r="O37" s="180"/>
      <c r="P37" s="180"/>
      <c r="Q37" s="180"/>
      <c r="R37" s="180"/>
      <c r="S37" s="180"/>
      <c r="T37" s="5"/>
      <c r="U37" s="5"/>
      <c r="V37" s="5"/>
      <c r="W37" s="5"/>
      <c r="X37" s="5"/>
      <c r="Y37" s="5"/>
      <c r="Z37" s="5"/>
    </row>
    <row r="38" spans="1:26" ht="15.75" customHeight="1" x14ac:dyDescent="0.2">
      <c r="A38" s="40" t="s">
        <v>36</v>
      </c>
      <c r="B38" s="41"/>
      <c r="C38" s="41"/>
      <c r="D38" s="41"/>
      <c r="E38" s="41"/>
      <c r="F38" s="41"/>
      <c r="G38" s="41"/>
      <c r="H38" s="41"/>
      <c r="I38" s="41"/>
      <c r="J38" s="41"/>
      <c r="K38" s="41"/>
      <c r="L38" s="41"/>
      <c r="M38" s="42"/>
      <c r="N38" s="36"/>
      <c r="O38" s="180"/>
      <c r="P38" s="180"/>
      <c r="Q38" s="180"/>
      <c r="R38" s="180"/>
      <c r="S38" s="180"/>
      <c r="T38" s="5"/>
      <c r="U38" s="5"/>
      <c r="V38" s="5"/>
      <c r="W38" s="5"/>
      <c r="X38" s="5"/>
      <c r="Y38" s="5"/>
      <c r="Z38" s="5"/>
    </row>
    <row r="39" spans="1:26" ht="15.75" customHeight="1" x14ac:dyDescent="0.2">
      <c r="A39" s="34"/>
      <c r="B39" s="35"/>
      <c r="C39" s="35"/>
      <c r="D39" s="35"/>
      <c r="E39" s="35"/>
      <c r="F39" s="35"/>
      <c r="G39" s="35"/>
      <c r="H39" s="135" t="s">
        <v>89</v>
      </c>
      <c r="I39" s="35"/>
      <c r="J39" s="43"/>
      <c r="K39" s="35"/>
      <c r="L39" s="35"/>
      <c r="M39" s="33"/>
      <c r="N39" s="36"/>
      <c r="O39" s="180"/>
      <c r="P39" s="180"/>
      <c r="Q39" s="180"/>
      <c r="R39" s="180"/>
      <c r="S39" s="180"/>
      <c r="T39" s="5"/>
      <c r="U39" s="5"/>
      <c r="V39" s="5"/>
      <c r="W39" s="5"/>
      <c r="X39" s="5"/>
      <c r="Y39" s="5"/>
      <c r="Z39" s="5"/>
    </row>
    <row r="40" spans="1:26" ht="15.75" customHeight="1" thickBot="1" x14ac:dyDescent="0.25">
      <c r="A40" s="44" t="s">
        <v>37</v>
      </c>
      <c r="B40" s="45"/>
      <c r="C40" s="45"/>
      <c r="D40" s="45"/>
      <c r="E40" s="45"/>
      <c r="F40" s="5"/>
      <c r="G40" s="43">
        <v>0.54</v>
      </c>
      <c r="H40" s="123">
        <v>0.14000000000000001</v>
      </c>
      <c r="I40" s="5"/>
      <c r="J40" s="46">
        <v>28656881967</v>
      </c>
      <c r="K40" s="5"/>
      <c r="L40" s="5"/>
      <c r="M40" s="106">
        <f>J40/J41*100</f>
        <v>90.040416290816836</v>
      </c>
      <c r="N40" s="36"/>
      <c r="O40" s="180"/>
      <c r="P40" s="180"/>
      <c r="Q40" s="180"/>
      <c r="R40" s="180"/>
      <c r="S40" s="180"/>
      <c r="T40" s="5"/>
      <c r="U40" s="5"/>
      <c r="V40" s="5"/>
      <c r="W40" s="5"/>
      <c r="X40" s="5"/>
      <c r="Y40" s="5"/>
      <c r="Z40" s="5"/>
    </row>
    <row r="41" spans="1:26" ht="15.75" customHeight="1" x14ac:dyDescent="0.2">
      <c r="A41" s="47" t="s">
        <v>38</v>
      </c>
      <c r="B41" s="5"/>
      <c r="C41" s="5"/>
      <c r="D41" s="5"/>
      <c r="E41" s="5"/>
      <c r="F41" s="5"/>
      <c r="G41" s="5"/>
      <c r="H41" s="5"/>
      <c r="I41" s="5"/>
      <c r="J41" s="48">
        <v>31826687556</v>
      </c>
      <c r="K41" s="5"/>
      <c r="L41" s="5">
        <f>M40*14%</f>
        <v>12.605658280714358</v>
      </c>
      <c r="M41" s="49"/>
      <c r="N41" s="36"/>
      <c r="O41" s="180"/>
      <c r="P41" s="180"/>
      <c r="Q41" s="180"/>
      <c r="R41" s="180"/>
      <c r="S41" s="180"/>
      <c r="T41" s="5"/>
      <c r="U41" s="5"/>
      <c r="V41" s="5"/>
      <c r="W41" s="5"/>
      <c r="X41" s="5"/>
      <c r="Y41" s="5"/>
      <c r="Z41" s="5"/>
    </row>
    <row r="42" spans="1:26" ht="15.75" customHeight="1" thickBot="1" x14ac:dyDescent="0.25">
      <c r="A42" s="32"/>
      <c r="B42" s="5"/>
      <c r="C42" s="5"/>
      <c r="D42" s="35"/>
      <c r="E42" s="5"/>
      <c r="F42" s="5"/>
      <c r="G42" s="5"/>
      <c r="H42" s="5"/>
      <c r="I42" s="5"/>
      <c r="J42" s="5"/>
      <c r="K42" s="5"/>
      <c r="L42" s="5"/>
      <c r="M42" s="49"/>
      <c r="N42" s="36"/>
      <c r="O42" s="180"/>
      <c r="P42" s="180"/>
      <c r="Q42" s="180"/>
      <c r="R42" s="180"/>
      <c r="S42" s="180"/>
      <c r="T42" s="5"/>
      <c r="U42" s="5"/>
      <c r="V42" s="5"/>
      <c r="W42" s="5"/>
      <c r="X42" s="5"/>
      <c r="Y42" s="5"/>
      <c r="Z42" s="5"/>
    </row>
    <row r="43" spans="1:26" ht="15.75" customHeight="1" thickBot="1" x14ac:dyDescent="0.25">
      <c r="A43" s="138"/>
      <c r="B43" s="5"/>
      <c r="C43" s="5"/>
      <c r="D43" s="35"/>
      <c r="E43" s="5"/>
      <c r="F43" s="5"/>
      <c r="G43" s="5"/>
      <c r="H43" s="5"/>
      <c r="I43" s="5"/>
      <c r="J43" s="140" t="s">
        <v>90</v>
      </c>
      <c r="K43" s="141"/>
      <c r="L43" s="141"/>
      <c r="M43" s="142">
        <f>L35+L41</f>
        <v>84.578630011632953</v>
      </c>
      <c r="N43" s="36"/>
      <c r="O43" s="180"/>
      <c r="P43" s="180"/>
      <c r="Q43" s="180"/>
      <c r="R43" s="180"/>
      <c r="S43" s="180"/>
      <c r="T43" s="5"/>
      <c r="U43" s="5"/>
      <c r="V43" s="5"/>
      <c r="W43" s="5"/>
      <c r="X43" s="5"/>
      <c r="Y43" s="5"/>
      <c r="Z43" s="5"/>
    </row>
    <row r="44" spans="1:26" ht="15.75" customHeight="1" x14ac:dyDescent="0.2">
      <c r="A44" s="138"/>
      <c r="B44" s="5"/>
      <c r="C44" s="5"/>
      <c r="D44" s="35"/>
      <c r="E44" s="5"/>
      <c r="F44" s="5"/>
      <c r="G44" s="5"/>
      <c r="H44" s="5"/>
      <c r="I44" s="5"/>
      <c r="J44" s="5"/>
      <c r="K44" s="5"/>
      <c r="L44" s="5"/>
      <c r="M44" s="139"/>
      <c r="N44" s="36"/>
      <c r="O44" s="180"/>
      <c r="P44" s="180"/>
      <c r="Q44" s="180"/>
      <c r="R44" s="180"/>
      <c r="S44" s="180"/>
      <c r="T44" s="5"/>
      <c r="U44" s="5"/>
      <c r="V44" s="5"/>
      <c r="W44" s="5"/>
      <c r="X44" s="5"/>
      <c r="Y44" s="5"/>
      <c r="Z44" s="5"/>
    </row>
    <row r="45" spans="1:26" ht="15.75" customHeight="1" thickBot="1" x14ac:dyDescent="0.25">
      <c r="A45" s="50"/>
      <c r="B45" s="51"/>
      <c r="C45" s="51"/>
      <c r="D45" s="51"/>
      <c r="E45" s="51"/>
      <c r="F45" s="52"/>
      <c r="G45" s="51"/>
      <c r="H45" s="51"/>
      <c r="I45" s="51"/>
      <c r="J45" s="51"/>
      <c r="K45" s="51"/>
      <c r="L45" s="51"/>
      <c r="M45" s="53"/>
      <c r="N45" s="36"/>
      <c r="O45" s="180"/>
      <c r="P45" s="180"/>
      <c r="Q45" s="180"/>
      <c r="R45" s="180"/>
      <c r="S45" s="180"/>
      <c r="T45" s="5"/>
      <c r="U45" s="5"/>
      <c r="V45" s="5"/>
      <c r="W45" s="5"/>
      <c r="X45" s="5"/>
      <c r="Y45" s="5"/>
      <c r="Z45" s="5"/>
    </row>
    <row r="46" spans="1:26" ht="15.75" customHeight="1" thickBot="1" x14ac:dyDescent="0.25">
      <c r="A46" s="54"/>
      <c r="B46" s="55"/>
      <c r="C46" s="55"/>
      <c r="D46" s="55"/>
      <c r="E46" s="55"/>
      <c r="F46" s="55"/>
      <c r="G46" s="55"/>
      <c r="H46" s="55"/>
      <c r="I46" s="55"/>
      <c r="J46" s="56"/>
      <c r="K46" s="55"/>
      <c r="L46" s="55"/>
      <c r="M46" s="57"/>
      <c r="N46" s="36"/>
      <c r="O46" s="180"/>
      <c r="P46" s="180"/>
      <c r="Q46" s="180"/>
      <c r="R46" s="180"/>
      <c r="S46" s="180"/>
      <c r="T46" s="5"/>
      <c r="U46" s="5"/>
      <c r="V46" s="5"/>
      <c r="W46" s="5"/>
      <c r="X46" s="5"/>
      <c r="Y46" s="5"/>
      <c r="Z46" s="5"/>
    </row>
    <row r="47" spans="1:26" ht="24.75" customHeight="1" x14ac:dyDescent="0.2">
      <c r="A47" s="17"/>
      <c r="B47" s="5"/>
      <c r="C47" s="5"/>
      <c r="D47" s="5"/>
      <c r="E47" s="5"/>
      <c r="F47" s="5"/>
      <c r="G47" s="5"/>
      <c r="H47" s="5"/>
      <c r="I47" s="5"/>
      <c r="J47" s="5"/>
      <c r="K47" s="5"/>
      <c r="L47" s="5"/>
      <c r="M47" s="17"/>
      <c r="N47" s="5"/>
      <c r="O47" s="5"/>
      <c r="P47" s="5"/>
      <c r="Q47" s="5"/>
      <c r="R47" s="5"/>
      <c r="S47" s="5"/>
      <c r="T47" s="5"/>
      <c r="U47" s="5"/>
      <c r="V47" s="5"/>
      <c r="W47" s="5"/>
      <c r="X47" s="5"/>
      <c r="Y47" s="5"/>
      <c r="Z47" s="5"/>
    </row>
    <row r="48" spans="1:26" ht="15.75" customHeight="1" thickBot="1" x14ac:dyDescent="0.25">
      <c r="A48" s="216"/>
      <c r="B48" s="184"/>
      <c r="C48" s="184"/>
      <c r="D48" s="184"/>
      <c r="E48" s="184"/>
      <c r="F48" s="184"/>
      <c r="G48" s="184"/>
      <c r="H48" s="184"/>
      <c r="I48" s="184"/>
      <c r="J48" s="184"/>
      <c r="K48" s="184"/>
      <c r="L48" s="184"/>
      <c r="M48" s="184"/>
      <c r="N48" s="36"/>
      <c r="O48" s="36"/>
      <c r="P48" s="36"/>
      <c r="Q48" s="36"/>
      <c r="R48" s="36"/>
    </row>
    <row r="49" spans="1:18" ht="15.75" customHeight="1" thickBot="1" x14ac:dyDescent="0.25">
      <c r="A49" s="217" t="s">
        <v>39</v>
      </c>
      <c r="B49" s="206"/>
      <c r="C49" s="206"/>
      <c r="D49" s="206"/>
      <c r="E49" s="206"/>
      <c r="F49" s="206"/>
      <c r="G49" s="206"/>
      <c r="H49" s="206"/>
      <c r="I49" s="206"/>
      <c r="J49" s="206"/>
      <c r="K49" s="182"/>
      <c r="N49" s="36"/>
      <c r="O49" s="36"/>
      <c r="P49" s="36"/>
      <c r="Q49" s="36"/>
      <c r="R49" s="36"/>
    </row>
    <row r="50" spans="1:18" ht="15.75" customHeight="1" thickBot="1" x14ac:dyDescent="0.25">
      <c r="A50" s="218" t="s">
        <v>40</v>
      </c>
      <c r="B50" s="219"/>
      <c r="C50" s="219"/>
      <c r="D50" s="219"/>
      <c r="E50" s="219"/>
      <c r="F50" s="219"/>
      <c r="G50" s="219"/>
      <c r="H50" s="219"/>
      <c r="I50" s="220"/>
      <c r="J50" s="221" t="s">
        <v>41</v>
      </c>
      <c r="K50" s="220"/>
      <c r="L50" s="222"/>
      <c r="M50" s="184"/>
      <c r="N50" s="36"/>
      <c r="O50" s="36"/>
      <c r="P50" s="36"/>
      <c r="Q50" s="36"/>
      <c r="R50" s="36"/>
    </row>
    <row r="51" spans="1:18" ht="15.75" customHeight="1" thickBot="1" x14ac:dyDescent="0.25">
      <c r="A51" s="223" t="s">
        <v>42</v>
      </c>
      <c r="B51" s="206"/>
      <c r="C51" s="206"/>
      <c r="D51" s="206"/>
      <c r="E51" s="206"/>
      <c r="F51" s="206"/>
      <c r="G51" s="206"/>
      <c r="H51" s="206"/>
      <c r="I51" s="182"/>
      <c r="J51" s="228" t="s">
        <v>7</v>
      </c>
      <c r="K51" s="182"/>
      <c r="L51" s="215"/>
      <c r="M51" s="184"/>
      <c r="N51" s="36"/>
      <c r="O51" s="36"/>
      <c r="P51" s="36"/>
      <c r="Q51" s="36"/>
      <c r="R51" s="36"/>
    </row>
    <row r="52" spans="1:18" ht="41.25" customHeight="1" thickBot="1" x14ac:dyDescent="0.25">
      <c r="A52" s="223" t="s">
        <v>43</v>
      </c>
      <c r="B52" s="206"/>
      <c r="C52" s="206"/>
      <c r="D52" s="206"/>
      <c r="E52" s="206"/>
      <c r="F52" s="206"/>
      <c r="G52" s="206"/>
      <c r="H52" s="206"/>
      <c r="I52" s="182"/>
      <c r="J52" s="233" t="s">
        <v>91</v>
      </c>
      <c r="K52" s="234"/>
      <c r="L52" s="215"/>
      <c r="M52" s="184"/>
      <c r="N52" s="36"/>
      <c r="O52" s="36"/>
      <c r="P52" s="36"/>
      <c r="Q52" s="36"/>
      <c r="R52" s="36"/>
    </row>
    <row r="53" spans="1:18" ht="15" customHeight="1" thickBot="1" x14ac:dyDescent="0.25">
      <c r="A53" s="223" t="s">
        <v>44</v>
      </c>
      <c r="B53" s="206"/>
      <c r="C53" s="206"/>
      <c r="D53" s="206"/>
      <c r="E53" s="206"/>
      <c r="F53" s="206"/>
      <c r="G53" s="206"/>
      <c r="H53" s="206"/>
      <c r="I53" s="182"/>
      <c r="J53" s="239" t="s">
        <v>7</v>
      </c>
      <c r="K53" s="182"/>
      <c r="L53" s="215"/>
      <c r="M53" s="184"/>
      <c r="N53" s="36"/>
      <c r="O53" s="36"/>
      <c r="P53" s="36"/>
      <c r="Q53" s="36"/>
      <c r="R53" s="36"/>
    </row>
    <row r="54" spans="1:18" ht="15.75" customHeight="1" thickBot="1" x14ac:dyDescent="0.25">
      <c r="A54" s="223" t="s">
        <v>45</v>
      </c>
      <c r="B54" s="206"/>
      <c r="C54" s="206"/>
      <c r="D54" s="206"/>
      <c r="E54" s="206"/>
      <c r="F54" s="206"/>
      <c r="G54" s="206"/>
      <c r="H54" s="206"/>
      <c r="I54" s="182"/>
      <c r="J54" s="239" t="s">
        <v>7</v>
      </c>
      <c r="K54" s="182"/>
      <c r="L54" s="58"/>
      <c r="M54" s="58"/>
      <c r="N54" s="36"/>
      <c r="O54" s="36"/>
      <c r="P54" s="36"/>
      <c r="Q54" s="36"/>
      <c r="R54" s="36"/>
    </row>
    <row r="55" spans="1:18" ht="15.75" customHeight="1" x14ac:dyDescent="0.2">
      <c r="A55" s="235" t="s">
        <v>46</v>
      </c>
      <c r="B55" s="225"/>
      <c r="C55" s="225"/>
      <c r="D55" s="225"/>
      <c r="E55" s="225"/>
      <c r="F55" s="225"/>
      <c r="G55" s="225"/>
      <c r="H55" s="225"/>
      <c r="I55" s="225"/>
      <c r="J55" s="225"/>
      <c r="K55" s="226"/>
      <c r="L55" s="58"/>
      <c r="M55" s="58"/>
      <c r="N55" s="36"/>
      <c r="O55" s="36"/>
      <c r="P55" s="36"/>
      <c r="Q55" s="36"/>
      <c r="R55" s="36"/>
    </row>
    <row r="56" spans="1:18" ht="24" customHeight="1" thickBot="1" x14ac:dyDescent="0.25">
      <c r="A56" s="236"/>
      <c r="B56" s="231"/>
      <c r="C56" s="231"/>
      <c r="D56" s="231"/>
      <c r="E56" s="231"/>
      <c r="F56" s="231"/>
      <c r="G56" s="231"/>
      <c r="H56" s="231"/>
      <c r="I56" s="231"/>
      <c r="J56" s="231"/>
      <c r="K56" s="232"/>
      <c r="N56" s="36"/>
      <c r="O56" s="36"/>
      <c r="P56" s="36"/>
      <c r="Q56" s="36"/>
      <c r="R56" s="36"/>
    </row>
    <row r="57" spans="1:18" ht="15.75" customHeight="1" thickBot="1" x14ac:dyDescent="0.25">
      <c r="A57" s="237"/>
      <c r="B57" s="219"/>
      <c r="C57" s="219"/>
      <c r="D57" s="219"/>
      <c r="E57" s="219"/>
      <c r="F57" s="219"/>
      <c r="G57" s="219"/>
      <c r="H57" s="219"/>
      <c r="I57" s="219"/>
      <c r="J57" s="219"/>
      <c r="K57" s="220"/>
      <c r="N57" s="36"/>
      <c r="O57" s="36"/>
      <c r="P57" s="36"/>
      <c r="Q57" s="36"/>
      <c r="R57" s="36"/>
    </row>
    <row r="58" spans="1:18" ht="15.75" customHeight="1" thickBot="1" x14ac:dyDescent="0.25">
      <c r="A58" s="238" t="s">
        <v>47</v>
      </c>
      <c r="B58" s="206"/>
      <c r="C58" s="206"/>
      <c r="D58" s="206"/>
      <c r="E58" s="206"/>
      <c r="F58" s="206"/>
      <c r="G58" s="206"/>
      <c r="H58" s="206"/>
      <c r="I58" s="206"/>
      <c r="J58" s="206"/>
      <c r="K58" s="182"/>
      <c r="N58" s="36"/>
      <c r="O58" s="36"/>
      <c r="P58" s="36"/>
      <c r="Q58" s="36"/>
      <c r="R58" s="36"/>
    </row>
    <row r="59" spans="1:18" ht="13.5" customHeight="1" x14ac:dyDescent="0.2">
      <c r="A59" s="224"/>
      <c r="B59" s="225"/>
      <c r="C59" s="225"/>
      <c r="D59" s="225"/>
      <c r="E59" s="225"/>
      <c r="F59" s="225"/>
      <c r="G59" s="225"/>
      <c r="H59" s="225"/>
      <c r="I59" s="225"/>
      <c r="J59" s="225"/>
      <c r="K59" s="226"/>
      <c r="N59" s="36"/>
      <c r="O59" s="36"/>
      <c r="P59" s="36"/>
      <c r="Q59" s="36"/>
      <c r="R59" s="36"/>
    </row>
    <row r="60" spans="1:18" ht="15" customHeight="1" x14ac:dyDescent="0.2">
      <c r="A60" s="185"/>
      <c r="B60" s="184"/>
      <c r="C60" s="184"/>
      <c r="D60" s="184"/>
      <c r="E60" s="184"/>
      <c r="F60" s="184"/>
      <c r="G60" s="184"/>
      <c r="H60" s="184"/>
      <c r="I60" s="184"/>
      <c r="J60" s="184"/>
      <c r="K60" s="227"/>
    </row>
    <row r="61" spans="1:18" ht="15.75" customHeight="1" x14ac:dyDescent="0.2">
      <c r="A61" s="229" t="s">
        <v>16</v>
      </c>
      <c r="B61" s="184"/>
      <c r="C61" s="184"/>
      <c r="D61" s="184"/>
      <c r="E61" s="184"/>
      <c r="F61" s="184"/>
      <c r="G61" s="184"/>
      <c r="H61" s="184"/>
      <c r="I61" s="184"/>
      <c r="J61" s="184"/>
      <c r="K61" s="227"/>
    </row>
    <row r="62" spans="1:18" ht="15.75" customHeight="1" thickBot="1" x14ac:dyDescent="0.25">
      <c r="A62" s="230" t="s">
        <v>48</v>
      </c>
      <c r="B62" s="231"/>
      <c r="C62" s="231"/>
      <c r="D62" s="231"/>
      <c r="E62" s="231"/>
      <c r="F62" s="231"/>
      <c r="G62" s="231"/>
      <c r="H62" s="231"/>
      <c r="I62" s="231"/>
      <c r="J62" s="231"/>
      <c r="K62" s="232"/>
    </row>
    <row r="63" spans="1:18" ht="15.75" customHeight="1" x14ac:dyDescent="0.2"/>
    <row r="64" spans="1:18"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row r="1006" ht="15.75" customHeight="1" x14ac:dyDescent="0.2"/>
    <row r="1007" ht="15.75" customHeight="1" x14ac:dyDescent="0.2"/>
    <row r="1008" ht="15.75" customHeight="1" x14ac:dyDescent="0.2"/>
    <row r="1009" ht="15.75" customHeight="1" x14ac:dyDescent="0.2"/>
    <row r="1010" ht="15.75" customHeight="1" x14ac:dyDescent="0.2"/>
  </sheetData>
  <mergeCells count="47">
    <mergeCell ref="L52:M52"/>
    <mergeCell ref="A53:I53"/>
    <mergeCell ref="J53:K53"/>
    <mergeCell ref="L53:M53"/>
    <mergeCell ref="J54:K54"/>
    <mergeCell ref="A59:K60"/>
    <mergeCell ref="J51:K51"/>
    <mergeCell ref="A61:K61"/>
    <mergeCell ref="A62:K62"/>
    <mergeCell ref="A52:I52"/>
    <mergeCell ref="J52:K52"/>
    <mergeCell ref="A54:I54"/>
    <mergeCell ref="A55:K55"/>
    <mergeCell ref="A56:K56"/>
    <mergeCell ref="A57:K57"/>
    <mergeCell ref="A58:K58"/>
    <mergeCell ref="J9:L9"/>
    <mergeCell ref="J10:L10"/>
    <mergeCell ref="A11:B11"/>
    <mergeCell ref="L51:M51"/>
    <mergeCell ref="A48:M48"/>
    <mergeCell ref="A49:K49"/>
    <mergeCell ref="A50:I50"/>
    <mergeCell ref="J50:K50"/>
    <mergeCell ref="L50:M50"/>
    <mergeCell ref="A51:I51"/>
    <mergeCell ref="A1:M1"/>
    <mergeCell ref="A2:M2"/>
    <mergeCell ref="A3:M3"/>
    <mergeCell ref="A4:M4"/>
    <mergeCell ref="A5:L5"/>
    <mergeCell ref="H28:K28"/>
    <mergeCell ref="O30:S46"/>
    <mergeCell ref="B23:C23"/>
    <mergeCell ref="I6:J7"/>
    <mergeCell ref="F13:G13"/>
    <mergeCell ref="F19:G19"/>
    <mergeCell ref="B26:C26"/>
    <mergeCell ref="H20:K20"/>
    <mergeCell ref="F14:G14"/>
    <mergeCell ref="A16:B16"/>
    <mergeCell ref="B18:C18"/>
    <mergeCell ref="F18:G18"/>
    <mergeCell ref="A6:H7"/>
    <mergeCell ref="K6:M6"/>
    <mergeCell ref="B13:C13"/>
    <mergeCell ref="J8:L8"/>
  </mergeCells>
  <pageMargins left="0.7" right="0.7" top="0.75" bottom="0.75" header="0" footer="0"/>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14999847407452621"/>
  </sheetPr>
  <dimension ref="B1:E803"/>
  <sheetViews>
    <sheetView topLeftCell="A4" workbookViewId="0">
      <selection activeCell="D13" sqref="D13"/>
    </sheetView>
  </sheetViews>
  <sheetFormatPr baseColWidth="10" defaultColWidth="14.5" defaultRowHeight="15" customHeight="1" x14ac:dyDescent="0.15"/>
  <cols>
    <col min="1" max="1" width="14.5" style="93"/>
    <col min="2" max="2" width="14.5" style="93" customWidth="1"/>
    <col min="3" max="3" width="47.1640625" style="93" customWidth="1"/>
    <col min="4" max="4" width="19.5" style="93" customWidth="1"/>
    <col min="5" max="5" width="38.1640625" style="93" customWidth="1"/>
    <col min="6" max="7" width="15.5" style="93" bestFit="1" customWidth="1"/>
    <col min="8" max="8" width="14" style="93" customWidth="1"/>
    <col min="9" max="9" width="17.33203125" style="93" customWidth="1"/>
    <col min="10" max="10" width="18" style="93" customWidth="1"/>
    <col min="11" max="11" width="16.33203125" style="93" customWidth="1"/>
    <col min="12" max="23" width="10.6640625" style="93" customWidth="1"/>
    <col min="24" max="16384" width="14.5" style="93"/>
  </cols>
  <sheetData>
    <row r="1" spans="2:5" ht="15" customHeight="1" thickBot="1" x14ac:dyDescent="0.2"/>
    <row r="2" spans="2:5" ht="15" customHeight="1" x14ac:dyDescent="0.15">
      <c r="B2" s="240" t="s">
        <v>92</v>
      </c>
      <c r="C2" s="241"/>
      <c r="D2" s="241"/>
      <c r="E2" s="242"/>
    </row>
    <row r="3" spans="2:5" ht="15" customHeight="1" x14ac:dyDescent="0.15">
      <c r="B3" s="143"/>
      <c r="C3" s="94"/>
      <c r="D3" s="94"/>
      <c r="E3" s="146"/>
    </row>
    <row r="4" spans="2:5" ht="15.75" customHeight="1" x14ac:dyDescent="0.15">
      <c r="B4" s="246" t="s">
        <v>94</v>
      </c>
      <c r="C4" s="247"/>
      <c r="D4" s="149" t="s">
        <v>95</v>
      </c>
      <c r="E4" s="150" t="s">
        <v>96</v>
      </c>
    </row>
    <row r="5" spans="2:5" ht="37.5" customHeight="1" x14ac:dyDescent="0.15">
      <c r="B5" s="248" t="s">
        <v>93</v>
      </c>
      <c r="C5" s="250"/>
      <c r="D5" s="153">
        <v>42490191650</v>
      </c>
      <c r="E5" s="147" t="s">
        <v>114</v>
      </c>
    </row>
    <row r="6" spans="2:5" ht="29.25" customHeight="1" x14ac:dyDescent="0.15">
      <c r="B6" s="248" t="s">
        <v>112</v>
      </c>
      <c r="C6" s="249"/>
      <c r="D6" s="153">
        <v>10869391140</v>
      </c>
      <c r="E6" s="147" t="s">
        <v>87</v>
      </c>
    </row>
    <row r="7" spans="2:5" ht="33.75" customHeight="1" x14ac:dyDescent="0.15">
      <c r="B7" s="248" t="s">
        <v>113</v>
      </c>
      <c r="C7" s="249"/>
      <c r="D7" s="153">
        <v>330149883</v>
      </c>
      <c r="E7" s="147" t="s">
        <v>114</v>
      </c>
    </row>
    <row r="8" spans="2:5" ht="33" customHeight="1" x14ac:dyDescent="0.15">
      <c r="B8" s="248" t="s">
        <v>97</v>
      </c>
      <c r="C8" s="249"/>
      <c r="D8" s="154">
        <f>SUM(D5:D7)</f>
        <v>53689732673</v>
      </c>
      <c r="E8" s="147" t="s">
        <v>114</v>
      </c>
    </row>
    <row r="9" spans="2:5" ht="15.75" customHeight="1" x14ac:dyDescent="0.15">
      <c r="B9" s="143"/>
      <c r="C9" s="94"/>
      <c r="D9" s="94"/>
      <c r="E9" s="146"/>
    </row>
    <row r="10" spans="2:5" ht="15.75" customHeight="1" x14ac:dyDescent="0.15">
      <c r="B10" s="143"/>
      <c r="C10" s="94"/>
      <c r="D10" s="94"/>
      <c r="E10" s="146"/>
    </row>
    <row r="11" spans="2:5" ht="15.75" customHeight="1" x14ac:dyDescent="0.15">
      <c r="B11" s="243" t="s">
        <v>16</v>
      </c>
      <c r="C11" s="244"/>
      <c r="D11" s="244"/>
      <c r="E11" s="245"/>
    </row>
    <row r="12" spans="2:5" ht="15.75" customHeight="1" x14ac:dyDescent="0.15">
      <c r="B12" s="243" t="s">
        <v>98</v>
      </c>
      <c r="C12" s="244"/>
      <c r="D12" s="244"/>
      <c r="E12" s="245"/>
    </row>
    <row r="13" spans="2:5" ht="15.75" customHeight="1" thickBot="1" x14ac:dyDescent="0.2">
      <c r="B13" s="144"/>
      <c r="C13" s="145"/>
      <c r="D13" s="145"/>
      <c r="E13" s="148"/>
    </row>
    <row r="14" spans="2:5" ht="15.75" customHeight="1" x14ac:dyDescent="0.15"/>
    <row r="15" spans="2:5" ht="15.75" customHeight="1" x14ac:dyDescent="0.15"/>
    <row r="16" spans="2:5" ht="15.75" customHeight="1" x14ac:dyDescent="0.15"/>
    <row r="17" ht="15.75" customHeight="1" x14ac:dyDescent="0.15"/>
    <row r="18" ht="15.75" customHeight="1" x14ac:dyDescent="0.15"/>
    <row r="19" ht="15.75" customHeight="1" x14ac:dyDescent="0.15"/>
    <row r="20" ht="15.75" customHeight="1" x14ac:dyDescent="0.15"/>
    <row r="21" ht="15.75" customHeight="1" x14ac:dyDescent="0.15"/>
    <row r="22" ht="15.75" customHeight="1" x14ac:dyDescent="0.15"/>
    <row r="23" ht="15.75" customHeight="1" x14ac:dyDescent="0.15"/>
    <row r="24" ht="15.75" customHeight="1" x14ac:dyDescent="0.15"/>
    <row r="25" ht="15.75" customHeight="1" x14ac:dyDescent="0.15"/>
    <row r="26" ht="15.75" customHeight="1" x14ac:dyDescent="0.15"/>
    <row r="27" ht="15.75" customHeight="1" x14ac:dyDescent="0.15"/>
    <row r="28" ht="15.75" customHeight="1" x14ac:dyDescent="0.15"/>
    <row r="29" ht="15.75" customHeight="1" x14ac:dyDescent="0.15"/>
    <row r="30" ht="15.75" customHeight="1" x14ac:dyDescent="0.15"/>
    <row r="31" ht="15.75" customHeight="1" x14ac:dyDescent="0.15"/>
    <row r="32" ht="15.75" customHeight="1" x14ac:dyDescent="0.15"/>
    <row r="33" ht="15.75" customHeight="1" x14ac:dyDescent="0.15"/>
    <row r="34" ht="15.75" customHeight="1" x14ac:dyDescent="0.15"/>
    <row r="35" ht="15.75" customHeight="1" x14ac:dyDescent="0.15"/>
    <row r="36" ht="15.75" customHeight="1" x14ac:dyDescent="0.15"/>
    <row r="37" ht="15.75" customHeight="1" x14ac:dyDescent="0.15"/>
    <row r="38" ht="15.75" customHeight="1" x14ac:dyDescent="0.15"/>
    <row r="39" ht="15.75" customHeight="1" x14ac:dyDescent="0.15"/>
    <row r="40" ht="15.75" customHeight="1" x14ac:dyDescent="0.15"/>
    <row r="41" ht="15.75" customHeight="1" x14ac:dyDescent="0.15"/>
    <row r="42" ht="15.75" customHeight="1" x14ac:dyDescent="0.15"/>
    <row r="43" ht="15.75" customHeight="1" x14ac:dyDescent="0.15"/>
    <row r="44" ht="15.75" customHeight="1" x14ac:dyDescent="0.15"/>
    <row r="45" ht="15.75" customHeight="1" x14ac:dyDescent="0.15"/>
    <row r="46" ht="15.75" customHeight="1" x14ac:dyDescent="0.15"/>
    <row r="47" ht="15.75" customHeight="1" x14ac:dyDescent="0.15"/>
    <row r="48" ht="15.75" customHeight="1" x14ac:dyDescent="0.15"/>
    <row r="49" ht="15.75" customHeight="1" x14ac:dyDescent="0.15"/>
    <row r="50" ht="15.75" customHeight="1" x14ac:dyDescent="0.15"/>
    <row r="51" ht="15.75" customHeight="1" x14ac:dyDescent="0.15"/>
    <row r="52" ht="15.75" customHeight="1" x14ac:dyDescent="0.15"/>
    <row r="53" ht="15.75" customHeight="1" x14ac:dyDescent="0.15"/>
    <row r="54" ht="15.75" customHeight="1" x14ac:dyDescent="0.15"/>
    <row r="55" ht="15.75" customHeight="1" x14ac:dyDescent="0.15"/>
    <row r="56" ht="15.75" customHeight="1" x14ac:dyDescent="0.15"/>
    <row r="57" ht="15.75" customHeight="1" x14ac:dyDescent="0.15"/>
    <row r="58" ht="15.75" customHeight="1" x14ac:dyDescent="0.15"/>
    <row r="59" ht="15.75" customHeight="1" x14ac:dyDescent="0.15"/>
    <row r="60" ht="15.75" customHeight="1" x14ac:dyDescent="0.15"/>
    <row r="61" ht="15.75" customHeight="1" x14ac:dyDescent="0.15"/>
    <row r="62" ht="15.75" customHeight="1" x14ac:dyDescent="0.15"/>
    <row r="63" ht="15.75" customHeight="1" x14ac:dyDescent="0.15"/>
    <row r="64" ht="15.75" customHeight="1" x14ac:dyDescent="0.15"/>
    <row r="65" ht="15.75" customHeight="1" x14ac:dyDescent="0.15"/>
    <row r="66" ht="15.75" customHeight="1" x14ac:dyDescent="0.15"/>
    <row r="67" ht="15.75" customHeight="1" x14ac:dyDescent="0.15"/>
    <row r="68" ht="15.75" customHeight="1" x14ac:dyDescent="0.15"/>
    <row r="69" ht="15.75" customHeight="1" x14ac:dyDescent="0.15"/>
    <row r="70" ht="15.75" customHeight="1" x14ac:dyDescent="0.15"/>
    <row r="71" ht="15.75" customHeight="1" x14ac:dyDescent="0.15"/>
    <row r="72" ht="15.75" customHeight="1" x14ac:dyDescent="0.15"/>
    <row r="73" ht="15.75" customHeight="1" x14ac:dyDescent="0.15"/>
    <row r="74" ht="15.75" customHeight="1" x14ac:dyDescent="0.15"/>
    <row r="75" ht="15.75" customHeight="1" x14ac:dyDescent="0.15"/>
    <row r="76" ht="15.75" customHeight="1" x14ac:dyDescent="0.15"/>
    <row r="77" ht="15.75" customHeight="1" x14ac:dyDescent="0.15"/>
    <row r="78" ht="15.75" customHeight="1" x14ac:dyDescent="0.15"/>
    <row r="79" ht="15.75" customHeight="1" x14ac:dyDescent="0.15"/>
    <row r="80" ht="15.75" customHeight="1" x14ac:dyDescent="0.15"/>
    <row r="81" ht="15.75" customHeight="1" x14ac:dyDescent="0.15"/>
    <row r="82" ht="15.75" customHeight="1" x14ac:dyDescent="0.15"/>
    <row r="83" ht="15.75" customHeight="1" x14ac:dyDescent="0.15"/>
    <row r="84" ht="15.75" customHeight="1" x14ac:dyDescent="0.15"/>
    <row r="85" ht="15.75" customHeight="1" x14ac:dyDescent="0.15"/>
    <row r="86" ht="15.75" customHeight="1" x14ac:dyDescent="0.15"/>
    <row r="87" ht="15.75" customHeight="1" x14ac:dyDescent="0.15"/>
    <row r="88" ht="15.75" customHeight="1" x14ac:dyDescent="0.15"/>
    <row r="89" ht="15.75" customHeight="1" x14ac:dyDescent="0.15"/>
    <row r="90" ht="15.75" customHeight="1" x14ac:dyDescent="0.15"/>
    <row r="91" ht="15.75" customHeight="1" x14ac:dyDescent="0.15"/>
    <row r="92" ht="15.75" customHeight="1" x14ac:dyDescent="0.15"/>
    <row r="93" ht="15.75" customHeight="1" x14ac:dyDescent="0.15"/>
    <row r="94" ht="15.75" customHeight="1" x14ac:dyDescent="0.15"/>
    <row r="95" ht="15.75" customHeight="1" x14ac:dyDescent="0.15"/>
    <row r="96" ht="15.75" customHeight="1" x14ac:dyDescent="0.15"/>
    <row r="97" ht="15.75" customHeight="1" x14ac:dyDescent="0.15"/>
    <row r="98" ht="15.75" customHeight="1" x14ac:dyDescent="0.15"/>
    <row r="99" ht="15.75" customHeight="1" x14ac:dyDescent="0.15"/>
    <row r="100" ht="15.75" customHeight="1" x14ac:dyDescent="0.15"/>
    <row r="101" ht="15.75" customHeight="1" x14ac:dyDescent="0.15"/>
    <row r="102" ht="15.75" customHeight="1" x14ac:dyDescent="0.15"/>
    <row r="103" ht="15.75" customHeight="1" x14ac:dyDescent="0.15"/>
    <row r="104" ht="15.75" customHeight="1" x14ac:dyDescent="0.15"/>
    <row r="105" ht="15.75" customHeight="1" x14ac:dyDescent="0.15"/>
    <row r="106" ht="15.75" customHeight="1" x14ac:dyDescent="0.15"/>
    <row r="107" ht="15.75" customHeight="1" x14ac:dyDescent="0.15"/>
    <row r="108" ht="15.75" customHeight="1" x14ac:dyDescent="0.15"/>
    <row r="109" ht="15.75" customHeight="1" x14ac:dyDescent="0.15"/>
    <row r="110" ht="15.75" customHeight="1" x14ac:dyDescent="0.15"/>
    <row r="111" ht="15.75" customHeight="1" x14ac:dyDescent="0.15"/>
    <row r="112" ht="15.75" customHeight="1" x14ac:dyDescent="0.15"/>
    <row r="113" ht="15.75" customHeight="1" x14ac:dyDescent="0.15"/>
    <row r="114" ht="15.75" customHeight="1" x14ac:dyDescent="0.15"/>
    <row r="115" ht="15.75" customHeight="1" x14ac:dyDescent="0.15"/>
    <row r="116" ht="15.75" customHeight="1" x14ac:dyDescent="0.15"/>
    <row r="117" ht="15.75" customHeight="1" x14ac:dyDescent="0.15"/>
    <row r="118" ht="15.75" customHeight="1" x14ac:dyDescent="0.15"/>
    <row r="119" ht="15.75" customHeight="1" x14ac:dyDescent="0.15"/>
    <row r="120" ht="15.75" customHeight="1" x14ac:dyDescent="0.15"/>
    <row r="121" ht="15.75" customHeight="1" x14ac:dyDescent="0.15"/>
    <row r="122" ht="15.75" customHeight="1" x14ac:dyDescent="0.15"/>
    <row r="123" ht="15.75" customHeight="1" x14ac:dyDescent="0.15"/>
    <row r="124" ht="15.75" customHeight="1" x14ac:dyDescent="0.15"/>
    <row r="125" ht="15.75" customHeight="1" x14ac:dyDescent="0.15"/>
    <row r="126" ht="15.75" customHeight="1" x14ac:dyDescent="0.15"/>
    <row r="127" ht="15.75" customHeight="1" x14ac:dyDescent="0.15"/>
    <row r="128" ht="15.75" customHeight="1" x14ac:dyDescent="0.15"/>
    <row r="129" ht="15.75" customHeight="1" x14ac:dyDescent="0.15"/>
    <row r="130" ht="15.75" customHeight="1" x14ac:dyDescent="0.15"/>
    <row r="131" ht="15.75" customHeight="1" x14ac:dyDescent="0.15"/>
    <row r="132" ht="15.75" customHeight="1" x14ac:dyDescent="0.15"/>
    <row r="133" ht="15.75" customHeight="1" x14ac:dyDescent="0.15"/>
    <row r="134" ht="15.75" customHeight="1" x14ac:dyDescent="0.15"/>
    <row r="135" ht="15.75" customHeight="1" x14ac:dyDescent="0.15"/>
    <row r="136" ht="15.75" customHeight="1" x14ac:dyDescent="0.15"/>
    <row r="137" ht="15.75" customHeight="1" x14ac:dyDescent="0.15"/>
    <row r="138" ht="15.75" customHeight="1" x14ac:dyDescent="0.15"/>
    <row r="139" ht="15.75" customHeight="1" x14ac:dyDescent="0.15"/>
    <row r="140" ht="15.75" customHeight="1" x14ac:dyDescent="0.15"/>
    <row r="141" ht="15.75" customHeight="1" x14ac:dyDescent="0.15"/>
    <row r="142" ht="15.75" customHeight="1" x14ac:dyDescent="0.15"/>
    <row r="143" ht="15.75" customHeight="1" x14ac:dyDescent="0.15"/>
    <row r="144" ht="15.75" customHeight="1" x14ac:dyDescent="0.15"/>
    <row r="145" ht="15.75" customHeight="1" x14ac:dyDescent="0.15"/>
    <row r="146" ht="15.75" customHeight="1" x14ac:dyDescent="0.15"/>
    <row r="147" ht="15.75" customHeight="1" x14ac:dyDescent="0.15"/>
    <row r="148" ht="15.75" customHeight="1" x14ac:dyDescent="0.15"/>
    <row r="149" ht="15.75" customHeight="1" x14ac:dyDescent="0.15"/>
    <row r="150" ht="15.75" customHeight="1" x14ac:dyDescent="0.15"/>
    <row r="151" ht="15.75" customHeight="1" x14ac:dyDescent="0.15"/>
    <row r="152" ht="15.75" customHeight="1" x14ac:dyDescent="0.15"/>
    <row r="153" ht="15.75" customHeight="1" x14ac:dyDescent="0.15"/>
    <row r="154" ht="15.75" customHeight="1" x14ac:dyDescent="0.15"/>
    <row r="155" ht="15.75" customHeight="1" x14ac:dyDescent="0.15"/>
    <row r="156" ht="15.75" customHeight="1" x14ac:dyDescent="0.15"/>
    <row r="157" ht="15.75" customHeight="1" x14ac:dyDescent="0.15"/>
    <row r="158" ht="15.75" customHeight="1" x14ac:dyDescent="0.15"/>
    <row r="159" ht="15.75" customHeight="1" x14ac:dyDescent="0.15"/>
    <row r="160" ht="15.75" customHeight="1" x14ac:dyDescent="0.15"/>
    <row r="161" ht="15.75" customHeight="1" x14ac:dyDescent="0.15"/>
    <row r="162" ht="15.75" customHeight="1" x14ac:dyDescent="0.15"/>
    <row r="163" ht="15.75" customHeight="1" x14ac:dyDescent="0.15"/>
    <row r="164" ht="15.75" customHeight="1" x14ac:dyDescent="0.15"/>
    <row r="165" ht="15.75" customHeight="1" x14ac:dyDescent="0.15"/>
    <row r="166" ht="15.75" customHeight="1" x14ac:dyDescent="0.15"/>
    <row r="167" ht="15.75" customHeight="1" x14ac:dyDescent="0.15"/>
    <row r="168" ht="15.75" customHeight="1" x14ac:dyDescent="0.15"/>
    <row r="169" ht="15.75" customHeight="1" x14ac:dyDescent="0.15"/>
    <row r="170" ht="15.75" customHeight="1" x14ac:dyDescent="0.15"/>
    <row r="171" ht="15.75" customHeight="1" x14ac:dyDescent="0.15"/>
    <row r="172" ht="15.75" customHeight="1" x14ac:dyDescent="0.15"/>
    <row r="173" ht="15.75" customHeight="1" x14ac:dyDescent="0.15"/>
    <row r="174" ht="15.75" customHeight="1" x14ac:dyDescent="0.15"/>
    <row r="175" ht="15.75" customHeight="1" x14ac:dyDescent="0.15"/>
    <row r="176" ht="15.75" customHeight="1" x14ac:dyDescent="0.15"/>
    <row r="177" ht="15.75" customHeight="1" x14ac:dyDescent="0.15"/>
    <row r="178" ht="15.75" customHeight="1" x14ac:dyDescent="0.15"/>
    <row r="179" ht="15.75" customHeight="1" x14ac:dyDescent="0.15"/>
    <row r="180" ht="15.75" customHeight="1" x14ac:dyDescent="0.15"/>
    <row r="181" ht="15.75" customHeight="1" x14ac:dyDescent="0.15"/>
    <row r="182" ht="15.75" customHeight="1" x14ac:dyDescent="0.15"/>
    <row r="183" ht="15.75" customHeight="1" x14ac:dyDescent="0.15"/>
    <row r="184" ht="15.75" customHeight="1" x14ac:dyDescent="0.15"/>
    <row r="185" ht="15.75" customHeight="1" x14ac:dyDescent="0.15"/>
    <row r="186" ht="15.75" customHeight="1" x14ac:dyDescent="0.15"/>
    <row r="187" ht="15.75" customHeight="1" x14ac:dyDescent="0.15"/>
    <row r="188" ht="15.75" customHeight="1" x14ac:dyDescent="0.15"/>
    <row r="189" ht="15.75" customHeight="1" x14ac:dyDescent="0.15"/>
    <row r="190" ht="15.75" customHeight="1" x14ac:dyDescent="0.15"/>
    <row r="191" ht="15.75" customHeight="1" x14ac:dyDescent="0.15"/>
    <row r="192" ht="15.75" customHeight="1" x14ac:dyDescent="0.15"/>
    <row r="193" ht="15.75" customHeight="1" x14ac:dyDescent="0.15"/>
    <row r="194" ht="15.75" customHeight="1" x14ac:dyDescent="0.15"/>
    <row r="195" ht="15.75" customHeight="1" x14ac:dyDescent="0.15"/>
    <row r="196" ht="15.75" customHeight="1" x14ac:dyDescent="0.15"/>
    <row r="197" ht="15.75" customHeight="1" x14ac:dyDescent="0.15"/>
    <row r="198" ht="15.75" customHeight="1" x14ac:dyDescent="0.15"/>
    <row r="199" ht="15.75" customHeight="1" x14ac:dyDescent="0.15"/>
    <row r="200" ht="15.75" customHeight="1" x14ac:dyDescent="0.15"/>
    <row r="201" ht="15.75" customHeight="1" x14ac:dyDescent="0.15"/>
    <row r="202" ht="15.75" customHeight="1" x14ac:dyDescent="0.15"/>
    <row r="203" ht="15.75" customHeight="1" x14ac:dyDescent="0.15"/>
    <row r="204" ht="15.75" customHeight="1" x14ac:dyDescent="0.15"/>
    <row r="205" ht="15.75" customHeight="1" x14ac:dyDescent="0.15"/>
    <row r="206" ht="15.75" customHeight="1" x14ac:dyDescent="0.15"/>
    <row r="207" ht="15.75" customHeight="1" x14ac:dyDescent="0.15"/>
    <row r="208" ht="15.75" customHeight="1" x14ac:dyDescent="0.15"/>
    <row r="209" ht="15.75" customHeight="1" x14ac:dyDescent="0.15"/>
    <row r="210" ht="15.75" customHeight="1" x14ac:dyDescent="0.15"/>
    <row r="211" ht="15.75" customHeight="1" x14ac:dyDescent="0.15"/>
    <row r="212" ht="15.75" customHeight="1" x14ac:dyDescent="0.15"/>
    <row r="213" ht="15.75" customHeight="1" x14ac:dyDescent="0.15"/>
    <row r="214" ht="15.75" customHeight="1" x14ac:dyDescent="0.15"/>
    <row r="215" ht="15.75" customHeight="1" x14ac:dyDescent="0.15"/>
    <row r="216" ht="15.75" customHeight="1" x14ac:dyDescent="0.15"/>
    <row r="217" ht="15.75" customHeight="1" x14ac:dyDescent="0.15"/>
    <row r="218" ht="15.75" customHeight="1" x14ac:dyDescent="0.15"/>
    <row r="219" ht="15.75" customHeight="1" x14ac:dyDescent="0.15"/>
    <row r="220" ht="15.75" customHeight="1" x14ac:dyDescent="0.15"/>
    <row r="221" ht="15.75" customHeight="1" x14ac:dyDescent="0.15"/>
    <row r="222" ht="15.75" customHeight="1" x14ac:dyDescent="0.15"/>
    <row r="223" ht="15.75" customHeight="1" x14ac:dyDescent="0.15"/>
    <row r="224" ht="15.75" customHeight="1" x14ac:dyDescent="0.15"/>
    <row r="225" ht="15.75" customHeight="1" x14ac:dyDescent="0.15"/>
    <row r="226" ht="15.75" customHeight="1" x14ac:dyDescent="0.15"/>
    <row r="227" ht="15.75" customHeight="1" x14ac:dyDescent="0.15"/>
    <row r="228" ht="15.75" customHeight="1" x14ac:dyDescent="0.15"/>
    <row r="229" ht="15.75" customHeight="1" x14ac:dyDescent="0.15"/>
    <row r="230" ht="15.75" customHeight="1" x14ac:dyDescent="0.15"/>
    <row r="231" ht="15.75" customHeight="1" x14ac:dyDescent="0.15"/>
    <row r="232" ht="15.75" customHeight="1" x14ac:dyDescent="0.15"/>
    <row r="233" ht="15.75" customHeight="1" x14ac:dyDescent="0.15"/>
    <row r="234" ht="15.75" customHeight="1" x14ac:dyDescent="0.15"/>
    <row r="235" ht="15.75" customHeight="1" x14ac:dyDescent="0.15"/>
    <row r="236" ht="15.75" customHeight="1" x14ac:dyDescent="0.15"/>
    <row r="237" ht="15.75" customHeight="1" x14ac:dyDescent="0.15"/>
    <row r="238" ht="15.75" customHeight="1" x14ac:dyDescent="0.15"/>
    <row r="239" ht="15.75" customHeight="1" x14ac:dyDescent="0.15"/>
    <row r="240" ht="15.75" customHeight="1" x14ac:dyDescent="0.15"/>
    <row r="241" ht="15.75" customHeight="1" x14ac:dyDescent="0.15"/>
    <row r="242" ht="15.75" customHeight="1" x14ac:dyDescent="0.15"/>
    <row r="243" ht="15.75" customHeight="1" x14ac:dyDescent="0.15"/>
    <row r="244" ht="15.75" customHeight="1" x14ac:dyDescent="0.15"/>
    <row r="245" ht="15.75" customHeight="1" x14ac:dyDescent="0.15"/>
    <row r="246" ht="15.75" customHeight="1" x14ac:dyDescent="0.15"/>
    <row r="247" ht="15.75" customHeight="1" x14ac:dyDescent="0.15"/>
    <row r="248" ht="15.75" customHeight="1" x14ac:dyDescent="0.15"/>
    <row r="249" ht="15.75" customHeight="1" x14ac:dyDescent="0.15"/>
    <row r="250" ht="15.75" customHeight="1" x14ac:dyDescent="0.15"/>
    <row r="251" ht="15.75" customHeight="1" x14ac:dyDescent="0.15"/>
    <row r="252" ht="15.75" customHeight="1" x14ac:dyDescent="0.15"/>
    <row r="253" ht="15.75" customHeight="1" x14ac:dyDescent="0.15"/>
    <row r="254" ht="15.75" customHeight="1" x14ac:dyDescent="0.15"/>
    <row r="255" ht="15.75" customHeight="1" x14ac:dyDescent="0.15"/>
    <row r="256" ht="15.75" customHeight="1" x14ac:dyDescent="0.15"/>
    <row r="257" ht="15.75" customHeight="1" x14ac:dyDescent="0.15"/>
    <row r="258" ht="15.75" customHeight="1" x14ac:dyDescent="0.15"/>
    <row r="259" ht="15.75" customHeight="1" x14ac:dyDescent="0.15"/>
    <row r="260" ht="15.75" customHeight="1" x14ac:dyDescent="0.15"/>
    <row r="261" ht="15.75" customHeight="1" x14ac:dyDescent="0.15"/>
    <row r="262" ht="15.75" customHeight="1" x14ac:dyDescent="0.15"/>
    <row r="263" ht="15.75" customHeight="1" x14ac:dyDescent="0.15"/>
    <row r="264" ht="15.75" customHeight="1" x14ac:dyDescent="0.15"/>
    <row r="265" ht="15.75" customHeight="1" x14ac:dyDescent="0.15"/>
    <row r="266" ht="15.75" customHeight="1" x14ac:dyDescent="0.15"/>
    <row r="267" ht="15.75" customHeight="1" x14ac:dyDescent="0.15"/>
    <row r="268" ht="15.75" customHeight="1" x14ac:dyDescent="0.15"/>
    <row r="269" ht="15.75" customHeight="1" x14ac:dyDescent="0.15"/>
    <row r="270" ht="15.75" customHeight="1" x14ac:dyDescent="0.15"/>
    <row r="271" ht="15.75" customHeight="1" x14ac:dyDescent="0.15"/>
    <row r="272" ht="15.75" customHeight="1" x14ac:dyDescent="0.15"/>
    <row r="273" ht="15.75" customHeight="1" x14ac:dyDescent="0.15"/>
    <row r="274" ht="15.75" customHeight="1" x14ac:dyDescent="0.15"/>
    <row r="275" ht="15.75" customHeight="1" x14ac:dyDescent="0.15"/>
    <row r="276" ht="15.75" customHeight="1" x14ac:dyDescent="0.15"/>
    <row r="277" ht="15.75" customHeight="1" x14ac:dyDescent="0.15"/>
    <row r="278" ht="15.75" customHeight="1" x14ac:dyDescent="0.15"/>
    <row r="279" ht="15.75" customHeight="1" x14ac:dyDescent="0.15"/>
    <row r="280" ht="15.75" customHeight="1" x14ac:dyDescent="0.15"/>
    <row r="281" ht="15.75" customHeight="1" x14ac:dyDescent="0.15"/>
    <row r="282" ht="15.75" customHeight="1" x14ac:dyDescent="0.15"/>
    <row r="283" ht="15.75" customHeight="1" x14ac:dyDescent="0.15"/>
    <row r="284" ht="15.75" customHeight="1" x14ac:dyDescent="0.15"/>
    <row r="285" ht="15.75" customHeight="1" x14ac:dyDescent="0.15"/>
    <row r="286" ht="15.75" customHeight="1" x14ac:dyDescent="0.15"/>
    <row r="287" ht="15.75" customHeight="1" x14ac:dyDescent="0.15"/>
    <row r="288" ht="15.75" customHeight="1" x14ac:dyDescent="0.15"/>
    <row r="289" ht="15.75" customHeight="1" x14ac:dyDescent="0.15"/>
    <row r="290" ht="15.75" customHeight="1" x14ac:dyDescent="0.15"/>
    <row r="291" ht="15.75" customHeight="1" x14ac:dyDescent="0.15"/>
    <row r="292" ht="15.75" customHeight="1" x14ac:dyDescent="0.15"/>
    <row r="293" ht="15.75" customHeight="1" x14ac:dyDescent="0.15"/>
    <row r="294" ht="15.75" customHeight="1" x14ac:dyDescent="0.15"/>
    <row r="295" ht="15.75" customHeight="1" x14ac:dyDescent="0.15"/>
    <row r="296" ht="15.75" customHeight="1" x14ac:dyDescent="0.15"/>
    <row r="297" ht="15.75" customHeight="1" x14ac:dyDescent="0.15"/>
    <row r="298" ht="15.75" customHeight="1" x14ac:dyDescent="0.15"/>
    <row r="299" ht="15.75" customHeight="1" x14ac:dyDescent="0.15"/>
    <row r="300" ht="15.75" customHeight="1" x14ac:dyDescent="0.15"/>
    <row r="301" ht="15.75" customHeight="1" x14ac:dyDescent="0.15"/>
    <row r="302" ht="15.75" customHeight="1" x14ac:dyDescent="0.15"/>
    <row r="303" ht="15.75" customHeight="1" x14ac:dyDescent="0.15"/>
    <row r="304" ht="15.75" customHeight="1" x14ac:dyDescent="0.15"/>
    <row r="305" ht="15.75" customHeight="1" x14ac:dyDescent="0.15"/>
    <row r="306" ht="15.75" customHeight="1" x14ac:dyDescent="0.15"/>
    <row r="307" ht="15.75" customHeight="1" x14ac:dyDescent="0.15"/>
    <row r="308" ht="15.75" customHeight="1" x14ac:dyDescent="0.15"/>
    <row r="309" ht="15.75" customHeight="1" x14ac:dyDescent="0.15"/>
    <row r="310" ht="15.75" customHeight="1" x14ac:dyDescent="0.15"/>
    <row r="311" ht="15.75" customHeight="1" x14ac:dyDescent="0.15"/>
    <row r="312" ht="15.75" customHeight="1" x14ac:dyDescent="0.15"/>
    <row r="313" ht="15.75" customHeight="1" x14ac:dyDescent="0.15"/>
    <row r="314" ht="15.75" customHeight="1" x14ac:dyDescent="0.15"/>
    <row r="315" ht="15.75" customHeight="1" x14ac:dyDescent="0.15"/>
    <row r="316" ht="15.75" customHeight="1" x14ac:dyDescent="0.15"/>
    <row r="317" ht="15.75" customHeight="1" x14ac:dyDescent="0.15"/>
    <row r="318" ht="15.75" customHeight="1" x14ac:dyDescent="0.15"/>
    <row r="319" ht="15.75" customHeight="1" x14ac:dyDescent="0.15"/>
    <row r="320" ht="15.75" customHeight="1" x14ac:dyDescent="0.15"/>
    <row r="321" ht="15.75" customHeight="1" x14ac:dyDescent="0.15"/>
    <row r="322" ht="15.75" customHeight="1" x14ac:dyDescent="0.15"/>
    <row r="323" ht="15.75" customHeight="1" x14ac:dyDescent="0.15"/>
    <row r="324" ht="15.75" customHeight="1" x14ac:dyDescent="0.15"/>
    <row r="325" ht="15.75" customHeight="1" x14ac:dyDescent="0.15"/>
    <row r="326" ht="15.75" customHeight="1" x14ac:dyDescent="0.15"/>
    <row r="327" ht="15.75" customHeight="1" x14ac:dyDescent="0.15"/>
    <row r="328" ht="15.75" customHeight="1" x14ac:dyDescent="0.15"/>
    <row r="329" ht="15.75" customHeight="1" x14ac:dyDescent="0.15"/>
    <row r="330" ht="15.75" customHeight="1" x14ac:dyDescent="0.15"/>
    <row r="331" ht="15.75" customHeight="1" x14ac:dyDescent="0.15"/>
    <row r="332" ht="15.75" customHeight="1" x14ac:dyDescent="0.15"/>
    <row r="333" ht="15.75" customHeight="1" x14ac:dyDescent="0.15"/>
    <row r="334" ht="15.75" customHeight="1" x14ac:dyDescent="0.15"/>
    <row r="335" ht="15.75" customHeight="1" x14ac:dyDescent="0.15"/>
    <row r="336" ht="15.75" customHeight="1" x14ac:dyDescent="0.15"/>
    <row r="337" ht="15.75" customHeight="1" x14ac:dyDescent="0.15"/>
    <row r="338" ht="15.75" customHeight="1" x14ac:dyDescent="0.15"/>
    <row r="339" ht="15.75" customHeight="1" x14ac:dyDescent="0.15"/>
    <row r="340" ht="15.75" customHeight="1" x14ac:dyDescent="0.15"/>
    <row r="341" ht="15.75" customHeight="1" x14ac:dyDescent="0.15"/>
    <row r="342" ht="15.75" customHeight="1" x14ac:dyDescent="0.15"/>
    <row r="343" ht="15.75" customHeight="1" x14ac:dyDescent="0.15"/>
    <row r="344" ht="15.75" customHeight="1" x14ac:dyDescent="0.15"/>
    <row r="345" ht="15.75" customHeight="1" x14ac:dyDescent="0.15"/>
    <row r="346" ht="15.75" customHeight="1" x14ac:dyDescent="0.15"/>
    <row r="347" ht="15.75" customHeight="1" x14ac:dyDescent="0.15"/>
    <row r="348" ht="15.75" customHeight="1" x14ac:dyDescent="0.15"/>
    <row r="349" ht="15.75" customHeight="1" x14ac:dyDescent="0.15"/>
    <row r="350" ht="15.75" customHeight="1" x14ac:dyDescent="0.15"/>
    <row r="351" ht="15.75" customHeight="1" x14ac:dyDescent="0.15"/>
    <row r="352" ht="15.75" customHeight="1" x14ac:dyDescent="0.15"/>
    <row r="353" ht="15.75" customHeight="1" x14ac:dyDescent="0.15"/>
    <row r="354" ht="15.75" customHeight="1" x14ac:dyDescent="0.15"/>
    <row r="355" ht="15.75" customHeight="1" x14ac:dyDescent="0.15"/>
    <row r="356" ht="15.75" customHeight="1" x14ac:dyDescent="0.15"/>
    <row r="357" ht="15.75" customHeight="1" x14ac:dyDescent="0.15"/>
    <row r="358" ht="15.75" customHeight="1" x14ac:dyDescent="0.15"/>
    <row r="359" ht="15.75" customHeight="1" x14ac:dyDescent="0.15"/>
    <row r="360" ht="15.75" customHeight="1" x14ac:dyDescent="0.15"/>
    <row r="361" ht="15.75" customHeight="1" x14ac:dyDescent="0.15"/>
    <row r="362" ht="15.75" customHeight="1" x14ac:dyDescent="0.15"/>
    <row r="363" ht="15.75" customHeight="1" x14ac:dyDescent="0.15"/>
    <row r="364" ht="15.75" customHeight="1" x14ac:dyDescent="0.15"/>
    <row r="365" ht="15.75" customHeight="1" x14ac:dyDescent="0.15"/>
    <row r="366" ht="15.75" customHeight="1" x14ac:dyDescent="0.15"/>
    <row r="367" ht="15.75" customHeight="1" x14ac:dyDescent="0.15"/>
    <row r="368" ht="15.75" customHeight="1" x14ac:dyDescent="0.15"/>
    <row r="369" ht="15.75" customHeight="1" x14ac:dyDescent="0.15"/>
    <row r="370" ht="15.75" customHeight="1" x14ac:dyDescent="0.15"/>
    <row r="371" ht="15.75" customHeight="1" x14ac:dyDescent="0.15"/>
    <row r="372" ht="15.75" customHeight="1" x14ac:dyDescent="0.15"/>
    <row r="373" ht="15.75" customHeight="1" x14ac:dyDescent="0.15"/>
    <row r="374" ht="15.75" customHeight="1" x14ac:dyDescent="0.15"/>
    <row r="375" ht="15.75" customHeight="1" x14ac:dyDescent="0.15"/>
    <row r="376" ht="15.75" customHeight="1" x14ac:dyDescent="0.15"/>
    <row r="377" ht="15.75" customHeight="1" x14ac:dyDescent="0.15"/>
    <row r="378" ht="15.75" customHeight="1" x14ac:dyDescent="0.15"/>
    <row r="379" ht="15.75" customHeight="1" x14ac:dyDescent="0.15"/>
    <row r="380" ht="15.75" customHeight="1" x14ac:dyDescent="0.15"/>
    <row r="381" ht="15.75" customHeight="1" x14ac:dyDescent="0.15"/>
    <row r="382" ht="15.75" customHeight="1" x14ac:dyDescent="0.15"/>
    <row r="383" ht="15.75" customHeight="1" x14ac:dyDescent="0.15"/>
    <row r="384" ht="15.75" customHeight="1" x14ac:dyDescent="0.15"/>
    <row r="385" ht="15.75" customHeight="1" x14ac:dyDescent="0.15"/>
    <row r="386" ht="15.75" customHeight="1" x14ac:dyDescent="0.15"/>
    <row r="387" ht="15.75" customHeight="1" x14ac:dyDescent="0.15"/>
    <row r="388" ht="15.75" customHeight="1" x14ac:dyDescent="0.15"/>
    <row r="389" ht="15.75" customHeight="1" x14ac:dyDescent="0.15"/>
    <row r="390" ht="15.75" customHeight="1" x14ac:dyDescent="0.15"/>
    <row r="391" ht="15.75" customHeight="1" x14ac:dyDescent="0.15"/>
    <row r="392" ht="15.75" customHeight="1" x14ac:dyDescent="0.15"/>
    <row r="393" ht="15.75" customHeight="1" x14ac:dyDescent="0.15"/>
    <row r="394" ht="15.75" customHeight="1" x14ac:dyDescent="0.15"/>
    <row r="395" ht="15.75" customHeight="1" x14ac:dyDescent="0.15"/>
    <row r="396" ht="15.75" customHeight="1" x14ac:dyDescent="0.15"/>
    <row r="397" ht="15.75" customHeight="1" x14ac:dyDescent="0.15"/>
    <row r="398" ht="15.75" customHeight="1" x14ac:dyDescent="0.15"/>
    <row r="399" ht="15.75" customHeight="1" x14ac:dyDescent="0.15"/>
    <row r="400" ht="15.75" customHeight="1" x14ac:dyDescent="0.15"/>
    <row r="401" ht="15.75" customHeight="1" x14ac:dyDescent="0.15"/>
    <row r="402" ht="15.75" customHeight="1" x14ac:dyDescent="0.15"/>
    <row r="403" ht="15.75" customHeight="1" x14ac:dyDescent="0.15"/>
    <row r="404" ht="15.75" customHeight="1" x14ac:dyDescent="0.15"/>
    <row r="405" ht="15.75" customHeight="1" x14ac:dyDescent="0.15"/>
    <row r="406" ht="15.75" customHeight="1" x14ac:dyDescent="0.15"/>
    <row r="407" ht="15.75" customHeight="1" x14ac:dyDescent="0.15"/>
    <row r="408" ht="15.75" customHeight="1" x14ac:dyDescent="0.15"/>
    <row r="409" ht="15.75" customHeight="1" x14ac:dyDescent="0.15"/>
    <row r="410" ht="15.75" customHeight="1" x14ac:dyDescent="0.15"/>
    <row r="411" ht="15.75" customHeight="1" x14ac:dyDescent="0.15"/>
    <row r="412" ht="15.75" customHeight="1" x14ac:dyDescent="0.15"/>
    <row r="413" ht="15.75" customHeight="1" x14ac:dyDescent="0.15"/>
    <row r="414" ht="15.75" customHeight="1" x14ac:dyDescent="0.15"/>
    <row r="415" ht="15.75" customHeight="1" x14ac:dyDescent="0.15"/>
    <row r="416" ht="15.75" customHeight="1" x14ac:dyDescent="0.15"/>
    <row r="417" ht="15.75" customHeight="1" x14ac:dyDescent="0.15"/>
    <row r="418" ht="15.75" customHeight="1" x14ac:dyDescent="0.15"/>
    <row r="419" ht="15.75" customHeight="1" x14ac:dyDescent="0.15"/>
    <row r="420" ht="15.75" customHeight="1" x14ac:dyDescent="0.15"/>
    <row r="421" ht="15.75" customHeight="1" x14ac:dyDescent="0.15"/>
    <row r="422" ht="15.75" customHeight="1" x14ac:dyDescent="0.15"/>
    <row r="423" ht="15.75" customHeight="1" x14ac:dyDescent="0.15"/>
    <row r="424" ht="15.75" customHeight="1" x14ac:dyDescent="0.15"/>
    <row r="425" ht="15.75" customHeight="1" x14ac:dyDescent="0.15"/>
    <row r="426" ht="15.75" customHeight="1" x14ac:dyDescent="0.15"/>
    <row r="427" ht="15.75" customHeight="1" x14ac:dyDescent="0.15"/>
    <row r="428" ht="15.75" customHeight="1" x14ac:dyDescent="0.15"/>
    <row r="429" ht="15.75" customHeight="1" x14ac:dyDescent="0.15"/>
    <row r="430" ht="15.75" customHeight="1" x14ac:dyDescent="0.15"/>
    <row r="431" ht="15.75" customHeight="1" x14ac:dyDescent="0.15"/>
    <row r="432" ht="15.75" customHeight="1" x14ac:dyDescent="0.15"/>
    <row r="433" ht="15.75" customHeight="1" x14ac:dyDescent="0.15"/>
    <row r="434" ht="15.75" customHeight="1" x14ac:dyDescent="0.15"/>
    <row r="435" ht="15.75" customHeight="1" x14ac:dyDescent="0.15"/>
    <row r="436" ht="15.75" customHeight="1" x14ac:dyDescent="0.15"/>
    <row r="437" ht="15.75" customHeight="1" x14ac:dyDescent="0.15"/>
    <row r="438" ht="15.75" customHeight="1" x14ac:dyDescent="0.15"/>
    <row r="439" ht="15.75" customHeight="1" x14ac:dyDescent="0.15"/>
    <row r="440" ht="15.75" customHeight="1" x14ac:dyDescent="0.15"/>
    <row r="441" ht="15.75" customHeight="1" x14ac:dyDescent="0.15"/>
    <row r="442" ht="15.75" customHeight="1" x14ac:dyDescent="0.15"/>
    <row r="443" ht="15.75" customHeight="1" x14ac:dyDescent="0.15"/>
    <row r="444" ht="15.75" customHeight="1" x14ac:dyDescent="0.15"/>
    <row r="445" ht="15.75" customHeight="1" x14ac:dyDescent="0.15"/>
    <row r="446" ht="15.75" customHeight="1" x14ac:dyDescent="0.15"/>
    <row r="447" ht="15.75" customHeight="1" x14ac:dyDescent="0.15"/>
    <row r="448" ht="15.75" customHeight="1" x14ac:dyDescent="0.15"/>
    <row r="449" ht="15.75" customHeight="1" x14ac:dyDescent="0.15"/>
    <row r="450" ht="15.75" customHeight="1" x14ac:dyDescent="0.15"/>
    <row r="451" ht="15.75" customHeight="1" x14ac:dyDescent="0.15"/>
    <row r="452" ht="15.75" customHeight="1" x14ac:dyDescent="0.15"/>
    <row r="453" ht="15.75" customHeight="1" x14ac:dyDescent="0.15"/>
    <row r="454" ht="15.75" customHeight="1" x14ac:dyDescent="0.15"/>
    <row r="455" ht="15.75" customHeight="1" x14ac:dyDescent="0.15"/>
    <row r="456" ht="15.75" customHeight="1" x14ac:dyDescent="0.15"/>
    <row r="457" ht="15.75" customHeight="1" x14ac:dyDescent="0.15"/>
    <row r="458" ht="15.75" customHeight="1" x14ac:dyDescent="0.15"/>
    <row r="459" ht="15.75" customHeight="1" x14ac:dyDescent="0.15"/>
    <row r="460" ht="15.75" customHeight="1" x14ac:dyDescent="0.15"/>
    <row r="461" ht="15.75" customHeight="1" x14ac:dyDescent="0.15"/>
    <row r="462" ht="15.75" customHeight="1" x14ac:dyDescent="0.15"/>
    <row r="463" ht="15.75" customHeight="1" x14ac:dyDescent="0.15"/>
    <row r="464" ht="15.75" customHeight="1" x14ac:dyDescent="0.15"/>
    <row r="465" ht="15.75" customHeight="1" x14ac:dyDescent="0.15"/>
    <row r="466" ht="15.75" customHeight="1" x14ac:dyDescent="0.15"/>
    <row r="467" ht="15.75" customHeight="1" x14ac:dyDescent="0.15"/>
    <row r="468" ht="15.75" customHeight="1" x14ac:dyDescent="0.15"/>
    <row r="469" ht="15.75" customHeight="1" x14ac:dyDescent="0.15"/>
    <row r="470" ht="15.75" customHeight="1" x14ac:dyDescent="0.15"/>
    <row r="471" ht="15.75" customHeight="1" x14ac:dyDescent="0.15"/>
    <row r="472" ht="15.75" customHeight="1" x14ac:dyDescent="0.15"/>
    <row r="473" ht="15.75" customHeight="1" x14ac:dyDescent="0.15"/>
    <row r="474" ht="15.75" customHeight="1" x14ac:dyDescent="0.15"/>
    <row r="475" ht="15.75" customHeight="1" x14ac:dyDescent="0.15"/>
    <row r="476" ht="15.75" customHeight="1" x14ac:dyDescent="0.15"/>
    <row r="477" ht="15.75" customHeight="1" x14ac:dyDescent="0.15"/>
    <row r="478" ht="15.75" customHeight="1" x14ac:dyDescent="0.15"/>
    <row r="479" ht="15.75" customHeight="1" x14ac:dyDescent="0.15"/>
    <row r="480" ht="15.75" customHeight="1" x14ac:dyDescent="0.15"/>
    <row r="481" ht="15.75" customHeight="1" x14ac:dyDescent="0.15"/>
    <row r="482" ht="15.75" customHeight="1" x14ac:dyDescent="0.15"/>
    <row r="483" ht="15.75" customHeight="1" x14ac:dyDescent="0.15"/>
    <row r="484" ht="15.75" customHeight="1" x14ac:dyDescent="0.15"/>
    <row r="485" ht="15.75" customHeight="1" x14ac:dyDescent="0.15"/>
    <row r="486" ht="15.75" customHeight="1" x14ac:dyDescent="0.15"/>
    <row r="487" ht="15.75" customHeight="1" x14ac:dyDescent="0.15"/>
    <row r="488" ht="15.75" customHeight="1" x14ac:dyDescent="0.15"/>
    <row r="489" ht="15.75" customHeight="1" x14ac:dyDescent="0.15"/>
    <row r="490" ht="15.75" customHeight="1" x14ac:dyDescent="0.15"/>
    <row r="491" ht="15.75" customHeight="1" x14ac:dyDescent="0.15"/>
    <row r="492" ht="15.75" customHeight="1" x14ac:dyDescent="0.15"/>
    <row r="493" ht="15.75" customHeight="1" x14ac:dyDescent="0.15"/>
    <row r="494" ht="15.75" customHeight="1" x14ac:dyDescent="0.15"/>
    <row r="495" ht="15.75" customHeight="1" x14ac:dyDescent="0.15"/>
    <row r="496" ht="15.75" customHeight="1" x14ac:dyDescent="0.15"/>
    <row r="497" ht="15.75" customHeight="1" x14ac:dyDescent="0.15"/>
    <row r="498" ht="15.75" customHeight="1" x14ac:dyDescent="0.15"/>
    <row r="499" ht="15.75" customHeight="1" x14ac:dyDescent="0.15"/>
    <row r="500" ht="15.75" customHeight="1" x14ac:dyDescent="0.15"/>
    <row r="501" ht="15.75" customHeight="1" x14ac:dyDescent="0.15"/>
    <row r="502" ht="15.75" customHeight="1" x14ac:dyDescent="0.15"/>
    <row r="503" ht="15.75" customHeight="1" x14ac:dyDescent="0.15"/>
    <row r="504" ht="15.75" customHeight="1" x14ac:dyDescent="0.15"/>
    <row r="505" ht="15.75" customHeight="1" x14ac:dyDescent="0.15"/>
    <row r="506" ht="15.75" customHeight="1" x14ac:dyDescent="0.15"/>
    <row r="507" ht="15.75" customHeight="1" x14ac:dyDescent="0.15"/>
    <row r="508" ht="15.75" customHeight="1" x14ac:dyDescent="0.15"/>
    <row r="509" ht="15.75" customHeight="1" x14ac:dyDescent="0.15"/>
    <row r="510" ht="15.75" customHeight="1" x14ac:dyDescent="0.15"/>
    <row r="511" ht="15.75" customHeight="1" x14ac:dyDescent="0.15"/>
    <row r="512" ht="15.75" customHeight="1" x14ac:dyDescent="0.15"/>
    <row r="513" ht="15.75" customHeight="1" x14ac:dyDescent="0.15"/>
    <row r="514" ht="15.75" customHeight="1" x14ac:dyDescent="0.15"/>
    <row r="515" ht="15.75" customHeight="1" x14ac:dyDescent="0.15"/>
    <row r="516" ht="15.75" customHeight="1" x14ac:dyDescent="0.15"/>
    <row r="517" ht="15.75" customHeight="1" x14ac:dyDescent="0.15"/>
    <row r="518" ht="15.75" customHeight="1" x14ac:dyDescent="0.15"/>
    <row r="519" ht="15.75" customHeight="1" x14ac:dyDescent="0.15"/>
    <row r="520" ht="15.75" customHeight="1" x14ac:dyDescent="0.15"/>
    <row r="521" ht="15.75" customHeight="1" x14ac:dyDescent="0.15"/>
    <row r="522" ht="15.75" customHeight="1" x14ac:dyDescent="0.15"/>
    <row r="523" ht="15.75" customHeight="1" x14ac:dyDescent="0.15"/>
    <row r="524" ht="15.75" customHeight="1" x14ac:dyDescent="0.15"/>
    <row r="525" ht="15.75" customHeight="1" x14ac:dyDescent="0.15"/>
    <row r="526" ht="15.75" customHeight="1" x14ac:dyDescent="0.15"/>
    <row r="527" ht="15.75" customHeight="1" x14ac:dyDescent="0.15"/>
    <row r="528" ht="15.75" customHeight="1" x14ac:dyDescent="0.15"/>
    <row r="529" ht="15.75" customHeight="1" x14ac:dyDescent="0.15"/>
    <row r="530" ht="15.75" customHeight="1" x14ac:dyDescent="0.15"/>
    <row r="531" ht="15.75" customHeight="1" x14ac:dyDescent="0.15"/>
    <row r="532" ht="15.75" customHeight="1" x14ac:dyDescent="0.15"/>
    <row r="533" ht="15.75" customHeight="1" x14ac:dyDescent="0.15"/>
    <row r="534" ht="15.75" customHeight="1" x14ac:dyDescent="0.15"/>
    <row r="535" ht="15.75" customHeight="1" x14ac:dyDescent="0.15"/>
    <row r="536" ht="15.75" customHeight="1" x14ac:dyDescent="0.15"/>
    <row r="537" ht="15.75" customHeight="1" x14ac:dyDescent="0.15"/>
    <row r="538" ht="15.75" customHeight="1" x14ac:dyDescent="0.15"/>
    <row r="539" ht="15.75" customHeight="1" x14ac:dyDescent="0.15"/>
    <row r="540" ht="15.75" customHeight="1" x14ac:dyDescent="0.15"/>
    <row r="541" ht="15.75" customHeight="1" x14ac:dyDescent="0.15"/>
    <row r="542" ht="15.75" customHeight="1" x14ac:dyDescent="0.15"/>
    <row r="543" ht="15.75" customHeight="1" x14ac:dyDescent="0.15"/>
    <row r="544" ht="15.75" customHeight="1" x14ac:dyDescent="0.15"/>
    <row r="545" ht="15.75" customHeight="1" x14ac:dyDescent="0.15"/>
    <row r="546" ht="15.75" customHeight="1" x14ac:dyDescent="0.15"/>
    <row r="547" ht="15.75" customHeight="1" x14ac:dyDescent="0.15"/>
    <row r="548" ht="15.75" customHeight="1" x14ac:dyDescent="0.15"/>
    <row r="549" ht="15.75" customHeight="1" x14ac:dyDescent="0.15"/>
    <row r="550" ht="15.75" customHeight="1" x14ac:dyDescent="0.15"/>
    <row r="551" ht="15.75" customHeight="1" x14ac:dyDescent="0.15"/>
    <row r="552" ht="15.75" customHeight="1" x14ac:dyDescent="0.15"/>
    <row r="553" ht="15.75" customHeight="1" x14ac:dyDescent="0.15"/>
    <row r="554" ht="15.75" customHeight="1" x14ac:dyDescent="0.15"/>
    <row r="555" ht="15.75" customHeight="1" x14ac:dyDescent="0.15"/>
    <row r="556" ht="15.75" customHeight="1" x14ac:dyDescent="0.15"/>
    <row r="557" ht="15.75" customHeight="1" x14ac:dyDescent="0.15"/>
    <row r="558" ht="15.75" customHeight="1" x14ac:dyDescent="0.15"/>
    <row r="559" ht="15.75" customHeight="1" x14ac:dyDescent="0.15"/>
    <row r="560" ht="15.75" customHeight="1" x14ac:dyDescent="0.15"/>
    <row r="561" ht="15.75" customHeight="1" x14ac:dyDescent="0.15"/>
    <row r="562" ht="15.75" customHeight="1" x14ac:dyDescent="0.15"/>
    <row r="563" ht="15.75" customHeight="1" x14ac:dyDescent="0.15"/>
    <row r="564" ht="15.75" customHeight="1" x14ac:dyDescent="0.15"/>
    <row r="565" ht="15.75" customHeight="1" x14ac:dyDescent="0.15"/>
    <row r="566" ht="15.75" customHeight="1" x14ac:dyDescent="0.15"/>
    <row r="567" ht="15.75" customHeight="1" x14ac:dyDescent="0.15"/>
    <row r="568" ht="15.75" customHeight="1" x14ac:dyDescent="0.15"/>
    <row r="569" ht="15.75" customHeight="1" x14ac:dyDescent="0.15"/>
    <row r="570" ht="15.75" customHeight="1" x14ac:dyDescent="0.15"/>
    <row r="571" ht="15.75" customHeight="1" x14ac:dyDescent="0.15"/>
    <row r="572" ht="15.75" customHeight="1" x14ac:dyDescent="0.15"/>
    <row r="573" ht="15.75" customHeight="1" x14ac:dyDescent="0.15"/>
    <row r="574" ht="15.75" customHeight="1" x14ac:dyDescent="0.15"/>
    <row r="575" ht="15.75" customHeight="1" x14ac:dyDescent="0.15"/>
    <row r="576" ht="15.75" customHeight="1" x14ac:dyDescent="0.15"/>
    <row r="577" ht="15.75" customHeight="1" x14ac:dyDescent="0.15"/>
    <row r="578" ht="15.75" customHeight="1" x14ac:dyDescent="0.15"/>
    <row r="579" ht="15.75" customHeight="1" x14ac:dyDescent="0.15"/>
    <row r="580" ht="15.75" customHeight="1" x14ac:dyDescent="0.15"/>
    <row r="581" ht="15.75" customHeight="1" x14ac:dyDescent="0.15"/>
    <row r="582" ht="15.75" customHeight="1" x14ac:dyDescent="0.15"/>
    <row r="583" ht="15.75" customHeight="1" x14ac:dyDescent="0.15"/>
    <row r="584" ht="15.75" customHeight="1" x14ac:dyDescent="0.15"/>
    <row r="585" ht="15.75" customHeight="1" x14ac:dyDescent="0.15"/>
    <row r="586" ht="15.75" customHeight="1" x14ac:dyDescent="0.15"/>
    <row r="587" ht="15.75" customHeight="1" x14ac:dyDescent="0.15"/>
    <row r="588" ht="15.75" customHeight="1" x14ac:dyDescent="0.15"/>
    <row r="589" ht="15.75" customHeight="1" x14ac:dyDescent="0.15"/>
    <row r="590" ht="15.75" customHeight="1" x14ac:dyDescent="0.15"/>
    <row r="591" ht="15.75" customHeight="1" x14ac:dyDescent="0.15"/>
    <row r="592" ht="15.75" customHeight="1" x14ac:dyDescent="0.15"/>
    <row r="593" ht="15.75" customHeight="1" x14ac:dyDescent="0.15"/>
    <row r="594" ht="15.75" customHeight="1" x14ac:dyDescent="0.15"/>
    <row r="595" ht="15.75" customHeight="1" x14ac:dyDescent="0.15"/>
    <row r="596" ht="15.75" customHeight="1" x14ac:dyDescent="0.15"/>
    <row r="597" ht="15.75" customHeight="1" x14ac:dyDescent="0.15"/>
    <row r="598" ht="15.75" customHeight="1" x14ac:dyDescent="0.15"/>
    <row r="599" ht="15.75" customHeight="1" x14ac:dyDescent="0.15"/>
    <row r="600" ht="15.75" customHeight="1" x14ac:dyDescent="0.15"/>
    <row r="601" ht="15.75" customHeight="1" x14ac:dyDescent="0.15"/>
    <row r="602" ht="15.75" customHeight="1" x14ac:dyDescent="0.15"/>
    <row r="603" ht="15.75" customHeight="1" x14ac:dyDescent="0.15"/>
    <row r="604" ht="15.75" customHeight="1" x14ac:dyDescent="0.15"/>
    <row r="605" ht="15.75" customHeight="1" x14ac:dyDescent="0.15"/>
    <row r="606" ht="15.75" customHeight="1" x14ac:dyDescent="0.15"/>
    <row r="607" ht="15.75" customHeight="1" x14ac:dyDescent="0.15"/>
    <row r="608" ht="15.75" customHeight="1" x14ac:dyDescent="0.15"/>
    <row r="609" ht="15.75" customHeight="1" x14ac:dyDescent="0.15"/>
    <row r="610" ht="15.75" customHeight="1" x14ac:dyDescent="0.15"/>
    <row r="611" ht="15.75" customHeight="1" x14ac:dyDescent="0.15"/>
    <row r="612" ht="15.75" customHeight="1" x14ac:dyDescent="0.15"/>
    <row r="613" ht="15.75" customHeight="1" x14ac:dyDescent="0.15"/>
    <row r="614" ht="15.75" customHeight="1" x14ac:dyDescent="0.15"/>
    <row r="615" ht="15.75" customHeight="1" x14ac:dyDescent="0.15"/>
    <row r="616" ht="15.75" customHeight="1" x14ac:dyDescent="0.15"/>
    <row r="617" ht="15.75" customHeight="1" x14ac:dyDescent="0.15"/>
    <row r="618" ht="15.75" customHeight="1" x14ac:dyDescent="0.15"/>
    <row r="619" ht="15.75" customHeight="1" x14ac:dyDescent="0.15"/>
    <row r="620" ht="15.75" customHeight="1" x14ac:dyDescent="0.15"/>
    <row r="621" ht="15.75" customHeight="1" x14ac:dyDescent="0.15"/>
    <row r="622" ht="15.75" customHeight="1" x14ac:dyDescent="0.15"/>
    <row r="623" ht="15.75" customHeight="1" x14ac:dyDescent="0.15"/>
    <row r="624" ht="15.75" customHeight="1" x14ac:dyDescent="0.15"/>
    <row r="625" ht="15.75" customHeight="1" x14ac:dyDescent="0.15"/>
    <row r="626" ht="15.75" customHeight="1" x14ac:dyDescent="0.15"/>
    <row r="627" ht="15.75" customHeight="1" x14ac:dyDescent="0.15"/>
    <row r="628" ht="15.75" customHeight="1" x14ac:dyDescent="0.15"/>
    <row r="629" ht="15.75" customHeight="1" x14ac:dyDescent="0.15"/>
    <row r="630" ht="15.75" customHeight="1" x14ac:dyDescent="0.15"/>
    <row r="631" ht="15.75" customHeight="1" x14ac:dyDescent="0.15"/>
    <row r="632" ht="15.75" customHeight="1" x14ac:dyDescent="0.15"/>
    <row r="633" ht="15.75" customHeight="1" x14ac:dyDescent="0.15"/>
    <row r="634" ht="15.75" customHeight="1" x14ac:dyDescent="0.15"/>
    <row r="635" ht="15.75" customHeight="1" x14ac:dyDescent="0.15"/>
    <row r="636" ht="15.75" customHeight="1" x14ac:dyDescent="0.15"/>
    <row r="637" ht="15.75" customHeight="1" x14ac:dyDescent="0.15"/>
    <row r="638" ht="15.75" customHeight="1" x14ac:dyDescent="0.15"/>
    <row r="639" ht="15.75" customHeight="1" x14ac:dyDescent="0.15"/>
    <row r="640" ht="15.75" customHeight="1" x14ac:dyDescent="0.15"/>
    <row r="641" ht="15.75" customHeight="1" x14ac:dyDescent="0.15"/>
    <row r="642" ht="15.75" customHeight="1" x14ac:dyDescent="0.15"/>
    <row r="643" ht="15.75" customHeight="1" x14ac:dyDescent="0.15"/>
    <row r="644" ht="15.75" customHeight="1" x14ac:dyDescent="0.15"/>
    <row r="645" ht="15.75" customHeight="1" x14ac:dyDescent="0.15"/>
    <row r="646" ht="15.75" customHeight="1" x14ac:dyDescent="0.15"/>
    <row r="647" ht="15.75" customHeight="1" x14ac:dyDescent="0.15"/>
    <row r="648" ht="15.75" customHeight="1" x14ac:dyDescent="0.15"/>
    <row r="649" ht="15.75" customHeight="1" x14ac:dyDescent="0.15"/>
    <row r="650" ht="15.75" customHeight="1" x14ac:dyDescent="0.15"/>
    <row r="651" ht="15.75" customHeight="1" x14ac:dyDescent="0.15"/>
    <row r="652" ht="15.75" customHeight="1" x14ac:dyDescent="0.15"/>
    <row r="653" ht="15.75" customHeight="1" x14ac:dyDescent="0.15"/>
    <row r="654" ht="15.75" customHeight="1" x14ac:dyDescent="0.15"/>
    <row r="655" ht="15.75" customHeight="1" x14ac:dyDescent="0.15"/>
    <row r="656" ht="15.75" customHeight="1" x14ac:dyDescent="0.15"/>
    <row r="657" ht="15.75" customHeight="1" x14ac:dyDescent="0.15"/>
    <row r="658" ht="15.75" customHeight="1" x14ac:dyDescent="0.15"/>
    <row r="659" ht="15.75" customHeight="1" x14ac:dyDescent="0.15"/>
    <row r="660" ht="15.75" customHeight="1" x14ac:dyDescent="0.15"/>
    <row r="661" ht="15.75" customHeight="1" x14ac:dyDescent="0.15"/>
    <row r="662" ht="15.75" customHeight="1" x14ac:dyDescent="0.15"/>
    <row r="663" ht="15.75" customHeight="1" x14ac:dyDescent="0.15"/>
    <row r="664" ht="15.75" customHeight="1" x14ac:dyDescent="0.15"/>
    <row r="665" ht="15.75" customHeight="1" x14ac:dyDescent="0.15"/>
    <row r="666" ht="15.75" customHeight="1" x14ac:dyDescent="0.15"/>
    <row r="667" ht="15.75" customHeight="1" x14ac:dyDescent="0.15"/>
    <row r="668" ht="15.75" customHeight="1" x14ac:dyDescent="0.15"/>
    <row r="669" ht="15.75" customHeight="1" x14ac:dyDescent="0.15"/>
    <row r="670" ht="15.75" customHeight="1" x14ac:dyDescent="0.15"/>
    <row r="671" ht="15.75" customHeight="1" x14ac:dyDescent="0.15"/>
    <row r="672" ht="15.75" customHeight="1" x14ac:dyDescent="0.15"/>
    <row r="673" ht="15.75" customHeight="1" x14ac:dyDescent="0.15"/>
    <row r="674" ht="15.75" customHeight="1" x14ac:dyDescent="0.15"/>
    <row r="675" ht="15.75" customHeight="1" x14ac:dyDescent="0.15"/>
    <row r="676" ht="15.75" customHeight="1" x14ac:dyDescent="0.15"/>
    <row r="677" ht="15.75" customHeight="1" x14ac:dyDescent="0.15"/>
    <row r="678" ht="15.75" customHeight="1" x14ac:dyDescent="0.15"/>
    <row r="679" ht="15.75" customHeight="1" x14ac:dyDescent="0.15"/>
    <row r="680" ht="15.75" customHeight="1" x14ac:dyDescent="0.15"/>
    <row r="681" ht="15.75" customHeight="1" x14ac:dyDescent="0.15"/>
    <row r="682" ht="15.75" customHeight="1" x14ac:dyDescent="0.15"/>
    <row r="683" ht="15.75" customHeight="1" x14ac:dyDescent="0.15"/>
    <row r="684" ht="15.75" customHeight="1" x14ac:dyDescent="0.15"/>
    <row r="685" ht="15.75" customHeight="1" x14ac:dyDescent="0.15"/>
    <row r="686" ht="15.75" customHeight="1" x14ac:dyDescent="0.15"/>
    <row r="687" ht="15.75" customHeight="1" x14ac:dyDescent="0.15"/>
    <row r="688" ht="15.75" customHeight="1" x14ac:dyDescent="0.15"/>
    <row r="689" ht="15.75" customHeight="1" x14ac:dyDescent="0.15"/>
    <row r="690" ht="15.75" customHeight="1" x14ac:dyDescent="0.15"/>
    <row r="691" ht="15.75" customHeight="1" x14ac:dyDescent="0.15"/>
    <row r="692" ht="15.75" customHeight="1" x14ac:dyDescent="0.15"/>
    <row r="693" ht="15.75" customHeight="1" x14ac:dyDescent="0.15"/>
    <row r="694" ht="15.75" customHeight="1" x14ac:dyDescent="0.15"/>
    <row r="695" ht="15.75" customHeight="1" x14ac:dyDescent="0.15"/>
    <row r="696" ht="15.75" customHeight="1" x14ac:dyDescent="0.15"/>
    <row r="697" ht="15.75" customHeight="1" x14ac:dyDescent="0.15"/>
    <row r="698" ht="15.75" customHeight="1" x14ac:dyDescent="0.15"/>
    <row r="699" ht="15.75" customHeight="1" x14ac:dyDescent="0.15"/>
    <row r="700" ht="15.75" customHeight="1" x14ac:dyDescent="0.15"/>
    <row r="701" ht="15.75" customHeight="1" x14ac:dyDescent="0.15"/>
    <row r="702" ht="15.75" customHeight="1" x14ac:dyDescent="0.15"/>
    <row r="703" ht="15.75" customHeight="1" x14ac:dyDescent="0.15"/>
    <row r="704" ht="15.75" customHeight="1" x14ac:dyDescent="0.15"/>
    <row r="705" ht="15.75" customHeight="1" x14ac:dyDescent="0.15"/>
    <row r="706" ht="15.75" customHeight="1" x14ac:dyDescent="0.15"/>
    <row r="707" ht="15.75" customHeight="1" x14ac:dyDescent="0.15"/>
    <row r="708" ht="15.75" customHeight="1" x14ac:dyDescent="0.15"/>
    <row r="709" ht="15.75" customHeight="1" x14ac:dyDescent="0.15"/>
    <row r="710" ht="15.75" customHeight="1" x14ac:dyDescent="0.15"/>
    <row r="711" ht="15.75" customHeight="1" x14ac:dyDescent="0.15"/>
    <row r="712" ht="15.75" customHeight="1" x14ac:dyDescent="0.15"/>
    <row r="713" ht="15.75" customHeight="1" x14ac:dyDescent="0.15"/>
    <row r="714" ht="15.75" customHeight="1" x14ac:dyDescent="0.15"/>
    <row r="715" ht="15.75" customHeight="1" x14ac:dyDescent="0.15"/>
    <row r="716" ht="15.75" customHeight="1" x14ac:dyDescent="0.15"/>
    <row r="717" ht="15.75" customHeight="1" x14ac:dyDescent="0.15"/>
    <row r="718" ht="15.75" customHeight="1" x14ac:dyDescent="0.15"/>
    <row r="719" ht="15.75" customHeight="1" x14ac:dyDescent="0.15"/>
    <row r="720" ht="15.75" customHeight="1" x14ac:dyDescent="0.15"/>
    <row r="721" ht="15.75" customHeight="1" x14ac:dyDescent="0.15"/>
    <row r="722" ht="15.75" customHeight="1" x14ac:dyDescent="0.15"/>
    <row r="723" ht="15.75" customHeight="1" x14ac:dyDescent="0.15"/>
    <row r="724" ht="15.75" customHeight="1" x14ac:dyDescent="0.15"/>
    <row r="725" ht="15.75" customHeight="1" x14ac:dyDescent="0.15"/>
    <row r="726" ht="15.75" customHeight="1" x14ac:dyDescent="0.15"/>
    <row r="727" ht="15.75" customHeight="1" x14ac:dyDescent="0.15"/>
    <row r="728" ht="15.75" customHeight="1" x14ac:dyDescent="0.15"/>
    <row r="729" ht="15.75" customHeight="1" x14ac:dyDescent="0.15"/>
    <row r="730" ht="15.75" customHeight="1" x14ac:dyDescent="0.15"/>
    <row r="731" ht="15.75" customHeight="1" x14ac:dyDescent="0.15"/>
    <row r="732" ht="15.75" customHeight="1" x14ac:dyDescent="0.15"/>
    <row r="733" ht="15.75" customHeight="1" x14ac:dyDescent="0.15"/>
    <row r="734" ht="15.75" customHeight="1" x14ac:dyDescent="0.15"/>
    <row r="735" ht="15.75" customHeight="1" x14ac:dyDescent="0.15"/>
    <row r="736" ht="15.75" customHeight="1" x14ac:dyDescent="0.15"/>
    <row r="737" ht="15.75" customHeight="1" x14ac:dyDescent="0.15"/>
    <row r="738" ht="15.75" customHeight="1" x14ac:dyDescent="0.15"/>
    <row r="739" ht="15.75" customHeight="1" x14ac:dyDescent="0.15"/>
    <row r="740" ht="15.75" customHeight="1" x14ac:dyDescent="0.15"/>
    <row r="741" ht="15.75" customHeight="1" x14ac:dyDescent="0.15"/>
    <row r="742" ht="15.75" customHeight="1" x14ac:dyDescent="0.15"/>
    <row r="743" ht="15.75" customHeight="1" x14ac:dyDescent="0.15"/>
    <row r="744" ht="15.75" customHeight="1" x14ac:dyDescent="0.15"/>
    <row r="745" ht="15.75" customHeight="1" x14ac:dyDescent="0.15"/>
    <row r="746" ht="15.75" customHeight="1" x14ac:dyDescent="0.15"/>
    <row r="747" ht="15.75" customHeight="1" x14ac:dyDescent="0.15"/>
    <row r="748" ht="15.75" customHeight="1" x14ac:dyDescent="0.15"/>
    <row r="749" ht="15.75" customHeight="1" x14ac:dyDescent="0.15"/>
    <row r="750" ht="15.75" customHeight="1" x14ac:dyDescent="0.15"/>
    <row r="751" ht="15.75" customHeight="1" x14ac:dyDescent="0.15"/>
    <row r="752" ht="15.75" customHeight="1" x14ac:dyDescent="0.15"/>
    <row r="753" ht="15.75" customHeight="1" x14ac:dyDescent="0.15"/>
    <row r="754" ht="15.75" customHeight="1" x14ac:dyDescent="0.15"/>
    <row r="755" ht="15.75" customHeight="1" x14ac:dyDescent="0.15"/>
    <row r="756" ht="15.75" customHeight="1" x14ac:dyDescent="0.15"/>
    <row r="757" ht="15.75" customHeight="1" x14ac:dyDescent="0.15"/>
    <row r="758" ht="15.75" customHeight="1" x14ac:dyDescent="0.15"/>
    <row r="759" ht="15.75" customHeight="1" x14ac:dyDescent="0.15"/>
    <row r="760" ht="15.75" customHeight="1" x14ac:dyDescent="0.15"/>
    <row r="761" ht="15.75" customHeight="1" x14ac:dyDescent="0.15"/>
    <row r="762" ht="15.75" customHeight="1" x14ac:dyDescent="0.15"/>
    <row r="763" ht="15.75" customHeight="1" x14ac:dyDescent="0.15"/>
    <row r="764" ht="15.75" customHeight="1" x14ac:dyDescent="0.15"/>
    <row r="765" ht="15.75" customHeight="1" x14ac:dyDescent="0.15"/>
    <row r="766" ht="15.75" customHeight="1" x14ac:dyDescent="0.15"/>
    <row r="767" ht="15.75" customHeight="1" x14ac:dyDescent="0.15"/>
    <row r="768" ht="15.75" customHeight="1" x14ac:dyDescent="0.15"/>
    <row r="769" ht="15.75" customHeight="1" x14ac:dyDescent="0.15"/>
    <row r="770" ht="15.75" customHeight="1" x14ac:dyDescent="0.15"/>
    <row r="771" ht="15.75" customHeight="1" x14ac:dyDescent="0.15"/>
    <row r="772" ht="15.75" customHeight="1" x14ac:dyDescent="0.15"/>
    <row r="773" ht="15.75" customHeight="1" x14ac:dyDescent="0.15"/>
    <row r="774" ht="15.75" customHeight="1" x14ac:dyDescent="0.15"/>
    <row r="775" ht="15.75" customHeight="1" x14ac:dyDescent="0.15"/>
    <row r="776" ht="15.75" customHeight="1" x14ac:dyDescent="0.15"/>
    <row r="777" ht="15.75" customHeight="1" x14ac:dyDescent="0.15"/>
    <row r="778" ht="15.75" customHeight="1" x14ac:dyDescent="0.15"/>
    <row r="779" ht="15.75" customHeight="1" x14ac:dyDescent="0.15"/>
    <row r="780" ht="15.75" customHeight="1" x14ac:dyDescent="0.15"/>
    <row r="781" ht="15.75" customHeight="1" x14ac:dyDescent="0.15"/>
    <row r="782" ht="15.75" customHeight="1" x14ac:dyDescent="0.15"/>
    <row r="783" ht="15.75" customHeight="1" x14ac:dyDescent="0.15"/>
    <row r="784" ht="15.75" customHeight="1" x14ac:dyDescent="0.15"/>
    <row r="785" ht="15.75" customHeight="1" x14ac:dyDescent="0.15"/>
    <row r="786" ht="15.75" customHeight="1" x14ac:dyDescent="0.15"/>
    <row r="787" ht="15.75" customHeight="1" x14ac:dyDescent="0.15"/>
    <row r="788" ht="15.75" customHeight="1" x14ac:dyDescent="0.15"/>
    <row r="789" ht="15.75" customHeight="1" x14ac:dyDescent="0.15"/>
    <row r="790" ht="15.75" customHeight="1" x14ac:dyDescent="0.15"/>
    <row r="791" ht="15.75" customHeight="1" x14ac:dyDescent="0.15"/>
    <row r="792" ht="15.75" customHeight="1" x14ac:dyDescent="0.15"/>
    <row r="793" ht="15.75" customHeight="1" x14ac:dyDescent="0.15"/>
    <row r="794" ht="15.75" customHeight="1" x14ac:dyDescent="0.15"/>
    <row r="795" ht="15.75" customHeight="1" x14ac:dyDescent="0.15"/>
    <row r="796" ht="15.75" customHeight="1" x14ac:dyDescent="0.15"/>
    <row r="797" ht="15.75" customHeight="1" x14ac:dyDescent="0.15"/>
    <row r="798" ht="15.75" customHeight="1" x14ac:dyDescent="0.15"/>
    <row r="799" ht="15.75" customHeight="1" x14ac:dyDescent="0.15"/>
    <row r="800" ht="15.75" customHeight="1" x14ac:dyDescent="0.15"/>
    <row r="801" ht="15.75" customHeight="1" x14ac:dyDescent="0.15"/>
    <row r="802" ht="15.75" customHeight="1" x14ac:dyDescent="0.15"/>
    <row r="803" ht="15.75" customHeight="1" x14ac:dyDescent="0.15"/>
  </sheetData>
  <mergeCells count="8">
    <mergeCell ref="B2:E2"/>
    <mergeCell ref="B11:E11"/>
    <mergeCell ref="B12:E12"/>
    <mergeCell ref="B4:C4"/>
    <mergeCell ref="B6:C6"/>
    <mergeCell ref="B7:C7"/>
    <mergeCell ref="B8:C8"/>
    <mergeCell ref="B5:C5"/>
  </mergeCells>
  <phoneticPr fontId="33" type="noConversion"/>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4.5" defaultRowHeight="15" customHeight="1" x14ac:dyDescent="0.2"/>
  <cols>
    <col min="1" max="1" width="12.1640625" customWidth="1"/>
    <col min="2" max="2" width="5.33203125" customWidth="1"/>
    <col min="3" max="3" width="22.6640625" customWidth="1"/>
    <col min="4" max="4" width="29.6640625" customWidth="1"/>
    <col min="5" max="5" width="14.1640625" customWidth="1"/>
    <col min="6" max="6" width="24" customWidth="1"/>
    <col min="7" max="7" width="19.6640625" customWidth="1"/>
    <col min="8" max="8" width="19.1640625" customWidth="1"/>
    <col min="9" max="9" width="16.1640625" customWidth="1"/>
    <col min="10" max="10" width="15.5" customWidth="1"/>
    <col min="11" max="26" width="10.6640625" customWidth="1"/>
  </cols>
  <sheetData>
    <row r="1" spans="1:26" ht="14.25" customHeight="1" x14ac:dyDescent="0.2">
      <c r="A1" s="5"/>
      <c r="B1" s="5"/>
      <c r="C1" s="5"/>
      <c r="D1" s="5"/>
      <c r="E1" s="5"/>
      <c r="F1" s="5"/>
      <c r="G1" s="5"/>
      <c r="H1" s="5"/>
      <c r="I1" s="5"/>
      <c r="J1" s="5"/>
      <c r="K1" s="5"/>
      <c r="L1" s="5"/>
      <c r="M1" s="5"/>
      <c r="N1" s="5"/>
      <c r="O1" s="5"/>
      <c r="P1" s="5"/>
      <c r="Q1" s="5"/>
      <c r="R1" s="5"/>
      <c r="S1" s="5"/>
      <c r="T1" s="5"/>
      <c r="U1" s="5"/>
      <c r="V1" s="5"/>
      <c r="W1" s="5"/>
      <c r="X1" s="5"/>
      <c r="Y1" s="5"/>
      <c r="Z1" s="5"/>
    </row>
    <row r="2" spans="1:26" ht="14.25" customHeight="1" x14ac:dyDescent="0.2">
      <c r="A2" s="5"/>
      <c r="B2" s="5"/>
      <c r="C2" s="251" t="s">
        <v>20</v>
      </c>
      <c r="D2" s="213"/>
      <c r="E2" s="252"/>
      <c r="F2" s="60">
        <v>985710910</v>
      </c>
      <c r="G2" s="61"/>
      <c r="H2" s="5"/>
      <c r="I2" s="5"/>
      <c r="J2" s="5"/>
      <c r="K2" s="5"/>
      <c r="L2" s="5"/>
      <c r="M2" s="5"/>
      <c r="N2" s="5"/>
      <c r="O2" s="5"/>
      <c r="P2" s="5"/>
      <c r="Q2" s="5"/>
      <c r="R2" s="5"/>
      <c r="S2" s="5"/>
      <c r="T2" s="5"/>
      <c r="U2" s="5"/>
      <c r="V2" s="5"/>
      <c r="W2" s="5"/>
      <c r="X2" s="5"/>
      <c r="Y2" s="5"/>
      <c r="Z2" s="5"/>
    </row>
    <row r="3" spans="1:26" ht="14.25" customHeight="1" x14ac:dyDescent="0.2">
      <c r="A3" s="5"/>
      <c r="B3" s="5"/>
      <c r="C3" s="62" t="s">
        <v>49</v>
      </c>
      <c r="D3" s="63"/>
      <c r="E3" s="63"/>
      <c r="F3" s="64">
        <v>35.5</v>
      </c>
      <c r="G3" s="65"/>
      <c r="H3" s="5"/>
      <c r="I3" s="5"/>
      <c r="J3" s="5"/>
      <c r="K3" s="5"/>
      <c r="L3" s="5"/>
      <c r="M3" s="5"/>
      <c r="N3" s="5"/>
      <c r="O3" s="5"/>
      <c r="P3" s="5"/>
      <c r="Q3" s="5"/>
      <c r="R3" s="5"/>
      <c r="S3" s="5"/>
      <c r="T3" s="5"/>
      <c r="U3" s="5"/>
      <c r="V3" s="5"/>
      <c r="W3" s="5"/>
      <c r="X3" s="5"/>
      <c r="Y3" s="5"/>
      <c r="Z3" s="5"/>
    </row>
    <row r="4" spans="1:26" ht="14.25" customHeight="1" x14ac:dyDescent="0.2">
      <c r="A4" s="5"/>
      <c r="B4" s="5"/>
      <c r="C4" s="66" t="s">
        <v>50</v>
      </c>
      <c r="D4" s="253" t="s">
        <v>51</v>
      </c>
      <c r="E4" s="252"/>
      <c r="F4" s="67">
        <v>4076.32</v>
      </c>
      <c r="G4" s="68"/>
      <c r="H4" s="5"/>
      <c r="I4" s="5"/>
      <c r="J4" s="5"/>
      <c r="K4" s="5"/>
      <c r="L4" s="5"/>
      <c r="M4" s="5"/>
      <c r="N4" s="5"/>
      <c r="O4" s="5"/>
      <c r="P4" s="5"/>
      <c r="Q4" s="5"/>
      <c r="R4" s="5"/>
      <c r="S4" s="5"/>
      <c r="T4" s="5"/>
      <c r="U4" s="5"/>
      <c r="V4" s="5"/>
      <c r="W4" s="5"/>
      <c r="X4" s="5"/>
      <c r="Y4" s="5"/>
      <c r="Z4" s="5"/>
    </row>
    <row r="5" spans="1:26" ht="14.25" customHeight="1" x14ac:dyDescent="0.2">
      <c r="A5" s="5"/>
      <c r="B5" s="5"/>
      <c r="C5" s="254" t="s">
        <v>52</v>
      </c>
      <c r="D5" s="213"/>
      <c r="E5" s="252"/>
      <c r="F5" s="69" t="s">
        <v>53</v>
      </c>
      <c r="G5" s="70"/>
      <c r="H5" s="5"/>
      <c r="I5" s="5"/>
      <c r="J5" s="5"/>
      <c r="K5" s="5"/>
      <c r="L5" s="5"/>
      <c r="M5" s="5"/>
      <c r="N5" s="5"/>
      <c r="O5" s="5"/>
      <c r="P5" s="5"/>
      <c r="Q5" s="5"/>
      <c r="R5" s="5"/>
      <c r="S5" s="5"/>
      <c r="T5" s="5"/>
      <c r="U5" s="5"/>
      <c r="V5" s="5"/>
      <c r="W5" s="5"/>
      <c r="X5" s="5"/>
      <c r="Y5" s="5"/>
      <c r="Z5" s="5"/>
    </row>
    <row r="6" spans="1:26" ht="14.25" customHeight="1" x14ac:dyDescent="0.2">
      <c r="A6" s="5"/>
      <c r="B6" s="5"/>
      <c r="C6" s="71" t="s">
        <v>54</v>
      </c>
      <c r="D6" s="72"/>
      <c r="E6" s="73" t="s">
        <v>55</v>
      </c>
      <c r="F6" s="74">
        <f>G14/B14</f>
        <v>983246633</v>
      </c>
      <c r="G6" s="70"/>
      <c r="H6" s="5"/>
      <c r="I6" s="5"/>
      <c r="J6" s="5"/>
      <c r="K6" s="5"/>
      <c r="L6" s="5"/>
      <c r="M6" s="5"/>
      <c r="N6" s="5"/>
      <c r="O6" s="5"/>
      <c r="P6" s="5"/>
      <c r="Q6" s="5"/>
      <c r="R6" s="5"/>
      <c r="S6" s="5"/>
      <c r="T6" s="5"/>
      <c r="U6" s="5"/>
      <c r="V6" s="5"/>
      <c r="W6" s="5"/>
      <c r="X6" s="5"/>
      <c r="Y6" s="5"/>
      <c r="Z6" s="5"/>
    </row>
    <row r="7" spans="1:26" ht="14.25" customHeight="1" x14ac:dyDescent="0.2">
      <c r="A7" s="5"/>
      <c r="B7" s="5"/>
      <c r="C7" s="5"/>
      <c r="D7" s="5"/>
      <c r="E7" s="5"/>
      <c r="F7" s="5"/>
      <c r="G7" s="5"/>
      <c r="H7" s="5"/>
      <c r="I7" s="5"/>
      <c r="J7" s="5"/>
      <c r="K7" s="5"/>
      <c r="L7" s="5"/>
      <c r="M7" s="5"/>
      <c r="N7" s="5"/>
      <c r="O7" s="5"/>
      <c r="P7" s="5"/>
      <c r="Q7" s="5"/>
      <c r="R7" s="5"/>
      <c r="S7" s="5"/>
      <c r="T7" s="5"/>
      <c r="U7" s="5"/>
      <c r="V7" s="5"/>
      <c r="W7" s="5"/>
      <c r="X7" s="5"/>
      <c r="Y7" s="5"/>
      <c r="Z7" s="5"/>
    </row>
    <row r="8" spans="1:26" ht="14.25" customHeight="1" x14ac:dyDescent="0.2">
      <c r="A8" s="75"/>
      <c r="B8" s="76" t="s">
        <v>56</v>
      </c>
      <c r="C8" s="76" t="s">
        <v>57</v>
      </c>
      <c r="D8" s="76" t="s">
        <v>58</v>
      </c>
      <c r="E8" s="76" t="s">
        <v>59</v>
      </c>
      <c r="F8" s="76" t="s">
        <v>60</v>
      </c>
      <c r="G8" s="76" t="s">
        <v>61</v>
      </c>
      <c r="H8" s="76" t="s">
        <v>62</v>
      </c>
      <c r="I8" s="76" t="s">
        <v>63</v>
      </c>
      <c r="J8" s="76" t="s">
        <v>64</v>
      </c>
      <c r="K8" s="75"/>
      <c r="L8" s="75"/>
      <c r="M8" s="75"/>
      <c r="N8" s="75"/>
      <c r="O8" s="75"/>
      <c r="P8" s="75"/>
      <c r="Q8" s="75"/>
      <c r="R8" s="75"/>
      <c r="S8" s="75"/>
      <c r="T8" s="75"/>
      <c r="U8" s="75"/>
      <c r="V8" s="75"/>
      <c r="W8" s="75"/>
      <c r="X8" s="75"/>
      <c r="Y8" s="75"/>
      <c r="Z8" s="75"/>
    </row>
    <row r="9" spans="1:26" ht="14.25" customHeight="1" x14ac:dyDescent="0.2">
      <c r="A9" s="5"/>
      <c r="B9" s="77">
        <v>1</v>
      </c>
      <c r="C9" s="77" t="s">
        <v>65</v>
      </c>
      <c r="D9" s="77" t="s">
        <v>66</v>
      </c>
      <c r="E9" s="77" t="s">
        <v>67</v>
      </c>
      <c r="F9" s="78">
        <v>989500115</v>
      </c>
      <c r="G9" s="78">
        <v>980782356</v>
      </c>
      <c r="H9" s="79">
        <f t="shared" ref="H9:H13" si="0">IF(G9="","",IFERROR(IF(G9&lt;=$F$6,$F$3*(1-($F$6-G9)/$F$6),$F$3*(1-2*(ABS(G9-$F$6)/$F$6))),""))</f>
        <v>35.41102757887603</v>
      </c>
      <c r="I9" s="78"/>
      <c r="J9" s="80">
        <f t="shared" ref="J9:J10" si="1">H9+I9</f>
        <v>35.41102757887603</v>
      </c>
      <c r="K9" s="5"/>
      <c r="L9" s="5"/>
      <c r="M9" s="5"/>
      <c r="N9" s="5"/>
      <c r="O9" s="5"/>
      <c r="P9" s="5"/>
      <c r="Q9" s="5"/>
      <c r="R9" s="5"/>
      <c r="S9" s="5"/>
      <c r="T9" s="5"/>
      <c r="U9" s="5"/>
      <c r="V9" s="5"/>
      <c r="W9" s="5"/>
      <c r="X9" s="5"/>
      <c r="Y9" s="5"/>
      <c r="Z9" s="5"/>
    </row>
    <row r="10" spans="1:26" ht="14.25" customHeight="1" x14ac:dyDescent="0.2">
      <c r="A10" s="5"/>
      <c r="B10" s="77">
        <v>2</v>
      </c>
      <c r="C10" s="77" t="s">
        <v>68</v>
      </c>
      <c r="D10" s="77" t="s">
        <v>69</v>
      </c>
      <c r="E10" s="77" t="s">
        <v>70</v>
      </c>
      <c r="F10" s="78">
        <v>985710910</v>
      </c>
      <c r="G10" s="78">
        <f t="shared" ref="G10:G13" si="2">IF(F10="","",ROUND(F10,0))</f>
        <v>985710910</v>
      </c>
      <c r="H10" s="79">
        <f t="shared" si="0"/>
        <v>35.322055157752061</v>
      </c>
      <c r="I10" s="78"/>
      <c r="J10" s="80">
        <f t="shared" si="1"/>
        <v>35.322055157752061</v>
      </c>
      <c r="K10" s="5"/>
      <c r="L10" s="5"/>
      <c r="M10" s="5"/>
      <c r="N10" s="5"/>
      <c r="O10" s="5"/>
      <c r="P10" s="5"/>
      <c r="Q10" s="5"/>
      <c r="R10" s="5"/>
      <c r="S10" s="5"/>
      <c r="T10" s="5"/>
      <c r="U10" s="5"/>
      <c r="V10" s="5"/>
      <c r="W10" s="5"/>
      <c r="X10" s="5"/>
      <c r="Y10" s="5"/>
      <c r="Z10" s="5"/>
    </row>
    <row r="11" spans="1:26" ht="14.25" customHeight="1" x14ac:dyDescent="0.2">
      <c r="A11" s="5"/>
      <c r="B11" s="77">
        <v>3</v>
      </c>
      <c r="C11" s="77" t="s">
        <v>71</v>
      </c>
      <c r="D11" s="77" t="s">
        <v>72</v>
      </c>
      <c r="E11" s="81">
        <v>1077130320</v>
      </c>
      <c r="F11" s="77"/>
      <c r="G11" s="78" t="str">
        <f t="shared" si="2"/>
        <v/>
      </c>
      <c r="H11" s="78" t="str">
        <f t="shared" si="0"/>
        <v/>
      </c>
      <c r="I11" s="78"/>
      <c r="J11" s="78"/>
      <c r="K11" s="5"/>
      <c r="L11" s="5"/>
      <c r="M11" s="5"/>
      <c r="N11" s="5"/>
      <c r="O11" s="5"/>
      <c r="P11" s="5"/>
      <c r="Q11" s="5"/>
      <c r="R11" s="5"/>
      <c r="S11" s="5"/>
      <c r="T11" s="5"/>
      <c r="U11" s="5"/>
      <c r="V11" s="5"/>
      <c r="W11" s="5"/>
      <c r="X11" s="5"/>
      <c r="Y11" s="5"/>
      <c r="Z11" s="5"/>
    </row>
    <row r="12" spans="1:26" ht="14.25" customHeight="1" x14ac:dyDescent="0.2">
      <c r="A12" s="5"/>
      <c r="B12" s="77"/>
      <c r="C12" s="77"/>
      <c r="D12" s="77"/>
      <c r="E12" s="77"/>
      <c r="F12" s="77"/>
      <c r="G12" s="78" t="str">
        <f t="shared" si="2"/>
        <v/>
      </c>
      <c r="H12" s="78" t="str">
        <f t="shared" si="0"/>
        <v/>
      </c>
      <c r="I12" s="78"/>
      <c r="J12" s="78"/>
      <c r="K12" s="5"/>
      <c r="L12" s="5"/>
      <c r="M12" s="5"/>
      <c r="N12" s="5"/>
      <c r="O12" s="5"/>
      <c r="P12" s="5"/>
      <c r="Q12" s="5"/>
      <c r="R12" s="5"/>
      <c r="S12" s="5"/>
      <c r="T12" s="5"/>
      <c r="U12" s="5"/>
      <c r="V12" s="5"/>
      <c r="W12" s="5"/>
      <c r="X12" s="5"/>
      <c r="Y12" s="5"/>
      <c r="Z12" s="5"/>
    </row>
    <row r="13" spans="1:26" ht="14.25" customHeight="1" x14ac:dyDescent="0.2">
      <c r="A13" s="5"/>
      <c r="B13" s="82"/>
      <c r="C13" s="77"/>
      <c r="D13" s="77"/>
      <c r="E13" s="77"/>
      <c r="F13" s="82"/>
      <c r="G13" s="78" t="str">
        <f t="shared" si="2"/>
        <v/>
      </c>
      <c r="H13" s="78" t="str">
        <f t="shared" si="0"/>
        <v/>
      </c>
      <c r="I13" s="83"/>
      <c r="J13" s="83"/>
      <c r="K13" s="5"/>
      <c r="L13" s="5"/>
      <c r="M13" s="5"/>
      <c r="N13" s="5"/>
      <c r="O13" s="5"/>
      <c r="P13" s="5"/>
      <c r="Q13" s="5"/>
      <c r="R13" s="5"/>
      <c r="S13" s="5"/>
      <c r="T13" s="5"/>
      <c r="U13" s="5"/>
      <c r="V13" s="5"/>
      <c r="W13" s="5"/>
      <c r="X13" s="5"/>
      <c r="Y13" s="5"/>
      <c r="Z13" s="5"/>
    </row>
    <row r="14" spans="1:26" ht="14.25" customHeight="1" x14ac:dyDescent="0.2">
      <c r="A14" s="84" t="s">
        <v>73</v>
      </c>
      <c r="B14" s="85">
        <v>2</v>
      </c>
      <c r="C14" s="5"/>
      <c r="D14" s="5"/>
      <c r="E14" s="5"/>
      <c r="F14" s="84" t="s">
        <v>74</v>
      </c>
      <c r="G14" s="86">
        <f>SUM(G9:G13)</f>
        <v>1966493266</v>
      </c>
      <c r="H14" s="5"/>
      <c r="I14" s="84" t="s">
        <v>75</v>
      </c>
      <c r="J14" s="87">
        <f>MAX(J9:J13)</f>
        <v>35.41102757887603</v>
      </c>
      <c r="K14" s="5"/>
      <c r="L14" s="5"/>
      <c r="M14" s="5"/>
      <c r="N14" s="5"/>
      <c r="O14" s="5"/>
      <c r="P14" s="5"/>
      <c r="Q14" s="5"/>
      <c r="R14" s="5"/>
      <c r="S14" s="5"/>
      <c r="T14" s="5"/>
      <c r="U14" s="5"/>
      <c r="V14" s="5"/>
      <c r="W14" s="5"/>
      <c r="X14" s="5"/>
      <c r="Y14" s="5"/>
      <c r="Z14" s="5"/>
    </row>
    <row r="15" spans="1:26" ht="14.25" customHeight="1" x14ac:dyDescent="0.2">
      <c r="A15" s="5"/>
      <c r="B15" s="5"/>
      <c r="C15" s="5"/>
      <c r="D15" s="5"/>
      <c r="E15" s="5"/>
      <c r="F15" s="5"/>
      <c r="G15" s="5"/>
      <c r="H15" s="5"/>
      <c r="I15" s="5"/>
      <c r="J15" s="5"/>
      <c r="K15" s="5"/>
      <c r="L15" s="5"/>
      <c r="M15" s="5"/>
      <c r="N15" s="5"/>
      <c r="O15" s="5"/>
      <c r="P15" s="5"/>
      <c r="Q15" s="5"/>
      <c r="R15" s="5"/>
      <c r="S15" s="5"/>
      <c r="T15" s="5"/>
      <c r="U15" s="5"/>
      <c r="V15" s="5"/>
      <c r="W15" s="5"/>
      <c r="X15" s="5"/>
      <c r="Y15" s="5"/>
      <c r="Z15" s="5"/>
    </row>
    <row r="16" spans="1:26" ht="14.25" customHeight="1" x14ac:dyDescent="0.2">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4.25" customHeight="1" x14ac:dyDescent="0.2">
      <c r="A17" s="5"/>
      <c r="B17" s="5"/>
      <c r="C17" s="88" t="s">
        <v>76</v>
      </c>
      <c r="D17" s="5"/>
      <c r="E17" s="5"/>
      <c r="F17" s="5"/>
      <c r="G17" s="5"/>
      <c r="H17" s="5"/>
      <c r="I17" s="5"/>
      <c r="J17" s="5"/>
      <c r="K17" s="5"/>
      <c r="L17" s="5"/>
      <c r="M17" s="5"/>
      <c r="N17" s="5"/>
      <c r="O17" s="5"/>
      <c r="P17" s="5"/>
      <c r="Q17" s="5"/>
      <c r="R17" s="5"/>
      <c r="S17" s="5"/>
      <c r="T17" s="5"/>
      <c r="U17" s="5"/>
      <c r="V17" s="5"/>
      <c r="W17" s="5"/>
      <c r="X17" s="5"/>
      <c r="Y17" s="5"/>
      <c r="Z17" s="5"/>
    </row>
    <row r="18" spans="1:26" ht="14.25" customHeight="1" x14ac:dyDescent="0.2">
      <c r="A18" s="5"/>
      <c r="B18" s="5"/>
      <c r="C18" s="5"/>
      <c r="D18" s="5"/>
      <c r="E18" s="5"/>
      <c r="F18" s="5"/>
      <c r="G18" s="5"/>
      <c r="H18" s="5"/>
      <c r="I18" s="5"/>
      <c r="J18" s="5"/>
      <c r="K18" s="5"/>
      <c r="L18" s="5"/>
      <c r="M18" s="5"/>
      <c r="N18" s="5"/>
      <c r="O18" s="5"/>
      <c r="P18" s="5"/>
      <c r="Q18" s="5"/>
      <c r="R18" s="5"/>
      <c r="S18" s="5"/>
      <c r="T18" s="5"/>
      <c r="U18" s="5"/>
      <c r="V18" s="5"/>
      <c r="W18" s="5"/>
      <c r="X18" s="5"/>
      <c r="Y18" s="5"/>
      <c r="Z18" s="5"/>
    </row>
    <row r="19" spans="1:26" ht="14.25" customHeight="1" x14ac:dyDescent="0.2">
      <c r="A19" s="5"/>
      <c r="B19" s="5"/>
      <c r="C19" s="5"/>
      <c r="D19" s="5"/>
      <c r="E19" s="5"/>
      <c r="F19" s="5"/>
      <c r="G19" s="5"/>
      <c r="H19" s="5"/>
      <c r="I19" s="5"/>
      <c r="J19" s="5"/>
      <c r="K19" s="5"/>
      <c r="L19" s="5"/>
      <c r="M19" s="5"/>
      <c r="N19" s="5"/>
      <c r="O19" s="5"/>
      <c r="P19" s="5"/>
      <c r="Q19" s="5"/>
      <c r="R19" s="5"/>
      <c r="S19" s="5"/>
      <c r="T19" s="5"/>
      <c r="U19" s="5"/>
      <c r="V19" s="5"/>
      <c r="W19" s="5"/>
      <c r="X19" s="5"/>
      <c r="Y19" s="5"/>
      <c r="Z19" s="5"/>
    </row>
    <row r="20" spans="1:26" ht="14.25" customHeight="1" x14ac:dyDescent="0.2">
      <c r="A20" s="5"/>
      <c r="B20" s="5"/>
      <c r="C20" s="5"/>
      <c r="D20" s="5"/>
      <c r="E20" s="5"/>
      <c r="F20" s="5"/>
      <c r="G20" s="5"/>
      <c r="H20" s="5"/>
      <c r="I20" s="5"/>
      <c r="J20" s="5"/>
      <c r="K20" s="5"/>
      <c r="L20" s="5"/>
      <c r="M20" s="5"/>
      <c r="N20" s="5"/>
      <c r="O20" s="5"/>
      <c r="P20" s="5"/>
      <c r="Q20" s="5"/>
      <c r="R20" s="5"/>
      <c r="S20" s="5"/>
      <c r="T20" s="5"/>
      <c r="U20" s="5"/>
      <c r="V20" s="5"/>
      <c r="W20" s="5"/>
      <c r="X20" s="5"/>
      <c r="Y20" s="5"/>
      <c r="Z20" s="5"/>
    </row>
    <row r="21" spans="1:26" ht="14.25" customHeight="1" x14ac:dyDescent="0.2">
      <c r="A21" s="5"/>
      <c r="B21" s="5"/>
      <c r="C21" s="5"/>
      <c r="D21" s="5"/>
      <c r="E21" s="5"/>
      <c r="F21" s="5"/>
      <c r="G21" s="5"/>
      <c r="H21" s="5"/>
      <c r="I21" s="5"/>
      <c r="J21" s="5"/>
      <c r="K21" s="5"/>
      <c r="L21" s="5"/>
      <c r="M21" s="5"/>
      <c r="N21" s="5"/>
      <c r="O21" s="5"/>
      <c r="P21" s="5"/>
      <c r="Q21" s="5"/>
      <c r="R21" s="5"/>
      <c r="S21" s="5"/>
      <c r="T21" s="5"/>
      <c r="U21" s="5"/>
      <c r="V21" s="5"/>
      <c r="W21" s="5"/>
      <c r="X21" s="5"/>
      <c r="Y21" s="5"/>
      <c r="Z21" s="5"/>
    </row>
    <row r="22" spans="1:26" ht="14.25" customHeight="1" x14ac:dyDescent="0.2">
      <c r="A22" s="5"/>
      <c r="B22" s="5"/>
      <c r="C22" s="5"/>
      <c r="D22" s="5"/>
      <c r="E22" s="5"/>
      <c r="F22" s="5"/>
      <c r="G22" s="5"/>
      <c r="H22" s="5"/>
      <c r="I22" s="5"/>
      <c r="J22" s="5"/>
      <c r="K22" s="5"/>
      <c r="L22" s="5"/>
      <c r="M22" s="5"/>
      <c r="N22" s="5"/>
      <c r="O22" s="5"/>
      <c r="P22" s="5"/>
      <c r="Q22" s="5"/>
      <c r="R22" s="5"/>
      <c r="S22" s="5"/>
      <c r="T22" s="5"/>
      <c r="U22" s="5"/>
      <c r="V22" s="5"/>
      <c r="W22" s="5"/>
      <c r="X22" s="5"/>
      <c r="Y22" s="5"/>
      <c r="Z22" s="5"/>
    </row>
    <row r="23" spans="1:26" ht="14.25" customHeight="1" x14ac:dyDescent="0.2">
      <c r="A23" s="5"/>
      <c r="B23" s="5"/>
      <c r="C23" s="5"/>
      <c r="D23" s="5"/>
      <c r="E23" s="5"/>
      <c r="F23" s="5"/>
      <c r="G23" s="5"/>
      <c r="H23" s="5"/>
      <c r="I23" s="5"/>
      <c r="J23" s="5"/>
      <c r="K23" s="5"/>
      <c r="L23" s="5"/>
      <c r="M23" s="5"/>
      <c r="N23" s="5"/>
      <c r="O23" s="5"/>
      <c r="P23" s="5"/>
      <c r="Q23" s="5"/>
      <c r="R23" s="5"/>
      <c r="S23" s="5"/>
      <c r="T23" s="5"/>
      <c r="U23" s="5"/>
      <c r="V23" s="5"/>
      <c r="W23" s="5"/>
      <c r="X23" s="5"/>
      <c r="Y23" s="5"/>
      <c r="Z23" s="5"/>
    </row>
    <row r="24" spans="1:26" ht="14.25" customHeight="1" x14ac:dyDescent="0.2">
      <c r="A24" s="5"/>
      <c r="B24" s="5"/>
      <c r="C24" s="5"/>
      <c r="D24" s="5"/>
      <c r="E24" s="5"/>
      <c r="F24" s="5"/>
      <c r="G24" s="5"/>
      <c r="H24" s="5"/>
      <c r="I24" s="5"/>
      <c r="J24" s="5"/>
      <c r="K24" s="5"/>
      <c r="L24" s="5"/>
      <c r="M24" s="5"/>
      <c r="N24" s="5"/>
      <c r="O24" s="5"/>
      <c r="P24" s="5"/>
      <c r="Q24" s="5"/>
      <c r="R24" s="5"/>
      <c r="S24" s="5"/>
      <c r="T24" s="5"/>
      <c r="U24" s="5"/>
      <c r="V24" s="5"/>
      <c r="W24" s="5"/>
      <c r="X24" s="5"/>
      <c r="Y24" s="5"/>
      <c r="Z24" s="5"/>
    </row>
    <row r="25" spans="1:26" ht="14.25" customHeight="1" x14ac:dyDescent="0.2">
      <c r="A25" s="5"/>
      <c r="B25" s="5"/>
      <c r="C25" s="5"/>
      <c r="D25" s="5"/>
      <c r="E25" s="5"/>
      <c r="F25" s="5"/>
      <c r="G25" s="5"/>
      <c r="H25" s="5"/>
      <c r="I25" s="5"/>
      <c r="J25" s="5"/>
      <c r="K25" s="5"/>
      <c r="L25" s="5"/>
      <c r="M25" s="5"/>
      <c r="N25" s="5"/>
      <c r="O25" s="5"/>
      <c r="P25" s="5"/>
      <c r="Q25" s="5"/>
      <c r="R25" s="5"/>
      <c r="S25" s="5"/>
      <c r="T25" s="5"/>
      <c r="U25" s="5"/>
      <c r="V25" s="5"/>
      <c r="W25" s="5"/>
      <c r="X25" s="5"/>
      <c r="Y25" s="5"/>
      <c r="Z25" s="5"/>
    </row>
    <row r="26" spans="1:26" ht="14.25" customHeight="1" x14ac:dyDescent="0.2">
      <c r="A26" s="5"/>
      <c r="B26" s="5"/>
      <c r="C26" s="5"/>
      <c r="D26" s="5"/>
      <c r="E26" s="5"/>
      <c r="F26" s="5"/>
      <c r="G26" s="5"/>
      <c r="H26" s="5"/>
      <c r="I26" s="5"/>
      <c r="J26" s="5"/>
      <c r="K26" s="5"/>
      <c r="L26" s="5"/>
      <c r="M26" s="5"/>
      <c r="N26" s="5"/>
      <c r="O26" s="5"/>
      <c r="P26" s="5"/>
      <c r="Q26" s="5"/>
      <c r="R26" s="5"/>
      <c r="S26" s="5"/>
      <c r="T26" s="5"/>
      <c r="U26" s="5"/>
      <c r="V26" s="5"/>
      <c r="W26" s="5"/>
      <c r="X26" s="5"/>
      <c r="Y26" s="5"/>
      <c r="Z26" s="5"/>
    </row>
    <row r="27" spans="1:26" ht="14.25" customHeight="1" x14ac:dyDescent="0.2">
      <c r="A27" s="5"/>
      <c r="B27" s="5"/>
      <c r="C27" s="5"/>
      <c r="D27" s="5"/>
      <c r="E27" s="5"/>
      <c r="F27" s="5"/>
      <c r="G27" s="5"/>
      <c r="H27" s="5"/>
      <c r="I27" s="5"/>
      <c r="J27" s="5"/>
      <c r="K27" s="5"/>
      <c r="L27" s="5"/>
      <c r="M27" s="5"/>
      <c r="N27" s="5"/>
      <c r="O27" s="5"/>
      <c r="P27" s="5"/>
      <c r="Q27" s="5"/>
      <c r="R27" s="5"/>
      <c r="S27" s="5"/>
      <c r="T27" s="5"/>
      <c r="U27" s="5"/>
      <c r="V27" s="5"/>
      <c r="W27" s="5"/>
      <c r="X27" s="5"/>
      <c r="Y27" s="5"/>
      <c r="Z27" s="5"/>
    </row>
    <row r="28" spans="1:26" ht="14.25" customHeight="1" x14ac:dyDescent="0.2">
      <c r="A28" s="5"/>
      <c r="B28" s="5"/>
      <c r="C28" s="5"/>
      <c r="D28" s="5"/>
      <c r="E28" s="5"/>
      <c r="F28" s="5"/>
      <c r="G28" s="5"/>
      <c r="H28" s="5"/>
      <c r="I28" s="5"/>
      <c r="J28" s="5"/>
      <c r="K28" s="5"/>
      <c r="L28" s="5"/>
      <c r="M28" s="5"/>
      <c r="N28" s="5"/>
      <c r="O28" s="5"/>
      <c r="P28" s="5"/>
      <c r="Q28" s="5"/>
      <c r="R28" s="5"/>
      <c r="S28" s="5"/>
      <c r="T28" s="5"/>
      <c r="U28" s="5"/>
      <c r="V28" s="5"/>
      <c r="W28" s="5"/>
      <c r="X28" s="5"/>
      <c r="Y28" s="5"/>
      <c r="Z28" s="5"/>
    </row>
    <row r="29" spans="1:26" ht="14.25" customHeight="1" x14ac:dyDescent="0.2">
      <c r="A29" s="5"/>
      <c r="B29" s="5"/>
      <c r="C29" s="5"/>
      <c r="D29" s="5"/>
      <c r="E29" s="5"/>
      <c r="F29" s="5"/>
      <c r="G29" s="5"/>
      <c r="H29" s="5"/>
      <c r="I29" s="5"/>
      <c r="J29" s="5"/>
      <c r="K29" s="5"/>
      <c r="L29" s="5"/>
      <c r="M29" s="5"/>
      <c r="N29" s="5"/>
      <c r="O29" s="5"/>
      <c r="P29" s="5"/>
      <c r="Q29" s="5"/>
      <c r="R29" s="5"/>
      <c r="S29" s="5"/>
      <c r="T29" s="5"/>
      <c r="U29" s="5"/>
      <c r="V29" s="5"/>
      <c r="W29" s="5"/>
      <c r="X29" s="5"/>
      <c r="Y29" s="5"/>
      <c r="Z29" s="5"/>
    </row>
    <row r="30" spans="1:26" ht="14.25" customHeight="1" x14ac:dyDescent="0.2">
      <c r="A30" s="5"/>
      <c r="B30" s="5"/>
      <c r="C30" s="5"/>
      <c r="D30" s="5"/>
      <c r="E30" s="5"/>
      <c r="F30" s="5"/>
      <c r="G30" s="5"/>
      <c r="H30" s="5"/>
      <c r="I30" s="5"/>
      <c r="J30" s="5"/>
      <c r="K30" s="5"/>
      <c r="L30" s="5"/>
      <c r="M30" s="5"/>
      <c r="N30" s="5"/>
      <c r="O30" s="5"/>
      <c r="P30" s="5"/>
      <c r="Q30" s="5"/>
      <c r="R30" s="5"/>
      <c r="S30" s="5"/>
      <c r="T30" s="5"/>
      <c r="U30" s="5"/>
      <c r="V30" s="5"/>
      <c r="W30" s="5"/>
      <c r="X30" s="5"/>
      <c r="Y30" s="5"/>
      <c r="Z30" s="5"/>
    </row>
    <row r="31" spans="1:26" ht="14.25" customHeight="1" x14ac:dyDescent="0.2">
      <c r="A31" s="5"/>
      <c r="B31" s="5"/>
      <c r="C31" s="5"/>
      <c r="D31" s="5"/>
      <c r="E31" s="5"/>
      <c r="F31" s="5"/>
      <c r="G31" s="5"/>
      <c r="H31" s="5"/>
      <c r="I31" s="5"/>
      <c r="J31" s="5"/>
      <c r="K31" s="5"/>
      <c r="L31" s="5"/>
      <c r="M31" s="5"/>
      <c r="N31" s="5"/>
      <c r="O31" s="5"/>
      <c r="P31" s="5"/>
      <c r="Q31" s="5"/>
      <c r="R31" s="5"/>
      <c r="S31" s="5"/>
      <c r="T31" s="5"/>
      <c r="U31" s="5"/>
      <c r="V31" s="5"/>
      <c r="W31" s="5"/>
      <c r="X31" s="5"/>
      <c r="Y31" s="5"/>
      <c r="Z31" s="5"/>
    </row>
    <row r="32" spans="1:26" ht="14.25" customHeight="1" x14ac:dyDescent="0.2">
      <c r="A32" s="5"/>
      <c r="B32" s="5"/>
      <c r="C32" s="5"/>
      <c r="D32" s="5"/>
      <c r="E32" s="5"/>
      <c r="F32" s="5"/>
      <c r="G32" s="5"/>
      <c r="H32" s="5"/>
      <c r="I32" s="5"/>
      <c r="J32" s="5"/>
      <c r="K32" s="5"/>
      <c r="L32" s="5"/>
      <c r="M32" s="5"/>
      <c r="N32" s="5"/>
      <c r="O32" s="5"/>
      <c r="P32" s="5"/>
      <c r="Q32" s="5"/>
      <c r="R32" s="5"/>
      <c r="S32" s="5"/>
      <c r="T32" s="5"/>
      <c r="U32" s="5"/>
      <c r="V32" s="5"/>
      <c r="W32" s="5"/>
      <c r="X32" s="5"/>
      <c r="Y32" s="5"/>
      <c r="Z32" s="5"/>
    </row>
    <row r="33" spans="1:26" ht="14.25" customHeight="1" x14ac:dyDescent="0.2">
      <c r="A33" s="5"/>
      <c r="B33" s="5"/>
      <c r="C33" s="5"/>
      <c r="D33" s="5"/>
      <c r="E33" s="5"/>
      <c r="F33" s="5"/>
      <c r="G33" s="5"/>
      <c r="H33" s="5"/>
      <c r="I33" s="5"/>
      <c r="J33" s="5"/>
      <c r="K33" s="5"/>
      <c r="L33" s="5"/>
      <c r="M33" s="5"/>
      <c r="N33" s="5"/>
      <c r="O33" s="5"/>
      <c r="P33" s="5"/>
      <c r="Q33" s="5"/>
      <c r="R33" s="5"/>
      <c r="S33" s="5"/>
      <c r="T33" s="5"/>
      <c r="U33" s="5"/>
      <c r="V33" s="5"/>
      <c r="W33" s="5"/>
      <c r="X33" s="5"/>
      <c r="Y33" s="5"/>
      <c r="Z33" s="5"/>
    </row>
    <row r="34" spans="1:26" ht="14.25" customHeight="1" x14ac:dyDescent="0.2">
      <c r="A34" s="5"/>
      <c r="B34" s="5"/>
      <c r="C34" s="5"/>
      <c r="D34" s="5"/>
      <c r="E34" s="5"/>
      <c r="F34" s="5"/>
      <c r="G34" s="5"/>
      <c r="H34" s="5"/>
      <c r="I34" s="5"/>
      <c r="J34" s="5"/>
      <c r="K34" s="5"/>
      <c r="L34" s="5"/>
      <c r="M34" s="5"/>
      <c r="N34" s="5"/>
      <c r="O34" s="5"/>
      <c r="P34" s="5"/>
      <c r="Q34" s="5"/>
      <c r="R34" s="5"/>
      <c r="S34" s="5"/>
      <c r="T34" s="5"/>
      <c r="U34" s="5"/>
      <c r="V34" s="5"/>
      <c r="W34" s="5"/>
      <c r="X34" s="5"/>
      <c r="Y34" s="5"/>
      <c r="Z34" s="5"/>
    </row>
    <row r="35" spans="1:26" ht="14.25" customHeight="1" x14ac:dyDescent="0.2">
      <c r="A35" s="5"/>
      <c r="B35" s="5"/>
      <c r="C35" s="5"/>
      <c r="D35" s="5"/>
      <c r="E35" s="5"/>
      <c r="F35" s="5"/>
      <c r="G35" s="5"/>
      <c r="H35" s="5"/>
      <c r="I35" s="5"/>
      <c r="J35" s="5"/>
      <c r="K35" s="5"/>
      <c r="L35" s="5"/>
      <c r="M35" s="5"/>
      <c r="N35" s="5"/>
      <c r="O35" s="5"/>
      <c r="P35" s="5"/>
      <c r="Q35" s="5"/>
      <c r="R35" s="5"/>
      <c r="S35" s="5"/>
      <c r="T35" s="5"/>
      <c r="U35" s="5"/>
      <c r="V35" s="5"/>
      <c r="W35" s="5"/>
      <c r="X35" s="5"/>
      <c r="Y35" s="5"/>
      <c r="Z35" s="5"/>
    </row>
    <row r="36" spans="1:26" ht="14.25" customHeight="1" x14ac:dyDescent="0.2">
      <c r="A36" s="5"/>
      <c r="B36" s="5"/>
      <c r="C36" s="5"/>
      <c r="D36" s="5"/>
      <c r="E36" s="5"/>
      <c r="F36" s="5"/>
      <c r="G36" s="5"/>
      <c r="H36" s="5"/>
      <c r="I36" s="5"/>
      <c r="J36" s="5"/>
      <c r="K36" s="5"/>
      <c r="L36" s="5"/>
      <c r="M36" s="5"/>
      <c r="N36" s="5"/>
      <c r="O36" s="5"/>
      <c r="P36" s="5"/>
      <c r="Q36" s="5"/>
      <c r="R36" s="5"/>
      <c r="S36" s="5"/>
      <c r="T36" s="5"/>
      <c r="U36" s="5"/>
      <c r="V36" s="5"/>
      <c r="W36" s="5"/>
      <c r="X36" s="5"/>
      <c r="Y36" s="5"/>
      <c r="Z36" s="5"/>
    </row>
    <row r="37" spans="1:26" ht="14.25" customHeight="1" x14ac:dyDescent="0.2">
      <c r="A37" s="5"/>
      <c r="B37" s="5"/>
      <c r="C37" s="5"/>
      <c r="D37" s="5"/>
      <c r="E37" s="5"/>
      <c r="F37" s="5"/>
      <c r="G37" s="5"/>
      <c r="H37" s="5"/>
      <c r="I37" s="5"/>
      <c r="J37" s="5"/>
      <c r="K37" s="5"/>
      <c r="L37" s="5"/>
      <c r="M37" s="5"/>
      <c r="N37" s="5"/>
      <c r="O37" s="5"/>
      <c r="P37" s="5"/>
      <c r="Q37" s="5"/>
      <c r="R37" s="5"/>
      <c r="S37" s="5"/>
      <c r="T37" s="5"/>
      <c r="U37" s="5"/>
      <c r="V37" s="5"/>
      <c r="W37" s="5"/>
      <c r="X37" s="5"/>
      <c r="Y37" s="5"/>
      <c r="Z37" s="5"/>
    </row>
    <row r="38" spans="1:26" ht="14.25" customHeight="1" x14ac:dyDescent="0.2">
      <c r="A38" s="5"/>
      <c r="B38" s="5"/>
      <c r="C38" s="5"/>
      <c r="D38" s="5"/>
      <c r="E38" s="5"/>
      <c r="F38" s="5"/>
      <c r="G38" s="5"/>
      <c r="H38" s="5"/>
      <c r="I38" s="5"/>
      <c r="J38" s="5"/>
      <c r="K38" s="5"/>
      <c r="L38" s="5"/>
      <c r="M38" s="5"/>
      <c r="N38" s="5"/>
      <c r="O38" s="5"/>
      <c r="P38" s="5"/>
      <c r="Q38" s="5"/>
      <c r="R38" s="5"/>
      <c r="S38" s="5"/>
      <c r="T38" s="5"/>
      <c r="U38" s="5"/>
      <c r="V38" s="5"/>
      <c r="W38" s="5"/>
      <c r="X38" s="5"/>
      <c r="Y38" s="5"/>
      <c r="Z38" s="5"/>
    </row>
    <row r="39" spans="1:26" ht="14.25" customHeight="1" x14ac:dyDescent="0.2">
      <c r="A39" s="5"/>
      <c r="B39" s="5"/>
      <c r="C39" s="5"/>
      <c r="D39" s="5"/>
      <c r="E39" s="5"/>
      <c r="F39" s="5"/>
      <c r="G39" s="5"/>
      <c r="H39" s="5"/>
      <c r="I39" s="5"/>
      <c r="J39" s="5"/>
      <c r="K39" s="5"/>
      <c r="L39" s="5"/>
      <c r="M39" s="5"/>
      <c r="N39" s="5"/>
      <c r="O39" s="5"/>
      <c r="P39" s="5"/>
      <c r="Q39" s="5"/>
      <c r="R39" s="5"/>
      <c r="S39" s="5"/>
      <c r="T39" s="5"/>
      <c r="U39" s="5"/>
      <c r="V39" s="5"/>
      <c r="W39" s="5"/>
      <c r="X39" s="5"/>
      <c r="Y39" s="5"/>
      <c r="Z39" s="5"/>
    </row>
    <row r="40" spans="1:26" ht="14.25" customHeight="1" x14ac:dyDescent="0.2">
      <c r="A40" s="5"/>
      <c r="B40" s="5"/>
      <c r="C40" s="5"/>
      <c r="D40" s="5"/>
      <c r="E40" s="5"/>
      <c r="F40" s="5"/>
      <c r="G40" s="5"/>
      <c r="H40" s="5"/>
      <c r="I40" s="5"/>
      <c r="J40" s="5"/>
      <c r="K40" s="5"/>
      <c r="L40" s="5"/>
      <c r="M40" s="5"/>
      <c r="N40" s="5"/>
      <c r="O40" s="5"/>
      <c r="P40" s="5"/>
      <c r="Q40" s="5"/>
      <c r="R40" s="5"/>
      <c r="S40" s="5"/>
      <c r="T40" s="5"/>
      <c r="U40" s="5"/>
      <c r="V40" s="5"/>
      <c r="W40" s="5"/>
      <c r="X40" s="5"/>
      <c r="Y40" s="5"/>
      <c r="Z40" s="5"/>
    </row>
    <row r="41" spans="1:26" ht="14.25" customHeight="1" x14ac:dyDescent="0.2">
      <c r="A41" s="5"/>
      <c r="B41" s="5"/>
      <c r="C41" s="5"/>
      <c r="D41" s="5"/>
      <c r="E41" s="5"/>
      <c r="F41" s="5"/>
      <c r="G41" s="5"/>
      <c r="H41" s="5"/>
      <c r="I41" s="5"/>
      <c r="J41" s="5"/>
      <c r="K41" s="5"/>
      <c r="L41" s="5"/>
      <c r="M41" s="5"/>
      <c r="N41" s="5"/>
      <c r="O41" s="5"/>
      <c r="P41" s="5"/>
      <c r="Q41" s="5"/>
      <c r="R41" s="5"/>
      <c r="S41" s="5"/>
      <c r="T41" s="5"/>
      <c r="U41" s="5"/>
      <c r="V41" s="5"/>
      <c r="W41" s="5"/>
      <c r="X41" s="5"/>
      <c r="Y41" s="5"/>
      <c r="Z41" s="5"/>
    </row>
    <row r="42" spans="1:26" ht="14.25" customHeight="1" x14ac:dyDescent="0.2">
      <c r="A42" s="5"/>
      <c r="B42" s="5"/>
      <c r="C42" s="5"/>
      <c r="D42" s="5"/>
      <c r="E42" s="5"/>
      <c r="F42" s="5"/>
      <c r="G42" s="5"/>
      <c r="H42" s="5"/>
      <c r="I42" s="5"/>
      <c r="J42" s="5"/>
      <c r="K42" s="5"/>
      <c r="L42" s="5"/>
      <c r="M42" s="5"/>
      <c r="N42" s="5"/>
      <c r="O42" s="5"/>
      <c r="P42" s="5"/>
      <c r="Q42" s="5"/>
      <c r="R42" s="5"/>
      <c r="S42" s="5"/>
      <c r="T42" s="5"/>
      <c r="U42" s="5"/>
      <c r="V42" s="5"/>
      <c r="W42" s="5"/>
      <c r="X42" s="5"/>
      <c r="Y42" s="5"/>
      <c r="Z42" s="5"/>
    </row>
    <row r="43" spans="1:26" ht="14.25" customHeight="1" x14ac:dyDescent="0.2">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4.25" customHeight="1" x14ac:dyDescent="0.2">
      <c r="A44" s="5"/>
      <c r="B44" s="5"/>
      <c r="C44" s="5"/>
      <c r="D44" s="5"/>
      <c r="E44" s="5"/>
      <c r="F44" s="5"/>
      <c r="G44" s="5"/>
      <c r="H44" s="5"/>
      <c r="I44" s="5"/>
      <c r="J44" s="5"/>
      <c r="K44" s="5"/>
      <c r="L44" s="5"/>
      <c r="M44" s="5"/>
      <c r="N44" s="5"/>
      <c r="O44" s="5"/>
      <c r="P44" s="5"/>
      <c r="Q44" s="5"/>
      <c r="R44" s="5"/>
      <c r="S44" s="5"/>
      <c r="T44" s="5"/>
      <c r="U44" s="5"/>
      <c r="V44" s="5"/>
      <c r="W44" s="5"/>
      <c r="X44" s="5"/>
      <c r="Y44" s="5"/>
      <c r="Z44" s="5"/>
    </row>
    <row r="45" spans="1:26" ht="14.25" customHeight="1" x14ac:dyDescent="0.2">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ht="14.25" customHeight="1" x14ac:dyDescent="0.2">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ht="14.25" customHeight="1" x14ac:dyDescent="0.2">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ht="14.25" customHeight="1" x14ac:dyDescent="0.2">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ht="14.25" customHeight="1" x14ac:dyDescent="0.2">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ht="14.25" customHeight="1" x14ac:dyDescent="0.2">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ht="14.25" customHeight="1" x14ac:dyDescent="0.2">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ht="14.25" customHeight="1" x14ac:dyDescent="0.2">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ht="14.25" customHeight="1" x14ac:dyDescent="0.2">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ht="14.25" customHeight="1" x14ac:dyDescent="0.2">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ht="14.25" customHeight="1" x14ac:dyDescent="0.2">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ht="14.25" customHeight="1" x14ac:dyDescent="0.2">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ht="14.25" customHeight="1" x14ac:dyDescent="0.2">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ht="14.25" customHeight="1" x14ac:dyDescent="0.2">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ht="14.25" customHeight="1" x14ac:dyDescent="0.2">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ht="14.25" customHeight="1" x14ac:dyDescent="0.2">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ht="14.25" customHeight="1" x14ac:dyDescent="0.2">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ht="14.25" customHeight="1" x14ac:dyDescent="0.2">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ht="14.25" customHeight="1" x14ac:dyDescent="0.2">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ht="14.25" customHeight="1" x14ac:dyDescent="0.2">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ht="14.25" customHeight="1" x14ac:dyDescent="0.2">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ht="14.25" customHeight="1" x14ac:dyDescent="0.2">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ht="14.25" customHeight="1" x14ac:dyDescent="0.2">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ht="14.25" customHeight="1" x14ac:dyDescent="0.2">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ht="14.25" customHeight="1" x14ac:dyDescent="0.2">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ht="14.25" customHeight="1" x14ac:dyDescent="0.2">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ht="14.25" customHeight="1" x14ac:dyDescent="0.2">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ht="14.25" customHeight="1" x14ac:dyDescent="0.2">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ht="14.25" customHeight="1" x14ac:dyDescent="0.2">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ht="14.25" customHeight="1" x14ac:dyDescent="0.2">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ht="14.25" customHeight="1" x14ac:dyDescent="0.2">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ht="14.25" customHeight="1" x14ac:dyDescent="0.2">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ht="14.25" customHeight="1" x14ac:dyDescent="0.2">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ht="14.25" customHeight="1" x14ac:dyDescent="0.2">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ht="14.25" customHeight="1" x14ac:dyDescent="0.2">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ht="14.25" customHeight="1" x14ac:dyDescent="0.2">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ht="14.25" customHeight="1" x14ac:dyDescent="0.2">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ht="14.25" customHeight="1" x14ac:dyDescent="0.2">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ht="14.25" customHeight="1" x14ac:dyDescent="0.2">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ht="14.25" customHeight="1" x14ac:dyDescent="0.2">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ht="14.25" customHeight="1" x14ac:dyDescent="0.2">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ht="14.25" customHeight="1" x14ac:dyDescent="0.2">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ht="14.25" customHeight="1" x14ac:dyDescent="0.2">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ht="14.25" customHeight="1" x14ac:dyDescent="0.2">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ht="14.25" customHeight="1" x14ac:dyDescent="0.2">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ht="14.25" customHeight="1" x14ac:dyDescent="0.2">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ht="14.25" customHeight="1" x14ac:dyDescent="0.2">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ht="14.25" customHeight="1" x14ac:dyDescent="0.2">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ht="14.25" customHeight="1" x14ac:dyDescent="0.2">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ht="14.25" customHeight="1" x14ac:dyDescent="0.2">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ht="14.25" customHeight="1" x14ac:dyDescent="0.2">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ht="14.25" customHeight="1" x14ac:dyDescent="0.2">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ht="14.25" customHeight="1" x14ac:dyDescent="0.2">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ht="14.25" customHeight="1" x14ac:dyDescent="0.2">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ht="14.25" customHeight="1" x14ac:dyDescent="0.2">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ht="14.2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ht="14.2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ht="14.2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ht="14.2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ht="14.2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ht="14.2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ht="14.2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ht="14.2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ht="14.2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ht="14.2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ht="14.2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ht="14.2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ht="14.2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ht="14.2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ht="14.2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ht="14.2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ht="14.2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ht="14.2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ht="14.2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ht="14.2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ht="14.2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ht="14.2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ht="14.2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ht="14.2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ht="14.2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ht="14.2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ht="14.2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ht="14.2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ht="14.2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ht="14.2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ht="14.2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ht="14.2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ht="14.2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ht="14.2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ht="14.2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ht="14.2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ht="14.2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ht="14.2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ht="14.2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ht="14.2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ht="14.2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ht="14.2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ht="14.2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ht="14.2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ht="14.2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ht="14.2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ht="14.2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ht="14.2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ht="14.2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ht="14.2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ht="14.2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ht="14.2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ht="14.2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ht="14.2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ht="14.2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ht="14.2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ht="14.2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ht="14.2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ht="14.2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ht="14.2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ht="14.2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ht="14.2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ht="14.2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ht="14.2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ht="14.2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ht="14.2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ht="14.2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ht="14.2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ht="14.2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ht="14.2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ht="14.2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ht="14.2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ht="14.2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ht="14.2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ht="14.2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ht="14.2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ht="14.2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ht="14.2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ht="14.2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ht="14.2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ht="14.2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ht="14.2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ht="14.2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ht="14.2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ht="14.2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ht="14.2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ht="14.2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ht="14.2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ht="14.2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ht="14.2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ht="14.2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ht="14.2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ht="14.2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ht="14.2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ht="14.2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ht="14.2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ht="14.2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ht="14.2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ht="14.2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ht="14.2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ht="14.2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ht="14.2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ht="14.2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ht="14.2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ht="14.2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ht="14.2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ht="14.2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ht="14.2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ht="14.2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ht="14.2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ht="14.2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ht="14.2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ht="14.2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ht="14.2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ht="14.2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ht="14.2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ht="14.2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ht="14.2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ht="14.2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ht="14.2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ht="14.2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ht="15.75" customHeight="1" x14ac:dyDescent="0.2"/>
    <row r="222" spans="1:26" ht="15.75" customHeight="1" x14ac:dyDescent="0.2"/>
    <row r="223" spans="1:26" ht="15.75" customHeight="1" x14ac:dyDescent="0.2"/>
    <row r="224" spans="1:26"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
    <mergeCell ref="C2:E2"/>
    <mergeCell ref="D4:E4"/>
    <mergeCell ref="C5:E5"/>
  </mergeCells>
  <conditionalFormatting sqref="J9:J13">
    <cfRule type="cellIs" dxfId="0" priority="1" operator="equal">
      <formula>$J$14</formula>
    </cfRule>
  </conditionalFormatting>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GENERAL</vt:lpstr>
      <vt:lpstr>DOCUMENTOS </vt:lpstr>
      <vt:lpstr>UNION  TEMPORAL </vt:lpstr>
      <vt:lpstr>EVALUACION  ECONOMICA </vt:lpstr>
      <vt:lpstr>EVALUACIÓN MEDIA ARITMETICA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Timana, Paula</dc:creator>
  <cp:lastModifiedBy>Helen Grueso</cp:lastModifiedBy>
  <dcterms:created xsi:type="dcterms:W3CDTF">2021-11-18T16:24:19Z</dcterms:created>
  <dcterms:modified xsi:type="dcterms:W3CDTF">2026-03-17T20:55:34Z</dcterms:modified>
</cp:coreProperties>
</file>