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C:\Users\User\Documents\2026\examenes ocu\Examenes\"/>
    </mc:Choice>
  </mc:AlternateContent>
  <xr:revisionPtr revIDLastSave="0" documentId="13_ncr:1_{33F4F4E0-6B4A-41D5-96B9-6E431CD7072F}" xr6:coauthVersionLast="47" xr6:coauthVersionMax="47" xr10:uidLastSave="{00000000-0000-0000-0000-000000000000}"/>
  <bookViews>
    <workbookView xWindow="-108" yWindow="-108" windowWidth="23256" windowHeight="12456" xr2:uid="{49588B8D-7D19-4F30-9879-6D95846D42A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 i="1" l="1"/>
  <c r="K4" i="1"/>
  <c r="K5" i="1"/>
  <c r="K6" i="1"/>
  <c r="K7" i="1"/>
  <c r="K8" i="1"/>
  <c r="K9" i="1"/>
  <c r="K10" i="1"/>
  <c r="K11" i="1"/>
  <c r="K12" i="1"/>
  <c r="K13" i="1"/>
  <c r="K14" i="1"/>
  <c r="K15" i="1"/>
  <c r="K16" i="1"/>
  <c r="J16" i="1"/>
  <c r="J4" i="1"/>
  <c r="J5" i="1"/>
  <c r="J6" i="1"/>
  <c r="J7" i="1"/>
  <c r="J8" i="1"/>
  <c r="J9" i="1"/>
  <c r="J10" i="1"/>
  <c r="J11" i="1"/>
  <c r="J12" i="1"/>
  <c r="J13" i="1"/>
  <c r="J14" i="1"/>
  <c r="J15" i="1"/>
  <c r="J3" i="1"/>
  <c r="H16" i="1"/>
  <c r="H4" i="1"/>
  <c r="H5" i="1"/>
  <c r="H6" i="1"/>
  <c r="H7" i="1"/>
  <c r="H8" i="1"/>
  <c r="H9" i="1"/>
  <c r="H10" i="1"/>
  <c r="H11" i="1"/>
  <c r="H12" i="1"/>
  <c r="H13" i="1"/>
  <c r="H14" i="1"/>
  <c r="H15" i="1"/>
  <c r="H3" i="1"/>
  <c r="F16" i="1"/>
  <c r="F4" i="1"/>
  <c r="F5" i="1"/>
  <c r="F6" i="1"/>
  <c r="F7" i="1"/>
  <c r="F8" i="1"/>
  <c r="F9" i="1"/>
  <c r="F10" i="1"/>
  <c r="F11" i="1"/>
  <c r="F12" i="1"/>
  <c r="F13" i="1"/>
  <c r="F14" i="1"/>
  <c r="F15" i="1"/>
  <c r="F3" i="1"/>
</calcChain>
</file>

<file path=xl/sharedStrings.xml><?xml version="1.0" encoding="utf-8"?>
<sst xmlns="http://schemas.openxmlformats.org/spreadsheetml/2006/main" count="41" uniqueCount="36">
  <si>
    <t>ITEM</t>
  </si>
  <si>
    <t>TIPO DE EXAMEN</t>
  </si>
  <si>
    <t>DESCRIPCIÓN</t>
  </si>
  <si>
    <t>CANTIDAD</t>
  </si>
  <si>
    <t>Examen médico ocupacional con énfasis OSTEOMUSCULAR</t>
  </si>
  <si>
    <t>Visiometría</t>
  </si>
  <si>
    <t>Audiometría</t>
  </si>
  <si>
    <t>Vacuna influenza</t>
  </si>
  <si>
    <t>TOXOIDE</t>
  </si>
  <si>
    <t>Vacuna Hepatitis B (3 dosis)</t>
  </si>
  <si>
    <t>Espirometría</t>
  </si>
  <si>
    <t>Cuadro Hemático</t>
  </si>
  <si>
    <t>MANIPULACIÓN DE ALIMENTOS: Frotis Faringeo – Coprológico – KOH</t>
  </si>
  <si>
    <t>Glicemia</t>
  </si>
  <si>
    <t>Batería de Riesgo Psicosocial (Todas las fases).</t>
  </si>
  <si>
    <t>CLIMA LABORAL</t>
  </si>
  <si>
    <t>Valoración Psicosensometricos.</t>
  </si>
  <si>
    <t>Examen Médico Ocupacional
– énfasis osteomioarticular.
Es una evaluación médica completa que comprende aspectos desde la anamnesis hasta hallazgos encontrados en el examen físico y los datos aportados por los paraclínicos, con el objetivo de analizar si el trabajador se encuentra en condiciones para desempeñar la labor propuesta procurando en primer lugar el bienestar del trabajador con miras a lograr la productividad de la empresa. Esta evaluación es llevada a cabo con base en el panorama de factores de riesgo existente para cada cargo en particular siguiendo los lineamientos de la ley ocupacional en Colombia.
Realizado por Médico especialista en Salud ocupacional con licencia.</t>
  </si>
  <si>
    <t>Visiometría: Es la valoración que realiza un profesional Optómetra, a través de acciones de prevención, diagnóstico, tratamiento y corrección de defectos refractivos, acomodativos, musculares y enfermedades del segmento anterior. También se ocupa del diseño, cálculo, adaptación y control de lentes de contacto y lentes oftálmicas
Realizado por optómetra</t>
  </si>
  <si>
    <t>Audiometría Tamiz.
La Audiometría es una prueba que nos permite valorar la capacidad auditiva en primera instancia. Establece el mínimo nivel de intensidad sonora que es percibido por el paciente (umbral auditivo). Esta prueba evalúa solo la vía aérea y ósea, en las frecuencias de 250, 500, 1000, 2000, 3000, 4000, 6000 y 8000 Hz. El objetivo principal es detectar oportunamente posibles pérdidas auditivas, con el fin de prevenir y evitar su progresión cuanto ya esté presente.
Realizado por fonoaudiólogo</t>
  </si>
  <si>
    <t>Vacuna Influenza.
Vacuna Administrada por Auxiliar de laboratorio/ auxiliar de enfermería.
Previene la infección por los tipos de virus de influenza más comunes de cada temporada (el virus cambia cada año, por eso la vacuna también).
Reduce la gravedad de la enfermedad si llegas a contagiarte.
Disminuye el riesgo de complicaciones graves, como neumonía, hospitalización o incluso la muerte, especialmente en personas vulnerables</t>
  </si>
  <si>
    <t>Vacuna Toxoide diftérico
La toxina tetánica es una vacuna utilizada en el manejo y tratamiento del tétanos. Pertenece a la clase de medicamentos vacunales. Esta actividad revisa las indicaciones, el mecanismo de acción y las contraindicaciones de la toxina tetánica como un valioso agente en la inmunización contra el tétanos y la profilaxis de heridas. Se destacará el mecanismo de acción, el perfil de eventos adversos y otros factores clave, como la administración y los efectos adversos, relevantes para los miembros del equipo de atención médica que tratan a pacientes con tétanos</t>
  </si>
  <si>
    <t>Espirometría Curva F/V
Estudio rápido e indoloro en el cual se utiliza un dispositivo manual denominado "espirómetro" para medir la cantidad de aire que pueden retener los pulmones de una persona (volumen de aire) y la velocidad de las inhalaciones y las exhalaciones durante la respiración (velocidad del flujo de aire).
Realizado por enfermera</t>
  </si>
  <si>
    <t>Cuadro Hemático
Prueba realizada por Bacteriología /enfermera, El cuadro hemático es un examen de laboratorio que se ordena con frecuencia. Es un conjunto de exámenes que sirven para medir algunas de las diferentes partes de la sangre. La sangre está compuesta por los eritrocitos (glóbulos rojos), los leucocitos (glóbulos blancos), las plaquetas y el plasma. La parte principal de Los glóbulos rojos es la hemoglobina. La hemoglobina contiene oxígeno y hierro. Los glóbulos rojos llevan la hemoglobina a las células del cuerpo y eliminan los desechos como el dióxido de carbono. Los glóbulos blancos son los encargados de combatir las infecciones. Existen distintas clases de glóbulos blancos. Las cantidades de cada clase de glóbulos blancos ayudan a que los médicos decidan el tratamiento de las infecciones. Las plaquetas, el plasma y otras proteínas en la sangre ayudan a coagular su sangre cuando usted se corta o lesiona
Condiciones Paciente: requiere ayuno</t>
  </si>
  <si>
    <t>MANIPULACIÓN DE ALIMENTOS: Frotis Faríngeo – Coprológico – KOH
Los exámenes de frotis faríngeo, coprológico y KOH para manipuladores de alimentos sirven para detectar infecciones bacterianas o de hongos que podrían transmitirse a través de los alimentos. El frotis faríngeo examina la garganta, el coprológico analiza las heces y el KOH de uñas busca hongos en las uñas, que se encuentran como parte de los exámenes de salud ocupacional para garantizar la inocuidad alimentaria</t>
  </si>
  <si>
    <t>Glicemia.
Prueba realizada por Bacteriología /enfermera, Medición de glucosa en la sangre, se solicita para determinar trastornos en el metabolismo de los carbohidratos. Determinante en la exposición a trabajo de alturas y conducción</t>
  </si>
  <si>
    <t>Batería	de	Riesgo Psicosocial (Todas las fases).
Primera Fase Sensibilización y Aplicación. Se realiza una charla de inducción a los trabajadores acerca del objetivo, el contenido y el manejo de la información de las Baterías de Factores de Riesgo Psicosocial BFRP*. Orientación en el diligenciamiento del consentimiento informado. Entrega de los cuadernillos y acompañamiento durante el diligenciamiento de la Batería de Riesgo Psicosocial. Tabulación. A través de proveedor se contrata la digitación de las Baterías de Factores de Riesgo Psicosocial ( 4 cuadernillos por trabajador) Socialización de resultados de Batería de Factores de Riesgo Psicosocial a Directivas / administrativos de la organización y/o actores implicados (COPASST, Comité de Convivencia Laboral, Representantes de Trabajadores, entre otros ) Corresponde a la primera fase; para priorizar los factores de riesgo psicosocial.• Segunda Faseo Diseño SVE-FRP (Factor de Riesgo Psicosocial). Elaboración del diseño del Sistema de Vigilancia Epidemiológica en Riesgo Psicosocial. SVE-RP de acuerdo a hallazgos del informe. o Implementación SVE-FRP (Factor de Riesgo Psicosocial). Desarrollo de las estrategias, actividades y campañas plasmadas en el SVE-RP (Comité de convivencia, estrés laboral, relaciones interpersonales, liderazgo, comunicación, entre otras).Tercer Fase Estrategias de Intervención. Charlas, campañas y boletines informativos acorde con la priorización de los factores de riesgo, consta de seis sesiones (06 horas)</t>
  </si>
  <si>
    <t>Clima Laboral.
La encuesta de Clima Laboral permitirá medir el nivel de satisfacción del personal en general, y en el caso de la motivación se requiere de un trabajo de profundización con cada uno de los colaboradores y desde el inicio de sus labores en la Administración, conociendo que aspectos son los que lo motivan. Un tema importante en la medición del clima laboral es saber diferenciar la satisfacción y la motivación, que son dos conceptos frecuentemente utilizados como sinónimos, pero que implican temáticas distintas y estrategias de gestión diferenciadas. El hecho de estar satisfecho no asegura que la persona se encuentre motivada, pero ciertamente si te encuentras motivado es un signo de que estás satisfecho. La satisfacción puede disminuir el ausentismo en el trabajo, debido a que los colaboradores se sienten satisfechos con la labor que desempeñan, en el caso de la motivación hace que los colaboradores lleguen más allá de solo disminuir el ausentismo, sino que le ponen empeño a las labores que realizan, pudiendo dar más de lo solicitado. Entrega de resultados bajo documento físico y digital, diagnóstico de condiciones.</t>
  </si>
  <si>
    <t>Valoración Psicosensometricos.
La Evaluación Psicosensometricos incluye pruebas de coordinación, reflejos y percepción de objetos en movimiento.
El resultado de la evaluación Psicosensometricos genera un Certificado de Aptitud Física, Mental y de Coordinación Motriz que es  un documento expedido y suscrito por un médico en representación de un Centro de Reconocimiento de Conductores, mediante el cual se certifica ante las autoridades de tránsito, que el aspirante posee la aptitud física, mental y de coordinación motriz adecuada a las exigencias que se requieren para conducir un vehículo automotor.
Este examen consiste en la evaluación del conductor en:
1.	Capacidad mental y de coordinación motriz
a). Capacidad mental. Capacidad que tiene el aspirante de responder a un estímulo como resultado de un proceso cerebral producto del aprendizaje, de forma que se encuentre en condiciones de relacionarse con su entorno, mantener el sentido de la realidad, de la orientación temporo-espacial, de la comprensión y discernimiento para la construcción de pensamiento lógico, y
b). Coordinación integral motriz. Destreza del candidato para ejecutar acciones precisas y rápidas utilizando la visión, la audición y los miembros superiores y/o inferiores en forma simultánea. Incluye la coordinación manual, bimanual y la coordinación entre la aceleración y el frenado.
2.	Capacidad de visión. Condiciones de visión del individuo son las mínimas para conducir un vehículo automotor de manera segura.
3.	Capacidad auditiva. Determina los niveles mínimos de audición que tiene la persona en cada uno de los oídos y su orientación auditiva.
4.	Capacidad física general. Una vez efectuadas las pruebas anteriores, el candidato deberá someterse a una evaluación de medicina general, en la que además de las pruebas físicas generales, el profesional de la salud indagará al solicitante, ayudado con una entre¬vista estructurada, sobre su historial médico o diagnóstico clínico.
5.	Realizado por grupo interdisciplinario de profesionales en optometría, fonoaudiología, psicología y medicina general o interna.</t>
  </si>
  <si>
    <t>CEROSTRES IPS</t>
  </si>
  <si>
    <t>UNIT</t>
  </si>
  <si>
    <t>TOTAL</t>
  </si>
  <si>
    <t>IPS EXISALUD</t>
  </si>
  <si>
    <t>SERVICIOS INTEGRALES DE MEDICINA LABORAL IPS</t>
  </si>
  <si>
    <t>PROMEDIO</t>
  </si>
  <si>
    <t>TOTAL PROM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</si>
</sst>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Times New Roman"/>
      <family val="1"/>
    </font>
    <font>
      <sz val="9"/>
      <color theme="1"/>
      <name val="Times New Roman"/>
      <family val="1"/>
    </font>
    <font>
      <sz val="9"/>
      <color theme="1"/>
      <name val="Aptos Narrow"/>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6">
    <xf numFmtId="0" fontId="0" fillId="0" borderId="0" xfId="0"/>
    <xf numFmtId="0" fontId="0" fillId="0" borderId="1" xfId="0" applyBorder="1"/>
    <xf numFmtId="0" fontId="3" fillId="0" borderId="1" xfId="0" applyFont="1" applyBorder="1" applyAlignment="1">
      <alignment vertical="center" wrapText="1"/>
    </xf>
    <xf numFmtId="0" fontId="0" fillId="0" borderId="1" xfId="0" applyBorder="1" applyAlignment="1">
      <alignment wrapText="1"/>
    </xf>
    <xf numFmtId="0" fontId="3" fillId="0" borderId="1" xfId="0" applyFont="1" applyBorder="1" applyAlignment="1">
      <alignment vertical="center"/>
    </xf>
    <xf numFmtId="0" fontId="0" fillId="0" borderId="1" xfId="0" applyBorder="1" applyAlignment="1">
      <alignment horizontal="center" wrapText="1"/>
    </xf>
    <xf numFmtId="0" fontId="4" fillId="0" borderId="1" xfId="0" applyFont="1" applyBorder="1" applyAlignment="1">
      <alignment vertical="center" wrapText="1"/>
    </xf>
    <xf numFmtId="0" fontId="5" fillId="0" borderId="1" xfId="0" applyFont="1" applyBorder="1" applyAlignment="1">
      <alignment wrapText="1"/>
    </xf>
    <xf numFmtId="164" fontId="0" fillId="0" borderId="1" xfId="1" applyNumberFormat="1" applyFont="1" applyBorder="1"/>
    <xf numFmtId="164" fontId="0" fillId="0" borderId="0" xfId="1" applyNumberFormat="1" applyFont="1" applyBorder="1"/>
    <xf numFmtId="0" fontId="2" fillId="0" borderId="1" xfId="0" applyFont="1" applyBorder="1" applyAlignment="1">
      <alignment vertical="center"/>
    </xf>
    <xf numFmtId="164" fontId="0" fillId="0" borderId="0" xfId="0" applyNumberFormat="1"/>
    <xf numFmtId="164" fontId="0" fillId="0" borderId="1" xfId="1" applyNumberFormat="1" applyFont="1" applyFill="1" applyBorder="1"/>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F5560-7725-45D0-B125-51AD166AF546}">
  <dimension ref="A1:N21"/>
  <sheetViews>
    <sheetView tabSelected="1" workbookViewId="0">
      <selection activeCell="G3" sqref="G3"/>
    </sheetView>
  </sheetViews>
  <sheetFormatPr baseColWidth="10" defaultRowHeight="14.4" x14ac:dyDescent="0.3"/>
  <cols>
    <col min="1" max="1" width="7.88671875" customWidth="1"/>
    <col min="2" max="2" width="35.88671875" customWidth="1"/>
    <col min="3" max="3" width="46.33203125" customWidth="1"/>
    <col min="4" max="4" width="17.5546875" customWidth="1"/>
    <col min="5" max="5" width="13" bestFit="1" customWidth="1"/>
    <col min="6" max="6" width="15.5546875" bestFit="1" customWidth="1"/>
    <col min="7" max="7" width="13" bestFit="1" customWidth="1"/>
    <col min="8" max="8" width="15.5546875" bestFit="1" customWidth="1"/>
    <col min="9" max="9" width="12" bestFit="1" customWidth="1"/>
    <col min="10" max="10" width="16" customWidth="1"/>
    <col min="11" max="11" width="12.5546875" customWidth="1"/>
    <col min="12" max="14" width="12" bestFit="1" customWidth="1"/>
  </cols>
  <sheetData>
    <row r="1" spans="1:14" ht="38.25" customHeight="1" x14ac:dyDescent="0.3">
      <c r="A1" s="1"/>
      <c r="B1" s="1"/>
      <c r="C1" s="1"/>
      <c r="D1" s="1"/>
      <c r="E1" s="13" t="s">
        <v>29</v>
      </c>
      <c r="F1" s="13"/>
      <c r="G1" s="13" t="s">
        <v>32</v>
      </c>
      <c r="H1" s="13"/>
      <c r="I1" s="14" t="s">
        <v>33</v>
      </c>
      <c r="J1" s="15"/>
      <c r="K1" s="10" t="s">
        <v>34</v>
      </c>
    </row>
    <row r="2" spans="1:14" x14ac:dyDescent="0.3">
      <c r="A2" s="1" t="s">
        <v>0</v>
      </c>
      <c r="B2" s="1" t="s">
        <v>1</v>
      </c>
      <c r="C2" s="1" t="s">
        <v>2</v>
      </c>
      <c r="D2" s="1" t="s">
        <v>3</v>
      </c>
      <c r="E2" s="1" t="s">
        <v>30</v>
      </c>
      <c r="F2" s="1" t="s">
        <v>31</v>
      </c>
      <c r="G2" s="1" t="s">
        <v>30</v>
      </c>
      <c r="H2" s="1" t="s">
        <v>31</v>
      </c>
      <c r="I2" s="1" t="s">
        <v>30</v>
      </c>
      <c r="J2" s="1" t="s">
        <v>31</v>
      </c>
      <c r="K2" s="1" t="s">
        <v>35</v>
      </c>
    </row>
    <row r="3" spans="1:14" ht="216" x14ac:dyDescent="0.3">
      <c r="A3" s="2">
        <v>1</v>
      </c>
      <c r="B3" s="2" t="s">
        <v>4</v>
      </c>
      <c r="C3" s="3" t="s">
        <v>17</v>
      </c>
      <c r="D3" s="4">
        <v>51</v>
      </c>
      <c r="E3" s="8">
        <v>65000</v>
      </c>
      <c r="F3" s="8">
        <f>E3*D3</f>
        <v>3315000</v>
      </c>
      <c r="G3" s="8">
        <v>60450</v>
      </c>
      <c r="H3" s="8">
        <f>G3*D3</f>
        <v>3082950</v>
      </c>
      <c r="I3" s="8">
        <v>59800</v>
      </c>
      <c r="J3" s="8">
        <f>I3*D3</f>
        <v>3049800</v>
      </c>
      <c r="K3" s="8">
        <f t="shared" ref="K3:K14" si="0">AVERAGE(F3,H3,J3)</f>
        <v>3149250</v>
      </c>
      <c r="L3" s="9"/>
      <c r="M3" s="11"/>
      <c r="N3" s="11"/>
    </row>
    <row r="4" spans="1:14" ht="115.2" x14ac:dyDescent="0.3">
      <c r="A4" s="2">
        <v>2</v>
      </c>
      <c r="B4" s="2" t="s">
        <v>5</v>
      </c>
      <c r="C4" s="3" t="s">
        <v>18</v>
      </c>
      <c r="D4" s="4">
        <v>51</v>
      </c>
      <c r="E4" s="8">
        <v>39000</v>
      </c>
      <c r="F4" s="8">
        <f t="shared" ref="F4:F15" si="1">E4*D4</f>
        <v>1989000</v>
      </c>
      <c r="G4" s="8">
        <v>37440</v>
      </c>
      <c r="H4" s="8">
        <f t="shared" ref="H4:H15" si="2">G4*D4</f>
        <v>1909440</v>
      </c>
      <c r="I4" s="8">
        <v>33800</v>
      </c>
      <c r="J4" s="8">
        <f t="shared" ref="J4:J15" si="3">I4*D4</f>
        <v>1723800</v>
      </c>
      <c r="K4" s="8">
        <f t="shared" si="0"/>
        <v>1874080</v>
      </c>
      <c r="L4" s="9"/>
    </row>
    <row r="5" spans="1:14" ht="158.4" x14ac:dyDescent="0.3">
      <c r="A5" s="2">
        <v>3</v>
      </c>
      <c r="B5" s="2" t="s">
        <v>6</v>
      </c>
      <c r="C5" s="3" t="s">
        <v>19</v>
      </c>
      <c r="D5" s="1">
        <v>51</v>
      </c>
      <c r="E5" s="8">
        <v>41600</v>
      </c>
      <c r="F5" s="8">
        <f t="shared" si="1"/>
        <v>2121600</v>
      </c>
      <c r="G5" s="8">
        <v>40950</v>
      </c>
      <c r="H5" s="8">
        <f t="shared" si="2"/>
        <v>2088450</v>
      </c>
      <c r="I5" s="8">
        <v>37700</v>
      </c>
      <c r="J5" s="8">
        <f t="shared" si="3"/>
        <v>1922700</v>
      </c>
      <c r="K5" s="8">
        <f t="shared" si="0"/>
        <v>2044250</v>
      </c>
      <c r="L5" s="9"/>
    </row>
    <row r="6" spans="1:14" ht="158.4" x14ac:dyDescent="0.3">
      <c r="A6" s="2">
        <v>4</v>
      </c>
      <c r="B6" s="2" t="s">
        <v>7</v>
      </c>
      <c r="C6" s="3" t="s">
        <v>20</v>
      </c>
      <c r="D6" s="1">
        <v>40</v>
      </c>
      <c r="E6" s="8">
        <v>130000</v>
      </c>
      <c r="F6" s="8">
        <f t="shared" si="1"/>
        <v>5200000</v>
      </c>
      <c r="G6" s="8">
        <v>129870</v>
      </c>
      <c r="H6" s="8">
        <f t="shared" si="2"/>
        <v>5194800</v>
      </c>
      <c r="I6" s="8">
        <v>123500</v>
      </c>
      <c r="J6" s="8">
        <f t="shared" si="3"/>
        <v>4940000</v>
      </c>
      <c r="K6" s="8">
        <f t="shared" si="0"/>
        <v>5111600</v>
      </c>
      <c r="L6" s="9"/>
    </row>
    <row r="7" spans="1:14" ht="172.8" x14ac:dyDescent="0.3">
      <c r="A7" s="2">
        <v>5</v>
      </c>
      <c r="B7" s="2" t="s">
        <v>8</v>
      </c>
      <c r="C7" s="3" t="s">
        <v>21</v>
      </c>
      <c r="D7" s="1">
        <v>25</v>
      </c>
      <c r="E7" s="8">
        <v>58500</v>
      </c>
      <c r="F7" s="8">
        <f t="shared" si="1"/>
        <v>1462500</v>
      </c>
      <c r="G7" s="8">
        <v>56160</v>
      </c>
      <c r="H7" s="8">
        <f t="shared" si="2"/>
        <v>1404000</v>
      </c>
      <c r="I7" s="8">
        <v>51740</v>
      </c>
      <c r="J7" s="8">
        <f t="shared" si="3"/>
        <v>1293500</v>
      </c>
      <c r="K7" s="8">
        <f t="shared" si="0"/>
        <v>1386666.6666666667</v>
      </c>
      <c r="L7" s="9"/>
    </row>
    <row r="8" spans="1:14" x14ac:dyDescent="0.3">
      <c r="A8" s="2">
        <v>6</v>
      </c>
      <c r="B8" s="2" t="s">
        <v>9</v>
      </c>
      <c r="C8" s="3" t="s">
        <v>9</v>
      </c>
      <c r="D8" s="1">
        <v>3</v>
      </c>
      <c r="E8" s="8">
        <v>299000</v>
      </c>
      <c r="F8" s="8">
        <f t="shared" si="1"/>
        <v>897000</v>
      </c>
      <c r="G8" s="8">
        <v>300820</v>
      </c>
      <c r="H8" s="8">
        <f t="shared" si="2"/>
        <v>902460</v>
      </c>
      <c r="I8" s="8">
        <v>296400</v>
      </c>
      <c r="J8" s="8">
        <f t="shared" si="3"/>
        <v>889200</v>
      </c>
      <c r="K8" s="8">
        <f t="shared" si="0"/>
        <v>896220</v>
      </c>
      <c r="L8" s="9"/>
    </row>
    <row r="9" spans="1:14" ht="129.6" x14ac:dyDescent="0.3">
      <c r="A9" s="2">
        <v>7</v>
      </c>
      <c r="B9" s="2" t="s">
        <v>10</v>
      </c>
      <c r="C9" s="3" t="s">
        <v>22</v>
      </c>
      <c r="D9" s="1">
        <v>13</v>
      </c>
      <c r="E9" s="8">
        <v>39000</v>
      </c>
      <c r="F9" s="8">
        <f t="shared" si="1"/>
        <v>507000</v>
      </c>
      <c r="G9" s="8">
        <v>40950</v>
      </c>
      <c r="H9" s="8">
        <f t="shared" si="2"/>
        <v>532350</v>
      </c>
      <c r="I9" s="8">
        <v>34710</v>
      </c>
      <c r="J9" s="8">
        <f t="shared" si="3"/>
        <v>451230</v>
      </c>
      <c r="K9" s="8">
        <f t="shared" si="0"/>
        <v>496860</v>
      </c>
      <c r="L9" s="9"/>
    </row>
    <row r="10" spans="1:14" ht="302.39999999999998" x14ac:dyDescent="0.3">
      <c r="A10" s="2">
        <v>8</v>
      </c>
      <c r="B10" s="2" t="s">
        <v>11</v>
      </c>
      <c r="C10" s="3" t="s">
        <v>23</v>
      </c>
      <c r="D10" s="1">
        <v>51</v>
      </c>
      <c r="E10" s="8">
        <v>23400</v>
      </c>
      <c r="F10" s="8">
        <f t="shared" si="1"/>
        <v>1193400</v>
      </c>
      <c r="G10" s="8">
        <v>22880</v>
      </c>
      <c r="H10" s="8">
        <f t="shared" si="2"/>
        <v>1166880</v>
      </c>
      <c r="I10" s="8">
        <v>20670</v>
      </c>
      <c r="J10" s="8">
        <f t="shared" si="3"/>
        <v>1054170</v>
      </c>
      <c r="K10" s="8">
        <f t="shared" si="0"/>
        <v>1138150</v>
      </c>
      <c r="L10" s="9"/>
    </row>
    <row r="11" spans="1:14" ht="189" customHeight="1" x14ac:dyDescent="0.3">
      <c r="A11" s="2">
        <v>9</v>
      </c>
      <c r="B11" s="2" t="s">
        <v>12</v>
      </c>
      <c r="C11" s="5" t="s">
        <v>24</v>
      </c>
      <c r="D11" s="1">
        <v>1</v>
      </c>
      <c r="E11" s="8">
        <v>48100</v>
      </c>
      <c r="F11" s="8">
        <f t="shared" si="1"/>
        <v>48100</v>
      </c>
      <c r="G11" s="8">
        <v>47061</v>
      </c>
      <c r="H11" s="8">
        <f t="shared" si="2"/>
        <v>47061</v>
      </c>
      <c r="I11" s="8">
        <v>44103</v>
      </c>
      <c r="J11" s="8">
        <f t="shared" si="3"/>
        <v>44103</v>
      </c>
      <c r="K11" s="8">
        <f t="shared" si="0"/>
        <v>46421.333333333336</v>
      </c>
      <c r="L11" s="9"/>
    </row>
    <row r="12" spans="1:14" ht="100.8" x14ac:dyDescent="0.3">
      <c r="A12" s="2">
        <v>10</v>
      </c>
      <c r="B12" s="2" t="s">
        <v>13</v>
      </c>
      <c r="C12" s="3" t="s">
        <v>25</v>
      </c>
      <c r="D12" s="1">
        <v>51</v>
      </c>
      <c r="E12" s="8">
        <v>19500</v>
      </c>
      <c r="F12" s="8">
        <f t="shared" si="1"/>
        <v>994500</v>
      </c>
      <c r="G12" s="8">
        <v>18720</v>
      </c>
      <c r="H12" s="8">
        <f t="shared" si="2"/>
        <v>954720</v>
      </c>
      <c r="I12" s="8">
        <v>15730</v>
      </c>
      <c r="J12" s="8">
        <f t="shared" si="3"/>
        <v>802230</v>
      </c>
      <c r="K12" s="8">
        <f t="shared" si="0"/>
        <v>917150</v>
      </c>
      <c r="L12" s="9"/>
    </row>
    <row r="13" spans="1:14" ht="409.5" customHeight="1" x14ac:dyDescent="0.3">
      <c r="A13" s="6">
        <v>11</v>
      </c>
      <c r="B13" s="6" t="s">
        <v>14</v>
      </c>
      <c r="C13" s="7" t="s">
        <v>26</v>
      </c>
      <c r="D13" s="1">
        <v>51</v>
      </c>
      <c r="E13" s="8">
        <v>159900</v>
      </c>
      <c r="F13" s="8">
        <f t="shared" si="1"/>
        <v>8154900</v>
      </c>
      <c r="G13" s="8">
        <v>159380</v>
      </c>
      <c r="H13" s="8">
        <f t="shared" si="2"/>
        <v>8128380</v>
      </c>
      <c r="I13" s="8">
        <v>154867</v>
      </c>
      <c r="J13" s="8">
        <f t="shared" si="3"/>
        <v>7898217</v>
      </c>
      <c r="K13" s="8">
        <f t="shared" si="0"/>
        <v>8060499</v>
      </c>
      <c r="L13" s="9"/>
    </row>
    <row r="14" spans="1:14" ht="240.6" x14ac:dyDescent="0.3">
      <c r="A14" s="6">
        <v>12</v>
      </c>
      <c r="B14" s="6" t="s">
        <v>15</v>
      </c>
      <c r="C14" s="7" t="s">
        <v>27</v>
      </c>
      <c r="D14" s="1">
        <v>51</v>
      </c>
      <c r="E14" s="8">
        <v>97500</v>
      </c>
      <c r="F14" s="8">
        <f t="shared" si="1"/>
        <v>4972500</v>
      </c>
      <c r="G14" s="8">
        <v>97110</v>
      </c>
      <c r="H14" s="8">
        <f t="shared" si="2"/>
        <v>4952610</v>
      </c>
      <c r="I14" s="8">
        <v>115570</v>
      </c>
      <c r="J14" s="8">
        <f t="shared" si="3"/>
        <v>5894070</v>
      </c>
      <c r="K14" s="8">
        <f t="shared" si="0"/>
        <v>5273060</v>
      </c>
      <c r="L14" s="9"/>
    </row>
    <row r="15" spans="1:14" ht="409.6" x14ac:dyDescent="0.3">
      <c r="A15" s="6">
        <v>13</v>
      </c>
      <c r="B15" s="6" t="s">
        <v>16</v>
      </c>
      <c r="C15" s="7" t="s">
        <v>28</v>
      </c>
      <c r="D15" s="1">
        <v>11</v>
      </c>
      <c r="E15" s="8">
        <v>201500</v>
      </c>
      <c r="F15" s="8">
        <f t="shared" si="1"/>
        <v>2216500</v>
      </c>
      <c r="G15" s="8">
        <v>200668</v>
      </c>
      <c r="H15" s="8">
        <f t="shared" si="2"/>
        <v>2207348</v>
      </c>
      <c r="I15" s="8">
        <v>197860</v>
      </c>
      <c r="J15" s="8">
        <f t="shared" si="3"/>
        <v>2176460</v>
      </c>
      <c r="K15" s="8">
        <f>AVERAGE(F15,H15,J15)</f>
        <v>2200102.6666666665</v>
      </c>
      <c r="L15" s="9"/>
    </row>
    <row r="16" spans="1:14" x14ac:dyDescent="0.3">
      <c r="A16" s="1"/>
      <c r="B16" s="1"/>
      <c r="C16" s="1"/>
      <c r="D16" s="1"/>
      <c r="E16" s="8"/>
      <c r="F16" s="12">
        <f>SUM(F3:F15)</f>
        <v>33072000</v>
      </c>
      <c r="G16" s="8"/>
      <c r="H16" s="12">
        <f>SUM(H3:H15)</f>
        <v>32571449</v>
      </c>
      <c r="I16" s="8"/>
      <c r="J16" s="8">
        <f>SUM(J3:J15)</f>
        <v>32139480</v>
      </c>
      <c r="K16" s="8">
        <f>AVERAGE(F16,H16:J16)</f>
        <v>32594309.666666668</v>
      </c>
      <c r="L16" s="9"/>
    </row>
    <row r="17" spans="11:11" x14ac:dyDescent="0.3">
      <c r="K17" s="11"/>
    </row>
    <row r="20" spans="11:11" x14ac:dyDescent="0.3">
      <c r="K20" s="11"/>
    </row>
    <row r="21" spans="11:11" x14ac:dyDescent="0.3">
      <c r="K21" s="11"/>
    </row>
  </sheetData>
  <mergeCells count="3">
    <mergeCell ref="E1:F1"/>
    <mergeCell ref="G1:H1"/>
    <mergeCell ref="I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Gobierno Choconta</cp:lastModifiedBy>
  <dcterms:created xsi:type="dcterms:W3CDTF">2026-02-25T02:43:11Z</dcterms:created>
  <dcterms:modified xsi:type="dcterms:W3CDTF">2026-03-02T17:35:12Z</dcterms:modified>
</cp:coreProperties>
</file>