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autoCompressPictures="0" defaultThemeVersion="124226"/>
  <mc:AlternateContent xmlns:mc="http://schemas.openxmlformats.org/markup-compatibility/2006">
    <mc:Choice Requires="x15">
      <x15ac:absPath xmlns:x15ac="http://schemas.microsoft.com/office/spreadsheetml/2010/11/ac" url="C:\Users\Ximena\Documents\ICBF\INTERVENTORIA\EVALUACIÓN PRELIMINAR\EVALAUCIÓN DEFNITIVA\"/>
    </mc:Choice>
  </mc:AlternateContent>
  <bookViews>
    <workbookView xWindow="0" yWindow="0" windowWidth="20490" windowHeight="7650" tabRatio="998" firstSheet="2" activeTab="2"/>
  </bookViews>
  <sheets>
    <sheet name="Proponente" sheetId="12" r:id="rId1"/>
    <sheet name="Requisitos Habilitantes" sheetId="38" r:id="rId2"/>
    <sheet name="Total Ponderación" sheetId="44" r:id="rId3"/>
    <sheet name="Experiencia Habil - Proponente" sheetId="27" r:id="rId4"/>
    <sheet name="Gerente de Interventoría" sheetId="30" r:id="rId5"/>
    <sheet name="Lider Tecnico" sheetId="32" r:id="rId6"/>
    <sheet name="Profesional Jurídico" sheetId="33" r:id="rId7"/>
    <sheet name="Técnico Administrativo" sheetId="34" r:id="rId8"/>
    <sheet name="Experiencia Ponde Proponente" sheetId="39" r:id="rId9"/>
    <sheet name="Gerente Inte Ponderable" sheetId="40" r:id="rId10"/>
    <sheet name="Líder Tec Ponderable" sheetId="41" r:id="rId11"/>
    <sheet name="Apoyo Industria Nacional" sheetId="42" r:id="rId12"/>
    <sheet name="Personal Discapacidad" sheetId="43" r:id="rId13"/>
  </sheets>
  <externalReferences>
    <externalReference r:id="rId14"/>
    <externalReference r:id="rId15"/>
    <externalReference r:id="rId16"/>
  </externalReferences>
  <definedNames>
    <definedName name="_Toc8053695" localSheetId="1">'Requisitos Habilitantes'!$B$65</definedName>
    <definedName name="_Toc8053696" localSheetId="1">'Requisitos Habilitantes'!$B$66</definedName>
    <definedName name="_Toc8053697" localSheetId="1">'Requisitos Habilitantes'!$B$67</definedName>
    <definedName name="_Toc8053698" localSheetId="1">'Requisitos Habilitantes'!$B$68</definedName>
    <definedName name="_Toc8053699" localSheetId="1">'Requisitos Habilitantes'!$B$69</definedName>
    <definedName name="_Toc8053700" localSheetId="1">'Requisitos Habilitantes'!$B$70</definedName>
    <definedName name="_Toc8053701" localSheetId="1">'Requisitos Habilitantes'!$B$71</definedName>
    <definedName name="_Toc8053702" localSheetId="1">'Requisitos Habilitantes'!$B$72</definedName>
    <definedName name="_Toc8053703" localSheetId="1">'Requisitos Habilitantes'!$B$73</definedName>
    <definedName name="_Toc8053704" localSheetId="1">'Requisitos Habilitantes'!$B$74</definedName>
    <definedName name="_Toc8053705" localSheetId="1">'Requisitos Habilitantes'!$B$75</definedName>
    <definedName name="_Toc8053706" localSheetId="1">'Requisitos Habilitantes'!$B$76</definedName>
    <definedName name="_Toc8053707" localSheetId="1">'Requisitos Habilitantes'!$B$77</definedName>
    <definedName name="_Toc8053708" localSheetId="1">'Requisitos Habilitantes'!$B$78</definedName>
    <definedName name="_Toc8053709" localSheetId="1">'Requisitos Habilitantes'!$B$79</definedName>
    <definedName name="_xlnm.Print_Area" localSheetId="11">'Apoyo Industria Nacional'!$B$1:$H$16</definedName>
    <definedName name="_xlnm.Print_Area" localSheetId="3">'Experiencia Habil - Proponente'!$B$1:$H$81</definedName>
    <definedName name="_xlnm.Print_Area" localSheetId="8">'Experiencia Ponde Proponente'!$B$1:$E$12</definedName>
    <definedName name="_xlnm.Print_Area" localSheetId="4">'Gerente de Interventoría'!$B$1:$I$57</definedName>
    <definedName name="_xlnm.Print_Area" localSheetId="9">'Gerente Inte Ponderable'!$B$1:$H$19</definedName>
    <definedName name="_xlnm.Print_Area" localSheetId="10">'Líder Tec Ponderable'!$B$1:$H$19</definedName>
    <definedName name="_xlnm.Print_Area" localSheetId="5">'Lider Tecnico'!$B$1:$H$48</definedName>
    <definedName name="_xlnm.Print_Area" localSheetId="12">'Personal Discapacidad'!$B$1:$H$16</definedName>
    <definedName name="_xlnm.Print_Area" localSheetId="6">'Profesional Jurídico'!$B$1:$H$49</definedName>
    <definedName name="_xlnm.Print_Area" localSheetId="0">Proponente!$B$1:$C$20</definedName>
    <definedName name="_xlnm.Print_Area" localSheetId="1">'Requisitos Habilitantes'!$B$1:$E$63</definedName>
    <definedName name="_xlnm.Print_Area" localSheetId="7">'Técnico Administrativo'!$A$1:$H$45</definedName>
    <definedName name="_xlnm.Print_Area" localSheetId="2">'Total Ponderación'!$B$1:$D$12</definedName>
    <definedName name="totalporciento" localSheetId="11">[1]U.Andes!#REF!</definedName>
    <definedName name="totalporciento" localSheetId="3">[2]U.Andes!#REF!</definedName>
    <definedName name="totalporciento" localSheetId="8">[2]U.Andes!#REF!</definedName>
    <definedName name="totalporciento" localSheetId="4">[1]U.Andes!#REF!</definedName>
    <definedName name="totalporciento" localSheetId="9">[1]U.Andes!#REF!</definedName>
    <definedName name="totalporciento" localSheetId="10">[1]U.Andes!#REF!</definedName>
    <definedName name="totalporciento" localSheetId="5">[1]U.Andes!#REF!</definedName>
    <definedName name="totalporciento" localSheetId="12">[1]U.Andes!#REF!</definedName>
    <definedName name="totalporciento" localSheetId="6">[1]U.Andes!#REF!</definedName>
    <definedName name="totalporciento" localSheetId="1">[2]U.Andes!#REF!</definedName>
    <definedName name="totalporciento" localSheetId="7">[1]U.Andes!#REF!</definedName>
    <definedName name="totalporciento" localSheetId="2">[2]U.Andes!#REF!</definedName>
    <definedName name="totalporciento">[1]U.Andes!#REF!</definedName>
  </definedNames>
  <calcPr calcId="162913"/>
  <customWorkbookViews>
    <customWorkbookView name="impresión" guid="{0BD43BCE-E23A-41AA-AA86-57C0C3D79329}" maximized="1" xWindow="-8" yWindow="-8" windowWidth="1936" windowHeight="1056" tabRatio="998" activeSheetId="4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8" i="44" l="1"/>
  <c r="B7" i="44"/>
  <c r="B9" i="43" l="1"/>
  <c r="B8" i="43"/>
  <c r="B9" i="42"/>
  <c r="B8" i="42"/>
  <c r="J27" i="34" l="1"/>
  <c r="K27" i="34"/>
  <c r="L27" i="34"/>
  <c r="J42" i="32"/>
  <c r="K42" i="32"/>
  <c r="L42" i="32"/>
  <c r="L50" i="30" l="1"/>
  <c r="M50" i="30"/>
  <c r="L49" i="30"/>
  <c r="M49" i="30"/>
  <c r="K49" i="30"/>
  <c r="L35" i="30"/>
  <c r="M35" i="30"/>
  <c r="K34" i="30"/>
  <c r="L34" i="30"/>
  <c r="M34" i="30"/>
  <c r="H27" i="34" l="1"/>
  <c r="H33" i="30"/>
  <c r="H31" i="30"/>
  <c r="H32" i="30"/>
  <c r="H30" i="30"/>
  <c r="H48" i="30"/>
  <c r="H47" i="30"/>
  <c r="H46" i="30"/>
  <c r="H45" i="30"/>
  <c r="H44" i="30"/>
  <c r="H43" i="30"/>
  <c r="H42" i="30"/>
  <c r="H41" i="30"/>
  <c r="H40" i="30"/>
  <c r="H39" i="30"/>
  <c r="H38" i="30"/>
  <c r="H42" i="32"/>
  <c r="H36" i="32"/>
  <c r="H30" i="32"/>
  <c r="H31" i="34"/>
  <c r="H26" i="34"/>
  <c r="H25" i="34"/>
  <c r="H34" i="33"/>
  <c r="H28" i="33"/>
  <c r="G15" i="41" l="1"/>
  <c r="E15" i="41"/>
  <c r="C15" i="41"/>
  <c r="G15" i="40"/>
  <c r="E15" i="40"/>
  <c r="C15" i="40"/>
  <c r="H38" i="40" l="1"/>
  <c r="H40" i="40"/>
  <c r="H41" i="40"/>
  <c r="H43" i="40" l="1"/>
  <c r="H39" i="40"/>
  <c r="B9" i="41" l="1"/>
  <c r="B8" i="41"/>
  <c r="B9" i="40"/>
  <c r="B8" i="40"/>
  <c r="B8" i="39" l="1"/>
  <c r="B7" i="39"/>
  <c r="H44" i="32"/>
  <c r="H43" i="32"/>
  <c r="H33" i="34"/>
  <c r="H32" i="34"/>
  <c r="H36" i="33"/>
  <c r="H35" i="33"/>
  <c r="H30" i="33"/>
  <c r="H38" i="32"/>
  <c r="H37" i="32"/>
  <c r="H32" i="32"/>
  <c r="H31" i="32"/>
  <c r="B8" i="32"/>
  <c r="B9" i="32"/>
  <c r="B16" i="34" l="1"/>
  <c r="B17" i="33"/>
  <c r="B16" i="32"/>
  <c r="B16" i="30"/>
  <c r="C19" i="12"/>
  <c r="B12" i="38"/>
  <c r="B8" i="27"/>
  <c r="B7" i="27"/>
  <c r="B10" i="34"/>
  <c r="B9" i="34"/>
  <c r="B10" i="33"/>
  <c r="B10" i="30"/>
  <c r="B9" i="30"/>
  <c r="B8" i="38"/>
  <c r="B7" i="38"/>
  <c r="B9" i="33" s="1"/>
  <c r="B14" i="32" l="1"/>
  <c r="B13" i="41"/>
  <c r="B13" i="40"/>
  <c r="B14" i="34"/>
  <c r="B12" i="27"/>
  <c r="B14" i="30" s="1"/>
  <c r="B15" i="33"/>
</calcChain>
</file>

<file path=xl/sharedStrings.xml><?xml version="1.0" encoding="utf-8"?>
<sst xmlns="http://schemas.openxmlformats.org/spreadsheetml/2006/main" count="663" uniqueCount="318">
  <si>
    <t>NOMBRE DEL PROPONENTE</t>
  </si>
  <si>
    <t>TOTAL</t>
  </si>
  <si>
    <t>VERIFICACION DE REQUISITOS TECNICOS HABILITANTES</t>
  </si>
  <si>
    <t>REQUISITO</t>
  </si>
  <si>
    <t>APORTA (SI/NO)</t>
  </si>
  <si>
    <t>HABILITADO  (SI / NO)</t>
  </si>
  <si>
    <t>OBSERVACION GENERAL</t>
  </si>
  <si>
    <t>SI</t>
  </si>
  <si>
    <t>EQUIPO MINIMO DE TRABAJO:</t>
  </si>
  <si>
    <t>OBSERVACIONES:</t>
  </si>
  <si>
    <t>COMITÉ TECNICO EVALUADOR</t>
  </si>
  <si>
    <t>EXPERIENCIA HABILITANTE DEL PROPONENTE</t>
  </si>
  <si>
    <t xml:space="preserve"> Documentos requeridos para demostrar el cumplimiento
de las Condiciones Técnicas</t>
  </si>
  <si>
    <t>Valor total del contrato de acuerdo al porcentaje de participación</t>
  </si>
  <si>
    <t>Salarios Mínimos Legales Mensuales Vigentes (SMLMV)</t>
  </si>
  <si>
    <t>$737 717</t>
  </si>
  <si>
    <t>$781 242</t>
  </si>
  <si>
    <t>RESULTADO GENERAL</t>
  </si>
  <si>
    <t>CUMPLE (SI/NO)</t>
  </si>
  <si>
    <t>OBSERVACION</t>
  </si>
  <si>
    <t>EXPERIENCIA HABILITANTE DEL EQUIPO MINIMO DE TRABAJO</t>
  </si>
  <si>
    <t>Nombre</t>
  </si>
  <si>
    <t>Identificacion</t>
  </si>
  <si>
    <t>Nacionalidad</t>
  </si>
  <si>
    <t>ASPECTO A EVALUAR</t>
  </si>
  <si>
    <t>DESCRIPCION</t>
  </si>
  <si>
    <t xml:space="preserve">HABILITADO
  (SI / NO) </t>
  </si>
  <si>
    <t>OBSERVACIONES</t>
  </si>
  <si>
    <t>Tarjeta Profesional /Certificado de Vigencia</t>
  </si>
  <si>
    <t>Fecha de Expedicion de la Tarjeta Profesional</t>
  </si>
  <si>
    <t>Fecha de obtencion de Titulo de Posgrado</t>
  </si>
  <si>
    <t>ENTIDAD CONTRATANTE</t>
  </si>
  <si>
    <t>CARGO / FUNCIONES</t>
  </si>
  <si>
    <t>FECHA INICIO</t>
  </si>
  <si>
    <t>FECHA FIN</t>
  </si>
  <si>
    <t>DURACION 
(En  meses)</t>
  </si>
  <si>
    <t>TOTAL EXPERIENCIA PROFESIONAL CERTIFICADA EN AÑOS</t>
  </si>
  <si>
    <t xml:space="preserve">HABILITADO  (SI / NO) </t>
  </si>
  <si>
    <t>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t>
  </si>
  <si>
    <t>NRO. DEL PROCESO: ICBF-CMA-008-2020SEN</t>
  </si>
  <si>
    <r>
      <rPr>
        <b/>
        <sz val="10"/>
        <rFont val="Arial Narrow"/>
        <family val="2"/>
      </rPr>
      <t>CARTA DE PRESENTACIÓN DE LA OFERTA</t>
    </r>
    <r>
      <rPr>
        <sz val="10"/>
        <rFont val="Arial Narrow"/>
        <family val="2"/>
      </rPr>
      <t>: la cual deberá estar avalada por un ingeniero de sistemas, de conformidad con el artículo 20 de la ley 842 de 2003, quien debe anexar el documento de identidad, tarjeta profesional y el certificado vigente de registro y de los antecedentes disciplinarios de la profesión</t>
    </r>
  </si>
  <si>
    <t>Nombre del Contratante</t>
  </si>
  <si>
    <t>Dirección y Teléfono del Contratante</t>
  </si>
  <si>
    <t>Si se trata de un Consorcio o de una Unión Temporal se debe señalar el nombre de quienes lo conforman, indicando expresamente el porcentaje de participación de cada uno de sus miembros.</t>
  </si>
  <si>
    <t>Número del contrato</t>
  </si>
  <si>
    <t>Objeto del contrato</t>
  </si>
  <si>
    <t>Actividades ejecutadas y/o funciones y/o obligaciones</t>
  </si>
  <si>
    <t>Fecha de inicio (día, mes y año) y fecha de terminación (día, mes y año).</t>
  </si>
  <si>
    <t>Fecha de inicio (día, mes y año)</t>
  </si>
  <si>
    <t>Fecha de terminación (día, mes y año).</t>
  </si>
  <si>
    <t>Nombre y firma de quien expide la certificación (competente para suscribirla)</t>
  </si>
  <si>
    <t>Nombre de la firma comisionista</t>
  </si>
  <si>
    <t>Dirección</t>
  </si>
  <si>
    <t>Teléfono</t>
  </si>
  <si>
    <t>Nombre del proponente</t>
  </si>
  <si>
    <t>Si se trata de un Consorcio o de una Unión Temporal se debe señalar el nombre de quienes lo conforman, adicionalmente se debe indicar el porcentaje de participación de cada uno de sus miembros</t>
  </si>
  <si>
    <t>Certificación No. 1</t>
  </si>
  <si>
    <t>Certificación No. 2</t>
  </si>
  <si>
    <t>Certificación No. 3</t>
  </si>
  <si>
    <t>Certificación No. 4</t>
  </si>
  <si>
    <t>Experiencia en certificaciones de cumplimiento de operaciones del Mercado de Compras Públicas de la BMC expedida por la firma comisionista, deberá contener como mínimo los siguientes requisitos:</t>
  </si>
  <si>
    <t>Nombre de la negociación</t>
  </si>
  <si>
    <t>Objeto de la negociación</t>
  </si>
  <si>
    <t>Número de la operación</t>
  </si>
  <si>
    <t>Fecha de inicio de la negociación</t>
  </si>
  <si>
    <t>Fecha finalización de la negociación</t>
  </si>
  <si>
    <t>Número de operaciones por negociación</t>
  </si>
  <si>
    <t>Valor de la negociación</t>
  </si>
  <si>
    <t>Estado de la negociación Fecha de expedición de la certificación (día, mes y año).</t>
  </si>
  <si>
    <t>Nombre y firma de quien expide la certificación. (La certificación deberá estar firmada por el funcionario competente para suscribirla)</t>
  </si>
  <si>
    <t>Cuando exista diferencia entre la información relacionada y la consagrada en los soportes presentados, prevalecerá la información de los soportes.</t>
  </si>
  <si>
    <t>Para el caso de proponentes no obligados a estar registrados en el RUP, (Proponentes extranjeros sin sucursal en Colombia), las certificaciones de los contratos allegados deberán contener la siguiente información y la señalada anteriormente:</t>
  </si>
  <si>
    <t>Nombre de la empresa Contratante</t>
  </si>
  <si>
    <t>Dirección y Teléfono del contratante</t>
  </si>
  <si>
    <t>Nombre del Contratista</t>
  </si>
  <si>
    <t>Número del contrato (si tiene).</t>
  </si>
  <si>
    <t>Valor ejecutado del contrato que se pretende acreditar</t>
  </si>
  <si>
    <t>lugar de ejecución</t>
  </si>
  <si>
    <t>Actividades ejecutadas.</t>
  </si>
  <si>
    <t>Estado del contrato (En caso de que la certificación no indique que el estado del contrato es terminado, el proponente podrá adjuntar la correspondiente acta de terminación debidamente suscrita)</t>
  </si>
  <si>
    <t>Fecha de expedición de la certificación (día, mes y año).</t>
  </si>
  <si>
    <t>Nombre y firma de quien expide la certificación. (La certificación deberá estar firmada por el funcionario competente para suscribirla).</t>
  </si>
  <si>
    <t>Experiencia relacionada con la interventoría técnica, financiera, administrativa y jurídica en contratos relacionados con desarrollo de software</t>
  </si>
  <si>
    <t>(*) Si se presenta información sobre contratos suscritos en otras monedas, el valor se convertirá a pesossegún lo establecido en el pliego de condiciones</t>
  </si>
  <si>
    <t>La sumatoria de los valores de los contratos certificados, deberá ser igual o mayor al 100% del presupuesto oficial expresado en salarios mínimos mensuales legales vigentes del presente proceso de selección, es decir: 568,626032264643 SMMLV.</t>
  </si>
  <si>
    <r>
      <t xml:space="preserve"> “</t>
    </r>
    <r>
      <rPr>
        <b/>
        <sz val="10"/>
        <rFont val="Arial Narrow"/>
        <family val="2"/>
      </rPr>
      <t>EXPERIENCIA HABILITANTE DEL PROPONENTE</t>
    </r>
    <r>
      <rPr>
        <sz val="10"/>
        <rFont val="Arial Narrow"/>
        <family val="2"/>
      </rPr>
      <t xml:space="preserve">” diligenciado de acuerdo con las especificaciones del pliego de condiciones en el anexo: </t>
    </r>
    <r>
      <rPr>
        <b/>
        <sz val="10"/>
        <rFont val="Arial Narrow"/>
        <family val="2"/>
      </rPr>
      <t>RELACIÓN CERTIFICACIONES DE EXPERIENCIA HABILITANTE DEL PROPONENTE</t>
    </r>
    <r>
      <rPr>
        <sz val="10"/>
        <rFont val="Arial Narrow"/>
        <family val="2"/>
      </rPr>
      <t xml:space="preserve"> . </t>
    </r>
  </si>
  <si>
    <t>GERENTE DE INTERVENTORIA</t>
  </si>
  <si>
    <t>Hoja de vida del profesional</t>
  </si>
  <si>
    <t>Copia de la tarjeta o matrícula profesional vigente, si el integrante es extranjero, deberá adjuntar el documento que corresponda, según la legislación del país donde lo obtuvo</t>
  </si>
  <si>
    <t>Certificado de vigencia de la tarjeta profesional, para los profesionales que la ley establezca este requisito para ejercer su profesión. En el caso de los extranjeros deberán presentar la certificación que corresponde en el país de expedición de la tarjeta o matrícula profesional, para aquellos países que no otorgan esta certificación, se deberá presentar un escrito bajo la gravedad de juramento informando que este requisito no aplica</t>
  </si>
  <si>
    <t>Copia de los títulos por estudios universitarios de pregrado y/o postgrado, y certificaciones, según aplique, relacionados con el perfil, con el cumplimiento de los requisitos legales vigentes.</t>
  </si>
  <si>
    <t>Copia legible del documento de identificación: cédula de ciudadanía, cédula de extranjería o pasaporte</t>
  </si>
  <si>
    <t>Certificaciones de experiencia profesional expedidas por el ente contratante indicando el cargo y/o rol específico y/o objeto, funciones y/o obligaciones y/o actividades desempeñadas relacionadas con el perfil, y el tiempo laborado y/o de ejecución</t>
  </si>
  <si>
    <t>LÍDER TÉCNICO DE INTERVENTORÍA</t>
  </si>
  <si>
    <t>PROFESIONAL JURÍDICO</t>
  </si>
  <si>
    <t>TÉCNICO ADMINISTRATIVO</t>
  </si>
  <si>
    <t>Especialización o maestría en:
- Gerencia de proyectos o Formulación y Evaluación de Proyectos o Gerencia de proyectos en ingeniería o Gerencia de proyectos de sistemas o Administración de empresas o Alta Gerencia o Gerencia de Empresas o Economía o Gerencia de Tecnología o Gerencia de Sistemas de Información o Gerencia de Tecnologías de la Información o Administración o Gerencia Estratégica y/o Afines, según lo establecido en el SNIES.</t>
  </si>
  <si>
    <t>Experiencia profesional mínima de cinco (5) años, certificada en la coordinación, dirección o gerencia de proyectos de tecnologías de la información y las comunicaciones, o interventorías o auditorías a nivel técnico, administrativo, financiero y jurídico a proyectos de desarrollo de software.</t>
  </si>
  <si>
    <t>Fecha de obtencion de Titulo de Pregrado y/o Terminación de materias</t>
  </si>
  <si>
    <t>Certificación en PMP y Scrum Master (vigentes al momento de la presentación de la propuesta.)</t>
  </si>
  <si>
    <t>Profesional en Ingeniería de Sistemas, Electrónico, Telecomunicaciones, Industrial y/o Afines, según lo establecido en el SNIES.</t>
  </si>
  <si>
    <t>Profesional en Ingeniería de Sistemas, Telecomunicaciones, industrial, Electrónica o afines, según lo establecido en el SNIES.</t>
  </si>
  <si>
    <t>Especialización o maestría en ingeniería del software, construcción de software, desarrollo de software o arquitectura de software o afines, según lo establecido en el SNIES.</t>
  </si>
  <si>
    <t>Certificación Scrum Master (vigentes al momento de la presentación de la propuesta)</t>
  </si>
  <si>
    <t>Profesional en Derecho</t>
  </si>
  <si>
    <t>Experiencia general mínima de dos (2) años.</t>
  </si>
  <si>
    <t>RELACIÓN DE EXPERIENCIA GENERAL</t>
  </si>
  <si>
    <t>TOTAL EXPERIENCIA GENERAL CERTIFICADA EN AÑOS</t>
  </si>
  <si>
    <t>RELACIÓN DE EXPERIENCIA PROFESIONAL</t>
  </si>
  <si>
    <t>Experiencia general mínima de un (1) año.</t>
  </si>
  <si>
    <t>Experiencia profesional mínima de dos (2) años como asesor o responsable jurídico en proyectos de construcción o desarrollo o mantenimiento de software y/o supervisor, auditor o interventor en proyectos de construcción o desarrollo o mantenimiento de software o proyectos TIC.</t>
  </si>
  <si>
    <t>Fecha de obtencion de Titulo y/o Terminación de materias</t>
  </si>
  <si>
    <t>Técnico Administrativo, Técnico en administración, asistencia administrativa, ingeniería, administración o contabilidad o afines, según lo establecido en el SNIES.
Tecnologías en áreas relacionadas a: Gestión Empresarial, Gestión Contable y Financiera, Gestión Administrativa, Gestión Logística Internacional, Desarrollo de Sistemas Informáticos, Análisis y Desarrollo de Sistemas de Información y/o Afines según lo establecido en el SNIES.</t>
  </si>
  <si>
    <t>Seis meses de experiencia en asistencia administrativa en proyectos de tecnologías de la información.</t>
  </si>
  <si>
    <t>PARTICIPACIÓN</t>
  </si>
  <si>
    <t>Experiencia profesional mínima de tres (3) años, como asesor o interventor de proyectos de tecnologías de la información y las comunicaciones y/o interventorías y/o auditorías y/o aseguramiento de calidad a proyectos de desarrollo de software.</t>
  </si>
  <si>
    <t>Adicionalmente, certificar experiencia profesional mínima de dos (2) años, como asesor o interventor de proyectos de desarrollo de software bajo metodología Scrum.</t>
  </si>
  <si>
    <t>RELACIÓN DE EXPERIENCIA PROFESIONAL METODOLOFÍA SCRUM</t>
  </si>
  <si>
    <t>TOTAL EXPERIENCIA PROFESIONAL METODOLOGÍA SCRUM CERTIFICADA EN AÑOS</t>
  </si>
  <si>
    <t>EXPERIENCIA ADCIONAL A LA MÍMINA HABILITANTE DEL PROPONENTE</t>
  </si>
  <si>
    <r>
      <t xml:space="preserve">República de Colombia
Instituto Colombiano de Bienestar Familiar
Cecilia de la Fuente de Lleras 
</t>
    </r>
    <r>
      <rPr>
        <b/>
        <sz val="10"/>
        <color theme="4"/>
        <rFont val="Arial Narrow"/>
        <family val="2"/>
      </rPr>
      <t>Subdirección de Sistemas Integrados de Información</t>
    </r>
  </si>
  <si>
    <t>Una (1) certificación adicional al requisito mínimo habilitante cuyo valor deberá ser igual o mayor al 35% del presupuesto oficial del presente proceso de selección expresado en SMMLV.</t>
  </si>
  <si>
    <t>El ICBF otorgará hasta diecinueve (19) puntos al proponente que cuente con experiencia especifica adicional a la mínima requerida, presentando dos (2) certificaciones adicionales, aplicando lo siguiente:</t>
  </si>
  <si>
    <t>10 Puntos</t>
  </si>
  <si>
    <t xml:space="preserve">CRITERIO </t>
  </si>
  <si>
    <t>PUNTAJE</t>
  </si>
  <si>
    <t>Dos (2) certificaciones adicionales al requisito mínimo habilitante cuyo valor en conjunto deberá ser igual o mayor al 70% del presupuesto oficial del presente proceso de selección expresado en SMMLV..</t>
  </si>
  <si>
    <t>19 Puntos</t>
  </si>
  <si>
    <t>EXPERIENCIA PONDERABLE DEL EQUIPO MINIMO DE TRABAJO</t>
  </si>
  <si>
    <t>El ICBF otorgará hasta treinta y cinco (35) puntos al Gerente de Interventoría que cuente con experiencia profesional específica adicional a la mínima requerida, presentando hasta máximo cuatro (4) certificaciones adicionales a las habilitantes que acrediten la experiencia requerida.</t>
  </si>
  <si>
    <t>TIEMPO</t>
  </si>
  <si>
    <t>De uno (1) hasta dos (2) años.</t>
  </si>
  <si>
    <t>Más de dos (2) años y un día</t>
  </si>
  <si>
    <t>GERENTE DE INTERVENTORÍA</t>
  </si>
  <si>
    <t>LIDER TÉCNICO DE INTERVENTORÍA</t>
  </si>
  <si>
    <t>El ICBF otorgará hasta treinta y cinco (35) puntos al Líder Técnico que cuente con experiencia profesional específica adicional a la mínima requerida, presentando hasta máximo cuatro (4) certificaciones adicionales a las habilitantes que acrediten la experiencia requerida.</t>
  </si>
  <si>
    <t>BETA GROUP SERVICES SAS</t>
  </si>
  <si>
    <t>BOGOTA DISTRITO CAPITAL 
(Secretaria Jurídica Distrital)</t>
  </si>
  <si>
    <t>Tel: 3813000</t>
  </si>
  <si>
    <t>Carrera 8 No. 10-65 Tel: 3813000</t>
  </si>
  <si>
    <t>Carrera 8 No. 10-65 
Tel: 3813000</t>
  </si>
  <si>
    <t xml:space="preserve">Contrato de consultoria (Interventoria) No. 083-2018 
 </t>
  </si>
  <si>
    <t>Realizar la interventoría del contrato resultante del concurso de méritos CM-001-2017 que tiene por objeto "Elaborar el análisis y diseño dl sistema de información integrado de la Secretaría Jurídica distrital"</t>
  </si>
  <si>
    <t xml:space="preserve">Profesional en Ingeniería de Sistemas </t>
  </si>
  <si>
    <t xml:space="preserve"> 18 de Diciembre de 2003</t>
  </si>
  <si>
    <t>INNOVAR TECNOLOGIA  COLOMBIA</t>
  </si>
  <si>
    <t>Director de Proyectos (Administrar los proyectos que le sean asignados, garantizando la operatividad de los mismos, teniendo en cuenta el cumplimiento, la sostenibilidad y rentabilidad económica)</t>
  </si>
  <si>
    <t>EFRON COLOMBIA SAS</t>
  </si>
  <si>
    <t>Director del Proyecto MTI</t>
  </si>
  <si>
    <t>Angel Lubiel Simbaqueba Ruiz</t>
  </si>
  <si>
    <t>Colombiano</t>
  </si>
  <si>
    <t>Colombiana</t>
  </si>
  <si>
    <t>Deicy Yadira Robayo Rincon</t>
  </si>
  <si>
    <t>Ingeniera de Sistemas,</t>
  </si>
  <si>
    <t xml:space="preserve"> Otorgado por la Universida de Cundinamarca</t>
  </si>
  <si>
    <t xml:space="preserve"> Otorgado por la Universidad Distitital</t>
  </si>
  <si>
    <t xml:space="preserve">Especialista en Ingeniería de Software </t>
  </si>
  <si>
    <t>Otorgado por la Universidad Distrital
25/8/2006</t>
  </si>
  <si>
    <t>19 de Junio de 2008</t>
  </si>
  <si>
    <t>Scrum Master Porffesional Certificate
2/11/2020</t>
  </si>
  <si>
    <t>SCOSSI INGENIERIA</t>
  </si>
  <si>
    <t>Marisol Parra Turriago</t>
  </si>
  <si>
    <t>colombiana</t>
  </si>
  <si>
    <t>Abogada</t>
  </si>
  <si>
    <t xml:space="preserve"> Otorgado por la Universidad Catolica de Colombia</t>
  </si>
  <si>
    <t>Danit Hernandez Macea</t>
  </si>
  <si>
    <t>Tecnico en Asistencia Adminsitrativa</t>
  </si>
  <si>
    <t>Otorgado por el Servicio Nacionmal de Aprendizaje -SENA-</t>
  </si>
  <si>
    <t xml:space="preserve">• Manejo y actualización de la base de datos del grupo empresarial. • Asistencia técnica en la empresa y/o proyectos.  • Apoyo a eventos, reuniones, capacitaciones de la empresa y/o del proyecto. • Mantener alimentada la base de datos de la empresa y/o del proyecto. • Administración de caja menor para improvistos. • Y demás funciones solicitadas por el grupo empresarial. </t>
  </si>
  <si>
    <t>RELACIÓN DE EXPERIENCIA PONDERABLA</t>
  </si>
  <si>
    <t>Código</t>
  </si>
  <si>
    <t>Gerencia de Proyectos</t>
  </si>
  <si>
    <t>Ingeniería de software o hardware</t>
  </si>
  <si>
    <t>Servicios de consultoría de negocios y administración corporativa</t>
  </si>
  <si>
    <t xml:space="preserve"> </t>
  </si>
  <si>
    <t>Unidad ADTIVA especial de catastro dostrital</t>
  </si>
  <si>
    <t>innovar tecnologia</t>
  </si>
  <si>
    <t>EFRON colombia</t>
  </si>
  <si>
    <t>DB SYSTEM</t>
  </si>
  <si>
    <t>Gerente de Proyecto</t>
  </si>
  <si>
    <t>Según anexo</t>
  </si>
  <si>
    <t>Documentos soportes de la experiencia del proponente, de acuerdo con las especificaciones del Pliego de Condiciones (2.4.2)</t>
  </si>
  <si>
    <t xml:space="preserve"> Códigos UNSPSC relacionado en la experiencia (801016, 811115 y 801015)</t>
  </si>
  <si>
    <t>No aporta certificaciones adicionales</t>
  </si>
  <si>
    <t>Pagina 38 del anexo (22)</t>
  </si>
  <si>
    <t xml:space="preserve">NO APLICA </t>
  </si>
  <si>
    <t>Relación del recurso humano habilitante y ponderable a presentar en la oferta (Anexo No. 11)</t>
  </si>
  <si>
    <t>Carta de compromiso personal firmada</t>
  </si>
  <si>
    <t xml:space="preserve">EXPERIENCIA EN: </t>
  </si>
  <si>
    <t>PUNTAJE MAXIMO</t>
  </si>
  <si>
    <t>PUNTAJE ASIGNADO</t>
  </si>
  <si>
    <t>OBSERVACIÓN</t>
  </si>
  <si>
    <t>PARA CUANDO SE ACLARE EXPEIENCIA</t>
  </si>
  <si>
    <t>Actividades ejecutadas y/o funciones y/o obligaciones, se encuentran descritas  en el anexo técnico de  la página 125 de la Certificacion allegada que tiene por titulo:  ANEXO - CONTRATO DE INTERVENTORÍA N° 083 DE 2018 SUSCRITO ENTRE LA SECRETARÍA JURÍDICA DISTRITAL Y BETA GROUP SERVICES S.A.S.  CLÁUSULA PRIMERA. - OBJETO: Realizar la Interventoría del contrato resultante del Concurso de Méritos CM-0012017 que tiene por objeto ”Elaborar el análisis y diseño del sistema de información integrado de la Secretaria Jurídica Distrital.”  PARÁGRAFO – ALCANCE DEL OBJETO</t>
  </si>
  <si>
    <t xml:space="preserve">Dora Belén Gutierrez Hérnandez, Directora Gestión Corporativa (E)
</t>
  </si>
  <si>
    <t>Ver pestaña::Experiencia Habil - Proponente</t>
  </si>
  <si>
    <t xml:space="preserve"> MATRICULA PROFESIONAL 25255-102961 
 Certificado de vigencia y antecedentes disciplinarios  Expedido 27/11/2020,  Vigente</t>
  </si>
  <si>
    <t xml:space="preserve">Especialista en Desarrollo y Gerencia Integral  de Proyectos
</t>
  </si>
  <si>
    <t>Otorgado por la Escuela Colombiana de Ingeniería y se encuentra en la misma área de SNIES</t>
  </si>
  <si>
    <t xml:space="preserve"> 1) Project Management Professional (PMP)
PMP® Number: 497769 PMP® Original  Vigente hasta el: 30 November 2023
2)  Professional Scrum Master I. Expedido 12/05/2016
</t>
  </si>
  <si>
    <t xml:space="preserve">OBSERVACIÓN </t>
  </si>
  <si>
    <t xml:space="preserve"> MATRICULA PROFESIONAL  25255-155882  
 Certificado de vigencia y antecedentes disciplinarios  Expedido 30/11/2020
Vigente</t>
  </si>
  <si>
    <t>Tarjeta de abogado (a) No. 247912
 Certificado de Vigencia  N.: 510753 Expedido: 1/12/2020. Estado Vigente
CERTIFICADO DE ANTECEDENTES DISCIPLINARIOS DE ABOGADO No. 848380  Expedido 1/12/2020</t>
  </si>
  <si>
    <t xml:space="preserve">Los códigos verificados en el  RUP en el registro número 22 contiene los exigidos en el pliego que son: 801016, 811115 y 801015: NUMERO CONSECUTIVO DEL REPORTE DEL CONTRATO EJECUTADO: 22 CONTRATO CELEBRADO POR: PROPONENTE NOMBRE DEL CONTRATISTA: BETA GROUP SERVICES S A S NOMBRE DEL CONTRATANTE: BOGOTA DISTRITO CAPITAL VALOR DEL CONTRATO EJECUTADO EXPRESADO EN SMMLV: 795,68 CONTRATO  EJECUTADO  IDENTIFICADO  CON  EL  CLASIFICADOR  DE  BIENES Y SERVICIOS EN EL TERCER NIVEL: </t>
  </si>
  <si>
    <t>Se verificó en el  anexo técnico que la Interventoria certificada,fue una interventoria integral. Tal como se puede evidenciar en la pagina 125 de la Certificación allegada que tiene por titulo:  ANEXO - CONTRATO DE INTERVENTORÍA N° 083 DE 2018 SUSCRITO ENTRE LA SECRETARÍA JURÍDICA DISTRITAL Y BETA GROUP SERVICES S.A.S.  CLÁUSULA PRIMERA. - OBJETO: Realizar la Interventoría del contrato resultante del Concurso de Méritos CM-0012017 que tiene por objeto ”Elaborar el análisis y diseño del sistema de información integrado de la Secretaria Jurídica Distrital.”  PARÁGRAFO – ALCANCE DEL OBJETO</t>
  </si>
  <si>
    <t>El valor del contrato aportado es por un monto total de $621.620.000 incluido IVA</t>
  </si>
  <si>
    <t>Gerente de proyecto</t>
  </si>
  <si>
    <t xml:space="preserve">Funciones de Gerencia, Coordinación, Control, Seguiento y Planeción de proyectos </t>
  </si>
  <si>
    <t>Proyect Manager</t>
  </si>
  <si>
    <t xml:space="preserve">BETA GROUP S.A.S </t>
  </si>
  <si>
    <t>Se subsana con carta de compromiso en los terminos previstos en el Numeral 2.4.3, Nota 13 " los profesionales del equipo mínimo habilitante aportado deberán avalar mediante la suscripción de la Carta de compromiso personal firmada, que hace parte del ANEXO - RELACIÓN DE EXPERIENCIA DEL EQUIPO DE TRABAJO MÍNIMO HABILITANTE, mediante la cual se comprometan a trabajar en la ejecución del contrato en caso de salir favorecidos con la adjudicación del contrato y certificar, además, que no ha participado en la preparación o elaboración del presente proceso de selección."</t>
  </si>
  <si>
    <t xml:space="preserve">Se subsana con carta de presentación adicionando firma con  aval del  ingeniero de sistemas de conformidad con lo señalado en el numeral 2.4.1 del Pliego de condiciones con los anexos allí señalados (documento de identidad, tarjeta profesional y el certificado vigente de registro y de los antecedentes disciplinarios de la profesión)
</t>
  </si>
  <si>
    <t>LATINGRAFICAS</t>
  </si>
  <si>
    <t>AM ASSET MANAGEMENT SAS</t>
  </si>
  <si>
    <t xml:space="preserve">ASESORA JURIDICA PARA EL DESARROLLO DEL SOFTWARE DISEÑADO POR NUESTRA EMPRESA PARA EL CONTROL DE AUDITORIAS EN PROCESOS DE DEVOLUCION DE AERONAVES. </t>
  </si>
  <si>
    <t>Subsanación</t>
  </si>
  <si>
    <t>LA MISMA CERTIFICACION NO SE REEMPLAZO</t>
  </si>
  <si>
    <t>2 años y 7 meses</t>
  </si>
  <si>
    <t>Cumple con la experencia minima de un año, según certificaicon de la firma LATINGRAFICAS</t>
  </si>
  <si>
    <t>Cumple con la experencia minima de dos años, según certificaicon de la firma AM ASSET MANAGEMENT SAS</t>
  </si>
  <si>
    <t>En la comunicación denominada: SUBSANACIÓN ICBF BETA GROUP - CM-008-2020.pdf, indica que experiencia de la habilitante corresponde a la experiencia general.</t>
  </si>
  <si>
    <t>En la comunicación denominada: SUBSANACIÓN ICBF BETA GROUP - CM-008-2020.pdf, indica que experiencia de la habilitante, corresponde a la experiencia profesionall.</t>
  </si>
  <si>
    <t>El proponente cumple con la experiencia habilitante del profesional juridico.</t>
  </si>
  <si>
    <t>En la comunicación denominada: SUBSANACIÓN ICBF BETA GROUP - CM-008-2020.pdf, indica que experiencia de la habilitante corresponde a la experiencia general. Pag. 6</t>
  </si>
  <si>
    <t>HEINSOHN</t>
  </si>
  <si>
    <t>MANPOWER GROUP</t>
  </si>
  <si>
    <t>UNIDAD ADMINISTRATIVA DE CATASTRO DISTRITAL</t>
  </si>
  <si>
    <t xml:space="preserve">SOAINT </t>
  </si>
  <si>
    <t xml:space="preserve">INGENIAN SOFTWARE </t>
  </si>
  <si>
    <t>REDESIP LTDA</t>
  </si>
  <si>
    <t xml:space="preserve">CGI </t>
  </si>
  <si>
    <t>INNOVAR TECNOLOGÍA</t>
  </si>
  <si>
    <t xml:space="preserve"> EFRON COLOMBIA SAS</t>
  </si>
  <si>
    <t>DB SYSTEM LTDA</t>
  </si>
  <si>
    <t>Cumple con la experencia minima de dos años, según certificaciones:  HEINSOHN,  MANPOWER GROUP y UNIDAD ADMINISTRATIVA DE CATASTRO DISTRITA</t>
  </si>
  <si>
    <t>En la comunicación denominada: SUBSANACIÓN ICBF BETA GROUP - CM-008-2020.pdf, indica que experiencia de la habilitante corresponde a la experiencia profesional. Pag. 6</t>
  </si>
  <si>
    <t>Cumple con la experencia minima de cinco años, según certificaciones de las firmas: SOAINT, INGENIAN SOFTWARE,  REDESIP LTDA, CGI, INNOVAR TECNOLOGÍA, EFRON COLOMBIA SAS y DB SYSTEM LTDA</t>
  </si>
  <si>
    <t>El proponente cumple con la experiencia habilitante del Gerente de Interventoría.</t>
  </si>
  <si>
    <t>SUBSANACIÓN</t>
  </si>
  <si>
    <t>ANTES DE SUBSANAR</t>
  </si>
  <si>
    <t>Analista y Desarrollador de Sistemas</t>
  </si>
  <si>
    <t>Gerente y Coordinador de proyecto</t>
  </si>
  <si>
    <t>Servicios profesionales para apoyar conceptualización, adopción y/o fortalecimiento de las tecnologias de la información aplicables a los componnetes de la infraestructura de Datos Esapciales de Bogotá.</t>
  </si>
  <si>
    <t>Servicios profesionales para apoyar conceptualización y fortalecimiento del componente de tecnologias de la información, politicas y fortalecimeinto Institucional de la infraestructura de Datos Esapciales de Bogotá.</t>
  </si>
  <si>
    <t>Gerente de Proyectos</t>
  </si>
  <si>
    <t>Director de Proyectos</t>
  </si>
  <si>
    <t>Gerente de proyectos</t>
  </si>
  <si>
    <t>9 años 3 meses</t>
  </si>
  <si>
    <t>5 años 2 meses</t>
  </si>
  <si>
    <t>ANTES DE SUBSANACIÓN</t>
  </si>
  <si>
    <t xml:space="preserve">SCOSSI. Ingeniería Ltda., certifica que la  señora DEICY YADIRA ROBAYO R. identificado con C.C. 20.865.225 de Ubate, trabajó en un periodo del mes de marzo de 2011 a diciembre de 2014 y actualmente se encuentra trabajando desde el mes de septiembre de 2015 en el cargo de Ingeniero de Proyectos cumpliendo con las siguientes funciones: </t>
  </si>
  <si>
    <t>Pagina 10 y  11</t>
  </si>
  <si>
    <t>September&amp;42014++</t>
  </si>
  <si>
    <t>Asistente Administrativo (Asistencia administrativa, control documental, archivo y demás propias de su cargo y que se requieran en el desarrollo del proyecto.) Para el Contrato 083 - 2018 con la SECRETARIA JURIDICA DISTRITAL (Proyecto de Tecnología)</t>
  </si>
  <si>
    <t>7 meses</t>
  </si>
  <si>
    <t>El proponente cumple con la experiencia habilitante del asistente técnico</t>
  </si>
  <si>
    <t>En la comunicación denominada: SUBSANACIÓN ICBF BETA GROUP - CM-008-2020.pdf, indica que experiencia de la habilitante corresponde a la experiencia general. Pag. 7 y 8</t>
  </si>
  <si>
    <t xml:space="preserve">Cumple con la experencia minima de dos años, según certificaicon de la firma BETA GROUP S.A.S
Adjunta Contrato </t>
  </si>
  <si>
    <t>Cumple con la experencia minima de un año, según certificaicon de la firma BETA GROUP S.A.S 
Adjunta Contrato</t>
  </si>
  <si>
    <t xml:space="preserve">Técnico en Asistente Administrativo  </t>
  </si>
  <si>
    <t>En la comunicación denominada: SUBSANACIÓN ICBF BETA GROUP - CM-008-2020.pdf, indica que experiencia de la habilitante corresponde a la experiencia administrativa en proyectos de tecnologías de la información. Pag. 7 y 8. Del total de Experiencia acreditada 7 corresponden a experiencia especifica</t>
  </si>
  <si>
    <t>En la comunicación denominada: SUBSANACIÓN ICBF BETA GROUP - CM-008-2020.pdf, indica que experiencia de la habilitante corresponde a la experiencia profesional. Pag. 6. Ver hoja de este libro: Gerente de Interventoría</t>
  </si>
  <si>
    <t>En la comunicación denominada: SUBSANACIÓN ICBF BETA GROUP - CM-008-2020.pdf, indica que experiencia de la habilitante corresponde a la experiencia profesional. Pag. 6. Ver hoja de este libro: Profesional Juridico</t>
  </si>
  <si>
    <t>En la comunicación denominada: SUBSANACIÓN ICBF BETA GROUP - CM-008-2020.pdf, indica que experiencia de la habilitante corresponde a la experiencia profesional. Pag. 6. Ver hoja de este libro: Técnico Administrativo</t>
  </si>
  <si>
    <t>DURACION 
(En  años, meses dias)</t>
  </si>
  <si>
    <t>ASESORA JURIDICA Y GERENTE COMERCIAL ("asesoría en lo relacionado a verificación del SW que se adquiere para las compañías, con el propósito de garantizar que estén dentro de los parámetros legales ….")</t>
  </si>
  <si>
    <t>3 años 5 meses</t>
  </si>
  <si>
    <t>0 años 5 mese</t>
  </si>
  <si>
    <t>1 año y 9 meses</t>
  </si>
  <si>
    <t>3 años y 8 meses</t>
  </si>
  <si>
    <t xml:space="preserve">3 años  </t>
  </si>
  <si>
    <t xml:space="preserve">2 años y 1 mes </t>
  </si>
  <si>
    <t>El proponente cumple con la experiencia habilitante del Líder Técnico.</t>
  </si>
  <si>
    <t>En la comunicación denominada: SUBSANACIÓN ICBF BETA GROUP - CM-008-2020.pdf, indica que experiencia de la habilitante corresponde a la experiencia profesional. Pag. 6 y 7. Ver hoja de este libro: Líder Técnico</t>
  </si>
  <si>
    <r>
      <t xml:space="preserve">El valor del contrato aportado en la certificación corresponde a </t>
    </r>
    <r>
      <rPr>
        <b/>
        <sz val="14"/>
        <rFont val="Arial Narrow"/>
        <family val="2"/>
      </rPr>
      <t>795,68</t>
    </r>
    <r>
      <rPr>
        <sz val="14"/>
        <rFont val="Arial Narrow"/>
        <family val="2"/>
      </rPr>
      <t xml:space="preserve"> ($621.620.000 </t>
    </r>
    <r>
      <rPr>
        <b/>
        <sz val="14"/>
        <rFont val="Arial Narrow"/>
        <family val="2"/>
      </rPr>
      <t xml:space="preserve">/ </t>
    </r>
    <r>
      <rPr>
        <sz val="14"/>
        <rFont val="Arial Narrow"/>
        <family val="2"/>
      </rPr>
      <t>$781.242)</t>
    </r>
  </si>
  <si>
    <t>Cumple con la experencia minima de dos años, según certificación:  HSCOSSI INGENIERIA</t>
  </si>
  <si>
    <t>Cumple con la experencia minima de tres años, según certificación:  HSCOSSI INGENIERIA</t>
  </si>
  <si>
    <t>En la comunicación denominada: SUBSANACIÓN ICBF BETA GROUP - CM-008-2020.pdf, indica que experiencia de la habilitante corresponde a la experiencia profesional. Pag. 7</t>
  </si>
  <si>
    <t xml:space="preserve">En la comunicación denominada: SUBSANACIÓN ICBF BETA GROUP - CM-008-2020.pdf, indica que experiencia de la habilitante corresponde a la experiencia general. Pag. 6 </t>
  </si>
  <si>
    <t>INGENIERO DE PROYECTOS
Asesoría de proyectos de desarrollo de software bajo metodología Scrum</t>
  </si>
  <si>
    <t>INGENIERO DE PROYECTOS
Asesoría en proyectos de tecnologías de la información y las comunicaciones 
Proyectos de software en su ciclo de vida en  Planeación, Requerimientos, Análisis, Diseño, Desarrollo, Soporte, Seguimiento</t>
  </si>
  <si>
    <t>INGENIERO DE PROYECTOS
Proyectos de software en su ciclo de vida en  Planeación, Requerimientos, Análisis, Diseño, Desarrollo, Soporte, Seguimiento
Desarrollo de servicios  y aplicaciones web en lenguajes de programación asp .net y php. 
Desarrollo de aplicaciones en Sharepoint.</t>
  </si>
  <si>
    <t xml:space="preserve">La propuesta presentada por el proponente cumple con las condiciones técnicas establecidas en el pliego de condiciones.  </t>
  </si>
  <si>
    <t>La certificación aportada cumple con lo establecido en el pliego de condiciones en el numeral 2.4.2 EXPERIENCIA HABILITANTE DEL PROPONENTE</t>
  </si>
  <si>
    <t>Apoyo a la Industria nacional</t>
  </si>
  <si>
    <r>
      <t>Este criterio se evaluará de conformidad con lo manifestado por el proponente en el ANEXO “</t>
    </r>
    <r>
      <rPr>
        <b/>
        <sz val="10"/>
        <rFont val="Arial Narrow"/>
        <family val="2"/>
      </rPr>
      <t>FORMATO PROTECCIÓN INDUSTRIA NACIONAL</t>
    </r>
    <r>
      <rPr>
        <sz val="10"/>
        <rFont val="Arial Narrow"/>
        <family val="2"/>
      </rPr>
      <t>”</t>
    </r>
  </si>
  <si>
    <t>ORIGEN DEL PROPONENTE</t>
  </si>
  <si>
    <t>En caso de que el proponente sea de origen nacional, de origen extranjero o mixto, y el extranjero acredite la situación de parágrafo del artículo 1º de la Ley 816 de 2003,
modificado por el artículo 51 de la Decreto - Ley 019 de 2012.</t>
  </si>
  <si>
    <t>5 PUNTOS</t>
  </si>
  <si>
    <t>No adjunta certificación</t>
  </si>
  <si>
    <t>En caso de que el proponente sea de origen mixto (nacional y extranjero), y el extranjero no
acredite la situación de parágrafo del artículo 1º de la Ley 816 de 2.003, modificado por el artículo 51 de la Decreto - Ley 019 de 2012.</t>
  </si>
  <si>
    <t>3 PUNTOS</t>
  </si>
  <si>
    <t>OFRECIMIENTO DE RECURSO HUMANO</t>
  </si>
  <si>
    <t>El proponente que acredite que el recurso humano ofrecido es de origen nacional, de origen extranjero o mixto, y el extranjero acredite la situación de parágrafo del artículo 1º de la Ley 816 de 2003, modificado por el artículo 51 de la Decreto - Ley 019 de 2012.</t>
  </si>
  <si>
    <t>El proponente que acredite que el recurso humano ofrecido es de origen mixto (nacional y extranjero), y el extranjero no acredite la situación de parágrafo del artículo 1º de la Ley 816 de 2003, modificado por el artículo 51 de la Decreto - Ley 019 de 2012.</t>
  </si>
  <si>
    <t>El proponente que acrediten que el recurso humano ofrecido es de origen extranjero, y no acredite la situación de parágrafo del artículo 1º de la Ley 816 de 2003, modificado por el artículo 51 de la Decreto - Ley 019 de 2012.</t>
  </si>
  <si>
    <t>0 PUNTOS</t>
  </si>
  <si>
    <t>PERSONAL EN CONDICIÓN DE DISCAPACIDAD</t>
  </si>
  <si>
    <t>Se asignará un puntaje de un (1) punto, al proponente que acredite tener vinculado dentro de su planta de personal, personas en condición de discapacidad, atendiendo lo establecido en el artículo 1 del Decreto 392 de 2018 y de conformidad con la siguiente tabla:</t>
  </si>
  <si>
    <t>NUMERO TOTAL DE TRABAJADORES DE LA PLANTA DE PERSONAL DEL PROPONENTE</t>
  </si>
  <si>
    <t>NUMERO MÍNIMO DE TRABAJADORES CON DISCAPACIDAD EXIGIBLE</t>
  </si>
  <si>
    <t>ENTRE 1 Y 30</t>
  </si>
  <si>
    <t>ENTRE 31 Y 100</t>
  </si>
  <si>
    <t>ENTRE 101 Y 150</t>
  </si>
  <si>
    <t>ENTRE 151 Y 200</t>
  </si>
  <si>
    <t>MAS DE 200</t>
  </si>
  <si>
    <t>NA</t>
  </si>
  <si>
    <t xml:space="preserve">En la subsanación indica No Aplica para  experiencia  ponderable </t>
  </si>
  <si>
    <t>Total Puntaje</t>
  </si>
  <si>
    <t>10 PUNTOS</t>
  </si>
  <si>
    <t>RELACIÓN DE CRITERIOS PONDERABLES</t>
  </si>
  <si>
    <t>El ICBF otorgará  puntos al proponente que cuente con los criterios establecidos para:</t>
  </si>
  <si>
    <t>EXPERIENCIA PONDERABLE DEL EQUIPO MINIMO DE TRABAJO
-GERENTE DE INTERVENTORÍA-</t>
  </si>
  <si>
    <t>EXPERIENCIA PONDERABLE DEL EQUIPO MINIMO DE TRABAJO
-LIDER TÉCNICO DE INTERVENTORÍA-</t>
  </si>
  <si>
    <t>Según lo manifestado por el  porponente en el Anexo 8</t>
  </si>
  <si>
    <t>APOYO A LA INDUSTRIA NACIONAL</t>
  </si>
  <si>
    <t>TOTAL PUNTAJE PONDERABLE</t>
  </si>
  <si>
    <t>Según lo manifestado por el  porponente en el Anexo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</si>
</sst>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5" formatCode="&quot;$&quot;\ #,##0;\-&quot;$&quot;\ #,##0"/>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quot;$&quot;\ * #,##0.00_);_(&quot;$&quot;\ * \(#,##0.00\);_(&quot;$&quot;\ * &quot;-&quot;??_);_(@_)"/>
    <numFmt numFmtId="166" formatCode="_-* #,##0_-;\-* #,##0_-;_-* &quot;-&quot;??_-;_-@_-"/>
    <numFmt numFmtId="167" formatCode="_ [$€-2]\ * #,##0.00_ ;_ [$€-2]\ * \-#,##0.00_ ;_ [$€-2]\ * &quot;-&quot;??_ "/>
    <numFmt numFmtId="168" formatCode="&quot;$&quot;\ #,##0.00"/>
    <numFmt numFmtId="169" formatCode="dd\-mmm\-yyyy"/>
    <numFmt numFmtId="170" formatCode="#,##0_ ;\-#,##0\ "/>
    <numFmt numFmtId="171" formatCode="#,##0.0000000"/>
    <numFmt numFmtId="172" formatCode="0.0000"/>
    <numFmt numFmtId="173" formatCode="_-* #,##0.00_-;\-* #,##0.00_-;_-* &quot;-&quot;_-;_-@_-"/>
    <numFmt numFmtId="174" formatCode="#,##0.00_ ;\-#,##0.00\ "/>
    <numFmt numFmtId="175" formatCode="0.0"/>
  </numFmts>
  <fonts count="28" x14ac:knownFonts="1">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u/>
      <sz val="10"/>
      <color theme="10"/>
      <name val="Arial"/>
      <family val="2"/>
    </font>
    <font>
      <u/>
      <sz val="10"/>
      <color theme="11"/>
      <name val="Arial"/>
      <family val="2"/>
    </font>
    <font>
      <sz val="10"/>
      <name val="Arial"/>
      <family val="2"/>
    </font>
    <font>
      <sz val="10"/>
      <name val="Arial"/>
      <family val="2"/>
    </font>
    <font>
      <b/>
      <sz val="10"/>
      <name val="Arial Narrow"/>
      <family val="2"/>
    </font>
    <font>
      <sz val="10"/>
      <name val="Arial Narrow"/>
      <family val="2"/>
    </font>
    <font>
      <b/>
      <sz val="10"/>
      <color indexed="12"/>
      <name val="Arial Narrow"/>
      <family val="2"/>
    </font>
    <font>
      <b/>
      <i/>
      <sz val="10"/>
      <name val="Arial Narrow"/>
      <family val="2"/>
    </font>
    <font>
      <sz val="10"/>
      <name val="Arial"/>
      <family val="2"/>
    </font>
    <font>
      <u/>
      <sz val="10"/>
      <color theme="10"/>
      <name val="Arial"/>
      <family val="2"/>
    </font>
    <font>
      <sz val="10"/>
      <color theme="1"/>
      <name val="Arial"/>
      <family val="2"/>
    </font>
    <font>
      <b/>
      <sz val="10"/>
      <color rgb="FF008000"/>
      <name val="Arial Narrow"/>
      <family val="2"/>
    </font>
    <font>
      <b/>
      <sz val="10"/>
      <color theme="1"/>
      <name val="Arial Narrow"/>
      <family val="2"/>
    </font>
    <font>
      <b/>
      <sz val="10"/>
      <color theme="4"/>
      <name val="Arial Narrow"/>
      <family val="2"/>
    </font>
    <font>
      <b/>
      <sz val="10"/>
      <color theme="1"/>
      <name val="Arial"/>
      <family val="2"/>
    </font>
    <font>
      <sz val="11"/>
      <color theme="1"/>
      <name val="Arial Narrow"/>
      <family val="2"/>
    </font>
    <font>
      <sz val="12"/>
      <name val="Arial Narrow"/>
      <family val="2"/>
    </font>
    <font>
      <b/>
      <sz val="16"/>
      <name val="Arial Narrow"/>
      <family val="2"/>
    </font>
    <font>
      <b/>
      <sz val="14"/>
      <name val="Arial Narrow"/>
      <family val="2"/>
    </font>
    <font>
      <sz val="8"/>
      <name val="Arial"/>
      <family val="2"/>
    </font>
    <font>
      <sz val="14"/>
      <name val="Arial Narrow"/>
      <family val="2"/>
    </font>
    <font>
      <b/>
      <i/>
      <sz val="14"/>
      <name val="Arial Narrow"/>
      <family val="2"/>
    </font>
  </fonts>
  <fills count="19">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9"/>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92D050"/>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7" tint="0.79998168889431442"/>
        <bgColor indexed="64"/>
      </patternFill>
    </fill>
  </fills>
  <borders count="37">
    <border>
      <left/>
      <right/>
      <top/>
      <bottom/>
      <diagonal/>
    </border>
    <border>
      <left/>
      <right style="medium">
        <color auto="1"/>
      </right>
      <top style="medium">
        <color auto="1"/>
      </top>
      <bottom style="medium">
        <color auto="1"/>
      </bottom>
      <diagonal/>
    </border>
    <border>
      <left/>
      <right/>
      <top style="medium">
        <color auto="1"/>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diagonal/>
    </border>
    <border>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top style="medium">
        <color auto="1"/>
      </top>
      <bottom style="medium">
        <color auto="1"/>
      </bottom>
      <diagonal/>
    </border>
    <border>
      <left/>
      <right/>
      <top/>
      <bottom style="medium">
        <color auto="1"/>
      </bottom>
      <diagonal/>
    </border>
    <border>
      <left style="medium">
        <color auto="1"/>
      </left>
      <right/>
      <top/>
      <bottom style="medium">
        <color auto="1"/>
      </bottom>
      <diagonal/>
    </border>
    <border>
      <left/>
      <right style="medium">
        <color auto="1"/>
      </right>
      <top style="medium">
        <color auto="1"/>
      </top>
      <bottom/>
      <diagonal/>
    </border>
    <border>
      <left style="medium">
        <color indexed="64"/>
      </left>
      <right/>
      <top style="medium">
        <color indexed="64"/>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bottom/>
      <diagonal/>
    </border>
    <border>
      <left/>
      <right style="medium">
        <color indexed="64"/>
      </right>
      <top/>
      <bottom/>
      <diagonal/>
    </border>
    <border>
      <left style="medium">
        <color indexed="64"/>
      </left>
      <right/>
      <top style="thin">
        <color auto="1"/>
      </top>
      <bottom style="thin">
        <color auto="1"/>
      </bottom>
      <diagonal/>
    </border>
    <border>
      <left/>
      <right style="medium">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bottom style="thin">
        <color auto="1"/>
      </bottom>
      <diagonal/>
    </border>
    <border>
      <left style="thin">
        <color auto="1"/>
      </left>
      <right/>
      <top style="thin">
        <color auto="1"/>
      </top>
      <bottom style="medium">
        <color indexed="64"/>
      </bottom>
      <diagonal/>
    </border>
    <border>
      <left style="thin">
        <color auto="1"/>
      </left>
      <right/>
      <top/>
      <bottom style="thin">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top/>
      <bottom style="medium">
        <color indexed="64"/>
      </bottom>
      <diagonal/>
    </border>
  </borders>
  <cellStyleXfs count="107">
    <xf numFmtId="0" fontId="0" fillId="0" borderId="0"/>
    <xf numFmtId="43" fontId="3" fillId="0" borderId="0" applyFont="0" applyFill="0" applyBorder="0" applyAlignment="0" applyProtection="0"/>
    <xf numFmtId="0" fontId="5" fillId="0" borderId="0"/>
    <xf numFmtId="0" fontId="3" fillId="0" borderId="0"/>
    <xf numFmtId="167" fontId="3" fillId="0" borderId="0" applyFont="0" applyFill="0" applyBorder="0" applyAlignment="0" applyProtection="0"/>
    <xf numFmtId="41" fontId="3" fillId="0" borderId="0" applyFon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165" fontId="3" fillId="0" borderId="0" applyFont="0" applyFill="0" applyBorder="0" applyAlignment="0" applyProtection="0"/>
    <xf numFmtId="0" fontId="3" fillId="0" borderId="0"/>
    <xf numFmtId="9" fontId="3" fillId="0" borderId="0" applyFont="0" applyFill="0" applyBorder="0" applyAlignment="0" applyProtection="0"/>
    <xf numFmtId="165" fontId="8" fillId="0" borderId="0" applyFont="0" applyFill="0" applyBorder="0" applyAlignment="0" applyProtection="0"/>
    <xf numFmtId="42" fontId="9" fillId="0" borderId="0" applyFont="0" applyFill="0" applyBorder="0" applyAlignment="0" applyProtection="0"/>
    <xf numFmtId="0" fontId="2" fillId="0" borderId="0"/>
    <xf numFmtId="41" fontId="2" fillId="0" borderId="0" applyFont="0" applyFill="0" applyBorder="0" applyAlignment="0" applyProtection="0"/>
    <xf numFmtId="164" fontId="2"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44"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0" fontId="1" fillId="0" borderId="0"/>
    <xf numFmtId="41" fontId="1" fillId="0" borderId="0" applyFont="0" applyFill="0" applyBorder="0" applyAlignment="0" applyProtection="0"/>
    <xf numFmtId="43" fontId="1" fillId="0" borderId="0" applyFont="0" applyFill="0" applyBorder="0" applyAlignment="0" applyProtection="0"/>
    <xf numFmtId="9" fontId="14" fillId="0" borderId="0" applyFont="0" applyFill="0" applyBorder="0" applyAlignment="0" applyProtection="0"/>
    <xf numFmtId="0" fontId="15" fillId="0" borderId="0" applyNumberFormat="0" applyFill="0" applyBorder="0" applyAlignment="0" applyProtection="0"/>
  </cellStyleXfs>
  <cellXfs count="402">
    <xf numFmtId="0" fontId="0" fillId="0" borderId="0" xfId="0"/>
    <xf numFmtId="0" fontId="11" fillId="0" borderId="0" xfId="0" applyFont="1"/>
    <xf numFmtId="0" fontId="11" fillId="0" borderId="0" xfId="0" applyFont="1" applyBorder="1" applyAlignment="1">
      <alignment horizontal="center"/>
    </xf>
    <xf numFmtId="0" fontId="11" fillId="0" borderId="0" xfId="0" applyNumberFormat="1" applyFont="1" applyAlignment="1">
      <alignment vertical="center" wrapText="1"/>
    </xf>
    <xf numFmtId="166" fontId="11" fillId="0" borderId="0" xfId="0" applyNumberFormat="1" applyFont="1" applyAlignment="1">
      <alignment vertical="center" wrapText="1"/>
    </xf>
    <xf numFmtId="0" fontId="11" fillId="0" borderId="0" xfId="0" applyNumberFormat="1" applyFont="1" applyAlignment="1">
      <alignment horizontal="justify" vertical="center" wrapText="1"/>
    </xf>
    <xf numFmtId="1" fontId="11" fillId="0" borderId="0" xfId="0" applyNumberFormat="1" applyFont="1" applyAlignment="1">
      <alignment horizontal="justify" vertical="center" wrapText="1"/>
    </xf>
    <xf numFmtId="5" fontId="11" fillId="8" borderId="3" xfId="90" applyNumberFormat="1" applyFont="1" applyFill="1" applyBorder="1" applyAlignment="1">
      <alignment horizontal="center" vertical="center" wrapText="1"/>
    </xf>
    <xf numFmtId="5" fontId="11" fillId="0" borderId="0" xfId="90" applyNumberFormat="1" applyFont="1" applyAlignment="1">
      <alignment horizontal="justify" vertical="center" wrapText="1"/>
    </xf>
    <xf numFmtId="0" fontId="12" fillId="0" borderId="0" xfId="0" applyFont="1" applyAlignment="1">
      <alignment horizontal="center" wrapText="1"/>
    </xf>
    <xf numFmtId="0" fontId="11" fillId="0" borderId="0" xfId="0" applyFont="1" applyFill="1" applyBorder="1" applyAlignment="1">
      <alignment horizontal="center" vertical="center" wrapText="1"/>
    </xf>
    <xf numFmtId="0" fontId="11" fillId="0" borderId="0" xfId="0" applyFont="1" applyAlignment="1">
      <alignment vertical="center" wrapText="1"/>
    </xf>
    <xf numFmtId="0" fontId="11" fillId="0" borderId="0" xfId="3" applyFont="1" applyAlignment="1">
      <alignment horizontal="center" vertical="center"/>
    </xf>
    <xf numFmtId="0" fontId="11" fillId="0" borderId="0" xfId="3" applyFont="1" applyFill="1" applyBorder="1" applyAlignment="1">
      <alignment horizontal="left" vertical="center" wrapText="1"/>
    </xf>
    <xf numFmtId="0" fontId="11" fillId="0" borderId="0" xfId="0" applyFont="1" applyAlignment="1">
      <alignment vertical="center"/>
    </xf>
    <xf numFmtId="0" fontId="12" fillId="0" borderId="0" xfId="0" applyFont="1" applyAlignment="1">
      <alignment horizontal="center" vertical="center" wrapText="1"/>
    </xf>
    <xf numFmtId="0" fontId="11" fillId="0" borderId="0" xfId="3" applyFont="1" applyAlignment="1">
      <alignment vertical="center"/>
    </xf>
    <xf numFmtId="0" fontId="11" fillId="0" borderId="3" xfId="0" applyFont="1" applyFill="1" applyBorder="1" applyAlignment="1">
      <alignment horizontal="center" vertical="center"/>
    </xf>
    <xf numFmtId="0" fontId="10" fillId="0" borderId="0" xfId="0" applyFont="1" applyAlignment="1">
      <alignment vertical="center"/>
    </xf>
    <xf numFmtId="166" fontId="11" fillId="0" borderId="0" xfId="0" applyNumberFormat="1" applyFont="1" applyAlignment="1">
      <alignment vertical="center"/>
    </xf>
    <xf numFmtId="0" fontId="10" fillId="0" borderId="0" xfId="3" applyFont="1" applyAlignment="1">
      <alignment vertical="center" wrapText="1"/>
    </xf>
    <xf numFmtId="0" fontId="11" fillId="0" borderId="0" xfId="3" applyFont="1" applyAlignment="1">
      <alignment vertical="center" wrapText="1"/>
    </xf>
    <xf numFmtId="0" fontId="11" fillId="0" borderId="0" xfId="3" applyFont="1" applyAlignment="1">
      <alignment horizontal="center" vertical="center" wrapText="1"/>
    </xf>
    <xf numFmtId="0" fontId="10" fillId="0" borderId="3" xfId="0" applyFont="1" applyFill="1" applyBorder="1" applyAlignment="1">
      <alignment horizontal="center" vertical="center" wrapText="1"/>
    </xf>
    <xf numFmtId="168" fontId="11" fillId="0" borderId="0" xfId="0" applyNumberFormat="1" applyFont="1" applyAlignment="1">
      <alignment vertical="center" wrapText="1"/>
    </xf>
    <xf numFmtId="0" fontId="10" fillId="0" borderId="0" xfId="0" applyFont="1" applyFill="1" applyBorder="1" applyAlignment="1">
      <alignment vertical="center" wrapText="1"/>
    </xf>
    <xf numFmtId="1" fontId="11" fillId="0" borderId="0" xfId="0" applyNumberFormat="1" applyFont="1" applyAlignment="1">
      <alignment vertical="center" wrapText="1"/>
    </xf>
    <xf numFmtId="1" fontId="10" fillId="3" borderId="3" xfId="1" applyNumberFormat="1" applyFont="1" applyFill="1" applyBorder="1" applyAlignment="1">
      <alignment horizontal="center" vertical="center" wrapText="1"/>
    </xf>
    <xf numFmtId="5" fontId="11" fillId="0" borderId="0" xfId="90" applyNumberFormat="1" applyFont="1" applyAlignment="1">
      <alignment vertical="center" wrapText="1"/>
    </xf>
    <xf numFmtId="5" fontId="11" fillId="0" borderId="3" xfId="90" applyNumberFormat="1" applyFont="1" applyBorder="1" applyAlignment="1">
      <alignment horizontal="center" vertical="center" wrapText="1"/>
    </xf>
    <xf numFmtId="0" fontId="10" fillId="0" borderId="0" xfId="0" applyFont="1" applyFill="1" applyAlignment="1">
      <alignment vertical="center" wrapText="1"/>
    </xf>
    <xf numFmtId="0" fontId="11" fillId="0" borderId="0" xfId="0" applyFont="1" applyFill="1" applyBorder="1" applyAlignment="1">
      <alignment vertical="center" wrapText="1"/>
    </xf>
    <xf numFmtId="0" fontId="11" fillId="0" borderId="0" xfId="0" applyFont="1" applyAlignment="1">
      <alignment horizontal="center" vertical="center" wrapText="1"/>
    </xf>
    <xf numFmtId="0" fontId="11" fillId="0" borderId="3" xfId="0" applyFont="1" applyBorder="1" applyAlignment="1">
      <alignment horizontal="center"/>
    </xf>
    <xf numFmtId="0" fontId="11" fillId="6" borderId="3" xfId="0" applyFont="1" applyFill="1" applyBorder="1" applyAlignment="1">
      <alignment horizontal="center" vertical="center" wrapText="1"/>
    </xf>
    <xf numFmtId="4" fontId="11" fillId="6" borderId="3" xfId="3" applyNumberFormat="1" applyFont="1" applyFill="1" applyBorder="1" applyAlignment="1">
      <alignment horizontal="center" vertical="center" wrapText="1"/>
    </xf>
    <xf numFmtId="0" fontId="10" fillId="6" borderId="3" xfId="0" applyFont="1" applyFill="1" applyBorder="1" applyAlignment="1">
      <alignment horizontal="left" vertical="center" wrapText="1" indent="2"/>
    </xf>
    <xf numFmtId="0" fontId="11" fillId="0" borderId="3" xfId="0" applyFont="1" applyBorder="1" applyAlignment="1">
      <alignment horizontal="left" vertical="center" wrapText="1" indent="4"/>
    </xf>
    <xf numFmtId="0" fontId="11" fillId="0" borderId="0" xfId="0" applyFont="1" applyAlignment="1">
      <alignment wrapText="1"/>
    </xf>
    <xf numFmtId="0" fontId="10" fillId="0" borderId="0" xfId="0" applyFont="1" applyAlignment="1">
      <alignment horizontal="center" wrapText="1"/>
    </xf>
    <xf numFmtId="0" fontId="10" fillId="0" borderId="0" xfId="0" applyFont="1" applyBorder="1" applyAlignment="1"/>
    <xf numFmtId="0" fontId="11" fillId="0" borderId="0" xfId="0" applyFont="1" applyFill="1"/>
    <xf numFmtId="0" fontId="10" fillId="0" borderId="0" xfId="0" applyFont="1" applyFill="1" applyBorder="1" applyAlignment="1">
      <alignment horizontal="center" vertical="center" wrapText="1"/>
    </xf>
    <xf numFmtId="0" fontId="11" fillId="0" borderId="0" xfId="0" applyFont="1" applyFill="1" applyBorder="1" applyAlignment="1">
      <alignment horizontal="justify" vertical="center" wrapText="1"/>
    </xf>
    <xf numFmtId="0" fontId="11" fillId="0" borderId="3" xfId="0" applyFont="1" applyFill="1" applyBorder="1" applyAlignment="1">
      <alignment horizontal="left" vertical="center" wrapText="1"/>
    </xf>
    <xf numFmtId="0" fontId="11" fillId="0" borderId="3" xfId="0" applyFont="1" applyFill="1" applyBorder="1" applyAlignment="1">
      <alignment horizontal="justify" vertical="center" wrapText="1"/>
    </xf>
    <xf numFmtId="3" fontId="11" fillId="0" borderId="3" xfId="0" applyNumberFormat="1" applyFont="1" applyFill="1" applyBorder="1" applyAlignment="1">
      <alignment horizontal="center" vertical="center" wrapText="1"/>
    </xf>
    <xf numFmtId="0" fontId="11" fillId="0" borderId="0" xfId="3" applyFont="1" applyFill="1" applyAlignment="1">
      <alignment vertical="center" wrapText="1"/>
    </xf>
    <xf numFmtId="0" fontId="11" fillId="0" borderId="0" xfId="87" applyFont="1"/>
    <xf numFmtId="0" fontId="10" fillId="4" borderId="3" xfId="3" applyFont="1" applyFill="1" applyBorder="1" applyAlignment="1">
      <alignment horizontal="center" vertical="center" wrapText="1"/>
    </xf>
    <xf numFmtId="0" fontId="11" fillId="0" borderId="0" xfId="3" applyFont="1" applyFill="1" applyBorder="1" applyAlignment="1">
      <alignment horizontal="center" vertical="center" wrapText="1"/>
    </xf>
    <xf numFmtId="0" fontId="11" fillId="0" borderId="0" xfId="3" applyFont="1" applyFill="1" applyBorder="1" applyAlignment="1">
      <alignment horizontal="justify" vertical="center" wrapText="1"/>
    </xf>
    <xf numFmtId="9" fontId="11" fillId="0" borderId="0" xfId="3" applyNumberFormat="1" applyFont="1" applyFill="1" applyBorder="1" applyAlignment="1">
      <alignment horizontal="center" vertical="center" wrapText="1"/>
    </xf>
    <xf numFmtId="15" fontId="11" fillId="0" borderId="0" xfId="3" applyNumberFormat="1" applyFont="1" applyFill="1" applyBorder="1" applyAlignment="1">
      <alignment horizontal="center" vertical="center" wrapText="1"/>
    </xf>
    <xf numFmtId="15" fontId="11" fillId="5" borderId="0" xfId="3" applyNumberFormat="1" applyFont="1" applyFill="1" applyBorder="1" applyAlignment="1">
      <alignment horizontal="center" vertical="center" wrapText="1"/>
    </xf>
    <xf numFmtId="0" fontId="11" fillId="0" borderId="0" xfId="87" applyFont="1" applyAlignment="1">
      <alignment horizontal="left" vertical="center" wrapText="1"/>
    </xf>
    <xf numFmtId="0" fontId="11" fillId="0" borderId="0" xfId="87" applyFont="1" applyAlignment="1">
      <alignment wrapText="1"/>
    </xf>
    <xf numFmtId="0" fontId="11" fillId="0" borderId="0" xfId="95" applyFont="1" applyFill="1" applyBorder="1" applyAlignment="1" applyProtection="1">
      <alignment horizontal="center" vertical="center" wrapText="1"/>
    </xf>
    <xf numFmtId="0" fontId="10" fillId="4" borderId="3" xfId="0" applyFont="1" applyFill="1" applyBorder="1" applyAlignment="1">
      <alignment horizontal="center" vertical="center" wrapText="1"/>
    </xf>
    <xf numFmtId="14" fontId="11" fillId="0" borderId="3" xfId="0" applyNumberFormat="1" applyFont="1" applyFill="1" applyBorder="1" applyAlignment="1">
      <alignment horizontal="center" vertical="center" wrapText="1"/>
    </xf>
    <xf numFmtId="0" fontId="10" fillId="0" borderId="3" xfId="0" applyFont="1" applyFill="1" applyBorder="1" applyAlignment="1">
      <alignment horizontal="center" vertical="center"/>
    </xf>
    <xf numFmtId="3" fontId="11" fillId="0" borderId="3" xfId="0" applyNumberFormat="1" applyFont="1" applyFill="1" applyBorder="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center"/>
    </xf>
    <xf numFmtId="0" fontId="11" fillId="0" borderId="0" xfId="0" applyFont="1" applyAlignment="1">
      <alignment horizontal="justify" vertical="center"/>
    </xf>
    <xf numFmtId="0" fontId="10" fillId="9" borderId="3" xfId="0" applyFont="1" applyFill="1" applyBorder="1" applyAlignment="1">
      <alignment horizontal="right" vertical="center" wrapText="1"/>
    </xf>
    <xf numFmtId="172" fontId="10" fillId="11" borderId="3" xfId="0" applyNumberFormat="1" applyFont="1" applyFill="1" applyBorder="1" applyAlignment="1">
      <alignment horizontal="center" vertical="center"/>
    </xf>
    <xf numFmtId="2" fontId="11" fillId="0" borderId="0" xfId="0" applyNumberFormat="1" applyFont="1" applyAlignment="1">
      <alignment vertical="center"/>
    </xf>
    <xf numFmtId="0" fontId="10" fillId="0" borderId="0" xfId="0" applyFont="1" applyBorder="1" applyAlignment="1">
      <alignment horizontal="center"/>
    </xf>
    <xf numFmtId="0" fontId="10" fillId="0" borderId="0" xfId="0" applyFont="1" applyBorder="1" applyAlignment="1">
      <alignment horizontal="center" vertical="center" wrapText="1"/>
    </xf>
    <xf numFmtId="0" fontId="11" fillId="0" borderId="3"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10" fillId="12" borderId="3" xfId="3" applyFont="1" applyFill="1" applyBorder="1" applyAlignment="1">
      <alignment horizontal="center" vertical="center" wrapText="1"/>
    </xf>
    <xf numFmtId="0" fontId="10" fillId="0" borderId="0" xfId="0" applyFont="1" applyBorder="1" applyAlignment="1">
      <alignment horizontal="center" vertical="center"/>
    </xf>
    <xf numFmtId="0" fontId="11" fillId="0" borderId="0" xfId="87" applyFont="1" applyAlignment="1">
      <alignment horizontal="center" vertical="center" wrapText="1"/>
    </xf>
    <xf numFmtId="0" fontId="10" fillId="0" borderId="0" xfId="87" applyFont="1" applyAlignment="1">
      <alignment horizontal="center" vertical="center" wrapText="1"/>
    </xf>
    <xf numFmtId="0" fontId="11" fillId="0" borderId="0" xfId="0" applyFont="1" applyAlignment="1">
      <alignment horizontal="center"/>
    </xf>
    <xf numFmtId="0" fontId="11" fillId="0"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10" fillId="0" borderId="3" xfId="0" applyFont="1" applyFill="1" applyBorder="1" applyAlignment="1">
      <alignment vertical="center" wrapText="1"/>
    </xf>
    <xf numFmtId="0" fontId="10" fillId="0" borderId="0" xfId="0" applyFont="1" applyFill="1" applyBorder="1" applyAlignment="1">
      <alignment horizontal="right" vertical="center" wrapText="1"/>
    </xf>
    <xf numFmtId="172" fontId="10" fillId="0" borderId="0" xfId="0" applyNumberFormat="1" applyFont="1" applyFill="1" applyBorder="1" applyAlignment="1">
      <alignment horizontal="center" vertical="center"/>
    </xf>
    <xf numFmtId="0" fontId="12" fillId="0" borderId="19"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20" xfId="0" applyFont="1" applyBorder="1" applyAlignment="1">
      <alignment horizontal="center" vertical="center" wrapText="1"/>
    </xf>
    <xf numFmtId="0" fontId="10" fillId="7" borderId="3" xfId="3" applyFont="1" applyFill="1" applyBorder="1" applyAlignment="1">
      <alignment horizontal="center" vertical="center" wrapText="1"/>
    </xf>
    <xf numFmtId="0" fontId="11" fillId="0" borderId="3" xfId="0" applyFont="1" applyBorder="1" applyAlignment="1">
      <alignment vertical="center" wrapText="1"/>
    </xf>
    <xf numFmtId="0" fontId="10" fillId="7" borderId="26" xfId="3" applyFont="1" applyFill="1" applyBorder="1" applyAlignment="1">
      <alignment horizontal="center" vertical="center" wrapText="1"/>
    </xf>
    <xf numFmtId="0" fontId="11" fillId="0" borderId="26" xfId="0" applyFont="1" applyBorder="1" applyAlignment="1">
      <alignment vertical="center" wrapText="1"/>
    </xf>
    <xf numFmtId="0" fontId="11" fillId="0" borderId="27" xfId="0" applyFont="1" applyBorder="1" applyAlignment="1">
      <alignment vertical="center" wrapText="1"/>
    </xf>
    <xf numFmtId="0" fontId="11" fillId="0" borderId="28" xfId="0" applyFont="1" applyBorder="1" applyAlignment="1">
      <alignment vertical="center" wrapText="1"/>
    </xf>
    <xf numFmtId="0" fontId="11" fillId="0" borderId="29" xfId="0" applyFont="1" applyBorder="1" applyAlignment="1">
      <alignment vertical="center" wrapText="1"/>
    </xf>
    <xf numFmtId="0" fontId="11" fillId="0" borderId="30" xfId="0" applyFont="1" applyBorder="1" applyAlignment="1">
      <alignment vertical="center" wrapText="1"/>
    </xf>
    <xf numFmtId="1" fontId="11" fillId="0" borderId="3" xfId="3" applyNumberFormat="1" applyFont="1" applyFill="1" applyBorder="1" applyAlignment="1">
      <alignment horizontal="center" vertical="center" wrapText="1"/>
    </xf>
    <xf numFmtId="0" fontId="18" fillId="15" borderId="0" xfId="0" applyFont="1" applyFill="1" applyAlignment="1">
      <alignment vertical="center" wrapText="1"/>
    </xf>
    <xf numFmtId="0" fontId="12" fillId="0" borderId="0" xfId="0" applyFont="1" applyAlignment="1">
      <alignment horizontal="justify" vertical="center" wrapText="1"/>
    </xf>
    <xf numFmtId="0" fontId="12" fillId="0" borderId="3" xfId="0" applyFont="1" applyBorder="1" applyAlignment="1">
      <alignment vertical="center" wrapText="1"/>
    </xf>
    <xf numFmtId="9" fontId="12" fillId="0" borderId="3" xfId="105" applyFont="1" applyBorder="1" applyAlignment="1">
      <alignment horizontal="center" vertical="center" wrapText="1"/>
    </xf>
    <xf numFmtId="0" fontId="11" fillId="0" borderId="3" xfId="0" applyFont="1" applyBorder="1"/>
    <xf numFmtId="0" fontId="10" fillId="14" borderId="3" xfId="0" applyFont="1" applyFill="1" applyBorder="1" applyAlignment="1">
      <alignment horizontal="center"/>
    </xf>
    <xf numFmtId="9" fontId="10" fillId="14" borderId="3" xfId="0" applyNumberFormat="1" applyFont="1" applyFill="1" applyBorder="1" applyAlignment="1">
      <alignment horizontal="center"/>
    </xf>
    <xf numFmtId="0" fontId="11" fillId="0" borderId="7" xfId="0" applyFont="1" applyFill="1" applyBorder="1" applyAlignment="1">
      <alignment horizontal="center" vertical="center" wrapText="1"/>
    </xf>
    <xf numFmtId="15" fontId="11" fillId="0" borderId="3" xfId="0" applyNumberFormat="1" applyFont="1" applyBorder="1" applyAlignment="1">
      <alignment horizontal="center" vertical="center" wrapText="1"/>
    </xf>
    <xf numFmtId="0" fontId="20" fillId="12" borderId="3" xfId="91" applyFont="1" applyFill="1" applyBorder="1" applyAlignment="1">
      <alignment horizontal="center" vertical="center" wrapText="1"/>
    </xf>
    <xf numFmtId="169" fontId="16" fillId="0" borderId="3" xfId="91" applyNumberFormat="1" applyFont="1" applyBorder="1" applyAlignment="1">
      <alignment horizontal="center" vertical="center" wrapText="1"/>
    </xf>
    <xf numFmtId="170" fontId="16" fillId="0" borderId="3" xfId="5" applyNumberFormat="1" applyFont="1" applyFill="1" applyBorder="1" applyAlignment="1">
      <alignment horizontal="center" vertical="center" wrapText="1"/>
    </xf>
    <xf numFmtId="0" fontId="3" fillId="0" borderId="0" xfId="87" applyFont="1"/>
    <xf numFmtId="0" fontId="11" fillId="0" borderId="0" xfId="87" applyFont="1" applyAlignment="1">
      <alignment vertical="center" wrapText="1"/>
    </xf>
    <xf numFmtId="0" fontId="10" fillId="0" borderId="0" xfId="87" applyFont="1" applyAlignment="1">
      <alignment vertical="center" wrapText="1"/>
    </xf>
    <xf numFmtId="0" fontId="11" fillId="0" borderId="0" xfId="0" applyFont="1" applyAlignment="1"/>
    <xf numFmtId="0" fontId="11" fillId="0" borderId="3" xfId="0" applyFont="1" applyFill="1" applyBorder="1" applyAlignment="1">
      <alignment horizontal="center" vertical="center"/>
    </xf>
    <xf numFmtId="0" fontId="10" fillId="0" borderId="0" xfId="0" applyFont="1"/>
    <xf numFmtId="0" fontId="11" fillId="0" borderId="3" xfId="0" applyFont="1" applyBorder="1" applyAlignment="1">
      <alignment horizontal="left" vertical="center" wrapText="1"/>
    </xf>
    <xf numFmtId="0" fontId="20" fillId="12" borderId="3" xfId="91" applyFont="1" applyFill="1" applyBorder="1" applyAlignment="1">
      <alignment horizontal="center" vertical="center" wrapText="1"/>
    </xf>
    <xf numFmtId="14" fontId="11" fillId="0" borderId="3" xfId="0" applyNumberFormat="1" applyFont="1" applyFill="1" applyBorder="1" applyAlignment="1">
      <alignment horizontal="justify" vertical="center" wrapText="1"/>
    </xf>
    <xf numFmtId="0" fontId="11" fillId="0" borderId="7" xfId="0" applyFont="1" applyFill="1" applyBorder="1" applyAlignment="1">
      <alignment horizontal="justify" vertical="center" wrapText="1"/>
    </xf>
    <xf numFmtId="14" fontId="21" fillId="0" borderId="3" xfId="0" applyNumberFormat="1" applyFont="1" applyBorder="1" applyAlignment="1">
      <alignment vertical="center" wrapText="1"/>
    </xf>
    <xf numFmtId="6" fontId="21" fillId="0" borderId="3" xfId="0" applyNumberFormat="1" applyFont="1" applyBorder="1" applyAlignment="1">
      <alignment vertical="center"/>
    </xf>
    <xf numFmtId="14" fontId="11" fillId="0" borderId="3" xfId="0" applyNumberFormat="1" applyFont="1" applyBorder="1" applyAlignment="1">
      <alignment horizontal="left" vertical="center" wrapText="1"/>
    </xf>
    <xf numFmtId="0" fontId="11" fillId="0" borderId="3" xfId="0" applyFont="1" applyFill="1" applyBorder="1" applyAlignment="1">
      <alignment horizontal="center" vertical="center" wrapText="1"/>
    </xf>
    <xf numFmtId="0" fontId="11" fillId="0" borderId="3" xfId="3" applyFont="1" applyFill="1" applyBorder="1" applyAlignment="1">
      <alignment horizontal="center" vertical="center" wrapText="1"/>
    </xf>
    <xf numFmtId="169" fontId="16" fillId="0" borderId="3" xfId="91" applyNumberFormat="1" applyFont="1" applyFill="1" applyBorder="1" applyAlignment="1">
      <alignment horizontal="center" vertical="center" wrapText="1"/>
    </xf>
    <xf numFmtId="14" fontId="22" fillId="0" borderId="3" xfId="0" applyNumberFormat="1" applyFont="1" applyBorder="1" applyAlignment="1">
      <alignment horizontal="center" vertical="center" wrapText="1"/>
    </xf>
    <xf numFmtId="0" fontId="10" fillId="0" borderId="0" xfId="87" applyFont="1" applyAlignment="1">
      <alignment horizontal="left" vertical="center" wrapText="1"/>
    </xf>
    <xf numFmtId="0" fontId="11" fillId="0"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horizontal="justify" vertical="center" wrapText="1"/>
    </xf>
    <xf numFmtId="0" fontId="11" fillId="0" borderId="3" xfId="0" applyFont="1" applyFill="1" applyBorder="1" applyAlignment="1">
      <alignment horizontal="center" vertical="center"/>
    </xf>
    <xf numFmtId="0" fontId="10" fillId="12" borderId="3" xfId="3" applyFont="1" applyFill="1" applyBorder="1" applyAlignment="1">
      <alignment horizontal="center" vertical="center"/>
    </xf>
    <xf numFmtId="0" fontId="11" fillId="0" borderId="3" xfId="3" applyFont="1" applyFill="1" applyBorder="1" applyAlignment="1">
      <alignment horizontal="center" vertical="center" wrapText="1"/>
    </xf>
    <xf numFmtId="0" fontId="11" fillId="0" borderId="3" xfId="0" applyFont="1" applyFill="1" applyBorder="1" applyAlignment="1">
      <alignment vertical="center" wrapText="1"/>
    </xf>
    <xf numFmtId="0" fontId="11" fillId="0" borderId="0" xfId="3" applyFont="1" applyFill="1" applyBorder="1" applyAlignment="1">
      <alignment horizontal="left" vertical="center"/>
    </xf>
    <xf numFmtId="0" fontId="10" fillId="0" borderId="0" xfId="87" applyFont="1" applyAlignment="1">
      <alignment horizontal="left" vertical="center" wrapText="1"/>
    </xf>
    <xf numFmtId="0" fontId="11" fillId="0"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horizontal="left" vertical="center" wrapText="1"/>
    </xf>
    <xf numFmtId="14" fontId="11" fillId="0" borderId="0" xfId="0" applyNumberFormat="1" applyFont="1" applyAlignment="1">
      <alignment vertical="center"/>
    </xf>
    <xf numFmtId="173" fontId="11" fillId="0" borderId="0" xfId="0" applyNumberFormat="1" applyFont="1" applyAlignment="1">
      <alignment horizontal="center" vertical="center" wrapText="1"/>
    </xf>
    <xf numFmtId="0" fontId="11" fillId="0" borderId="0" xfId="0" applyFont="1" applyFill="1" applyAlignment="1">
      <alignment vertical="center" wrapText="1"/>
    </xf>
    <xf numFmtId="0" fontId="11" fillId="0" borderId="3" xfId="0" applyFont="1" applyFill="1" applyBorder="1" applyAlignment="1">
      <alignment horizontal="justify" vertical="top" wrapText="1"/>
    </xf>
    <xf numFmtId="0" fontId="10" fillId="16" borderId="0" xfId="3" applyFont="1" applyFill="1" applyBorder="1" applyAlignment="1">
      <alignment horizontal="center" vertical="center" wrapText="1"/>
    </xf>
    <xf numFmtId="9" fontId="11" fillId="0" borderId="3" xfId="105" applyFont="1" applyBorder="1" applyAlignment="1">
      <alignment horizontal="center"/>
    </xf>
    <xf numFmtId="0" fontId="10" fillId="0" borderId="0" xfId="87" applyFont="1" applyBorder="1" applyAlignment="1">
      <alignment horizontal="left" vertical="center" wrapText="1"/>
    </xf>
    <xf numFmtId="0" fontId="11" fillId="0" borderId="6" xfId="0" applyFont="1" applyBorder="1" applyAlignment="1">
      <alignment vertical="center" wrapText="1"/>
    </xf>
    <xf numFmtId="0" fontId="11" fillId="0" borderId="32" xfId="0" applyFont="1" applyBorder="1" applyAlignment="1">
      <alignment vertical="center" wrapText="1"/>
    </xf>
    <xf numFmtId="0" fontId="11" fillId="0" borderId="3" xfId="0" applyFont="1" applyFill="1" applyBorder="1" applyAlignment="1">
      <alignment horizontal="center" vertical="center" wrapText="1"/>
    </xf>
    <xf numFmtId="0" fontId="11" fillId="0" borderId="0" xfId="0" applyFont="1" applyAlignment="1">
      <alignment horizontal="center"/>
    </xf>
    <xf numFmtId="0" fontId="11" fillId="0" borderId="3" xfId="0" applyFont="1" applyBorder="1" applyAlignment="1">
      <alignment horizontal="center" vertical="center" wrapText="1"/>
    </xf>
    <xf numFmtId="0" fontId="20" fillId="12" borderId="3" xfId="91" applyFont="1" applyFill="1" applyBorder="1" applyAlignment="1">
      <alignment horizontal="center" vertical="center" wrapText="1"/>
    </xf>
    <xf numFmtId="0" fontId="11" fillId="0" borderId="0" xfId="0" applyFont="1" applyAlignment="1">
      <alignment horizontal="left" vertical="center"/>
    </xf>
    <xf numFmtId="0" fontId="23" fillId="0" borderId="0" xfId="0" applyFont="1" applyAlignment="1">
      <alignment vertical="center"/>
    </xf>
    <xf numFmtId="0" fontId="11" fillId="17" borderId="0" xfId="3" applyFont="1" applyFill="1" applyBorder="1" applyAlignment="1">
      <alignment horizontal="center" vertical="center" wrapText="1"/>
    </xf>
    <xf numFmtId="0" fontId="11" fillId="0" borderId="0" xfId="0" applyFont="1" applyBorder="1" applyAlignment="1">
      <alignment vertical="center"/>
    </xf>
    <xf numFmtId="169" fontId="16" fillId="0" borderId="0" xfId="91" applyNumberFormat="1" applyFont="1" applyFill="1" applyBorder="1" applyAlignment="1">
      <alignment horizontal="center" vertical="center" wrapText="1"/>
    </xf>
    <xf numFmtId="2" fontId="11" fillId="0" borderId="0" xfId="0" applyNumberFormat="1" applyFont="1" applyFill="1" applyBorder="1" applyAlignment="1">
      <alignment horizontal="center" vertical="top" wrapText="1"/>
    </xf>
    <xf numFmtId="169" fontId="16" fillId="0" borderId="0" xfId="91" applyNumberFormat="1" applyFont="1" applyBorder="1" applyAlignment="1">
      <alignment horizontal="center" vertical="center" wrapText="1"/>
    </xf>
    <xf numFmtId="0" fontId="10" fillId="0" borderId="0" xfId="0" applyFont="1" applyAlignment="1">
      <alignment vertical="center" wrapText="1"/>
    </xf>
    <xf numFmtId="2" fontId="11" fillId="0" borderId="0" xfId="0" applyNumberFormat="1" applyFont="1" applyAlignment="1">
      <alignment horizontal="left" vertical="center"/>
    </xf>
    <xf numFmtId="0" fontId="24" fillId="0" borderId="0" xfId="3" applyFont="1" applyFill="1" applyBorder="1" applyAlignment="1">
      <alignment horizontal="center" vertical="center" wrapText="1"/>
    </xf>
    <xf numFmtId="0" fontId="24" fillId="0" borderId="0" xfId="0" applyFont="1" applyAlignment="1">
      <alignment vertical="center"/>
    </xf>
    <xf numFmtId="170" fontId="16" fillId="0" borderId="0" xfId="5" applyNumberFormat="1" applyFont="1" applyFill="1" applyBorder="1" applyAlignment="1">
      <alignment horizontal="center" vertical="center" wrapText="1"/>
    </xf>
    <xf numFmtId="0" fontId="11" fillId="0" borderId="23" xfId="0" applyFont="1" applyFill="1" applyBorder="1" applyAlignment="1">
      <alignment horizontal="left" vertical="center" wrapText="1"/>
    </xf>
    <xf numFmtId="4" fontId="11" fillId="6" borderId="33" xfId="3" applyNumberFormat="1" applyFont="1" applyFill="1" applyBorder="1" applyAlignment="1">
      <alignment horizontal="center" vertical="center" wrapText="1"/>
    </xf>
    <xf numFmtId="174" fontId="11" fillId="0" borderId="0" xfId="0" applyNumberFormat="1" applyFont="1" applyAlignment="1">
      <alignment horizontal="left" vertical="center"/>
    </xf>
    <xf numFmtId="0" fontId="11" fillId="0" borderId="0" xfId="0" applyFont="1" applyAlignment="1">
      <alignment horizontal="center"/>
    </xf>
    <xf numFmtId="0" fontId="11" fillId="0" borderId="3" xfId="0" applyFont="1" applyFill="1" applyBorder="1" applyAlignment="1">
      <alignment horizontal="left" vertical="center" wrapText="1"/>
    </xf>
    <xf numFmtId="0" fontId="11" fillId="0" borderId="6"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3" xfId="0" applyFont="1" applyFill="1" applyBorder="1" applyAlignment="1">
      <alignment horizontal="center" vertical="center"/>
    </xf>
    <xf numFmtId="175" fontId="11" fillId="0" borderId="0" xfId="0" applyNumberFormat="1" applyFont="1" applyAlignment="1">
      <alignment vertical="center" wrapText="1"/>
    </xf>
    <xf numFmtId="0" fontId="11" fillId="18" borderId="0" xfId="0" applyFont="1" applyFill="1" applyAlignment="1">
      <alignment vertical="center" wrapText="1"/>
    </xf>
    <xf numFmtId="175" fontId="11" fillId="18" borderId="0" xfId="0" applyNumberFormat="1" applyFont="1" applyFill="1" applyAlignment="1">
      <alignment vertical="center" wrapText="1"/>
    </xf>
    <xf numFmtId="0" fontId="11" fillId="18" borderId="3" xfId="0" applyFont="1" applyFill="1" applyBorder="1" applyAlignment="1">
      <alignment vertical="center" wrapText="1"/>
    </xf>
    <xf numFmtId="0" fontId="11" fillId="18" borderId="0" xfId="0" applyFont="1" applyFill="1" applyAlignment="1">
      <alignment vertical="center"/>
    </xf>
    <xf numFmtId="0" fontId="11" fillId="0" borderId="3" xfId="0" applyFont="1" applyFill="1" applyBorder="1" applyAlignment="1">
      <alignment vertical="center"/>
    </xf>
    <xf numFmtId="0" fontId="24" fillId="0" borderId="3" xfId="0" applyFont="1" applyFill="1" applyBorder="1" applyAlignment="1">
      <alignment horizontal="center" vertical="center" wrapText="1"/>
    </xf>
    <xf numFmtId="4" fontId="11" fillId="0" borderId="3" xfId="3" applyNumberFormat="1" applyFont="1" applyFill="1" applyBorder="1" applyAlignment="1">
      <alignment horizontal="left" vertical="center" wrapText="1"/>
    </xf>
    <xf numFmtId="0" fontId="11" fillId="0" borderId="3" xfId="3" applyFont="1" applyFill="1" applyBorder="1" applyAlignment="1">
      <alignment horizontal="center" vertical="center" wrapText="1"/>
    </xf>
    <xf numFmtId="0" fontId="11" fillId="0" borderId="0" xfId="87" applyFont="1" applyAlignment="1">
      <alignment vertical="center"/>
    </xf>
    <xf numFmtId="0" fontId="12" fillId="0" borderId="0" xfId="87" applyFont="1" applyAlignment="1">
      <alignment horizontal="center" vertical="center" wrapText="1"/>
    </xf>
    <xf numFmtId="0" fontId="10" fillId="16" borderId="3" xfId="3" applyFont="1" applyFill="1" applyBorder="1" applyAlignment="1">
      <alignment horizontal="center" vertical="center" wrapText="1"/>
    </xf>
    <xf numFmtId="0" fontId="11" fillId="0" borderId="3" xfId="3" applyFont="1" applyBorder="1" applyAlignment="1">
      <alignment vertical="center"/>
    </xf>
    <xf numFmtId="0" fontId="10" fillId="0" borderId="3" xfId="3" applyFont="1" applyBorder="1" applyAlignment="1">
      <alignment horizontal="center" vertical="center"/>
    </xf>
    <xf numFmtId="0" fontId="11" fillId="0" borderId="0" xfId="3" applyFont="1" applyAlignment="1">
      <alignment horizontal="justify" vertical="center" wrapText="1"/>
    </xf>
    <xf numFmtId="9" fontId="11" fillId="0" borderId="0" xfId="3" applyNumberFormat="1" applyFont="1" applyAlignment="1">
      <alignment horizontal="center" vertical="center" wrapText="1"/>
    </xf>
    <xf numFmtId="15" fontId="11" fillId="0" borderId="0" xfId="3" applyNumberFormat="1" applyFont="1" applyAlignment="1">
      <alignment horizontal="center" vertical="center" wrapText="1"/>
    </xf>
    <xf numFmtId="15" fontId="11" fillId="5" borderId="0" xfId="3" applyNumberFormat="1" applyFont="1" applyFill="1" applyAlignment="1">
      <alignment horizontal="center" vertical="center" wrapText="1"/>
    </xf>
    <xf numFmtId="0" fontId="10" fillId="0" borderId="0" xfId="87" applyFont="1" applyAlignment="1">
      <alignment vertical="center"/>
    </xf>
    <xf numFmtId="166" fontId="11" fillId="0" borderId="0" xfId="87" applyNumberFormat="1" applyFont="1" applyAlignment="1">
      <alignment vertical="center"/>
    </xf>
    <xf numFmtId="0" fontId="11" fillId="0" borderId="0" xfId="3" applyFont="1" applyAlignment="1">
      <alignment horizontal="left" vertical="center" wrapText="1"/>
    </xf>
    <xf numFmtId="0" fontId="12" fillId="0" borderId="8" xfId="87" applyFont="1" applyBorder="1" applyAlignment="1">
      <alignment horizontal="center" vertical="center" wrapText="1"/>
    </xf>
    <xf numFmtId="0" fontId="12" fillId="0" borderId="2" xfId="87" applyFont="1" applyBorder="1" applyAlignment="1">
      <alignment horizontal="center" vertical="center" wrapText="1"/>
    </xf>
    <xf numFmtId="0" fontId="12" fillId="0" borderId="15" xfId="87" applyFont="1" applyBorder="1" applyAlignment="1">
      <alignment horizontal="center" vertical="center" wrapText="1"/>
    </xf>
    <xf numFmtId="0" fontId="12" fillId="0" borderId="14" xfId="87" applyFont="1" applyBorder="1" applyAlignment="1">
      <alignment horizontal="center" vertical="center" wrapText="1"/>
    </xf>
    <xf numFmtId="0" fontId="12" fillId="0" borderId="13" xfId="87" applyFont="1" applyBorder="1" applyAlignment="1">
      <alignment horizontal="center" vertical="center" wrapText="1"/>
    </xf>
    <xf numFmtId="0" fontId="12" fillId="0" borderId="4" xfId="87" applyFont="1" applyBorder="1" applyAlignment="1">
      <alignment horizontal="center" vertical="center" wrapText="1"/>
    </xf>
    <xf numFmtId="0" fontId="10" fillId="16" borderId="25" xfId="3" applyFont="1" applyFill="1" applyBorder="1" applyAlignment="1">
      <alignment horizontal="center" vertical="center" wrapText="1"/>
    </xf>
    <xf numFmtId="0" fontId="11" fillId="0" borderId="0" xfId="3" applyFont="1" applyAlignment="1">
      <alignment horizontal="left" vertical="top"/>
    </xf>
    <xf numFmtId="0" fontId="11" fillId="0" borderId="3" xfId="3" applyFont="1" applyBorder="1" applyAlignment="1">
      <alignment horizontal="center" vertical="center" wrapText="1"/>
    </xf>
    <xf numFmtId="0" fontId="11" fillId="0" borderId="3" xfId="3" applyFont="1" applyBorder="1" applyAlignment="1">
      <alignment horizontal="center" vertical="center"/>
    </xf>
    <xf numFmtId="0" fontId="11" fillId="0" borderId="7" xfId="3" applyFont="1" applyBorder="1" applyAlignment="1">
      <alignment horizontal="center" vertical="center"/>
    </xf>
    <xf numFmtId="0" fontId="11" fillId="0" borderId="34" xfId="0" applyFont="1" applyBorder="1" applyAlignment="1">
      <alignment vertical="center" wrapText="1"/>
    </xf>
    <xf numFmtId="0" fontId="11" fillId="0" borderId="10" xfId="0" applyFont="1" applyBorder="1" applyAlignment="1">
      <alignment vertical="center" wrapText="1"/>
    </xf>
    <xf numFmtId="0" fontId="11" fillId="0" borderId="35" xfId="0" applyFont="1" applyBorder="1" applyAlignment="1">
      <alignment vertical="center" wrapText="1"/>
    </xf>
    <xf numFmtId="0" fontId="10" fillId="0" borderId="3" xfId="0" applyFont="1" applyBorder="1" applyAlignment="1">
      <alignment vertical="center" wrapText="1"/>
    </xf>
    <xf numFmtId="0" fontId="10" fillId="7" borderId="27" xfId="3" applyFont="1" applyFill="1" applyBorder="1" applyAlignment="1">
      <alignment horizontal="center" vertical="center" wrapText="1"/>
    </xf>
    <xf numFmtId="0" fontId="10" fillId="0" borderId="28" xfId="0" applyFont="1" applyBorder="1" applyAlignment="1">
      <alignment horizontal="right" vertical="center" wrapText="1"/>
    </xf>
    <xf numFmtId="0" fontId="10" fillId="0" borderId="36" xfId="0" applyFont="1" applyBorder="1" applyAlignment="1">
      <alignment vertical="center" wrapText="1"/>
    </xf>
    <xf numFmtId="0" fontId="18" fillId="15" borderId="0" xfId="0" applyFont="1" applyFill="1" applyAlignment="1">
      <alignment horizontal="center" vertical="center" wrapText="1"/>
    </xf>
    <xf numFmtId="0" fontId="18" fillId="15" borderId="13" xfId="0" applyFont="1" applyFill="1" applyBorder="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xf numFmtId="0" fontId="10" fillId="3" borderId="17" xfId="0" applyFont="1" applyFill="1" applyBorder="1" applyAlignment="1">
      <alignment horizontal="center"/>
    </xf>
    <xf numFmtId="0" fontId="10" fillId="3" borderId="18" xfId="0" applyFont="1" applyFill="1" applyBorder="1" applyAlignment="1">
      <alignment horizontal="center"/>
    </xf>
    <xf numFmtId="0" fontId="11" fillId="0" borderId="14" xfId="0" applyFont="1" applyBorder="1" applyAlignment="1">
      <alignment horizontal="justify" vertical="center" wrapText="1"/>
    </xf>
    <xf numFmtId="0" fontId="11" fillId="0" borderId="4" xfId="0" applyFont="1" applyBorder="1" applyAlignment="1">
      <alignment horizontal="justify" vertical="center" wrapText="1"/>
    </xf>
    <xf numFmtId="0" fontId="10" fillId="0" borderId="8" xfId="0" applyFont="1" applyBorder="1" applyAlignment="1">
      <alignment horizontal="center"/>
    </xf>
    <xf numFmtId="0" fontId="10" fillId="0" borderId="15" xfId="0" applyFont="1" applyBorder="1" applyAlignment="1">
      <alignment horizontal="center"/>
    </xf>
    <xf numFmtId="0" fontId="18" fillId="15" borderId="8" xfId="0" applyFont="1" applyFill="1" applyBorder="1" applyAlignment="1">
      <alignment horizontal="center" vertical="center" wrapText="1"/>
    </xf>
    <xf numFmtId="0" fontId="18" fillId="15" borderId="2" xfId="0" applyFont="1" applyFill="1" applyBorder="1" applyAlignment="1">
      <alignment horizontal="center" vertical="center" wrapText="1"/>
    </xf>
    <xf numFmtId="0" fontId="18" fillId="15" borderId="15" xfId="0" applyFont="1" applyFill="1" applyBorder="1" applyAlignment="1">
      <alignment horizontal="center" vertical="center" wrapText="1"/>
    </xf>
    <xf numFmtId="0" fontId="18" fillId="15" borderId="19" xfId="0" applyFont="1" applyFill="1" applyBorder="1" applyAlignment="1">
      <alignment horizontal="center" vertical="center" wrapText="1"/>
    </xf>
    <xf numFmtId="0" fontId="18" fillId="15" borderId="0" xfId="0" applyFont="1" applyFill="1" applyBorder="1" applyAlignment="1">
      <alignment horizontal="center" vertical="center" wrapText="1"/>
    </xf>
    <xf numFmtId="0" fontId="18" fillId="15" borderId="20" xfId="0" applyFont="1" applyFill="1" applyBorder="1" applyAlignment="1">
      <alignment horizontal="center" vertical="center" wrapText="1"/>
    </xf>
    <xf numFmtId="0" fontId="18" fillId="15" borderId="14" xfId="0" applyFont="1" applyFill="1" applyBorder="1" applyAlignment="1">
      <alignment horizontal="center" vertical="center" wrapText="1"/>
    </xf>
    <xf numFmtId="0" fontId="18" fillId="15" borderId="4"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10" fillId="9" borderId="5" xfId="0" applyFont="1" applyFill="1" applyBorder="1" applyAlignment="1">
      <alignment horizontal="center" vertical="center" wrapText="1"/>
    </xf>
    <xf numFmtId="0" fontId="10" fillId="9" borderId="7" xfId="0" applyFont="1" applyFill="1" applyBorder="1" applyAlignment="1">
      <alignment horizontal="center" vertical="center" wrapText="1"/>
    </xf>
    <xf numFmtId="0" fontId="10" fillId="0" borderId="2" xfId="0" applyFont="1" applyBorder="1" applyAlignment="1">
      <alignment horizontal="center"/>
    </xf>
    <xf numFmtId="0" fontId="11" fillId="0" borderId="14" xfId="0" applyFont="1" applyBorder="1" applyAlignment="1">
      <alignment horizontal="left" vertical="center" wrapText="1"/>
    </xf>
    <xf numFmtId="0" fontId="11" fillId="0" borderId="13" xfId="0" applyFont="1" applyBorder="1" applyAlignment="1">
      <alignment horizontal="left" vertical="center" wrapText="1"/>
    </xf>
    <xf numFmtId="0" fontId="11" fillId="0" borderId="4" xfId="0" applyFont="1" applyBorder="1" applyAlignment="1">
      <alignment horizontal="left" vertical="center" wrapText="1"/>
    </xf>
    <xf numFmtId="0" fontId="17" fillId="7" borderId="16" xfId="0" applyFont="1" applyFill="1" applyBorder="1" applyAlignment="1">
      <alignment horizontal="center" wrapText="1"/>
    </xf>
    <xf numFmtId="0" fontId="17" fillId="7" borderId="12" xfId="0" applyFont="1" applyFill="1" applyBorder="1" applyAlignment="1">
      <alignment horizontal="center" wrapText="1"/>
    </xf>
    <xf numFmtId="0" fontId="17" fillId="7" borderId="1" xfId="0" applyFont="1" applyFill="1" applyBorder="1" applyAlignment="1">
      <alignment horizontal="center" wrapText="1"/>
    </xf>
    <xf numFmtId="0" fontId="10" fillId="7" borderId="16" xfId="3" applyFont="1" applyFill="1" applyBorder="1" applyAlignment="1">
      <alignment horizontal="center" vertical="center" wrapText="1"/>
    </xf>
    <xf numFmtId="0" fontId="10" fillId="7" borderId="12" xfId="3" applyFont="1" applyFill="1" applyBorder="1" applyAlignment="1">
      <alignment horizontal="center" vertical="center" wrapText="1"/>
    </xf>
    <xf numFmtId="0" fontId="11" fillId="0" borderId="0" xfId="0" applyFont="1" applyFill="1" applyBorder="1" applyAlignment="1">
      <alignment horizontal="left" vertical="center" wrapText="1"/>
    </xf>
    <xf numFmtId="0" fontId="10" fillId="0" borderId="0" xfId="87" applyFont="1" applyAlignment="1">
      <alignment horizontal="center" vertical="center" wrapText="1"/>
    </xf>
    <xf numFmtId="0" fontId="11" fillId="0" borderId="0" xfId="0" applyFont="1" applyAlignment="1">
      <alignment horizontal="center"/>
    </xf>
    <xf numFmtId="0" fontId="27" fillId="0" borderId="16" xfId="0" applyFont="1" applyFill="1" applyBorder="1" applyAlignment="1">
      <alignment horizontal="left" vertical="center" wrapText="1"/>
    </xf>
    <xf numFmtId="0" fontId="27" fillId="0" borderId="12" xfId="0" applyFont="1" applyFill="1" applyBorder="1" applyAlignment="1">
      <alignment horizontal="left" vertical="center" wrapText="1"/>
    </xf>
    <xf numFmtId="0" fontId="27" fillId="0" borderId="1" xfId="0" applyFont="1" applyFill="1" applyBorder="1" applyAlignment="1">
      <alignment horizontal="left" vertical="center" wrapText="1"/>
    </xf>
    <xf numFmtId="0" fontId="10" fillId="0" borderId="0" xfId="87" applyFont="1" applyAlignment="1">
      <alignment horizontal="left" vertical="center" wrapText="1"/>
    </xf>
    <xf numFmtId="0" fontId="11" fillId="0" borderId="0" xfId="87" applyFont="1" applyAlignment="1">
      <alignment horizontal="center" vertical="center" wrapText="1"/>
    </xf>
    <xf numFmtId="0" fontId="10" fillId="0" borderId="8"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5" xfId="0" applyFont="1" applyBorder="1" applyAlignment="1">
      <alignment horizontal="center" vertical="center" wrapText="1"/>
    </xf>
    <xf numFmtId="0" fontId="17" fillId="7" borderId="16" xfId="0" applyFont="1" applyFill="1" applyBorder="1" applyAlignment="1">
      <alignment horizontal="center" vertical="center" wrapText="1"/>
    </xf>
    <xf numFmtId="0" fontId="17" fillId="7" borderId="12"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10" fillId="7" borderId="8" xfId="3" applyFont="1" applyFill="1" applyBorder="1" applyAlignment="1">
      <alignment horizontal="left" vertical="center" wrapText="1"/>
    </xf>
    <xf numFmtId="0" fontId="10" fillId="7" borderId="2" xfId="3" applyFont="1" applyFill="1" applyBorder="1" applyAlignment="1">
      <alignment horizontal="left" vertical="center" wrapText="1"/>
    </xf>
    <xf numFmtId="0" fontId="10" fillId="7" borderId="15" xfId="3" applyFont="1" applyFill="1" applyBorder="1" applyAlignment="1">
      <alignment horizontal="left" vertical="center" wrapText="1"/>
    </xf>
    <xf numFmtId="0" fontId="10" fillId="0" borderId="11" xfId="87" applyFont="1" applyBorder="1" applyAlignment="1">
      <alignment horizontal="left" vertical="center" wrapText="1"/>
    </xf>
    <xf numFmtId="0" fontId="11" fillId="7" borderId="6" xfId="0" applyFont="1" applyFill="1" applyBorder="1" applyAlignment="1">
      <alignment horizontal="justify" vertical="center" wrapText="1"/>
    </xf>
    <xf numFmtId="0" fontId="11" fillId="7" borderId="5" xfId="0" applyFont="1" applyFill="1" applyBorder="1" applyAlignment="1">
      <alignment horizontal="justify" vertical="center" wrapText="1"/>
    </xf>
    <xf numFmtId="0" fontId="11" fillId="7" borderId="7" xfId="0" applyFont="1" applyFill="1" applyBorder="1" applyAlignment="1">
      <alignment horizontal="justify" vertical="center" wrapText="1"/>
    </xf>
    <xf numFmtId="0" fontId="26" fillId="0" borderId="3" xfId="0" applyFont="1" applyFill="1" applyBorder="1" applyAlignment="1">
      <alignment horizontal="left" vertical="center" wrapText="1"/>
    </xf>
    <xf numFmtId="0" fontId="10" fillId="13" borderId="3" xfId="3" applyFont="1" applyFill="1" applyBorder="1" applyAlignment="1">
      <alignment horizontal="center" vertical="center" wrapText="1"/>
    </xf>
    <xf numFmtId="0" fontId="3" fillId="0" borderId="3" xfId="94" applyFont="1" applyFill="1" applyBorder="1" applyAlignment="1">
      <alignment horizontal="left" vertical="center" wrapText="1"/>
    </xf>
    <xf numFmtId="0" fontId="3" fillId="0" borderId="3" xfId="0" applyFont="1" applyFill="1" applyBorder="1" applyAlignment="1">
      <alignment horizontal="left" vertical="center" wrapText="1"/>
    </xf>
    <xf numFmtId="0" fontId="10" fillId="7" borderId="1" xfId="3" applyFont="1" applyFill="1" applyBorder="1" applyAlignment="1">
      <alignment horizontal="center" vertical="center" wrapText="1"/>
    </xf>
    <xf numFmtId="0" fontId="10" fillId="2" borderId="3" xfId="0" applyFont="1" applyFill="1" applyBorder="1" applyAlignment="1">
      <alignment horizontal="center" vertical="center" wrapText="1"/>
    </xf>
    <xf numFmtId="0" fontId="3" fillId="0" borderId="6" xfId="94" applyFont="1" applyFill="1" applyBorder="1" applyAlignment="1">
      <alignment horizontal="left" vertical="center" wrapText="1"/>
    </xf>
    <xf numFmtId="0" fontId="3" fillId="0" borderId="5" xfId="94" applyFont="1" applyFill="1" applyBorder="1" applyAlignment="1">
      <alignment horizontal="left" vertical="center" wrapText="1"/>
    </xf>
    <xf numFmtId="0" fontId="3" fillId="0" borderId="7" xfId="94" applyFont="1" applyFill="1" applyBorder="1" applyAlignment="1">
      <alignment horizontal="left" vertical="center" wrapText="1"/>
    </xf>
    <xf numFmtId="0" fontId="11" fillId="7" borderId="3" xfId="0" applyFont="1" applyFill="1" applyBorder="1" applyAlignment="1">
      <alignment horizontal="justify" vertical="center" wrapText="1"/>
    </xf>
    <xf numFmtId="0" fontId="13" fillId="0" borderId="0" xfId="0" applyNumberFormat="1" applyFont="1" applyFill="1" applyAlignment="1">
      <alignment horizontal="center" vertical="center" wrapText="1"/>
    </xf>
    <xf numFmtId="0" fontId="10" fillId="2" borderId="0" xfId="0" applyFont="1" applyFill="1" applyBorder="1" applyAlignment="1">
      <alignment horizontal="center" vertical="center" wrapText="1"/>
    </xf>
    <xf numFmtId="171" fontId="26" fillId="0" borderId="6" xfId="89" applyNumberFormat="1" applyFont="1" applyFill="1" applyBorder="1" applyAlignment="1">
      <alignment horizontal="center" vertical="center" wrapText="1"/>
    </xf>
    <xf numFmtId="171" fontId="26" fillId="0" borderId="5" xfId="89" applyNumberFormat="1" applyFont="1" applyFill="1" applyBorder="1" applyAlignment="1">
      <alignment horizontal="center" vertical="center" wrapText="1"/>
    </xf>
    <xf numFmtId="171" fontId="26" fillId="0" borderId="7" xfId="89" applyNumberFormat="1" applyFont="1" applyFill="1" applyBorder="1" applyAlignment="1">
      <alignment horizontal="center" vertical="center" wrapText="1"/>
    </xf>
    <xf numFmtId="0" fontId="11" fillId="7" borderId="3" xfId="0" applyFont="1" applyFill="1" applyBorder="1" applyAlignment="1">
      <alignment horizontal="left" vertical="center" wrapText="1"/>
    </xf>
    <xf numFmtId="0" fontId="3" fillId="0" borderId="23" xfId="94" applyFont="1" applyFill="1" applyBorder="1" applyAlignment="1">
      <alignment horizontal="left" vertical="center" wrapText="1"/>
    </xf>
    <xf numFmtId="0" fontId="3" fillId="0" borderId="24" xfId="94" applyFont="1" applyFill="1" applyBorder="1" applyAlignment="1">
      <alignment horizontal="left" vertical="center" wrapText="1"/>
    </xf>
    <xf numFmtId="0" fontId="3" fillId="0" borderId="25" xfId="94" applyFont="1" applyFill="1" applyBorder="1" applyAlignment="1">
      <alignment horizontal="left" vertical="center" wrapText="1"/>
    </xf>
    <xf numFmtId="0" fontId="18" fillId="7" borderId="16" xfId="0" applyFont="1" applyFill="1" applyBorder="1" applyAlignment="1">
      <alignment horizontal="center" vertical="center" wrapText="1"/>
    </xf>
    <xf numFmtId="0" fontId="18" fillId="7" borderId="12" xfId="0" applyFont="1" applyFill="1" applyBorder="1" applyAlignment="1">
      <alignment horizontal="center" vertical="center" wrapText="1"/>
    </xf>
    <xf numFmtId="0" fontId="18" fillId="7" borderId="1"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0" fillId="12" borderId="3" xfId="3" applyFont="1" applyFill="1" applyBorder="1" applyAlignment="1">
      <alignment horizontal="center"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0" xfId="3" applyFont="1" applyFill="1" applyAlignment="1">
      <alignment horizontal="justify" vertical="center" wrapText="1"/>
    </xf>
    <xf numFmtId="0" fontId="10" fillId="10" borderId="3" xfId="3" applyFont="1" applyFill="1" applyBorder="1" applyAlignment="1">
      <alignment horizontal="center" vertical="center" wrapText="1"/>
    </xf>
    <xf numFmtId="0" fontId="10" fillId="0" borderId="3" xfId="3" applyFont="1" applyFill="1" applyBorder="1" applyAlignment="1">
      <alignment horizontal="center" vertical="center" wrapText="1"/>
    </xf>
    <xf numFmtId="0" fontId="11" fillId="0" borderId="0" xfId="0" applyFont="1" applyAlignment="1">
      <alignment horizontal="left" vertical="center" wrapText="1"/>
    </xf>
    <xf numFmtId="0" fontId="10" fillId="0" borderId="0" xfId="3" applyFont="1" applyAlignment="1">
      <alignment horizontal="center" vertical="center" wrapText="1"/>
    </xf>
    <xf numFmtId="0" fontId="20" fillId="12" borderId="3" xfId="91" applyFont="1" applyFill="1" applyBorder="1" applyAlignment="1">
      <alignment horizontal="center" vertical="center" wrapText="1"/>
    </xf>
    <xf numFmtId="0" fontId="20" fillId="12" borderId="6" xfId="91" applyFont="1" applyFill="1" applyBorder="1" applyAlignment="1">
      <alignment horizontal="center" vertical="center" wrapText="1"/>
    </xf>
    <xf numFmtId="0" fontId="20" fillId="12" borderId="7" xfId="91" applyFont="1" applyFill="1" applyBorder="1" applyAlignment="1">
      <alignment horizontal="center" vertical="center" wrapText="1"/>
    </xf>
    <xf numFmtId="0" fontId="11" fillId="0" borderId="3" xfId="0" applyFont="1" applyBorder="1" applyAlignment="1">
      <alignment horizontal="center" vertical="center" wrapText="1"/>
    </xf>
    <xf numFmtId="0" fontId="16" fillId="0" borderId="6" xfId="91" applyFont="1" applyBorder="1" applyAlignment="1">
      <alignment horizontal="left" vertical="center" wrapText="1"/>
    </xf>
    <xf numFmtId="0" fontId="16" fillId="0" borderId="7" xfId="91" applyFont="1" applyBorder="1" applyAlignment="1">
      <alignment horizontal="left"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6" xfId="0" applyFont="1" applyFill="1" applyBorder="1" applyAlignment="1">
      <alignment horizontal="left" vertical="center" wrapText="1"/>
    </xf>
    <xf numFmtId="0" fontId="11" fillId="0" borderId="5" xfId="0" applyFont="1" applyFill="1" applyBorder="1" applyAlignment="1">
      <alignment horizontal="left" vertical="center" wrapText="1"/>
    </xf>
    <xf numFmtId="0" fontId="11" fillId="0" borderId="7" xfId="0" applyFont="1" applyFill="1" applyBorder="1" applyAlignment="1">
      <alignment horizontal="left" vertical="center" wrapText="1"/>
    </xf>
    <xf numFmtId="0" fontId="16" fillId="0" borderId="6" xfId="91" applyFont="1" applyFill="1" applyBorder="1" applyAlignment="1">
      <alignment horizontal="left" vertical="center" wrapText="1"/>
    </xf>
    <xf numFmtId="0" fontId="16" fillId="0" borderId="7" xfId="91" applyFont="1" applyFill="1" applyBorder="1" applyAlignment="1">
      <alignment horizontal="left" vertical="center" wrapText="1"/>
    </xf>
    <xf numFmtId="0" fontId="10" fillId="12" borderId="6" xfId="0" applyFont="1" applyFill="1" applyBorder="1" applyAlignment="1">
      <alignment horizontal="center" vertical="center" wrapText="1"/>
    </xf>
    <xf numFmtId="0" fontId="10" fillId="12" borderId="5" xfId="0" applyFont="1" applyFill="1" applyBorder="1" applyAlignment="1">
      <alignment horizontal="center" vertical="center" wrapText="1"/>
    </xf>
    <xf numFmtId="0" fontId="10" fillId="12" borderId="7" xfId="0" applyFont="1" applyFill="1" applyBorder="1" applyAlignment="1">
      <alignment horizontal="center" vertical="center" wrapText="1"/>
    </xf>
    <xf numFmtId="0" fontId="11" fillId="0" borderId="6" xfId="0" applyFont="1" applyBorder="1" applyAlignment="1">
      <alignment horizontal="justify" vertical="center" wrapText="1"/>
    </xf>
    <xf numFmtId="0" fontId="11" fillId="0" borderId="7" xfId="0" applyFont="1" applyBorder="1" applyAlignment="1">
      <alignment horizontal="justify" vertical="center" wrapText="1"/>
    </xf>
    <xf numFmtId="0" fontId="10" fillId="12" borderId="6" xfId="0" applyFont="1" applyFill="1" applyBorder="1" applyAlignment="1">
      <alignment horizontal="right" vertical="center" wrapText="1"/>
    </xf>
    <xf numFmtId="0" fontId="10" fillId="12" borderId="5" xfId="0" applyFont="1" applyFill="1" applyBorder="1" applyAlignment="1">
      <alignment horizontal="right" vertical="center" wrapText="1"/>
    </xf>
    <xf numFmtId="0" fontId="10" fillId="12" borderId="7" xfId="0" applyFont="1" applyFill="1" applyBorder="1" applyAlignment="1">
      <alignment horizontal="right" vertical="center" wrapText="1"/>
    </xf>
    <xf numFmtId="0" fontId="16" fillId="0" borderId="3" xfId="91" applyFont="1" applyFill="1" applyBorder="1" applyAlignment="1">
      <alignment horizontal="left" vertical="center" wrapText="1"/>
    </xf>
    <xf numFmtId="0" fontId="16" fillId="0" borderId="3" xfId="91" applyFont="1" applyBorder="1" applyAlignment="1">
      <alignment horizontal="left" vertical="center" wrapText="1"/>
    </xf>
    <xf numFmtId="0" fontId="11" fillId="0" borderId="0" xfId="0" applyFont="1" applyFill="1" applyBorder="1" applyAlignment="1">
      <alignment horizontal="center" vertical="center" wrapText="1"/>
    </xf>
    <xf numFmtId="0" fontId="16" fillId="0" borderId="0" xfId="91" applyFont="1" applyFill="1" applyBorder="1" applyAlignment="1">
      <alignment horizontal="left" vertical="center" wrapText="1"/>
    </xf>
    <xf numFmtId="0" fontId="10" fillId="0" borderId="13" xfId="3" applyFont="1" applyFill="1" applyBorder="1" applyAlignment="1">
      <alignment horizontal="left" vertical="center" wrapText="1"/>
    </xf>
    <xf numFmtId="0" fontId="24" fillId="0" borderId="8" xfId="0" applyFont="1" applyFill="1" applyBorder="1" applyAlignment="1">
      <alignment horizontal="left" vertical="center" wrapText="1"/>
    </xf>
    <xf numFmtId="0" fontId="24" fillId="0" borderId="2" xfId="0" applyFont="1" applyFill="1" applyBorder="1" applyAlignment="1">
      <alignment horizontal="left" vertical="center" wrapText="1"/>
    </xf>
    <xf numFmtId="0" fontId="24" fillId="0" borderId="15" xfId="0" applyFont="1" applyFill="1" applyBorder="1" applyAlignment="1">
      <alignment horizontal="left" vertical="center" wrapText="1"/>
    </xf>
    <xf numFmtId="0" fontId="24" fillId="0" borderId="19"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24" fillId="0" borderId="20" xfId="0" applyFont="1" applyFill="1" applyBorder="1" applyAlignment="1">
      <alignment horizontal="left" vertical="center" wrapText="1"/>
    </xf>
    <xf numFmtId="0" fontId="24" fillId="0" borderId="14" xfId="0" applyFont="1" applyFill="1" applyBorder="1" applyAlignment="1">
      <alignment horizontal="left" vertical="center" wrapText="1"/>
    </xf>
    <xf numFmtId="0" fontId="24" fillId="0" borderId="13" xfId="0" applyFont="1" applyFill="1" applyBorder="1" applyAlignment="1">
      <alignment horizontal="left" vertical="center" wrapText="1"/>
    </xf>
    <xf numFmtId="0" fontId="24" fillId="0" borderId="4" xfId="0" applyFont="1" applyFill="1" applyBorder="1" applyAlignment="1">
      <alignment horizontal="left" vertical="center" wrapText="1"/>
    </xf>
    <xf numFmtId="0" fontId="10" fillId="0" borderId="8" xfId="0" applyFont="1" applyBorder="1" applyAlignment="1">
      <alignment horizontal="center" vertical="center"/>
    </xf>
    <xf numFmtId="0" fontId="10" fillId="0" borderId="2" xfId="0" applyFont="1" applyBorder="1" applyAlignment="1">
      <alignment horizontal="center" vertical="center"/>
    </xf>
    <xf numFmtId="0" fontId="10" fillId="0" borderId="15" xfId="0" applyFont="1" applyBorder="1" applyAlignment="1">
      <alignment horizontal="center" vertical="center"/>
    </xf>
    <xf numFmtId="0" fontId="11" fillId="0" borderId="10"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6" xfId="0" applyFont="1" applyBorder="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left" vertical="center"/>
    </xf>
    <xf numFmtId="0" fontId="11" fillId="0" borderId="3" xfId="0" applyFont="1" applyBorder="1" applyAlignment="1">
      <alignment horizontal="justify" vertical="center" wrapText="1"/>
    </xf>
    <xf numFmtId="0" fontId="11" fillId="0" borderId="3" xfId="0" applyFont="1" applyBorder="1" applyAlignment="1">
      <alignment horizontal="justify" vertical="center"/>
    </xf>
    <xf numFmtId="0" fontId="11" fillId="0" borderId="3" xfId="0" applyFont="1" applyFill="1" applyBorder="1" applyAlignment="1">
      <alignment horizontal="center" vertical="center"/>
    </xf>
    <xf numFmtId="0" fontId="11" fillId="0" borderId="6" xfId="0" applyFont="1" applyFill="1" applyBorder="1" applyAlignment="1">
      <alignment horizontal="justify" vertical="center" wrapText="1"/>
    </xf>
    <xf numFmtId="0" fontId="11" fillId="0" borderId="7"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3" xfId="0" applyFont="1" applyFill="1" applyBorder="1" applyAlignment="1">
      <alignment horizontal="justify" vertical="center"/>
    </xf>
    <xf numFmtId="0" fontId="11" fillId="0" borderId="6"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7" xfId="0" applyFont="1" applyFill="1" applyBorder="1" applyAlignment="1">
      <alignment horizontal="center" vertical="center"/>
    </xf>
    <xf numFmtId="0" fontId="11" fillId="0" borderId="3" xfId="0" applyFont="1" applyFill="1" applyBorder="1" applyAlignment="1">
      <alignment horizontal="left" vertical="center" wrapText="1"/>
    </xf>
    <xf numFmtId="0" fontId="11" fillId="0" borderId="3" xfId="0" applyFont="1" applyBorder="1" applyAlignment="1">
      <alignment horizontal="left" vertical="center" wrapText="1"/>
    </xf>
    <xf numFmtId="0" fontId="11" fillId="0" borderId="0" xfId="0" applyFont="1" applyBorder="1" applyAlignment="1">
      <alignment horizontal="center" vertical="center" wrapText="1"/>
    </xf>
    <xf numFmtId="0" fontId="11" fillId="0" borderId="7" xfId="0" applyFont="1" applyFill="1" applyBorder="1" applyAlignment="1">
      <alignment horizontal="left" vertical="center"/>
    </xf>
    <xf numFmtId="0" fontId="11" fillId="0" borderId="3" xfId="3" applyFont="1" applyFill="1" applyBorder="1" applyAlignment="1">
      <alignment horizontal="center" vertical="center" wrapText="1"/>
    </xf>
    <xf numFmtId="0" fontId="10" fillId="10" borderId="25" xfId="3" applyFont="1" applyFill="1" applyBorder="1" applyAlignment="1">
      <alignment horizontal="center" vertical="center" wrapText="1"/>
    </xf>
    <xf numFmtId="0" fontId="11" fillId="0" borderId="8" xfId="3" applyFont="1" applyBorder="1" applyAlignment="1">
      <alignment horizontal="left" vertical="center"/>
    </xf>
    <xf numFmtId="0" fontId="11" fillId="0" borderId="2" xfId="3" applyFont="1" applyBorder="1" applyAlignment="1">
      <alignment horizontal="left" vertical="center"/>
    </xf>
    <xf numFmtId="0" fontId="11" fillId="0" borderId="15" xfId="3" applyFont="1" applyBorder="1" applyAlignment="1">
      <alignment horizontal="left" vertical="center"/>
    </xf>
    <xf numFmtId="0" fontId="10" fillId="12" borderId="3" xfId="3" applyFont="1" applyFill="1" applyBorder="1" applyAlignment="1">
      <alignment horizontal="center" vertical="center"/>
    </xf>
    <xf numFmtId="0" fontId="11" fillId="0" borderId="3" xfId="3" applyFont="1" applyFill="1" applyBorder="1" applyAlignment="1">
      <alignment horizontal="left" vertical="center" wrapText="1"/>
    </xf>
    <xf numFmtId="0" fontId="10" fillId="12" borderId="31" xfId="0" applyFont="1" applyFill="1" applyBorder="1" applyAlignment="1">
      <alignment horizontal="center" vertical="center" wrapText="1"/>
    </xf>
    <xf numFmtId="0" fontId="11" fillId="0" borderId="0" xfId="0" applyFont="1" applyBorder="1" applyAlignment="1">
      <alignment horizontal="justify" vertical="center" wrapText="1"/>
    </xf>
    <xf numFmtId="15" fontId="11" fillId="0" borderId="6" xfId="3" applyNumberFormat="1" applyFont="1" applyFill="1" applyBorder="1" applyAlignment="1">
      <alignment horizontal="left" vertical="center" wrapText="1"/>
    </xf>
    <xf numFmtId="15" fontId="11" fillId="0" borderId="7" xfId="3" applyNumberFormat="1" applyFont="1" applyFill="1" applyBorder="1" applyAlignment="1">
      <alignment horizontal="left" vertical="center" wrapText="1"/>
    </xf>
    <xf numFmtId="0" fontId="11" fillId="0" borderId="8" xfId="3" applyFont="1" applyBorder="1" applyAlignment="1">
      <alignment horizontal="left" vertical="center" wrapText="1"/>
    </xf>
    <xf numFmtId="0" fontId="11" fillId="0" borderId="2" xfId="3" applyFont="1" applyBorder="1" applyAlignment="1">
      <alignment horizontal="left" vertical="center" wrapText="1"/>
    </xf>
    <xf numFmtId="0" fontId="11" fillId="0" borderId="15" xfId="3" applyFont="1" applyBorder="1" applyAlignment="1">
      <alignment horizontal="left" vertical="center" wrapText="1"/>
    </xf>
    <xf numFmtId="0" fontId="11" fillId="0" borderId="0" xfId="87" applyFont="1" applyAlignment="1">
      <alignment horizontal="left" vertical="center"/>
    </xf>
    <xf numFmtId="0" fontId="11" fillId="0" borderId="0" xfId="3" applyFont="1" applyAlignment="1">
      <alignment horizontal="justify" vertical="center" wrapText="1"/>
    </xf>
    <xf numFmtId="0" fontId="11" fillId="0" borderId="3" xfId="3" applyFont="1" applyBorder="1" applyAlignment="1">
      <alignment horizontal="left" vertical="center" wrapText="1"/>
    </xf>
    <xf numFmtId="1" fontId="11" fillId="0" borderId="6" xfId="3" applyNumberFormat="1" applyFont="1" applyBorder="1" applyAlignment="1">
      <alignment horizontal="center" vertical="center" wrapText="1"/>
    </xf>
    <xf numFmtId="1" fontId="11" fillId="0" borderId="7" xfId="3" applyNumberFormat="1" applyFont="1" applyBorder="1" applyAlignment="1">
      <alignment horizontal="center" vertical="center" wrapText="1"/>
    </xf>
    <xf numFmtId="0" fontId="18" fillId="15" borderId="8" xfId="87" applyFont="1" applyFill="1" applyBorder="1" applyAlignment="1">
      <alignment horizontal="center" vertical="center" wrapText="1"/>
    </xf>
    <xf numFmtId="0" fontId="18" fillId="15" borderId="2" xfId="87" applyFont="1" applyFill="1" applyBorder="1" applyAlignment="1">
      <alignment horizontal="center" vertical="center" wrapText="1"/>
    </xf>
    <xf numFmtId="0" fontId="18" fillId="15" borderId="15" xfId="87" applyFont="1" applyFill="1" applyBorder="1" applyAlignment="1">
      <alignment horizontal="center" vertical="center" wrapText="1"/>
    </xf>
    <xf numFmtId="0" fontId="18" fillId="15" borderId="19" xfId="87" applyFont="1" applyFill="1" applyBorder="1" applyAlignment="1">
      <alignment horizontal="center" vertical="center" wrapText="1"/>
    </xf>
    <xf numFmtId="0" fontId="18" fillId="15" borderId="0" xfId="87" applyFont="1" applyFill="1" applyAlignment="1">
      <alignment horizontal="center" vertical="center" wrapText="1"/>
    </xf>
    <xf numFmtId="0" fontId="18" fillId="15" borderId="20" xfId="87" applyFont="1" applyFill="1" applyBorder="1" applyAlignment="1">
      <alignment horizontal="center" vertical="center" wrapText="1"/>
    </xf>
    <xf numFmtId="0" fontId="18" fillId="15" borderId="14" xfId="87" applyFont="1" applyFill="1" applyBorder="1" applyAlignment="1">
      <alignment horizontal="center" vertical="center" wrapText="1"/>
    </xf>
    <xf numFmtId="0" fontId="18" fillId="15" borderId="13" xfId="87" applyFont="1" applyFill="1" applyBorder="1" applyAlignment="1">
      <alignment horizontal="center" vertical="center" wrapText="1"/>
    </xf>
    <xf numFmtId="0" fontId="18" fillId="15" borderId="4" xfId="87" applyFont="1" applyFill="1" applyBorder="1" applyAlignment="1">
      <alignment horizontal="center" vertical="center" wrapText="1"/>
    </xf>
    <xf numFmtId="0" fontId="10" fillId="0" borderId="8" xfId="87" applyFont="1" applyBorder="1" applyAlignment="1">
      <alignment horizontal="center" vertical="center"/>
    </xf>
    <xf numFmtId="0" fontId="10" fillId="0" borderId="2" xfId="87" applyFont="1" applyBorder="1" applyAlignment="1">
      <alignment horizontal="center" vertical="center"/>
    </xf>
    <xf numFmtId="0" fontId="10" fillId="0" borderId="15" xfId="87" applyFont="1" applyBorder="1" applyAlignment="1">
      <alignment horizontal="center" vertical="center"/>
    </xf>
    <xf numFmtId="0" fontId="11" fillId="0" borderId="14" xfId="87" applyFont="1" applyBorder="1" applyAlignment="1">
      <alignment horizontal="left" vertical="center" wrapText="1"/>
    </xf>
    <xf numFmtId="0" fontId="11" fillId="0" borderId="13" xfId="87" applyFont="1" applyBorder="1" applyAlignment="1">
      <alignment horizontal="left" vertical="center" wrapText="1"/>
    </xf>
    <xf numFmtId="0" fontId="11" fillId="0" borderId="4" xfId="87" applyFont="1" applyBorder="1" applyAlignment="1">
      <alignment horizontal="left" vertical="center" wrapText="1"/>
    </xf>
    <xf numFmtId="0" fontId="17" fillId="7" borderId="16" xfId="87" applyFont="1" applyFill="1" applyBorder="1" applyAlignment="1">
      <alignment horizontal="center" vertical="center" wrapText="1"/>
    </xf>
    <xf numFmtId="0" fontId="17" fillId="7" borderId="12" xfId="87" applyFont="1" applyFill="1" applyBorder="1" applyAlignment="1">
      <alignment horizontal="center" vertical="center" wrapText="1"/>
    </xf>
    <xf numFmtId="0" fontId="17" fillId="7" borderId="1" xfId="87" applyFont="1" applyFill="1" applyBorder="1" applyAlignment="1">
      <alignment horizontal="center" vertical="center" wrapText="1"/>
    </xf>
    <xf numFmtId="0" fontId="11" fillId="0" borderId="6" xfId="3" applyFont="1" applyBorder="1" applyAlignment="1">
      <alignment horizontal="left" vertical="center" wrapText="1"/>
    </xf>
    <xf numFmtId="0" fontId="11" fillId="0" borderId="5" xfId="3" applyFont="1" applyBorder="1" applyAlignment="1">
      <alignment horizontal="left" vertical="center" wrapText="1"/>
    </xf>
    <xf numFmtId="0" fontId="11" fillId="0" borderId="7" xfId="3" applyFont="1" applyBorder="1" applyAlignment="1">
      <alignment horizontal="left" vertical="center" wrapText="1"/>
    </xf>
    <xf numFmtId="0" fontId="10" fillId="12" borderId="25" xfId="3" applyFont="1" applyFill="1" applyBorder="1" applyAlignment="1">
      <alignment horizontal="center" vertical="center" wrapText="1"/>
    </xf>
    <xf numFmtId="0" fontId="17" fillId="7" borderId="19" xfId="87" applyFont="1" applyFill="1" applyBorder="1" applyAlignment="1">
      <alignment horizontal="center" vertical="center" wrapText="1"/>
    </xf>
    <xf numFmtId="0" fontId="17" fillId="7" borderId="0" xfId="87" applyFont="1" applyFill="1" applyAlignment="1">
      <alignment horizontal="center" vertical="center" wrapText="1"/>
    </xf>
    <xf numFmtId="0" fontId="17" fillId="7" borderId="20" xfId="87" applyFont="1" applyFill="1" applyBorder="1" applyAlignment="1">
      <alignment horizontal="center" vertical="center" wrapText="1"/>
    </xf>
    <xf numFmtId="0" fontId="11" fillId="0" borderId="16" xfId="3" applyFont="1" applyBorder="1" applyAlignment="1">
      <alignment horizontal="center" vertical="center" wrapText="1"/>
    </xf>
    <xf numFmtId="0" fontId="11" fillId="0" borderId="12" xfId="3" applyFont="1" applyBorder="1" applyAlignment="1">
      <alignment horizontal="center" vertical="center" wrapText="1"/>
    </xf>
    <xf numFmtId="0" fontId="11" fillId="0" borderId="1" xfId="3" applyFont="1" applyBorder="1" applyAlignment="1">
      <alignment horizontal="center" vertical="center" wrapText="1"/>
    </xf>
  </cellXfs>
  <cellStyles count="107">
    <cellStyle name="Euro" xfId="4"/>
    <cellStyle name="Hipervínculo" xfId="20" builtinId="8" hidden="1"/>
    <cellStyle name="Hipervínculo" xfId="78" builtinId="8" hidden="1"/>
    <cellStyle name="Hipervínculo" xfId="46" builtinId="8" hidden="1"/>
    <cellStyle name="Hipervínculo" xfId="80" builtinId="8" hidden="1"/>
    <cellStyle name="Hipervínculo" xfId="60" builtinId="8" hidden="1"/>
    <cellStyle name="Hipervínculo" xfId="44" builtinId="8" hidden="1"/>
    <cellStyle name="Hipervínculo" xfId="22" builtinId="8" hidden="1"/>
    <cellStyle name="Hipervínculo" xfId="64" builtinId="8" hidden="1"/>
    <cellStyle name="Hipervínculo" xfId="16" builtinId="8" hidden="1"/>
    <cellStyle name="Hipervínculo" xfId="54" builtinId="8" hidden="1"/>
    <cellStyle name="Hipervínculo" xfId="14" builtinId="8" hidden="1"/>
    <cellStyle name="Hipervínculo" xfId="34" builtinId="8" hidden="1"/>
    <cellStyle name="Hipervínculo" xfId="18" builtinId="8" hidden="1"/>
    <cellStyle name="Hipervínculo" xfId="24" builtinId="8" hidden="1"/>
    <cellStyle name="Hipervínculo" xfId="72" builtinId="8" hidden="1"/>
    <cellStyle name="Hipervínculo" xfId="56" builtinId="8" hidden="1"/>
    <cellStyle name="Hipervínculo" xfId="76" builtinId="8" hidden="1"/>
    <cellStyle name="Hipervínculo" xfId="58" builtinId="8" hidden="1"/>
    <cellStyle name="Hipervínculo" xfId="50" builtinId="8" hidden="1"/>
    <cellStyle name="Hipervínculo" xfId="28" builtinId="8" hidden="1"/>
    <cellStyle name="Hipervínculo" xfId="36" builtinId="8" hidden="1"/>
    <cellStyle name="Hipervínculo" xfId="6" builtinId="8" hidden="1"/>
    <cellStyle name="Hipervínculo" xfId="26" builtinId="8" hidden="1"/>
    <cellStyle name="Hipervínculo" xfId="48" builtinId="8" hidden="1"/>
    <cellStyle name="Hipervínculo" xfId="10" builtinId="8" hidden="1"/>
    <cellStyle name="Hipervínculo" xfId="82" builtinId="8" hidden="1"/>
    <cellStyle name="Hipervínculo" xfId="40" builtinId="8" hidden="1"/>
    <cellStyle name="Hipervínculo" xfId="70" builtinId="8" hidden="1"/>
    <cellStyle name="Hipervínculo" xfId="42" builtinId="8" hidden="1"/>
    <cellStyle name="Hipervínculo" xfId="68" builtinId="8" hidden="1"/>
    <cellStyle name="Hipervínculo" xfId="52" builtinId="8" hidden="1"/>
    <cellStyle name="Hipervínculo" xfId="74" builtinId="8" hidden="1"/>
    <cellStyle name="Hipervínculo" xfId="38" builtinId="8" hidden="1"/>
    <cellStyle name="Hipervínculo" xfId="62" builtinId="8" hidden="1"/>
    <cellStyle name="Hipervínculo" xfId="30" builtinId="8" hidden="1"/>
    <cellStyle name="Hipervínculo" xfId="32" builtinId="8" hidden="1"/>
    <cellStyle name="Hipervínculo" xfId="12" builtinId="8" hidden="1"/>
    <cellStyle name="Hipervínculo" xfId="8" builtinId="8" hidden="1"/>
    <cellStyle name="Hipervínculo" xfId="66" builtinId="8" hidden="1"/>
    <cellStyle name="Hipervínculo visitado" xfId="55" builtinId="9" hidden="1"/>
    <cellStyle name="Hipervínculo visitado" xfId="59" builtinId="9" hidden="1"/>
    <cellStyle name="Hipervínculo visitado" xfId="31" builtinId="9" hidden="1"/>
    <cellStyle name="Hipervínculo visitado" xfId="17" builtinId="9" hidden="1"/>
    <cellStyle name="Hipervínculo visitado" xfId="65" builtinId="9" hidden="1"/>
    <cellStyle name="Hipervínculo visitado" xfId="11" builtinId="9" hidden="1"/>
    <cellStyle name="Hipervínculo visitado" xfId="9" builtinId="9" hidden="1"/>
    <cellStyle name="Hipervínculo visitado" xfId="51" builtinId="9" hidden="1"/>
    <cellStyle name="Hipervínculo visitado" xfId="49" builtinId="9" hidden="1"/>
    <cellStyle name="Hipervínculo visitado" xfId="33" builtinId="9" hidden="1"/>
    <cellStyle name="Hipervínculo visitado" xfId="63" builtinId="9" hidden="1"/>
    <cellStyle name="Hipervínculo visitado" xfId="83" builtinId="9" hidden="1"/>
    <cellStyle name="Hipervínculo visitado" xfId="27" builtinId="9" hidden="1"/>
    <cellStyle name="Hipervínculo visitado" xfId="23" builtinId="9" hidden="1"/>
    <cellStyle name="Hipervínculo visitado" xfId="21" builtinId="9" hidden="1"/>
    <cellStyle name="Hipervínculo visitado" xfId="13" builtinId="9" hidden="1"/>
    <cellStyle name="Hipervínculo visitado" xfId="29" builtinId="9" hidden="1"/>
    <cellStyle name="Hipervínculo visitado" xfId="37" builtinId="9" hidden="1"/>
    <cellStyle name="Hipervínculo visitado" xfId="71" builtinId="9" hidden="1"/>
    <cellStyle name="Hipervínculo visitado" xfId="79" builtinId="9" hidden="1"/>
    <cellStyle name="Hipervínculo visitado" xfId="39" builtinId="9" hidden="1"/>
    <cellStyle name="Hipervínculo visitado" xfId="45" builtinId="9" hidden="1"/>
    <cellStyle name="Hipervínculo visitado" xfId="19" builtinId="9" hidden="1"/>
    <cellStyle name="Hipervínculo visitado" xfId="25" builtinId="9" hidden="1"/>
    <cellStyle name="Hipervínculo visitado" xfId="47" builtinId="9" hidden="1"/>
    <cellStyle name="Hipervínculo visitado" xfId="53" builtinId="9" hidden="1"/>
    <cellStyle name="Hipervínculo visitado" xfId="73" builtinId="9" hidden="1"/>
    <cellStyle name="Hipervínculo visitado" xfId="75" builtinId="9" hidden="1"/>
    <cellStyle name="Hipervínculo visitado" xfId="69" builtinId="9" hidden="1"/>
    <cellStyle name="Hipervínculo visitado" xfId="15" builtinId="9" hidden="1"/>
    <cellStyle name="Hipervínculo visitado" xfId="77" builtinId="9" hidden="1"/>
    <cellStyle name="Hipervínculo visitado" xfId="61" builtinId="9" hidden="1"/>
    <cellStyle name="Hipervínculo visitado" xfId="57" builtinId="9" hidden="1"/>
    <cellStyle name="Hipervínculo visitado" xfId="43" builtinId="9" hidden="1"/>
    <cellStyle name="Hipervínculo visitado" xfId="81" builtinId="9" hidden="1"/>
    <cellStyle name="Hipervínculo visitado" xfId="41" builtinId="9" hidden="1"/>
    <cellStyle name="Hipervínculo visitado" xfId="67" builtinId="9" hidden="1"/>
    <cellStyle name="Hipervínculo visitado" xfId="35" builtinId="9" hidden="1"/>
    <cellStyle name="Hipervínculo visitado" xfId="7" builtinId="9" hidden="1"/>
    <cellStyle name="Hyperlink" xfId="106"/>
    <cellStyle name="Millares" xfId="1" builtinId="3"/>
    <cellStyle name="Millares [0]" xfId="5" builtinId="6"/>
    <cellStyle name="Millares [0] 2" xfId="92"/>
    <cellStyle name="Millares [0] 2 2" xfId="103"/>
    <cellStyle name="Millares [0] 3" xfId="85"/>
    <cellStyle name="Millares [0] 3 2" xfId="100"/>
    <cellStyle name="Millares [0] 4" xfId="98"/>
    <cellStyle name="Millares 10" xfId="84"/>
    <cellStyle name="Millares 10 2" xfId="99"/>
    <cellStyle name="Millares 2" xfId="93"/>
    <cellStyle name="Millares 2 2" xfId="104"/>
    <cellStyle name="Millares 3" xfId="96"/>
    <cellStyle name="Moneda" xfId="89" builtinId="4"/>
    <cellStyle name="Moneda [0]" xfId="90" builtinId="7"/>
    <cellStyle name="Moneda [0] 2" xfId="101"/>
    <cellStyle name="Moneda 2" xfId="86"/>
    <cellStyle name="Moneda 3" xfId="97"/>
    <cellStyle name="Normal" xfId="0" builtinId="0"/>
    <cellStyle name="Normal 2" xfId="2"/>
    <cellStyle name="Normal 2 2" xfId="87"/>
    <cellStyle name="Normal 3" xfId="3"/>
    <cellStyle name="Normal 4" xfId="91"/>
    <cellStyle name="Normal 4 2" xfId="102"/>
    <cellStyle name="Normal_Anexo 1 RFP Valorem CalificarV2" xfId="95"/>
    <cellStyle name="Normal_ANEXO4" xfId="94"/>
    <cellStyle name="Porcentaje" xfId="105" builtinId="5"/>
    <cellStyle name="Porcentaje 2" xfId="88"/>
  </cellStyles>
  <dxfs count="0"/>
  <tableStyles count="0" defaultTableStyle="TableStyleMedium9" defaultPivotStyle="PivotStyleLight16"/>
  <colors>
    <mruColors>
      <color rgb="FFFFFF66"/>
      <color rgb="FFFFFF99"/>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3.png"/><Relationship Id="rId5" Type="http://schemas.openxmlformats.org/officeDocument/2006/relationships/image" Target="../media/image6.png"/><Relationship Id="rId4" Type="http://schemas.openxmlformats.org/officeDocument/2006/relationships/image" Target="../media/image5.png"/></Relationships>
</file>

<file path=xl/drawings/_rels/drawing5.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7.png"/><Relationship Id="rId7" Type="http://schemas.openxmlformats.org/officeDocument/2006/relationships/image" Target="../media/image10.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9.png"/><Relationship Id="rId5" Type="http://schemas.openxmlformats.org/officeDocument/2006/relationships/image" Target="../media/image3.png"/><Relationship Id="rId4" Type="http://schemas.openxmlformats.org/officeDocument/2006/relationships/image" Target="../media/image8.png"/><Relationship Id="rId9" Type="http://schemas.openxmlformats.org/officeDocument/2006/relationships/image" Target="../media/image12.png"/></Relationships>
</file>

<file path=xl/drawings/_rels/drawing6.xml.rels><?xml version="1.0" encoding="UTF-8" standalone="yes"?>
<Relationships xmlns="http://schemas.openxmlformats.org/package/2006/relationships"><Relationship Id="rId8" Type="http://schemas.openxmlformats.org/officeDocument/2006/relationships/image" Target="../media/image17.png"/><Relationship Id="rId13" Type="http://schemas.openxmlformats.org/officeDocument/2006/relationships/image" Target="../media/image22.png"/><Relationship Id="rId3" Type="http://schemas.openxmlformats.org/officeDocument/2006/relationships/image" Target="../media/image13.png"/><Relationship Id="rId7" Type="http://schemas.openxmlformats.org/officeDocument/2006/relationships/image" Target="../media/image16.png"/><Relationship Id="rId12" Type="http://schemas.openxmlformats.org/officeDocument/2006/relationships/image" Target="../media/image21.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3.png"/><Relationship Id="rId11" Type="http://schemas.openxmlformats.org/officeDocument/2006/relationships/image" Target="../media/image20.png"/><Relationship Id="rId5" Type="http://schemas.openxmlformats.org/officeDocument/2006/relationships/image" Target="../media/image15.png"/><Relationship Id="rId15" Type="http://schemas.openxmlformats.org/officeDocument/2006/relationships/image" Target="../media/image24.png"/><Relationship Id="rId10" Type="http://schemas.openxmlformats.org/officeDocument/2006/relationships/image" Target="../media/image19.png"/><Relationship Id="rId4" Type="http://schemas.openxmlformats.org/officeDocument/2006/relationships/image" Target="../media/image14.png"/><Relationship Id="rId9" Type="http://schemas.openxmlformats.org/officeDocument/2006/relationships/image" Target="../media/image18.png"/><Relationship Id="rId14" Type="http://schemas.openxmlformats.org/officeDocument/2006/relationships/image" Target="../media/image23.png"/></Relationships>
</file>

<file path=xl/drawings/_rels/drawing7.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7.png"/><Relationship Id="rId5" Type="http://schemas.openxmlformats.org/officeDocument/2006/relationships/image" Target="../media/image26.png"/><Relationship Id="rId4" Type="http://schemas.openxmlformats.org/officeDocument/2006/relationships/image" Target="../media/image3.png"/></Relationships>
</file>

<file path=xl/drawings/_rels/drawing8.xml.rels><?xml version="1.0" encoding="UTF-8" standalone="yes"?>
<Relationships xmlns="http://schemas.openxmlformats.org/package/2006/relationships"><Relationship Id="rId8" Type="http://schemas.openxmlformats.org/officeDocument/2006/relationships/image" Target="../media/image32.png"/><Relationship Id="rId3" Type="http://schemas.openxmlformats.org/officeDocument/2006/relationships/image" Target="../media/image28.png"/><Relationship Id="rId7" Type="http://schemas.openxmlformats.org/officeDocument/2006/relationships/image" Target="../media/image31.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30.png"/><Relationship Id="rId5" Type="http://schemas.openxmlformats.org/officeDocument/2006/relationships/image" Target="../media/image3.png"/><Relationship Id="rId4" Type="http://schemas.openxmlformats.org/officeDocument/2006/relationships/image" Target="../media/image29.png"/><Relationship Id="rId9" Type="http://schemas.openxmlformats.org/officeDocument/2006/relationships/image" Target="../media/image33.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4.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228600</xdr:colOff>
      <xdr:row>0</xdr:row>
      <xdr:rowOff>200024</xdr:rowOff>
    </xdr:from>
    <xdr:to>
      <xdr:col>1</xdr:col>
      <xdr:colOff>981075</xdr:colOff>
      <xdr:row>5</xdr:row>
      <xdr:rowOff>105433</xdr:rowOff>
    </xdr:to>
    <xdr:pic>
      <xdr:nvPicPr>
        <xdr:cNvPr id="2" name="Imagen 1">
          <a:extLst>
            <a:ext uri="{FF2B5EF4-FFF2-40B4-BE49-F238E27FC236}">
              <a16:creationId xmlns:a16="http://schemas.microsoft.com/office/drawing/2014/main" id="{6C05E888-C137-4EBC-BDCE-F8403D5FF3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8150" y="200024"/>
          <a:ext cx="752475" cy="8198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313985</xdr:colOff>
      <xdr:row>2</xdr:row>
      <xdr:rowOff>74440</xdr:rowOff>
    </xdr:from>
    <xdr:to>
      <xdr:col>3</xdr:col>
      <xdr:colOff>28575</xdr:colOff>
      <xdr:row>4</xdr:row>
      <xdr:rowOff>84774</xdr:rowOff>
    </xdr:to>
    <xdr:pic>
      <xdr:nvPicPr>
        <xdr:cNvPr id="3" name="Imagen 2">
          <a:extLst>
            <a:ext uri="{FF2B5EF4-FFF2-40B4-BE49-F238E27FC236}">
              <a16:creationId xmlns:a16="http://schemas.microsoft.com/office/drawing/2014/main" id="{1DF948F4-949C-4F01-9D33-FE8AC798A115}"/>
            </a:ext>
          </a:extLst>
        </xdr:cNvPr>
        <xdr:cNvPicPr>
          <a:picLocks noChangeAspect="1"/>
        </xdr:cNvPicPr>
      </xdr:nvPicPr>
      <xdr:blipFill>
        <a:blip xmlns:r="http://schemas.openxmlformats.org/officeDocument/2006/relationships" r:embed="rId2"/>
        <a:stretch>
          <a:fillRect/>
        </a:stretch>
      </xdr:blipFill>
      <xdr:spPr>
        <a:xfrm>
          <a:off x="4276385" y="531640"/>
          <a:ext cx="1533865" cy="334184"/>
        </a:xfrm>
        <a:prstGeom prst="rect">
          <a:avLst/>
        </a:prstGeom>
      </xdr:spPr>
    </xdr:pic>
    <xdr:clientData/>
  </xdr:twoCellAnchor>
  <xdr:twoCellAnchor editAs="oneCell">
    <xdr:from>
      <xdr:col>1</xdr:col>
      <xdr:colOff>1</xdr:colOff>
      <xdr:row>22</xdr:row>
      <xdr:rowOff>98859</xdr:rowOff>
    </xdr:from>
    <xdr:to>
      <xdr:col>1</xdr:col>
      <xdr:colOff>2171701</xdr:colOff>
      <xdr:row>25</xdr:row>
      <xdr:rowOff>47625</xdr:rowOff>
    </xdr:to>
    <xdr:pic>
      <xdr:nvPicPr>
        <xdr:cNvPr id="5" name="Imagen 4">
          <a:extLst>
            <a:ext uri="{FF2B5EF4-FFF2-40B4-BE49-F238E27FC236}">
              <a16:creationId xmlns:a16="http://schemas.microsoft.com/office/drawing/2014/main" id="{1762675D-48B7-48DD-A2FC-82ED4DF84BCF}"/>
            </a:ext>
          </a:extLst>
        </xdr:cNvPr>
        <xdr:cNvPicPr>
          <a:picLocks noChangeAspect="1"/>
        </xdr:cNvPicPr>
      </xdr:nvPicPr>
      <xdr:blipFill>
        <a:blip xmlns:r="http://schemas.openxmlformats.org/officeDocument/2006/relationships" r:embed="rId3"/>
        <a:stretch>
          <a:fillRect/>
        </a:stretch>
      </xdr:blipFill>
      <xdr:spPr>
        <a:xfrm>
          <a:off x="209551" y="5404284"/>
          <a:ext cx="2171700" cy="4345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1</xdr:col>
      <xdr:colOff>981075</xdr:colOff>
      <xdr:row>5</xdr:row>
      <xdr:rowOff>658</xdr:rowOff>
    </xdr:to>
    <xdr:pic>
      <xdr:nvPicPr>
        <xdr:cNvPr id="2" name="Imagen 1">
          <a:extLst>
            <a:ext uri="{FF2B5EF4-FFF2-40B4-BE49-F238E27FC236}">
              <a16:creationId xmlns:a16="http://schemas.microsoft.com/office/drawing/2014/main" id="{BC208B93-FFFB-4602-982D-57AD39C9E0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2282" y="197426"/>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1664803</xdr:colOff>
      <xdr:row>1</xdr:row>
      <xdr:rowOff>143712</xdr:rowOff>
    </xdr:from>
    <xdr:to>
      <xdr:col>4</xdr:col>
      <xdr:colOff>3200400</xdr:colOff>
      <xdr:row>3</xdr:row>
      <xdr:rowOff>154047</xdr:rowOff>
    </xdr:to>
    <xdr:pic>
      <xdr:nvPicPr>
        <xdr:cNvPr id="3" name="Imagen 2">
          <a:extLst>
            <a:ext uri="{FF2B5EF4-FFF2-40B4-BE49-F238E27FC236}">
              <a16:creationId xmlns:a16="http://schemas.microsoft.com/office/drawing/2014/main" id="{0B9D5C2B-7AFC-40CE-AA2A-92F9535F0BDB}"/>
            </a:ext>
          </a:extLst>
        </xdr:cNvPr>
        <xdr:cNvPicPr>
          <a:picLocks noChangeAspect="1"/>
        </xdr:cNvPicPr>
      </xdr:nvPicPr>
      <xdr:blipFill>
        <a:blip xmlns:r="http://schemas.openxmlformats.org/officeDocument/2006/relationships" r:embed="rId2"/>
        <a:stretch>
          <a:fillRect/>
        </a:stretch>
      </xdr:blipFill>
      <xdr:spPr>
        <a:xfrm>
          <a:off x="7501030" y="308235"/>
          <a:ext cx="1535597" cy="339380"/>
        </a:xfrm>
        <a:prstGeom prst="rect">
          <a:avLst/>
        </a:prstGeom>
      </xdr:spPr>
    </xdr:pic>
    <xdr:clientData/>
  </xdr:twoCellAnchor>
  <xdr:twoCellAnchor editAs="oneCell">
    <xdr:from>
      <xdr:col>1</xdr:col>
      <xdr:colOff>0</xdr:colOff>
      <xdr:row>60</xdr:row>
      <xdr:rowOff>69272</xdr:rowOff>
    </xdr:from>
    <xdr:to>
      <xdr:col>1</xdr:col>
      <xdr:colOff>2171700</xdr:colOff>
      <xdr:row>62</xdr:row>
      <xdr:rowOff>155864</xdr:rowOff>
    </xdr:to>
    <xdr:pic>
      <xdr:nvPicPr>
        <xdr:cNvPr id="4" name="Imagen 3">
          <a:extLst>
            <a:ext uri="{FF2B5EF4-FFF2-40B4-BE49-F238E27FC236}">
              <a16:creationId xmlns:a16="http://schemas.microsoft.com/office/drawing/2014/main" id="{008AFD9E-7B0F-4296-9178-E4796A352E31}"/>
            </a:ext>
          </a:extLst>
        </xdr:cNvPr>
        <xdr:cNvPicPr>
          <a:picLocks noChangeAspect="1"/>
        </xdr:cNvPicPr>
      </xdr:nvPicPr>
      <xdr:blipFill>
        <a:blip xmlns:r="http://schemas.openxmlformats.org/officeDocument/2006/relationships" r:embed="rId3"/>
        <a:stretch>
          <a:fillRect/>
        </a:stretch>
      </xdr:blipFill>
      <xdr:spPr>
        <a:xfrm>
          <a:off x="363682" y="26237045"/>
          <a:ext cx="2171700" cy="4156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1</xdr:col>
      <xdr:colOff>981075</xdr:colOff>
      <xdr:row>5</xdr:row>
      <xdr:rowOff>86383</xdr:rowOff>
    </xdr:to>
    <xdr:pic>
      <xdr:nvPicPr>
        <xdr:cNvPr id="2" name="Imagen 1">
          <a:extLst>
            <a:ext uri="{FF2B5EF4-FFF2-40B4-BE49-F238E27FC236}">
              <a16:creationId xmlns:a16="http://schemas.microsoft.com/office/drawing/2014/main" id="{699575FC-5E04-4790-8851-8E0D52611B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0" y="195694"/>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200026</xdr:colOff>
      <xdr:row>2</xdr:row>
      <xdr:rowOff>86563</xdr:rowOff>
    </xdr:from>
    <xdr:to>
      <xdr:col>3</xdr:col>
      <xdr:colOff>1290376</xdr:colOff>
      <xdr:row>4</xdr:row>
      <xdr:rowOff>1</xdr:rowOff>
    </xdr:to>
    <xdr:pic>
      <xdr:nvPicPr>
        <xdr:cNvPr id="3" name="Imagen 2">
          <a:extLst>
            <a:ext uri="{FF2B5EF4-FFF2-40B4-BE49-F238E27FC236}">
              <a16:creationId xmlns:a16="http://schemas.microsoft.com/office/drawing/2014/main" id="{296CF5F4-6FC0-4DEF-8249-6DE0CB443DC5}"/>
            </a:ext>
          </a:extLst>
        </xdr:cNvPr>
        <xdr:cNvPicPr>
          <a:picLocks noChangeAspect="1"/>
        </xdr:cNvPicPr>
      </xdr:nvPicPr>
      <xdr:blipFill>
        <a:blip xmlns:r="http://schemas.openxmlformats.org/officeDocument/2006/relationships" r:embed="rId2"/>
        <a:stretch>
          <a:fillRect/>
        </a:stretch>
      </xdr:blipFill>
      <xdr:spPr>
        <a:xfrm>
          <a:off x="6381751" y="419938"/>
          <a:ext cx="1090350" cy="237288"/>
        </a:xfrm>
        <a:prstGeom prst="rect">
          <a:avLst/>
        </a:prstGeom>
      </xdr:spPr>
    </xdr:pic>
    <xdr:clientData/>
  </xdr:twoCellAnchor>
  <xdr:twoCellAnchor editAs="oneCell">
    <xdr:from>
      <xdr:col>1</xdr:col>
      <xdr:colOff>0</xdr:colOff>
      <xdr:row>26</xdr:row>
      <xdr:rowOff>0</xdr:rowOff>
    </xdr:from>
    <xdr:to>
      <xdr:col>1</xdr:col>
      <xdr:colOff>2171700</xdr:colOff>
      <xdr:row>28</xdr:row>
      <xdr:rowOff>86592</xdr:rowOff>
    </xdr:to>
    <xdr:pic>
      <xdr:nvPicPr>
        <xdr:cNvPr id="4" name="Imagen 3">
          <a:extLst>
            <a:ext uri="{FF2B5EF4-FFF2-40B4-BE49-F238E27FC236}">
              <a16:creationId xmlns:a16="http://schemas.microsoft.com/office/drawing/2014/main" id="{15B3312A-6CB6-49DC-93BE-8A11C20AA7EF}"/>
            </a:ext>
          </a:extLst>
        </xdr:cNvPr>
        <xdr:cNvPicPr>
          <a:picLocks noChangeAspect="1"/>
        </xdr:cNvPicPr>
      </xdr:nvPicPr>
      <xdr:blipFill>
        <a:blip xmlns:r="http://schemas.openxmlformats.org/officeDocument/2006/relationships" r:embed="rId3"/>
        <a:stretch>
          <a:fillRect/>
        </a:stretch>
      </xdr:blipFill>
      <xdr:spPr>
        <a:xfrm>
          <a:off x="361950" y="6200775"/>
          <a:ext cx="2171700" cy="4104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1</xdr:col>
      <xdr:colOff>981075</xdr:colOff>
      <xdr:row>5</xdr:row>
      <xdr:rowOff>86383</xdr:rowOff>
    </xdr:to>
    <xdr:pic>
      <xdr:nvPicPr>
        <xdr:cNvPr id="4" name="Imagen 3">
          <a:extLst>
            <a:ext uri="{FF2B5EF4-FFF2-40B4-BE49-F238E27FC236}">
              <a16:creationId xmlns:a16="http://schemas.microsoft.com/office/drawing/2014/main" id="{634F29FB-AF64-482C-94F9-6C6CAD1F2A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0" y="195694"/>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759928</xdr:colOff>
      <xdr:row>1</xdr:row>
      <xdr:rowOff>96087</xdr:rowOff>
    </xdr:from>
    <xdr:to>
      <xdr:col>7</xdr:col>
      <xdr:colOff>590550</xdr:colOff>
      <xdr:row>3</xdr:row>
      <xdr:rowOff>106422</xdr:rowOff>
    </xdr:to>
    <xdr:pic>
      <xdr:nvPicPr>
        <xdr:cNvPr id="5" name="Imagen 4">
          <a:extLst>
            <a:ext uri="{FF2B5EF4-FFF2-40B4-BE49-F238E27FC236}">
              <a16:creationId xmlns:a16="http://schemas.microsoft.com/office/drawing/2014/main" id="{87CCD545-59BC-4251-B7B1-6415ACEC3241}"/>
            </a:ext>
          </a:extLst>
        </xdr:cNvPr>
        <xdr:cNvPicPr>
          <a:picLocks noChangeAspect="1"/>
        </xdr:cNvPicPr>
      </xdr:nvPicPr>
      <xdr:blipFill>
        <a:blip xmlns:r="http://schemas.openxmlformats.org/officeDocument/2006/relationships" r:embed="rId2"/>
        <a:stretch>
          <a:fillRect/>
        </a:stretch>
      </xdr:blipFill>
      <xdr:spPr>
        <a:xfrm>
          <a:off x="9789628" y="258012"/>
          <a:ext cx="1535597" cy="334185"/>
        </a:xfrm>
        <a:prstGeom prst="rect">
          <a:avLst/>
        </a:prstGeom>
      </xdr:spPr>
    </xdr:pic>
    <xdr:clientData/>
  </xdr:twoCellAnchor>
  <xdr:twoCellAnchor editAs="oneCell">
    <xdr:from>
      <xdr:col>2</xdr:col>
      <xdr:colOff>63032</xdr:colOff>
      <xdr:row>93</xdr:row>
      <xdr:rowOff>154080</xdr:rowOff>
    </xdr:from>
    <xdr:to>
      <xdr:col>6</xdr:col>
      <xdr:colOff>594397</xdr:colOff>
      <xdr:row>137</xdr:row>
      <xdr:rowOff>141959</xdr:rowOff>
    </xdr:to>
    <xdr:pic>
      <xdr:nvPicPr>
        <xdr:cNvPr id="2" name="Imagen 1">
          <a:extLst>
            <a:ext uri="{FF2B5EF4-FFF2-40B4-BE49-F238E27FC236}">
              <a16:creationId xmlns:a16="http://schemas.microsoft.com/office/drawing/2014/main" id="{3A19697A-197F-4B30-9A92-9CEF48453E90}"/>
            </a:ext>
          </a:extLst>
        </xdr:cNvPr>
        <xdr:cNvPicPr>
          <a:picLocks noChangeAspect="1"/>
        </xdr:cNvPicPr>
      </xdr:nvPicPr>
      <xdr:blipFill rotWithShape="1">
        <a:blip xmlns:r="http://schemas.openxmlformats.org/officeDocument/2006/relationships" r:embed="rId3"/>
        <a:srcRect l="20139" t="547"/>
        <a:stretch/>
      </xdr:blipFill>
      <xdr:spPr>
        <a:xfrm>
          <a:off x="2619374" y="25724503"/>
          <a:ext cx="10387067" cy="7236685"/>
        </a:xfrm>
        <a:prstGeom prst="rect">
          <a:avLst/>
        </a:prstGeom>
      </xdr:spPr>
    </xdr:pic>
    <xdr:clientData/>
  </xdr:twoCellAnchor>
  <xdr:twoCellAnchor editAs="oneCell">
    <xdr:from>
      <xdr:col>0</xdr:col>
      <xdr:colOff>217114</xdr:colOff>
      <xdr:row>144</xdr:row>
      <xdr:rowOff>63034</xdr:rowOff>
    </xdr:from>
    <xdr:to>
      <xdr:col>6</xdr:col>
      <xdr:colOff>814594</xdr:colOff>
      <xdr:row>189</xdr:row>
      <xdr:rowOff>128515</xdr:rowOff>
    </xdr:to>
    <xdr:pic>
      <xdr:nvPicPr>
        <xdr:cNvPr id="6" name="Imagen 5">
          <a:extLst>
            <a:ext uri="{FF2B5EF4-FFF2-40B4-BE49-F238E27FC236}">
              <a16:creationId xmlns:a16="http://schemas.microsoft.com/office/drawing/2014/main" id="{50354C7B-F388-46DD-8E2A-7DD5C182E54F}"/>
            </a:ext>
          </a:extLst>
        </xdr:cNvPr>
        <xdr:cNvPicPr>
          <a:picLocks noChangeAspect="1"/>
        </xdr:cNvPicPr>
      </xdr:nvPicPr>
      <xdr:blipFill>
        <a:blip xmlns:r="http://schemas.openxmlformats.org/officeDocument/2006/relationships" r:embed="rId4"/>
        <a:stretch>
          <a:fillRect/>
        </a:stretch>
      </xdr:blipFill>
      <xdr:spPr>
        <a:xfrm>
          <a:off x="217114" y="34009854"/>
          <a:ext cx="13009524" cy="7314286"/>
        </a:xfrm>
        <a:prstGeom prst="rect">
          <a:avLst/>
        </a:prstGeom>
      </xdr:spPr>
    </xdr:pic>
    <xdr:clientData/>
  </xdr:twoCellAnchor>
  <xdr:twoCellAnchor editAs="oneCell">
    <xdr:from>
      <xdr:col>0</xdr:col>
      <xdr:colOff>154081</xdr:colOff>
      <xdr:row>192</xdr:row>
      <xdr:rowOff>42022</xdr:rowOff>
    </xdr:from>
    <xdr:to>
      <xdr:col>6</xdr:col>
      <xdr:colOff>751561</xdr:colOff>
      <xdr:row>237</xdr:row>
      <xdr:rowOff>107502</xdr:rowOff>
    </xdr:to>
    <xdr:pic>
      <xdr:nvPicPr>
        <xdr:cNvPr id="7" name="Imagen 6">
          <a:extLst>
            <a:ext uri="{FF2B5EF4-FFF2-40B4-BE49-F238E27FC236}">
              <a16:creationId xmlns:a16="http://schemas.microsoft.com/office/drawing/2014/main" id="{934A825F-7506-4590-8C0C-CB42D94C070B}"/>
            </a:ext>
          </a:extLst>
        </xdr:cNvPr>
        <xdr:cNvPicPr>
          <a:picLocks noChangeAspect="1"/>
        </xdr:cNvPicPr>
      </xdr:nvPicPr>
      <xdr:blipFill>
        <a:blip xmlns:r="http://schemas.openxmlformats.org/officeDocument/2006/relationships" r:embed="rId5"/>
        <a:stretch>
          <a:fillRect/>
        </a:stretch>
      </xdr:blipFill>
      <xdr:spPr>
        <a:xfrm>
          <a:off x="154081" y="41720901"/>
          <a:ext cx="13009524" cy="7314286"/>
        </a:xfrm>
        <a:prstGeom prst="rect">
          <a:avLst/>
        </a:prstGeom>
      </xdr:spPr>
    </xdr:pic>
    <xdr:clientData/>
  </xdr:twoCellAnchor>
  <xdr:twoCellAnchor editAs="oneCell">
    <xdr:from>
      <xdr:col>1</xdr:col>
      <xdr:colOff>0</xdr:colOff>
      <xdr:row>71</xdr:row>
      <xdr:rowOff>0</xdr:rowOff>
    </xdr:from>
    <xdr:to>
      <xdr:col>1</xdr:col>
      <xdr:colOff>2171700</xdr:colOff>
      <xdr:row>72</xdr:row>
      <xdr:rowOff>87189</xdr:rowOff>
    </xdr:to>
    <xdr:pic>
      <xdr:nvPicPr>
        <xdr:cNvPr id="8" name="Imagen 7">
          <a:extLst>
            <a:ext uri="{FF2B5EF4-FFF2-40B4-BE49-F238E27FC236}">
              <a16:creationId xmlns:a16="http://schemas.microsoft.com/office/drawing/2014/main" id="{698F67B2-C495-4ACF-B2EC-A514C062A62A}"/>
            </a:ext>
          </a:extLst>
        </xdr:cNvPr>
        <xdr:cNvPicPr>
          <a:picLocks noChangeAspect="1"/>
        </xdr:cNvPicPr>
      </xdr:nvPicPr>
      <xdr:blipFill>
        <a:blip xmlns:r="http://schemas.openxmlformats.org/officeDocument/2006/relationships" r:embed="rId6"/>
        <a:stretch>
          <a:fillRect/>
        </a:stretch>
      </xdr:blipFill>
      <xdr:spPr>
        <a:xfrm>
          <a:off x="361293" y="23221293"/>
          <a:ext cx="2171700" cy="4156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2</xdr:col>
      <xdr:colOff>219075</xdr:colOff>
      <xdr:row>6</xdr:row>
      <xdr:rowOff>48283</xdr:rowOff>
    </xdr:to>
    <xdr:pic>
      <xdr:nvPicPr>
        <xdr:cNvPr id="2" name="Imagen 1">
          <a:extLst>
            <a:ext uri="{FF2B5EF4-FFF2-40B4-BE49-F238E27FC236}">
              <a16:creationId xmlns:a16="http://schemas.microsoft.com/office/drawing/2014/main" id="{360D7433-8917-4451-B55C-BE59B3CFD14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0" y="195694"/>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238434</xdr:colOff>
      <xdr:row>3</xdr:row>
      <xdr:rowOff>837</xdr:rowOff>
    </xdr:from>
    <xdr:to>
      <xdr:col>6</xdr:col>
      <xdr:colOff>704850</xdr:colOff>
      <xdr:row>5</xdr:row>
      <xdr:rowOff>11172</xdr:rowOff>
    </xdr:to>
    <xdr:pic>
      <xdr:nvPicPr>
        <xdr:cNvPr id="3" name="Imagen 2">
          <a:extLst>
            <a:ext uri="{FF2B5EF4-FFF2-40B4-BE49-F238E27FC236}">
              <a16:creationId xmlns:a16="http://schemas.microsoft.com/office/drawing/2014/main" id="{6E99FBAD-2BA6-4886-9F11-4B730477F4C4}"/>
            </a:ext>
          </a:extLst>
        </xdr:cNvPr>
        <xdr:cNvPicPr>
          <a:picLocks noChangeAspect="1"/>
        </xdr:cNvPicPr>
      </xdr:nvPicPr>
      <xdr:blipFill>
        <a:blip xmlns:r="http://schemas.openxmlformats.org/officeDocument/2006/relationships" r:embed="rId2"/>
        <a:stretch>
          <a:fillRect/>
        </a:stretch>
      </xdr:blipFill>
      <xdr:spPr>
        <a:xfrm>
          <a:off x="8644247" y="500900"/>
          <a:ext cx="1537978" cy="343710"/>
        </a:xfrm>
        <a:prstGeom prst="rect">
          <a:avLst/>
        </a:prstGeom>
      </xdr:spPr>
    </xdr:pic>
    <xdr:clientData/>
  </xdr:twoCellAnchor>
  <xdr:twoCellAnchor editAs="oneCell">
    <xdr:from>
      <xdr:col>0</xdr:col>
      <xdr:colOff>0</xdr:colOff>
      <xdr:row>234</xdr:row>
      <xdr:rowOff>133350</xdr:rowOff>
    </xdr:from>
    <xdr:to>
      <xdr:col>15</xdr:col>
      <xdr:colOff>524630</xdr:colOff>
      <xdr:row>278</xdr:row>
      <xdr:rowOff>137199</xdr:rowOff>
    </xdr:to>
    <xdr:pic>
      <xdr:nvPicPr>
        <xdr:cNvPr id="4" name="Imagen 3">
          <a:extLst>
            <a:ext uri="{FF2B5EF4-FFF2-40B4-BE49-F238E27FC236}">
              <a16:creationId xmlns:a16="http://schemas.microsoft.com/office/drawing/2014/main" id="{600CBDF1-C4A5-49F9-B9FD-AA7551BE82D5}"/>
            </a:ext>
          </a:extLst>
        </xdr:cNvPr>
        <xdr:cNvPicPr>
          <a:picLocks noChangeAspect="1"/>
        </xdr:cNvPicPr>
      </xdr:nvPicPr>
      <xdr:blipFill>
        <a:blip xmlns:r="http://schemas.openxmlformats.org/officeDocument/2006/relationships" r:embed="rId3"/>
        <a:stretch>
          <a:fillRect/>
        </a:stretch>
      </xdr:blipFill>
      <xdr:spPr>
        <a:xfrm>
          <a:off x="0" y="41119425"/>
          <a:ext cx="13011905" cy="7128549"/>
        </a:xfrm>
        <a:prstGeom prst="rect">
          <a:avLst/>
        </a:prstGeom>
      </xdr:spPr>
    </xdr:pic>
    <xdr:clientData/>
  </xdr:twoCellAnchor>
  <xdr:twoCellAnchor editAs="oneCell">
    <xdr:from>
      <xdr:col>0</xdr:col>
      <xdr:colOff>314325</xdr:colOff>
      <xdr:row>275</xdr:row>
      <xdr:rowOff>38100</xdr:rowOff>
    </xdr:from>
    <xdr:to>
      <xdr:col>7</xdr:col>
      <xdr:colOff>319843</xdr:colOff>
      <xdr:row>315</xdr:row>
      <xdr:rowOff>146724</xdr:rowOff>
    </xdr:to>
    <xdr:pic>
      <xdr:nvPicPr>
        <xdr:cNvPr id="5" name="Imagen 4">
          <a:extLst>
            <a:ext uri="{FF2B5EF4-FFF2-40B4-BE49-F238E27FC236}">
              <a16:creationId xmlns:a16="http://schemas.microsoft.com/office/drawing/2014/main" id="{A882E873-0D2E-4488-AC35-CFFB8D1162EF}"/>
            </a:ext>
          </a:extLst>
        </xdr:cNvPr>
        <xdr:cNvPicPr>
          <a:picLocks noChangeAspect="1"/>
        </xdr:cNvPicPr>
      </xdr:nvPicPr>
      <xdr:blipFill rotWithShape="1">
        <a:blip xmlns:r="http://schemas.openxmlformats.org/officeDocument/2006/relationships" r:embed="rId4"/>
        <a:srcRect l="20094" t="7307"/>
        <a:stretch/>
      </xdr:blipFill>
      <xdr:spPr>
        <a:xfrm>
          <a:off x="314325" y="47663100"/>
          <a:ext cx="10397293" cy="6585624"/>
        </a:xfrm>
        <a:prstGeom prst="rect">
          <a:avLst/>
        </a:prstGeom>
      </xdr:spPr>
    </xdr:pic>
    <xdr:clientData/>
  </xdr:twoCellAnchor>
  <xdr:twoCellAnchor editAs="oneCell">
    <xdr:from>
      <xdr:col>1</xdr:col>
      <xdr:colOff>0</xdr:colOff>
      <xdr:row>58</xdr:row>
      <xdr:rowOff>0</xdr:rowOff>
    </xdr:from>
    <xdr:to>
      <xdr:col>2</xdr:col>
      <xdr:colOff>1409700</xdr:colOff>
      <xdr:row>60</xdr:row>
      <xdr:rowOff>82262</xdr:rowOff>
    </xdr:to>
    <xdr:pic>
      <xdr:nvPicPr>
        <xdr:cNvPr id="6" name="Imagen 5">
          <a:extLst>
            <a:ext uri="{FF2B5EF4-FFF2-40B4-BE49-F238E27FC236}">
              <a16:creationId xmlns:a16="http://schemas.microsoft.com/office/drawing/2014/main" id="{725F6E12-0565-4B4B-84AC-B2529BF56564}"/>
            </a:ext>
          </a:extLst>
        </xdr:cNvPr>
        <xdr:cNvPicPr>
          <a:picLocks noChangeAspect="1"/>
        </xdr:cNvPicPr>
      </xdr:nvPicPr>
      <xdr:blipFill>
        <a:blip xmlns:r="http://schemas.openxmlformats.org/officeDocument/2006/relationships" r:embed="rId5"/>
        <a:stretch>
          <a:fillRect/>
        </a:stretch>
      </xdr:blipFill>
      <xdr:spPr>
        <a:xfrm>
          <a:off x="440531" y="18883313"/>
          <a:ext cx="2171700" cy="415637"/>
        </a:xfrm>
        <a:prstGeom prst="rect">
          <a:avLst/>
        </a:prstGeom>
      </xdr:spPr>
    </xdr:pic>
    <xdr:clientData/>
  </xdr:twoCellAnchor>
  <xdr:twoCellAnchor editAs="oneCell">
    <xdr:from>
      <xdr:col>1</xdr:col>
      <xdr:colOff>714375</xdr:colOff>
      <xdr:row>85</xdr:row>
      <xdr:rowOff>114299</xdr:rowOff>
    </xdr:from>
    <xdr:to>
      <xdr:col>4</xdr:col>
      <xdr:colOff>704850</xdr:colOff>
      <xdr:row>125</xdr:row>
      <xdr:rowOff>104774</xdr:rowOff>
    </xdr:to>
    <xdr:pic>
      <xdr:nvPicPr>
        <xdr:cNvPr id="7" name="Imagen 6">
          <a:extLst>
            <a:ext uri="{FF2B5EF4-FFF2-40B4-BE49-F238E27FC236}">
              <a16:creationId xmlns:a16="http://schemas.microsoft.com/office/drawing/2014/main" id="{908338FA-4C7C-4FCE-B0CA-0383D37F434F}"/>
            </a:ext>
          </a:extLst>
        </xdr:cNvPr>
        <xdr:cNvPicPr>
          <a:picLocks noChangeAspect="1"/>
        </xdr:cNvPicPr>
      </xdr:nvPicPr>
      <xdr:blipFill rotWithShape="1">
        <a:blip xmlns:r="http://schemas.openxmlformats.org/officeDocument/2006/relationships" r:embed="rId6"/>
        <a:srcRect l="23719" t="11588" r="24890" b="1"/>
        <a:stretch/>
      </xdr:blipFill>
      <xdr:spPr>
        <a:xfrm>
          <a:off x="1152525" y="27498674"/>
          <a:ext cx="6686550" cy="6467475"/>
        </a:xfrm>
        <a:prstGeom prst="rect">
          <a:avLst/>
        </a:prstGeom>
      </xdr:spPr>
    </xdr:pic>
    <xdr:clientData/>
  </xdr:twoCellAnchor>
  <xdr:twoCellAnchor editAs="oneCell">
    <xdr:from>
      <xdr:col>1</xdr:col>
      <xdr:colOff>485775</xdr:colOff>
      <xdr:row>125</xdr:row>
      <xdr:rowOff>133351</xdr:rowOff>
    </xdr:from>
    <xdr:to>
      <xdr:col>6</xdr:col>
      <xdr:colOff>695325</xdr:colOff>
      <xdr:row>164</xdr:row>
      <xdr:rowOff>76200</xdr:rowOff>
    </xdr:to>
    <xdr:pic>
      <xdr:nvPicPr>
        <xdr:cNvPr id="8" name="Imagen 7">
          <a:extLst>
            <a:ext uri="{FF2B5EF4-FFF2-40B4-BE49-F238E27FC236}">
              <a16:creationId xmlns:a16="http://schemas.microsoft.com/office/drawing/2014/main" id="{22B52EA8-927E-4CC3-B118-51ABA3CC8EC8}"/>
            </a:ext>
          </a:extLst>
        </xdr:cNvPr>
        <xdr:cNvPicPr>
          <a:picLocks noChangeAspect="1"/>
        </xdr:cNvPicPr>
      </xdr:nvPicPr>
      <xdr:blipFill rotWithShape="1">
        <a:blip xmlns:r="http://schemas.openxmlformats.org/officeDocument/2006/relationships" r:embed="rId7"/>
        <a:srcRect l="25696" t="18750" r="3221" b="-4298"/>
        <a:stretch/>
      </xdr:blipFill>
      <xdr:spPr>
        <a:xfrm>
          <a:off x="923925" y="33994726"/>
          <a:ext cx="9248775" cy="6257924"/>
        </a:xfrm>
        <a:prstGeom prst="rect">
          <a:avLst/>
        </a:prstGeom>
      </xdr:spPr>
    </xdr:pic>
    <xdr:clientData/>
  </xdr:twoCellAnchor>
  <xdr:twoCellAnchor editAs="oneCell">
    <xdr:from>
      <xdr:col>1</xdr:col>
      <xdr:colOff>628650</xdr:colOff>
      <xdr:row>162</xdr:row>
      <xdr:rowOff>123825</xdr:rowOff>
    </xdr:from>
    <xdr:to>
      <xdr:col>3</xdr:col>
      <xdr:colOff>2838450</xdr:colOff>
      <xdr:row>200</xdr:row>
      <xdr:rowOff>0</xdr:rowOff>
    </xdr:to>
    <xdr:pic>
      <xdr:nvPicPr>
        <xdr:cNvPr id="9" name="Imagen 8">
          <a:extLst>
            <a:ext uri="{FF2B5EF4-FFF2-40B4-BE49-F238E27FC236}">
              <a16:creationId xmlns:a16="http://schemas.microsoft.com/office/drawing/2014/main" id="{D5ABD13B-BAFC-41F2-B1EE-83C98253770C}"/>
            </a:ext>
          </a:extLst>
        </xdr:cNvPr>
        <xdr:cNvPicPr>
          <a:picLocks noChangeAspect="1"/>
        </xdr:cNvPicPr>
      </xdr:nvPicPr>
      <xdr:blipFill rotWithShape="1">
        <a:blip xmlns:r="http://schemas.openxmlformats.org/officeDocument/2006/relationships" r:embed="rId8"/>
        <a:srcRect l="28770" t="5468" r="28405" b="12110"/>
        <a:stretch/>
      </xdr:blipFill>
      <xdr:spPr>
        <a:xfrm>
          <a:off x="1066800" y="39976425"/>
          <a:ext cx="5572125" cy="6029325"/>
        </a:xfrm>
        <a:prstGeom prst="rect">
          <a:avLst/>
        </a:prstGeom>
      </xdr:spPr>
    </xdr:pic>
    <xdr:clientData/>
  </xdr:twoCellAnchor>
  <xdr:twoCellAnchor editAs="oneCell">
    <xdr:from>
      <xdr:col>1</xdr:col>
      <xdr:colOff>163428</xdr:colOff>
      <xdr:row>197</xdr:row>
      <xdr:rowOff>142874</xdr:rowOff>
    </xdr:from>
    <xdr:to>
      <xdr:col>3</xdr:col>
      <xdr:colOff>3297153</xdr:colOff>
      <xdr:row>231</xdr:row>
      <xdr:rowOff>47625</xdr:rowOff>
    </xdr:to>
    <xdr:pic>
      <xdr:nvPicPr>
        <xdr:cNvPr id="10" name="Imagen 9">
          <a:extLst>
            <a:ext uri="{FF2B5EF4-FFF2-40B4-BE49-F238E27FC236}">
              <a16:creationId xmlns:a16="http://schemas.microsoft.com/office/drawing/2014/main" id="{10ABD7BE-309A-440B-9EA6-8578971CE6EB}"/>
            </a:ext>
          </a:extLst>
        </xdr:cNvPr>
        <xdr:cNvPicPr>
          <a:picLocks noChangeAspect="1"/>
        </xdr:cNvPicPr>
      </xdr:nvPicPr>
      <xdr:blipFill rotWithShape="1">
        <a:blip xmlns:r="http://schemas.openxmlformats.org/officeDocument/2006/relationships" r:embed="rId9"/>
        <a:srcRect l="27305" t="19401" r="22767" b="6640"/>
        <a:stretch/>
      </xdr:blipFill>
      <xdr:spPr>
        <a:xfrm>
          <a:off x="599573" y="42463953"/>
          <a:ext cx="6497554" cy="535906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2</xdr:col>
      <xdr:colOff>219075</xdr:colOff>
      <xdr:row>6</xdr:row>
      <xdr:rowOff>48283</xdr:rowOff>
    </xdr:to>
    <xdr:pic>
      <xdr:nvPicPr>
        <xdr:cNvPr id="4" name="Imagen 3">
          <a:extLst>
            <a:ext uri="{FF2B5EF4-FFF2-40B4-BE49-F238E27FC236}">
              <a16:creationId xmlns:a16="http://schemas.microsoft.com/office/drawing/2014/main" id="{727C0129-1234-4CAB-B99B-9064D12F5E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186169"/>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238434</xdr:colOff>
      <xdr:row>3</xdr:row>
      <xdr:rowOff>837</xdr:rowOff>
    </xdr:from>
    <xdr:to>
      <xdr:col>6</xdr:col>
      <xdr:colOff>704850</xdr:colOff>
      <xdr:row>5</xdr:row>
      <xdr:rowOff>11172</xdr:rowOff>
    </xdr:to>
    <xdr:pic>
      <xdr:nvPicPr>
        <xdr:cNvPr id="5" name="Imagen 4">
          <a:extLst>
            <a:ext uri="{FF2B5EF4-FFF2-40B4-BE49-F238E27FC236}">
              <a16:creationId xmlns:a16="http://schemas.microsoft.com/office/drawing/2014/main" id="{34458D93-87BF-4121-869A-C87280AB2B20}"/>
            </a:ext>
          </a:extLst>
        </xdr:cNvPr>
        <xdr:cNvPicPr>
          <a:picLocks noChangeAspect="1"/>
        </xdr:cNvPicPr>
      </xdr:nvPicPr>
      <xdr:blipFill>
        <a:blip xmlns:r="http://schemas.openxmlformats.org/officeDocument/2006/relationships" r:embed="rId2"/>
        <a:stretch>
          <a:fillRect/>
        </a:stretch>
      </xdr:blipFill>
      <xdr:spPr>
        <a:xfrm>
          <a:off x="8649009" y="486612"/>
          <a:ext cx="1533216" cy="334185"/>
        </a:xfrm>
        <a:prstGeom prst="rect">
          <a:avLst/>
        </a:prstGeom>
      </xdr:spPr>
    </xdr:pic>
    <xdr:clientData/>
  </xdr:twoCellAnchor>
  <xdr:twoCellAnchor editAs="oneCell">
    <xdr:from>
      <xdr:col>1</xdr:col>
      <xdr:colOff>504824</xdr:colOff>
      <xdr:row>225</xdr:row>
      <xdr:rowOff>66675</xdr:rowOff>
    </xdr:from>
    <xdr:to>
      <xdr:col>7</xdr:col>
      <xdr:colOff>512723</xdr:colOff>
      <xdr:row>260</xdr:row>
      <xdr:rowOff>94337</xdr:rowOff>
    </xdr:to>
    <xdr:pic>
      <xdr:nvPicPr>
        <xdr:cNvPr id="3" name="Imagen 2">
          <a:extLst>
            <a:ext uri="{FF2B5EF4-FFF2-40B4-BE49-F238E27FC236}">
              <a16:creationId xmlns:a16="http://schemas.microsoft.com/office/drawing/2014/main" id="{9262A84F-8997-4069-A399-2B01CCA823CD}"/>
            </a:ext>
          </a:extLst>
        </xdr:cNvPr>
        <xdr:cNvPicPr>
          <a:picLocks noChangeAspect="1"/>
        </xdr:cNvPicPr>
      </xdr:nvPicPr>
      <xdr:blipFill rotWithShape="1">
        <a:blip xmlns:r="http://schemas.openxmlformats.org/officeDocument/2006/relationships" r:embed="rId3"/>
        <a:srcRect l="11349" t="17450"/>
        <a:stretch/>
      </xdr:blipFill>
      <xdr:spPr>
        <a:xfrm>
          <a:off x="942974" y="17221200"/>
          <a:ext cx="11533149" cy="6037936"/>
        </a:xfrm>
        <a:prstGeom prst="rect">
          <a:avLst/>
        </a:prstGeom>
      </xdr:spPr>
    </xdr:pic>
    <xdr:clientData/>
  </xdr:twoCellAnchor>
  <xdr:twoCellAnchor editAs="oneCell">
    <xdr:from>
      <xdr:col>1</xdr:col>
      <xdr:colOff>342900</xdr:colOff>
      <xdr:row>262</xdr:row>
      <xdr:rowOff>9524</xdr:rowOff>
    </xdr:from>
    <xdr:to>
      <xdr:col>6</xdr:col>
      <xdr:colOff>1331874</xdr:colOff>
      <xdr:row>302</xdr:row>
      <xdr:rowOff>94334</xdr:rowOff>
    </xdr:to>
    <xdr:pic>
      <xdr:nvPicPr>
        <xdr:cNvPr id="6" name="Imagen 5">
          <a:extLst>
            <a:ext uri="{FF2B5EF4-FFF2-40B4-BE49-F238E27FC236}">
              <a16:creationId xmlns:a16="http://schemas.microsoft.com/office/drawing/2014/main" id="{F7AF2926-ED36-4D15-9B79-3A3BDDD3BE7D}"/>
            </a:ext>
          </a:extLst>
        </xdr:cNvPr>
        <xdr:cNvPicPr>
          <a:picLocks noChangeAspect="1"/>
        </xdr:cNvPicPr>
      </xdr:nvPicPr>
      <xdr:blipFill rotWithShape="1">
        <a:blip xmlns:r="http://schemas.openxmlformats.org/officeDocument/2006/relationships" r:embed="rId4"/>
        <a:srcRect l="19329" t="10288"/>
        <a:stretch/>
      </xdr:blipFill>
      <xdr:spPr>
        <a:xfrm>
          <a:off x="781050" y="23479124"/>
          <a:ext cx="10494924" cy="6561811"/>
        </a:xfrm>
        <a:prstGeom prst="rect">
          <a:avLst/>
        </a:prstGeom>
      </xdr:spPr>
    </xdr:pic>
    <xdr:clientData/>
  </xdr:twoCellAnchor>
  <xdr:twoCellAnchor editAs="oneCell">
    <xdr:from>
      <xdr:col>0</xdr:col>
      <xdr:colOff>0</xdr:colOff>
      <xdr:row>309</xdr:row>
      <xdr:rowOff>9525</xdr:rowOff>
    </xdr:from>
    <xdr:to>
      <xdr:col>4</xdr:col>
      <xdr:colOff>619125</xdr:colOff>
      <xdr:row>347</xdr:row>
      <xdr:rowOff>103860</xdr:rowOff>
    </xdr:to>
    <xdr:pic>
      <xdr:nvPicPr>
        <xdr:cNvPr id="2" name="Imagen 1">
          <a:extLst>
            <a:ext uri="{FF2B5EF4-FFF2-40B4-BE49-F238E27FC236}">
              <a16:creationId xmlns:a16="http://schemas.microsoft.com/office/drawing/2014/main" id="{777F2C22-6D4B-4001-BE0D-81930E525052}"/>
            </a:ext>
          </a:extLst>
        </xdr:cNvPr>
        <xdr:cNvPicPr>
          <a:picLocks noChangeAspect="1"/>
        </xdr:cNvPicPr>
      </xdr:nvPicPr>
      <xdr:blipFill rotWithShape="1">
        <a:blip xmlns:r="http://schemas.openxmlformats.org/officeDocument/2006/relationships" r:embed="rId5"/>
        <a:srcRect l="19036" t="14585" r="20488"/>
        <a:stretch/>
      </xdr:blipFill>
      <xdr:spPr>
        <a:xfrm>
          <a:off x="0" y="32042100"/>
          <a:ext cx="7867650" cy="6247485"/>
        </a:xfrm>
        <a:prstGeom prst="rect">
          <a:avLst/>
        </a:prstGeom>
      </xdr:spPr>
    </xdr:pic>
    <xdr:clientData/>
  </xdr:twoCellAnchor>
  <xdr:twoCellAnchor editAs="oneCell">
    <xdr:from>
      <xdr:col>1</xdr:col>
      <xdr:colOff>208767</xdr:colOff>
      <xdr:row>53</xdr:row>
      <xdr:rowOff>26094</xdr:rowOff>
    </xdr:from>
    <xdr:to>
      <xdr:col>2</xdr:col>
      <xdr:colOff>1618467</xdr:colOff>
      <xdr:row>56</xdr:row>
      <xdr:rowOff>39143</xdr:rowOff>
    </xdr:to>
    <xdr:pic>
      <xdr:nvPicPr>
        <xdr:cNvPr id="7" name="Imagen 6">
          <a:extLst>
            <a:ext uri="{FF2B5EF4-FFF2-40B4-BE49-F238E27FC236}">
              <a16:creationId xmlns:a16="http://schemas.microsoft.com/office/drawing/2014/main" id="{748701B0-D457-4098-8B3A-30B49F947B86}"/>
            </a:ext>
          </a:extLst>
        </xdr:cNvPr>
        <xdr:cNvPicPr>
          <a:picLocks noChangeAspect="1"/>
        </xdr:cNvPicPr>
      </xdr:nvPicPr>
      <xdr:blipFill>
        <a:blip xmlns:r="http://schemas.openxmlformats.org/officeDocument/2006/relationships" r:embed="rId6"/>
        <a:stretch>
          <a:fillRect/>
        </a:stretch>
      </xdr:blipFill>
      <xdr:spPr>
        <a:xfrm>
          <a:off x="652397" y="16114210"/>
          <a:ext cx="2166481" cy="482775"/>
        </a:xfrm>
        <a:prstGeom prst="rect">
          <a:avLst/>
        </a:prstGeom>
      </xdr:spPr>
    </xdr:pic>
    <xdr:clientData/>
  </xdr:twoCellAnchor>
  <xdr:twoCellAnchor editAs="oneCell">
    <xdr:from>
      <xdr:col>0</xdr:col>
      <xdr:colOff>381000</xdr:colOff>
      <xdr:row>63</xdr:row>
      <xdr:rowOff>9525</xdr:rowOff>
    </xdr:from>
    <xdr:to>
      <xdr:col>4</xdr:col>
      <xdr:colOff>1019175</xdr:colOff>
      <xdr:row>100</xdr:row>
      <xdr:rowOff>122910</xdr:rowOff>
    </xdr:to>
    <xdr:pic>
      <xdr:nvPicPr>
        <xdr:cNvPr id="8" name="Imagen 7">
          <a:extLst>
            <a:ext uri="{FF2B5EF4-FFF2-40B4-BE49-F238E27FC236}">
              <a16:creationId xmlns:a16="http://schemas.microsoft.com/office/drawing/2014/main" id="{0DBB1FA7-AA0F-4C6F-B898-C79CB5586F73}"/>
            </a:ext>
          </a:extLst>
        </xdr:cNvPr>
        <xdr:cNvPicPr>
          <a:picLocks noChangeAspect="1"/>
        </xdr:cNvPicPr>
      </xdr:nvPicPr>
      <xdr:blipFill rotWithShape="1">
        <a:blip xmlns:r="http://schemas.openxmlformats.org/officeDocument/2006/relationships" r:embed="rId7"/>
        <a:srcRect l="19329" t="16539" r="20049"/>
        <a:stretch/>
      </xdr:blipFill>
      <xdr:spPr>
        <a:xfrm>
          <a:off x="381000" y="17164050"/>
          <a:ext cx="7886700" cy="6104610"/>
        </a:xfrm>
        <a:prstGeom prst="rect">
          <a:avLst/>
        </a:prstGeom>
      </xdr:spPr>
    </xdr:pic>
    <xdr:clientData/>
  </xdr:twoCellAnchor>
  <xdr:twoCellAnchor editAs="oneCell">
    <xdr:from>
      <xdr:col>0</xdr:col>
      <xdr:colOff>0</xdr:colOff>
      <xdr:row>141</xdr:row>
      <xdr:rowOff>19049</xdr:rowOff>
    </xdr:from>
    <xdr:to>
      <xdr:col>4</xdr:col>
      <xdr:colOff>1495425</xdr:colOff>
      <xdr:row>170</xdr:row>
      <xdr:rowOff>38099</xdr:rowOff>
    </xdr:to>
    <xdr:pic>
      <xdr:nvPicPr>
        <xdr:cNvPr id="9" name="Imagen 8">
          <a:extLst>
            <a:ext uri="{FF2B5EF4-FFF2-40B4-BE49-F238E27FC236}">
              <a16:creationId xmlns:a16="http://schemas.microsoft.com/office/drawing/2014/main" id="{8C0A9C95-B38A-4765-AC9A-6B60287B3F47}"/>
            </a:ext>
          </a:extLst>
        </xdr:cNvPr>
        <xdr:cNvPicPr>
          <a:picLocks noChangeAspect="1"/>
        </xdr:cNvPicPr>
      </xdr:nvPicPr>
      <xdr:blipFill rotWithShape="1">
        <a:blip xmlns:r="http://schemas.openxmlformats.org/officeDocument/2006/relationships" r:embed="rId8"/>
        <a:srcRect l="16254" t="15496" r="16535" b="20042"/>
        <a:stretch/>
      </xdr:blipFill>
      <xdr:spPr>
        <a:xfrm>
          <a:off x="0" y="28994099"/>
          <a:ext cx="8743950" cy="4714875"/>
        </a:xfrm>
        <a:prstGeom prst="rect">
          <a:avLst/>
        </a:prstGeom>
      </xdr:spPr>
    </xdr:pic>
    <xdr:clientData/>
  </xdr:twoCellAnchor>
  <xdr:twoCellAnchor editAs="oneCell">
    <xdr:from>
      <xdr:col>0</xdr:col>
      <xdr:colOff>0</xdr:colOff>
      <xdr:row>168</xdr:row>
      <xdr:rowOff>19050</xdr:rowOff>
    </xdr:from>
    <xdr:to>
      <xdr:col>5</xdr:col>
      <xdr:colOff>0</xdr:colOff>
      <xdr:row>195</xdr:row>
      <xdr:rowOff>38101</xdr:rowOff>
    </xdr:to>
    <xdr:pic>
      <xdr:nvPicPr>
        <xdr:cNvPr id="10" name="Imagen 9">
          <a:extLst>
            <a:ext uri="{FF2B5EF4-FFF2-40B4-BE49-F238E27FC236}">
              <a16:creationId xmlns:a16="http://schemas.microsoft.com/office/drawing/2014/main" id="{43AF7599-9AF2-418D-B1BF-8D01CF21A3BA}"/>
            </a:ext>
          </a:extLst>
        </xdr:cNvPr>
        <xdr:cNvPicPr>
          <a:picLocks noChangeAspect="1"/>
        </xdr:cNvPicPr>
      </xdr:nvPicPr>
      <xdr:blipFill rotWithShape="1">
        <a:blip xmlns:r="http://schemas.openxmlformats.org/officeDocument/2006/relationships" r:embed="rId9"/>
        <a:srcRect l="15668" t="18101" r="16095" b="21864"/>
        <a:stretch/>
      </xdr:blipFill>
      <xdr:spPr>
        <a:xfrm>
          <a:off x="0" y="33366075"/>
          <a:ext cx="8877300" cy="4391025"/>
        </a:xfrm>
        <a:prstGeom prst="rect">
          <a:avLst/>
        </a:prstGeom>
      </xdr:spPr>
    </xdr:pic>
    <xdr:clientData/>
  </xdr:twoCellAnchor>
  <xdr:twoCellAnchor editAs="oneCell">
    <xdr:from>
      <xdr:col>0</xdr:col>
      <xdr:colOff>257175</xdr:colOff>
      <xdr:row>193</xdr:row>
      <xdr:rowOff>152400</xdr:rowOff>
    </xdr:from>
    <xdr:to>
      <xdr:col>4</xdr:col>
      <xdr:colOff>1104900</xdr:colOff>
      <xdr:row>220</xdr:row>
      <xdr:rowOff>85725</xdr:rowOff>
    </xdr:to>
    <xdr:pic>
      <xdr:nvPicPr>
        <xdr:cNvPr id="11" name="Imagen 10">
          <a:extLst>
            <a:ext uri="{FF2B5EF4-FFF2-40B4-BE49-F238E27FC236}">
              <a16:creationId xmlns:a16="http://schemas.microsoft.com/office/drawing/2014/main" id="{4711D553-7F4F-490F-B962-E16AE932126E}"/>
            </a:ext>
          </a:extLst>
        </xdr:cNvPr>
        <xdr:cNvPicPr>
          <a:picLocks noChangeAspect="1"/>
        </xdr:cNvPicPr>
      </xdr:nvPicPr>
      <xdr:blipFill rotWithShape="1">
        <a:blip xmlns:r="http://schemas.openxmlformats.org/officeDocument/2006/relationships" r:embed="rId10"/>
        <a:srcRect l="14351" t="17450" r="23416" b="23688"/>
        <a:stretch/>
      </xdr:blipFill>
      <xdr:spPr>
        <a:xfrm>
          <a:off x="257175" y="37547550"/>
          <a:ext cx="8096250" cy="4305300"/>
        </a:xfrm>
        <a:prstGeom prst="rect">
          <a:avLst/>
        </a:prstGeom>
      </xdr:spPr>
    </xdr:pic>
    <xdr:clientData/>
  </xdr:twoCellAnchor>
  <xdr:twoCellAnchor editAs="oneCell">
    <xdr:from>
      <xdr:col>0</xdr:col>
      <xdr:colOff>9524</xdr:colOff>
      <xdr:row>111</xdr:row>
      <xdr:rowOff>1</xdr:rowOff>
    </xdr:from>
    <xdr:to>
      <xdr:col>4</xdr:col>
      <xdr:colOff>790574</xdr:colOff>
      <xdr:row>130</xdr:row>
      <xdr:rowOff>114301</xdr:rowOff>
    </xdr:to>
    <xdr:pic>
      <xdr:nvPicPr>
        <xdr:cNvPr id="12" name="Imagen 11">
          <a:extLst>
            <a:ext uri="{FF2B5EF4-FFF2-40B4-BE49-F238E27FC236}">
              <a16:creationId xmlns:a16="http://schemas.microsoft.com/office/drawing/2014/main" id="{A04AE384-26C3-407E-B8A7-81D5E7A3CAAC}"/>
            </a:ext>
          </a:extLst>
        </xdr:cNvPr>
        <xdr:cNvPicPr>
          <a:picLocks noChangeAspect="1"/>
        </xdr:cNvPicPr>
      </xdr:nvPicPr>
      <xdr:blipFill rotWithShape="1">
        <a:blip xmlns:r="http://schemas.openxmlformats.org/officeDocument/2006/relationships" r:embed="rId11"/>
        <a:srcRect l="17499" t="8334" r="20781" b="10666"/>
        <a:stretch/>
      </xdr:blipFill>
      <xdr:spPr>
        <a:xfrm>
          <a:off x="9524" y="28489276"/>
          <a:ext cx="8029575" cy="5924550"/>
        </a:xfrm>
        <a:prstGeom prst="rect">
          <a:avLst/>
        </a:prstGeom>
      </xdr:spPr>
    </xdr:pic>
    <xdr:clientData/>
  </xdr:twoCellAnchor>
  <xdr:twoCellAnchor editAs="oneCell">
    <xdr:from>
      <xdr:col>4</xdr:col>
      <xdr:colOff>1104900</xdr:colOff>
      <xdr:row>64</xdr:row>
      <xdr:rowOff>76200</xdr:rowOff>
    </xdr:from>
    <xdr:to>
      <xdr:col>14</xdr:col>
      <xdr:colOff>125260</xdr:colOff>
      <xdr:row>86</xdr:row>
      <xdr:rowOff>9527</xdr:rowOff>
    </xdr:to>
    <xdr:pic>
      <xdr:nvPicPr>
        <xdr:cNvPr id="13" name="Imagen 12">
          <a:extLst>
            <a:ext uri="{FF2B5EF4-FFF2-40B4-BE49-F238E27FC236}">
              <a16:creationId xmlns:a16="http://schemas.microsoft.com/office/drawing/2014/main" id="{69765B97-06FB-4CCE-987D-CE49CB9A0F7A}"/>
            </a:ext>
          </a:extLst>
        </xdr:cNvPr>
        <xdr:cNvPicPr>
          <a:picLocks noChangeAspect="1"/>
        </xdr:cNvPicPr>
      </xdr:nvPicPr>
      <xdr:blipFill rotWithShape="1">
        <a:blip xmlns:r="http://schemas.openxmlformats.org/officeDocument/2006/relationships" r:embed="rId12"/>
        <a:srcRect l="20793" t="8855" r="25027" b="43352"/>
        <a:stretch/>
      </xdr:blipFill>
      <xdr:spPr>
        <a:xfrm>
          <a:off x="8353425" y="20955000"/>
          <a:ext cx="7048500" cy="3495676"/>
        </a:xfrm>
        <a:prstGeom prst="rect">
          <a:avLst/>
        </a:prstGeom>
      </xdr:spPr>
    </xdr:pic>
    <xdr:clientData/>
  </xdr:twoCellAnchor>
  <xdr:twoCellAnchor editAs="oneCell">
    <xdr:from>
      <xdr:col>4</xdr:col>
      <xdr:colOff>1219199</xdr:colOff>
      <xdr:row>86</xdr:row>
      <xdr:rowOff>28575</xdr:rowOff>
    </xdr:from>
    <xdr:to>
      <xdr:col>13</xdr:col>
      <xdr:colOff>671969</xdr:colOff>
      <xdr:row>112</xdr:row>
      <xdr:rowOff>1419225</xdr:rowOff>
    </xdr:to>
    <xdr:pic>
      <xdr:nvPicPr>
        <xdr:cNvPr id="14" name="Imagen 13">
          <a:extLst>
            <a:ext uri="{FF2B5EF4-FFF2-40B4-BE49-F238E27FC236}">
              <a16:creationId xmlns:a16="http://schemas.microsoft.com/office/drawing/2014/main" id="{4B1A4FAA-ABCB-4757-B7F5-CA6431B6A46C}"/>
            </a:ext>
          </a:extLst>
        </xdr:cNvPr>
        <xdr:cNvPicPr>
          <a:picLocks noChangeAspect="1"/>
        </xdr:cNvPicPr>
      </xdr:nvPicPr>
      <xdr:blipFill rotWithShape="1">
        <a:blip xmlns:r="http://schemas.openxmlformats.org/officeDocument/2006/relationships" r:embed="rId13"/>
        <a:srcRect l="25992" t="18102" r="22318" b="5326"/>
        <a:stretch/>
      </xdr:blipFill>
      <xdr:spPr>
        <a:xfrm>
          <a:off x="8467724" y="24469725"/>
          <a:ext cx="6724651" cy="5600700"/>
        </a:xfrm>
        <a:prstGeom prst="rect">
          <a:avLst/>
        </a:prstGeom>
      </xdr:spPr>
    </xdr:pic>
    <xdr:clientData/>
  </xdr:twoCellAnchor>
  <xdr:twoCellAnchor editAs="oneCell">
    <xdr:from>
      <xdr:col>9</xdr:col>
      <xdr:colOff>466724</xdr:colOff>
      <xdr:row>89</xdr:row>
      <xdr:rowOff>152400</xdr:rowOff>
    </xdr:from>
    <xdr:to>
      <xdr:col>22</xdr:col>
      <xdr:colOff>366256</xdr:colOff>
      <xdr:row>116</xdr:row>
      <xdr:rowOff>95250</xdr:rowOff>
    </xdr:to>
    <xdr:pic>
      <xdr:nvPicPr>
        <xdr:cNvPr id="15" name="Imagen 14">
          <a:extLst>
            <a:ext uri="{FF2B5EF4-FFF2-40B4-BE49-F238E27FC236}">
              <a16:creationId xmlns:a16="http://schemas.microsoft.com/office/drawing/2014/main" id="{7FDB895F-88AE-4C89-8F18-E57AB1DAE1ED}"/>
            </a:ext>
          </a:extLst>
        </xdr:cNvPr>
        <xdr:cNvPicPr>
          <a:picLocks noChangeAspect="1"/>
        </xdr:cNvPicPr>
      </xdr:nvPicPr>
      <xdr:blipFill rotWithShape="1">
        <a:blip xmlns:r="http://schemas.openxmlformats.org/officeDocument/2006/relationships" r:embed="rId14"/>
        <a:srcRect l="19035" t="14977" r="19537" b="6368"/>
        <a:stretch/>
      </xdr:blipFill>
      <xdr:spPr>
        <a:xfrm>
          <a:off x="14820899" y="25079325"/>
          <a:ext cx="7991475" cy="5753100"/>
        </a:xfrm>
        <a:prstGeom prst="rect">
          <a:avLst/>
        </a:prstGeom>
      </xdr:spPr>
    </xdr:pic>
    <xdr:clientData/>
  </xdr:twoCellAnchor>
  <xdr:twoCellAnchor editAs="oneCell">
    <xdr:from>
      <xdr:col>10</xdr:col>
      <xdr:colOff>266700</xdr:colOff>
      <xdr:row>117</xdr:row>
      <xdr:rowOff>76200</xdr:rowOff>
    </xdr:from>
    <xdr:to>
      <xdr:col>22</xdr:col>
      <xdr:colOff>76200</xdr:colOff>
      <xdr:row>147</xdr:row>
      <xdr:rowOff>66676</xdr:rowOff>
    </xdr:to>
    <xdr:pic>
      <xdr:nvPicPr>
        <xdr:cNvPr id="16" name="Imagen 15">
          <a:extLst>
            <a:ext uri="{FF2B5EF4-FFF2-40B4-BE49-F238E27FC236}">
              <a16:creationId xmlns:a16="http://schemas.microsoft.com/office/drawing/2014/main" id="{A49E7765-0101-4145-84D9-3FEF764BFDF8}"/>
            </a:ext>
          </a:extLst>
        </xdr:cNvPr>
        <xdr:cNvPicPr>
          <a:picLocks noChangeAspect="1"/>
        </xdr:cNvPicPr>
      </xdr:nvPicPr>
      <xdr:blipFill rotWithShape="1">
        <a:blip xmlns:r="http://schemas.openxmlformats.org/officeDocument/2006/relationships" r:embed="rId15"/>
        <a:srcRect l="24454" t="8465" r="16388" b="7541"/>
        <a:stretch/>
      </xdr:blipFill>
      <xdr:spPr>
        <a:xfrm>
          <a:off x="15382875" y="30975300"/>
          <a:ext cx="7696200" cy="61436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2</xdr:col>
      <xdr:colOff>219075</xdr:colOff>
      <xdr:row>6</xdr:row>
      <xdr:rowOff>48283</xdr:rowOff>
    </xdr:to>
    <xdr:pic>
      <xdr:nvPicPr>
        <xdr:cNvPr id="2" name="Imagen 1">
          <a:extLst>
            <a:ext uri="{FF2B5EF4-FFF2-40B4-BE49-F238E27FC236}">
              <a16:creationId xmlns:a16="http://schemas.microsoft.com/office/drawing/2014/main" id="{631DB154-45D9-4BDB-959F-7FE7DA4006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195694"/>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238434</xdr:colOff>
      <xdr:row>3</xdr:row>
      <xdr:rowOff>837</xdr:rowOff>
    </xdr:from>
    <xdr:to>
      <xdr:col>6</xdr:col>
      <xdr:colOff>704851</xdr:colOff>
      <xdr:row>5</xdr:row>
      <xdr:rowOff>11172</xdr:rowOff>
    </xdr:to>
    <xdr:pic>
      <xdr:nvPicPr>
        <xdr:cNvPr id="3" name="Imagen 2">
          <a:extLst>
            <a:ext uri="{FF2B5EF4-FFF2-40B4-BE49-F238E27FC236}">
              <a16:creationId xmlns:a16="http://schemas.microsoft.com/office/drawing/2014/main" id="{EC2B8D7B-E2E6-49FB-88F0-E649A5C020BF}"/>
            </a:ext>
          </a:extLst>
        </xdr:cNvPr>
        <xdr:cNvPicPr>
          <a:picLocks noChangeAspect="1"/>
        </xdr:cNvPicPr>
      </xdr:nvPicPr>
      <xdr:blipFill>
        <a:blip xmlns:r="http://schemas.openxmlformats.org/officeDocument/2006/relationships" r:embed="rId2"/>
        <a:stretch>
          <a:fillRect/>
        </a:stretch>
      </xdr:blipFill>
      <xdr:spPr>
        <a:xfrm>
          <a:off x="8448984" y="496137"/>
          <a:ext cx="1533216" cy="334185"/>
        </a:xfrm>
        <a:prstGeom prst="rect">
          <a:avLst/>
        </a:prstGeom>
      </xdr:spPr>
    </xdr:pic>
    <xdr:clientData/>
  </xdr:twoCellAnchor>
  <xdr:twoCellAnchor editAs="oneCell">
    <xdr:from>
      <xdr:col>2</xdr:col>
      <xdr:colOff>500062</xdr:colOff>
      <xdr:row>104</xdr:row>
      <xdr:rowOff>166687</xdr:rowOff>
    </xdr:from>
    <xdr:to>
      <xdr:col>6</xdr:col>
      <xdr:colOff>238124</xdr:colOff>
      <xdr:row>142</xdr:row>
      <xdr:rowOff>111004</xdr:rowOff>
    </xdr:to>
    <xdr:pic>
      <xdr:nvPicPr>
        <xdr:cNvPr id="4" name="Imagen 3">
          <a:extLst>
            <a:ext uri="{FF2B5EF4-FFF2-40B4-BE49-F238E27FC236}">
              <a16:creationId xmlns:a16="http://schemas.microsoft.com/office/drawing/2014/main" id="{8A73F52D-2854-4F3B-A40F-E2CC90C6BDD7}"/>
            </a:ext>
          </a:extLst>
        </xdr:cNvPr>
        <xdr:cNvPicPr>
          <a:picLocks noChangeAspect="1"/>
        </xdr:cNvPicPr>
      </xdr:nvPicPr>
      <xdr:blipFill rotWithShape="1">
        <a:blip xmlns:r="http://schemas.openxmlformats.org/officeDocument/2006/relationships" r:embed="rId3"/>
        <a:srcRect l="14641" t="14161" r="19281"/>
        <a:stretch/>
      </xdr:blipFill>
      <xdr:spPr>
        <a:xfrm>
          <a:off x="1702593" y="32658843"/>
          <a:ext cx="8596312" cy="6278442"/>
        </a:xfrm>
        <a:prstGeom prst="rect">
          <a:avLst/>
        </a:prstGeom>
      </xdr:spPr>
    </xdr:pic>
    <xdr:clientData/>
  </xdr:twoCellAnchor>
  <xdr:twoCellAnchor editAs="oneCell">
    <xdr:from>
      <xdr:col>1</xdr:col>
      <xdr:colOff>0</xdr:colOff>
      <xdr:row>46</xdr:row>
      <xdr:rowOff>0</xdr:rowOff>
    </xdr:from>
    <xdr:to>
      <xdr:col>2</xdr:col>
      <xdr:colOff>1409700</xdr:colOff>
      <xdr:row>48</xdr:row>
      <xdr:rowOff>34637</xdr:rowOff>
    </xdr:to>
    <xdr:pic>
      <xdr:nvPicPr>
        <xdr:cNvPr id="7" name="Imagen 6">
          <a:extLst>
            <a:ext uri="{FF2B5EF4-FFF2-40B4-BE49-F238E27FC236}">
              <a16:creationId xmlns:a16="http://schemas.microsoft.com/office/drawing/2014/main" id="{D19727A6-69C7-4762-A227-838289FFBB1B}"/>
            </a:ext>
          </a:extLst>
        </xdr:cNvPr>
        <xdr:cNvPicPr>
          <a:picLocks noChangeAspect="1"/>
        </xdr:cNvPicPr>
      </xdr:nvPicPr>
      <xdr:blipFill>
        <a:blip xmlns:r="http://schemas.openxmlformats.org/officeDocument/2006/relationships" r:embed="rId4"/>
        <a:stretch>
          <a:fillRect/>
        </a:stretch>
      </xdr:blipFill>
      <xdr:spPr>
        <a:xfrm>
          <a:off x="440531" y="13370719"/>
          <a:ext cx="2171700" cy="415637"/>
        </a:xfrm>
        <a:prstGeom prst="rect">
          <a:avLst/>
        </a:prstGeom>
      </xdr:spPr>
    </xdr:pic>
    <xdr:clientData/>
  </xdr:twoCellAnchor>
  <xdr:twoCellAnchor editAs="oneCell">
    <xdr:from>
      <xdr:col>0</xdr:col>
      <xdr:colOff>0</xdr:colOff>
      <xdr:row>149</xdr:row>
      <xdr:rowOff>119063</xdr:rowOff>
    </xdr:from>
    <xdr:to>
      <xdr:col>7</xdr:col>
      <xdr:colOff>142875</xdr:colOff>
      <xdr:row>207</xdr:row>
      <xdr:rowOff>23710</xdr:rowOff>
    </xdr:to>
    <xdr:pic>
      <xdr:nvPicPr>
        <xdr:cNvPr id="8" name="Imagen 7">
          <a:extLst>
            <a:ext uri="{FF2B5EF4-FFF2-40B4-BE49-F238E27FC236}">
              <a16:creationId xmlns:a16="http://schemas.microsoft.com/office/drawing/2014/main" id="{B9413B2A-B5F0-49AD-987E-BAC5A647C468}"/>
            </a:ext>
          </a:extLst>
        </xdr:cNvPr>
        <xdr:cNvPicPr>
          <a:picLocks noChangeAspect="1"/>
        </xdr:cNvPicPr>
      </xdr:nvPicPr>
      <xdr:blipFill rotWithShape="1">
        <a:blip xmlns:r="http://schemas.openxmlformats.org/officeDocument/2006/relationships" r:embed="rId5"/>
        <a:srcRect l="23704" t="20511" r="23032" b="-436"/>
        <a:stretch/>
      </xdr:blipFill>
      <xdr:spPr>
        <a:xfrm>
          <a:off x="0" y="41183719"/>
          <a:ext cx="11120438" cy="9572522"/>
        </a:xfrm>
        <a:prstGeom prst="rect">
          <a:avLst/>
        </a:prstGeom>
      </xdr:spPr>
    </xdr:pic>
    <xdr:clientData/>
  </xdr:twoCellAnchor>
  <xdr:twoCellAnchor editAs="oneCell">
    <xdr:from>
      <xdr:col>2</xdr:col>
      <xdr:colOff>2071688</xdr:colOff>
      <xdr:row>55</xdr:row>
      <xdr:rowOff>83344</xdr:rowOff>
    </xdr:from>
    <xdr:to>
      <xdr:col>7</xdr:col>
      <xdr:colOff>881062</xdr:colOff>
      <xdr:row>96</xdr:row>
      <xdr:rowOff>27660</xdr:rowOff>
    </xdr:to>
    <xdr:pic>
      <xdr:nvPicPr>
        <xdr:cNvPr id="10" name="Imagen 9">
          <a:extLst>
            <a:ext uri="{FF2B5EF4-FFF2-40B4-BE49-F238E27FC236}">
              <a16:creationId xmlns:a16="http://schemas.microsoft.com/office/drawing/2014/main" id="{52A53DD4-08E3-497E-9C0D-512B5CD0845A}"/>
            </a:ext>
          </a:extLst>
        </xdr:cNvPr>
        <xdr:cNvPicPr>
          <a:picLocks noChangeAspect="1"/>
        </xdr:cNvPicPr>
      </xdr:nvPicPr>
      <xdr:blipFill rotWithShape="1">
        <a:blip xmlns:r="http://schemas.openxmlformats.org/officeDocument/2006/relationships" r:embed="rId6"/>
        <a:srcRect l="19402" t="7325" r="14613"/>
        <a:stretch/>
      </xdr:blipFill>
      <xdr:spPr>
        <a:xfrm>
          <a:off x="3274219" y="24407813"/>
          <a:ext cx="8584406" cy="677850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2</xdr:col>
      <xdr:colOff>219075</xdr:colOff>
      <xdr:row>6</xdr:row>
      <xdr:rowOff>48283</xdr:rowOff>
    </xdr:to>
    <xdr:pic>
      <xdr:nvPicPr>
        <xdr:cNvPr id="2" name="Imagen 1">
          <a:extLst>
            <a:ext uri="{FF2B5EF4-FFF2-40B4-BE49-F238E27FC236}">
              <a16:creationId xmlns:a16="http://schemas.microsoft.com/office/drawing/2014/main" id="{BD7E1EE2-1F36-4E07-ADB2-EEC1A0D56EF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195694"/>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238434</xdr:colOff>
      <xdr:row>3</xdr:row>
      <xdr:rowOff>837</xdr:rowOff>
    </xdr:from>
    <xdr:to>
      <xdr:col>6</xdr:col>
      <xdr:colOff>704850</xdr:colOff>
      <xdr:row>5</xdr:row>
      <xdr:rowOff>11172</xdr:rowOff>
    </xdr:to>
    <xdr:pic>
      <xdr:nvPicPr>
        <xdr:cNvPr id="3" name="Imagen 2">
          <a:extLst>
            <a:ext uri="{FF2B5EF4-FFF2-40B4-BE49-F238E27FC236}">
              <a16:creationId xmlns:a16="http://schemas.microsoft.com/office/drawing/2014/main" id="{4E7C5081-036E-4182-95C0-8DBD9E0CA858}"/>
            </a:ext>
          </a:extLst>
        </xdr:cNvPr>
        <xdr:cNvPicPr>
          <a:picLocks noChangeAspect="1"/>
        </xdr:cNvPicPr>
      </xdr:nvPicPr>
      <xdr:blipFill>
        <a:blip xmlns:r="http://schemas.openxmlformats.org/officeDocument/2006/relationships" r:embed="rId2"/>
        <a:stretch>
          <a:fillRect/>
        </a:stretch>
      </xdr:blipFill>
      <xdr:spPr>
        <a:xfrm>
          <a:off x="8106084" y="496137"/>
          <a:ext cx="1533216" cy="334185"/>
        </a:xfrm>
        <a:prstGeom prst="rect">
          <a:avLst/>
        </a:prstGeom>
      </xdr:spPr>
    </xdr:pic>
    <xdr:clientData/>
  </xdr:twoCellAnchor>
  <xdr:twoCellAnchor editAs="oneCell">
    <xdr:from>
      <xdr:col>1</xdr:col>
      <xdr:colOff>107156</xdr:colOff>
      <xdr:row>162</xdr:row>
      <xdr:rowOff>130967</xdr:rowOff>
    </xdr:from>
    <xdr:to>
      <xdr:col>15</xdr:col>
      <xdr:colOff>23812</xdr:colOff>
      <xdr:row>227</xdr:row>
      <xdr:rowOff>53855</xdr:rowOff>
    </xdr:to>
    <xdr:pic>
      <xdr:nvPicPr>
        <xdr:cNvPr id="5" name="Imagen 4">
          <a:extLst>
            <a:ext uri="{FF2B5EF4-FFF2-40B4-BE49-F238E27FC236}">
              <a16:creationId xmlns:a16="http://schemas.microsoft.com/office/drawing/2014/main" id="{2FC87D72-1636-488E-9794-ACAAA942648E}"/>
            </a:ext>
          </a:extLst>
        </xdr:cNvPr>
        <xdr:cNvPicPr>
          <a:picLocks noChangeAspect="1"/>
        </xdr:cNvPicPr>
      </xdr:nvPicPr>
      <xdr:blipFill rotWithShape="1">
        <a:blip xmlns:r="http://schemas.openxmlformats.org/officeDocument/2006/relationships" r:embed="rId3"/>
        <a:srcRect t="11621" r="3081"/>
        <a:stretch/>
      </xdr:blipFill>
      <xdr:spPr>
        <a:xfrm>
          <a:off x="547687" y="23110030"/>
          <a:ext cx="12608719" cy="10757575"/>
        </a:xfrm>
        <a:prstGeom prst="rect">
          <a:avLst/>
        </a:prstGeom>
      </xdr:spPr>
    </xdr:pic>
    <xdr:clientData/>
  </xdr:twoCellAnchor>
  <xdr:twoCellAnchor editAs="oneCell">
    <xdr:from>
      <xdr:col>1</xdr:col>
      <xdr:colOff>47624</xdr:colOff>
      <xdr:row>228</xdr:row>
      <xdr:rowOff>35719</xdr:rowOff>
    </xdr:from>
    <xdr:to>
      <xdr:col>15</xdr:col>
      <xdr:colOff>365085</xdr:colOff>
      <xdr:row>272</xdr:row>
      <xdr:rowOff>15755</xdr:rowOff>
    </xdr:to>
    <xdr:pic>
      <xdr:nvPicPr>
        <xdr:cNvPr id="6" name="Imagen 5">
          <a:extLst>
            <a:ext uri="{FF2B5EF4-FFF2-40B4-BE49-F238E27FC236}">
              <a16:creationId xmlns:a16="http://schemas.microsoft.com/office/drawing/2014/main" id="{744D6AB5-623A-4704-A902-F95A27E9CB39}"/>
            </a:ext>
          </a:extLst>
        </xdr:cNvPr>
        <xdr:cNvPicPr>
          <a:picLocks noChangeAspect="1"/>
        </xdr:cNvPicPr>
      </xdr:nvPicPr>
      <xdr:blipFill>
        <a:blip xmlns:r="http://schemas.openxmlformats.org/officeDocument/2006/relationships" r:embed="rId4"/>
        <a:stretch>
          <a:fillRect/>
        </a:stretch>
      </xdr:blipFill>
      <xdr:spPr>
        <a:xfrm>
          <a:off x="488155" y="34016157"/>
          <a:ext cx="13009524" cy="7314286"/>
        </a:xfrm>
        <a:prstGeom prst="rect">
          <a:avLst/>
        </a:prstGeom>
      </xdr:spPr>
    </xdr:pic>
    <xdr:clientData/>
  </xdr:twoCellAnchor>
  <xdr:twoCellAnchor editAs="oneCell">
    <xdr:from>
      <xdr:col>1</xdr:col>
      <xdr:colOff>0</xdr:colOff>
      <xdr:row>43</xdr:row>
      <xdr:rowOff>0</xdr:rowOff>
    </xdr:from>
    <xdr:to>
      <xdr:col>2</xdr:col>
      <xdr:colOff>2476500</xdr:colOff>
      <xdr:row>46</xdr:row>
      <xdr:rowOff>119748</xdr:rowOff>
    </xdr:to>
    <xdr:pic>
      <xdr:nvPicPr>
        <xdr:cNvPr id="7" name="Imagen 6">
          <a:extLst>
            <a:ext uri="{FF2B5EF4-FFF2-40B4-BE49-F238E27FC236}">
              <a16:creationId xmlns:a16="http://schemas.microsoft.com/office/drawing/2014/main" id="{A60B3D1E-5228-480F-BDCF-FC64531F4241}"/>
            </a:ext>
          </a:extLst>
        </xdr:cNvPr>
        <xdr:cNvPicPr>
          <a:picLocks noChangeAspect="1"/>
        </xdr:cNvPicPr>
      </xdr:nvPicPr>
      <xdr:blipFill>
        <a:blip xmlns:r="http://schemas.openxmlformats.org/officeDocument/2006/relationships" r:embed="rId5"/>
        <a:stretch>
          <a:fillRect/>
        </a:stretch>
      </xdr:blipFill>
      <xdr:spPr>
        <a:xfrm>
          <a:off x="440531" y="13989844"/>
          <a:ext cx="3238500" cy="619810"/>
        </a:xfrm>
        <a:prstGeom prst="rect">
          <a:avLst/>
        </a:prstGeom>
      </xdr:spPr>
    </xdr:pic>
    <xdr:clientData/>
  </xdr:twoCellAnchor>
  <xdr:twoCellAnchor editAs="oneCell">
    <xdr:from>
      <xdr:col>1</xdr:col>
      <xdr:colOff>631031</xdr:colOff>
      <xdr:row>52</xdr:row>
      <xdr:rowOff>476250</xdr:rowOff>
    </xdr:from>
    <xdr:to>
      <xdr:col>6</xdr:col>
      <xdr:colOff>607219</xdr:colOff>
      <xdr:row>77</xdr:row>
      <xdr:rowOff>107155</xdr:rowOff>
    </xdr:to>
    <xdr:pic>
      <xdr:nvPicPr>
        <xdr:cNvPr id="4" name="Imagen 3">
          <a:extLst>
            <a:ext uri="{FF2B5EF4-FFF2-40B4-BE49-F238E27FC236}">
              <a16:creationId xmlns:a16="http://schemas.microsoft.com/office/drawing/2014/main" id="{A12AFCF3-2759-4D5D-8C86-615B01353249}"/>
            </a:ext>
          </a:extLst>
        </xdr:cNvPr>
        <xdr:cNvPicPr>
          <a:picLocks noChangeAspect="1"/>
        </xdr:cNvPicPr>
      </xdr:nvPicPr>
      <xdr:blipFill rotWithShape="1">
        <a:blip xmlns:r="http://schemas.openxmlformats.org/officeDocument/2006/relationships" r:embed="rId6"/>
        <a:srcRect l="17755" t="10255" r="17083" b="5262"/>
        <a:stretch/>
      </xdr:blipFill>
      <xdr:spPr>
        <a:xfrm>
          <a:off x="1071562" y="13858875"/>
          <a:ext cx="8477251" cy="6179343"/>
        </a:xfrm>
        <a:prstGeom prst="rect">
          <a:avLst/>
        </a:prstGeom>
      </xdr:spPr>
    </xdr:pic>
    <xdr:clientData/>
  </xdr:twoCellAnchor>
  <xdr:twoCellAnchor editAs="oneCell">
    <xdr:from>
      <xdr:col>1</xdr:col>
      <xdr:colOff>142874</xdr:colOff>
      <xdr:row>86</xdr:row>
      <xdr:rowOff>0</xdr:rowOff>
    </xdr:from>
    <xdr:to>
      <xdr:col>5</xdr:col>
      <xdr:colOff>154781</xdr:colOff>
      <xdr:row>124</xdr:row>
      <xdr:rowOff>15755</xdr:rowOff>
    </xdr:to>
    <xdr:pic>
      <xdr:nvPicPr>
        <xdr:cNvPr id="8" name="Imagen 7">
          <a:extLst>
            <a:ext uri="{FF2B5EF4-FFF2-40B4-BE49-F238E27FC236}">
              <a16:creationId xmlns:a16="http://schemas.microsoft.com/office/drawing/2014/main" id="{C6AB85EB-1593-4C21-A441-427F1E626939}"/>
            </a:ext>
          </a:extLst>
        </xdr:cNvPr>
        <xdr:cNvPicPr>
          <a:picLocks noChangeAspect="1"/>
        </xdr:cNvPicPr>
      </xdr:nvPicPr>
      <xdr:blipFill rotWithShape="1">
        <a:blip xmlns:r="http://schemas.openxmlformats.org/officeDocument/2006/relationships" r:embed="rId7"/>
        <a:srcRect l="20042" t="13186" r="22758"/>
        <a:stretch/>
      </xdr:blipFill>
      <xdr:spPr>
        <a:xfrm>
          <a:off x="583405" y="20478750"/>
          <a:ext cx="7441407" cy="6349880"/>
        </a:xfrm>
        <a:prstGeom prst="rect">
          <a:avLst/>
        </a:prstGeom>
      </xdr:spPr>
    </xdr:pic>
    <xdr:clientData/>
  </xdr:twoCellAnchor>
  <xdr:twoCellAnchor editAs="oneCell">
    <xdr:from>
      <xdr:col>5</xdr:col>
      <xdr:colOff>726282</xdr:colOff>
      <xdr:row>85</xdr:row>
      <xdr:rowOff>1841</xdr:rowOff>
    </xdr:from>
    <xdr:to>
      <xdr:col>21</xdr:col>
      <xdr:colOff>539116</xdr:colOff>
      <xdr:row>112</xdr:row>
      <xdr:rowOff>130969</xdr:rowOff>
    </xdr:to>
    <xdr:pic>
      <xdr:nvPicPr>
        <xdr:cNvPr id="9" name="Imagen 8">
          <a:extLst>
            <a:ext uri="{FF2B5EF4-FFF2-40B4-BE49-F238E27FC236}">
              <a16:creationId xmlns:a16="http://schemas.microsoft.com/office/drawing/2014/main" id="{364A96B6-D49F-4B17-8CA8-AF733149E42C}"/>
            </a:ext>
          </a:extLst>
        </xdr:cNvPr>
        <xdr:cNvPicPr>
          <a:picLocks noChangeAspect="1"/>
        </xdr:cNvPicPr>
      </xdr:nvPicPr>
      <xdr:blipFill rotWithShape="1">
        <a:blip xmlns:r="http://schemas.openxmlformats.org/officeDocument/2006/relationships" r:embed="rId8"/>
        <a:srcRect l="25808" t="16928" r="26876" b="35215"/>
        <a:stretch/>
      </xdr:blipFill>
      <xdr:spPr>
        <a:xfrm>
          <a:off x="8596313" y="20313904"/>
          <a:ext cx="9647397" cy="4629690"/>
        </a:xfrm>
        <a:prstGeom prst="rect">
          <a:avLst/>
        </a:prstGeom>
      </xdr:spPr>
    </xdr:pic>
    <xdr:clientData/>
  </xdr:twoCellAnchor>
  <xdr:twoCellAnchor editAs="oneCell">
    <xdr:from>
      <xdr:col>6</xdr:col>
      <xdr:colOff>797718</xdr:colOff>
      <xdr:row>111</xdr:row>
      <xdr:rowOff>35718</xdr:rowOff>
    </xdr:from>
    <xdr:to>
      <xdr:col>20</xdr:col>
      <xdr:colOff>59531</xdr:colOff>
      <xdr:row>141</xdr:row>
      <xdr:rowOff>59531</xdr:rowOff>
    </xdr:to>
    <xdr:pic>
      <xdr:nvPicPr>
        <xdr:cNvPr id="10" name="Imagen 9">
          <a:extLst>
            <a:ext uri="{FF2B5EF4-FFF2-40B4-BE49-F238E27FC236}">
              <a16:creationId xmlns:a16="http://schemas.microsoft.com/office/drawing/2014/main" id="{29855494-0888-4684-8048-70D484AA6616}"/>
            </a:ext>
          </a:extLst>
        </xdr:cNvPr>
        <xdr:cNvPicPr>
          <a:picLocks noChangeAspect="1"/>
        </xdr:cNvPicPr>
      </xdr:nvPicPr>
      <xdr:blipFill rotWithShape="1">
        <a:blip xmlns:r="http://schemas.openxmlformats.org/officeDocument/2006/relationships" r:embed="rId9"/>
        <a:srcRect l="21964" t="14325" r="22209" b="16982"/>
        <a:stretch/>
      </xdr:blipFill>
      <xdr:spPr>
        <a:xfrm>
          <a:off x="9739312" y="24681656"/>
          <a:ext cx="7262813" cy="502443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1</xdr:col>
      <xdr:colOff>981075</xdr:colOff>
      <xdr:row>5</xdr:row>
      <xdr:rowOff>86383</xdr:rowOff>
    </xdr:to>
    <xdr:pic>
      <xdr:nvPicPr>
        <xdr:cNvPr id="2" name="Imagen 1">
          <a:extLst>
            <a:ext uri="{FF2B5EF4-FFF2-40B4-BE49-F238E27FC236}">
              <a16:creationId xmlns:a16="http://schemas.microsoft.com/office/drawing/2014/main" id="{20477A83-619E-487B-85F0-3114A5DAA8F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0" y="195694"/>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200026</xdr:colOff>
      <xdr:row>2</xdr:row>
      <xdr:rowOff>86563</xdr:rowOff>
    </xdr:from>
    <xdr:to>
      <xdr:col>4</xdr:col>
      <xdr:colOff>1290376</xdr:colOff>
      <xdr:row>4</xdr:row>
      <xdr:rowOff>1</xdr:rowOff>
    </xdr:to>
    <xdr:pic>
      <xdr:nvPicPr>
        <xdr:cNvPr id="3" name="Imagen 2">
          <a:extLst>
            <a:ext uri="{FF2B5EF4-FFF2-40B4-BE49-F238E27FC236}">
              <a16:creationId xmlns:a16="http://schemas.microsoft.com/office/drawing/2014/main" id="{2E7BAB49-2B1E-4F4A-B76D-C911A2048099}"/>
            </a:ext>
          </a:extLst>
        </xdr:cNvPr>
        <xdr:cNvPicPr>
          <a:picLocks noChangeAspect="1"/>
        </xdr:cNvPicPr>
      </xdr:nvPicPr>
      <xdr:blipFill>
        <a:blip xmlns:r="http://schemas.openxmlformats.org/officeDocument/2006/relationships" r:embed="rId2"/>
        <a:stretch>
          <a:fillRect/>
        </a:stretch>
      </xdr:blipFill>
      <xdr:spPr>
        <a:xfrm>
          <a:off x="4324351" y="419938"/>
          <a:ext cx="1090350" cy="237288"/>
        </a:xfrm>
        <a:prstGeom prst="rect">
          <a:avLst/>
        </a:prstGeom>
      </xdr:spPr>
    </xdr:pic>
    <xdr:clientData/>
  </xdr:twoCellAnchor>
  <xdr:twoCellAnchor editAs="oneCell">
    <xdr:from>
      <xdr:col>1</xdr:col>
      <xdr:colOff>0</xdr:colOff>
      <xdr:row>22</xdr:row>
      <xdr:rowOff>0</xdr:rowOff>
    </xdr:from>
    <xdr:to>
      <xdr:col>1</xdr:col>
      <xdr:colOff>2171700</xdr:colOff>
      <xdr:row>24</xdr:row>
      <xdr:rowOff>86592</xdr:rowOff>
    </xdr:to>
    <xdr:pic>
      <xdr:nvPicPr>
        <xdr:cNvPr id="4" name="Imagen 3">
          <a:extLst>
            <a:ext uri="{FF2B5EF4-FFF2-40B4-BE49-F238E27FC236}">
              <a16:creationId xmlns:a16="http://schemas.microsoft.com/office/drawing/2014/main" id="{DA3C43F5-9DB9-43AD-9A57-DA0C9528E3A7}"/>
            </a:ext>
          </a:extLst>
        </xdr:cNvPr>
        <xdr:cNvPicPr>
          <a:picLocks noChangeAspect="1"/>
        </xdr:cNvPicPr>
      </xdr:nvPicPr>
      <xdr:blipFill>
        <a:blip xmlns:r="http://schemas.openxmlformats.org/officeDocument/2006/relationships" r:embed="rId3"/>
        <a:stretch>
          <a:fillRect/>
        </a:stretch>
      </xdr:blipFill>
      <xdr:spPr>
        <a:xfrm>
          <a:off x="363682" y="6243205"/>
          <a:ext cx="2171700" cy="41563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2</xdr:col>
      <xdr:colOff>219075</xdr:colOff>
      <xdr:row>6</xdr:row>
      <xdr:rowOff>48283</xdr:rowOff>
    </xdr:to>
    <xdr:pic>
      <xdr:nvPicPr>
        <xdr:cNvPr id="2" name="Imagen 1">
          <a:extLst>
            <a:ext uri="{FF2B5EF4-FFF2-40B4-BE49-F238E27FC236}">
              <a16:creationId xmlns:a16="http://schemas.microsoft.com/office/drawing/2014/main" id="{7105F71F-1770-4EFB-A92B-C4C34D58DEA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195694"/>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238434</xdr:colOff>
      <xdr:row>3</xdr:row>
      <xdr:rowOff>837</xdr:rowOff>
    </xdr:from>
    <xdr:to>
      <xdr:col>6</xdr:col>
      <xdr:colOff>704850</xdr:colOff>
      <xdr:row>5</xdr:row>
      <xdr:rowOff>11172</xdr:rowOff>
    </xdr:to>
    <xdr:pic>
      <xdr:nvPicPr>
        <xdr:cNvPr id="3" name="Imagen 2">
          <a:extLst>
            <a:ext uri="{FF2B5EF4-FFF2-40B4-BE49-F238E27FC236}">
              <a16:creationId xmlns:a16="http://schemas.microsoft.com/office/drawing/2014/main" id="{4507F6E6-D95C-49CC-9AF3-5D30E36795DB}"/>
            </a:ext>
          </a:extLst>
        </xdr:cNvPr>
        <xdr:cNvPicPr>
          <a:picLocks noChangeAspect="1"/>
        </xdr:cNvPicPr>
      </xdr:nvPicPr>
      <xdr:blipFill>
        <a:blip xmlns:r="http://schemas.openxmlformats.org/officeDocument/2006/relationships" r:embed="rId2"/>
        <a:stretch>
          <a:fillRect/>
        </a:stretch>
      </xdr:blipFill>
      <xdr:spPr>
        <a:xfrm>
          <a:off x="8448984" y="496137"/>
          <a:ext cx="1533216" cy="334185"/>
        </a:xfrm>
        <a:prstGeom prst="rect">
          <a:avLst/>
        </a:prstGeom>
      </xdr:spPr>
    </xdr:pic>
    <xdr:clientData/>
  </xdr:twoCellAnchor>
  <xdr:twoCellAnchor editAs="oneCell">
    <xdr:from>
      <xdr:col>2</xdr:col>
      <xdr:colOff>342901</xdr:colOff>
      <xdr:row>52</xdr:row>
      <xdr:rowOff>95250</xdr:rowOff>
    </xdr:from>
    <xdr:to>
      <xdr:col>5</xdr:col>
      <xdr:colOff>1038225</xdr:colOff>
      <xdr:row>88</xdr:row>
      <xdr:rowOff>122910</xdr:rowOff>
    </xdr:to>
    <xdr:pic>
      <xdr:nvPicPr>
        <xdr:cNvPr id="4" name="Imagen 3">
          <a:extLst>
            <a:ext uri="{FF2B5EF4-FFF2-40B4-BE49-F238E27FC236}">
              <a16:creationId xmlns:a16="http://schemas.microsoft.com/office/drawing/2014/main" id="{15556EB5-A413-4E46-BE55-C1D2E2F14FC5}"/>
            </a:ext>
          </a:extLst>
        </xdr:cNvPr>
        <xdr:cNvPicPr>
          <a:picLocks noChangeAspect="1"/>
        </xdr:cNvPicPr>
      </xdr:nvPicPr>
      <xdr:blipFill rotWithShape="1">
        <a:blip xmlns:r="http://schemas.openxmlformats.org/officeDocument/2006/relationships" r:embed="rId3"/>
        <a:srcRect l="20574" t="15236" r="20195"/>
        <a:stretch/>
      </xdr:blipFill>
      <xdr:spPr>
        <a:xfrm>
          <a:off x="1543051" y="8848725"/>
          <a:ext cx="7705724" cy="6199860"/>
        </a:xfrm>
        <a:prstGeom prst="rect">
          <a:avLst/>
        </a:prstGeom>
      </xdr:spPr>
    </xdr:pic>
    <xdr:clientData/>
  </xdr:twoCellAnchor>
  <xdr:twoCellAnchor editAs="oneCell">
    <xdr:from>
      <xdr:col>0</xdr:col>
      <xdr:colOff>419100</xdr:colOff>
      <xdr:row>23</xdr:row>
      <xdr:rowOff>85725</xdr:rowOff>
    </xdr:from>
    <xdr:to>
      <xdr:col>2</xdr:col>
      <xdr:colOff>1390650</xdr:colOff>
      <xdr:row>26</xdr:row>
      <xdr:rowOff>15587</xdr:rowOff>
    </xdr:to>
    <xdr:pic>
      <xdr:nvPicPr>
        <xdr:cNvPr id="5" name="Imagen 4">
          <a:extLst>
            <a:ext uri="{FF2B5EF4-FFF2-40B4-BE49-F238E27FC236}">
              <a16:creationId xmlns:a16="http://schemas.microsoft.com/office/drawing/2014/main" id="{D4B01300-B90C-4AF2-99DF-A892929C4777}"/>
            </a:ext>
          </a:extLst>
        </xdr:cNvPr>
        <xdr:cNvPicPr>
          <a:picLocks noChangeAspect="1"/>
        </xdr:cNvPicPr>
      </xdr:nvPicPr>
      <xdr:blipFill>
        <a:blip xmlns:r="http://schemas.openxmlformats.org/officeDocument/2006/relationships" r:embed="rId4"/>
        <a:stretch>
          <a:fillRect/>
        </a:stretch>
      </xdr:blipFill>
      <xdr:spPr>
        <a:xfrm>
          <a:off x="419100" y="6115050"/>
          <a:ext cx="2171700" cy="41563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2</xdr:col>
      <xdr:colOff>219075</xdr:colOff>
      <xdr:row>6</xdr:row>
      <xdr:rowOff>48283</xdr:rowOff>
    </xdr:to>
    <xdr:pic>
      <xdr:nvPicPr>
        <xdr:cNvPr id="2" name="Imagen 1">
          <a:extLst>
            <a:ext uri="{FF2B5EF4-FFF2-40B4-BE49-F238E27FC236}">
              <a16:creationId xmlns:a16="http://schemas.microsoft.com/office/drawing/2014/main" id="{C162F8EF-BE29-46EB-B3A2-72B31FB87D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195694"/>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238434</xdr:colOff>
      <xdr:row>3</xdr:row>
      <xdr:rowOff>837</xdr:rowOff>
    </xdr:from>
    <xdr:to>
      <xdr:col>6</xdr:col>
      <xdr:colOff>704850</xdr:colOff>
      <xdr:row>5</xdr:row>
      <xdr:rowOff>11172</xdr:rowOff>
    </xdr:to>
    <xdr:pic>
      <xdr:nvPicPr>
        <xdr:cNvPr id="3" name="Imagen 2">
          <a:extLst>
            <a:ext uri="{FF2B5EF4-FFF2-40B4-BE49-F238E27FC236}">
              <a16:creationId xmlns:a16="http://schemas.microsoft.com/office/drawing/2014/main" id="{C5DDCFC6-62DE-490D-BCE5-8E1675DEF488}"/>
            </a:ext>
          </a:extLst>
        </xdr:cNvPr>
        <xdr:cNvPicPr>
          <a:picLocks noChangeAspect="1"/>
        </xdr:cNvPicPr>
      </xdr:nvPicPr>
      <xdr:blipFill>
        <a:blip xmlns:r="http://schemas.openxmlformats.org/officeDocument/2006/relationships" r:embed="rId2"/>
        <a:stretch>
          <a:fillRect/>
        </a:stretch>
      </xdr:blipFill>
      <xdr:spPr>
        <a:xfrm>
          <a:off x="8448984" y="496137"/>
          <a:ext cx="1533216" cy="334185"/>
        </a:xfrm>
        <a:prstGeom prst="rect">
          <a:avLst/>
        </a:prstGeom>
      </xdr:spPr>
    </xdr:pic>
    <xdr:clientData/>
  </xdr:twoCellAnchor>
  <xdr:twoCellAnchor editAs="oneCell">
    <xdr:from>
      <xdr:col>1</xdr:col>
      <xdr:colOff>0</xdr:colOff>
      <xdr:row>23</xdr:row>
      <xdr:rowOff>0</xdr:rowOff>
    </xdr:from>
    <xdr:to>
      <xdr:col>2</xdr:col>
      <xdr:colOff>1409700</xdr:colOff>
      <xdr:row>25</xdr:row>
      <xdr:rowOff>91787</xdr:rowOff>
    </xdr:to>
    <xdr:pic>
      <xdr:nvPicPr>
        <xdr:cNvPr id="5" name="Imagen 4">
          <a:extLst>
            <a:ext uri="{FF2B5EF4-FFF2-40B4-BE49-F238E27FC236}">
              <a16:creationId xmlns:a16="http://schemas.microsoft.com/office/drawing/2014/main" id="{E1006D0A-EE17-42D5-9980-D82D5314B402}"/>
            </a:ext>
          </a:extLst>
        </xdr:cNvPr>
        <xdr:cNvPicPr>
          <a:picLocks noChangeAspect="1"/>
        </xdr:cNvPicPr>
      </xdr:nvPicPr>
      <xdr:blipFill>
        <a:blip xmlns:r="http://schemas.openxmlformats.org/officeDocument/2006/relationships" r:embed="rId3"/>
        <a:stretch>
          <a:fillRect/>
        </a:stretch>
      </xdr:blipFill>
      <xdr:spPr>
        <a:xfrm>
          <a:off x="438150" y="5981700"/>
          <a:ext cx="2171700" cy="41563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2</xdr:col>
      <xdr:colOff>219075</xdr:colOff>
      <xdr:row>6</xdr:row>
      <xdr:rowOff>48283</xdr:rowOff>
    </xdr:to>
    <xdr:pic>
      <xdr:nvPicPr>
        <xdr:cNvPr id="2" name="Imagen 1">
          <a:extLst>
            <a:ext uri="{FF2B5EF4-FFF2-40B4-BE49-F238E27FC236}">
              <a16:creationId xmlns:a16="http://schemas.microsoft.com/office/drawing/2014/main" id="{06F1FB9D-F6AB-4707-A740-0EC8C1C60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195694"/>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238434</xdr:colOff>
      <xdr:row>3</xdr:row>
      <xdr:rowOff>837</xdr:rowOff>
    </xdr:from>
    <xdr:to>
      <xdr:col>7</xdr:col>
      <xdr:colOff>619125</xdr:colOff>
      <xdr:row>5</xdr:row>
      <xdr:rowOff>11172</xdr:rowOff>
    </xdr:to>
    <xdr:pic>
      <xdr:nvPicPr>
        <xdr:cNvPr id="3" name="Imagen 2">
          <a:extLst>
            <a:ext uri="{FF2B5EF4-FFF2-40B4-BE49-F238E27FC236}">
              <a16:creationId xmlns:a16="http://schemas.microsoft.com/office/drawing/2014/main" id="{5DA63FCA-66D8-4C43-AB5F-7EA5910F2556}"/>
            </a:ext>
          </a:extLst>
        </xdr:cNvPr>
        <xdr:cNvPicPr>
          <a:picLocks noChangeAspect="1"/>
        </xdr:cNvPicPr>
      </xdr:nvPicPr>
      <xdr:blipFill>
        <a:blip xmlns:r="http://schemas.openxmlformats.org/officeDocument/2006/relationships" r:embed="rId2"/>
        <a:stretch>
          <a:fillRect/>
        </a:stretch>
      </xdr:blipFill>
      <xdr:spPr>
        <a:xfrm>
          <a:off x="7791759" y="496137"/>
          <a:ext cx="1533216" cy="334185"/>
        </a:xfrm>
        <a:prstGeom prst="rect">
          <a:avLst/>
        </a:prstGeom>
      </xdr:spPr>
    </xdr:pic>
    <xdr:clientData/>
  </xdr:twoCellAnchor>
  <xdr:twoCellAnchor editAs="oneCell">
    <xdr:from>
      <xdr:col>0</xdr:col>
      <xdr:colOff>409575</xdr:colOff>
      <xdr:row>38</xdr:row>
      <xdr:rowOff>0</xdr:rowOff>
    </xdr:from>
    <xdr:to>
      <xdr:col>4</xdr:col>
      <xdr:colOff>1000125</xdr:colOff>
      <xdr:row>64</xdr:row>
      <xdr:rowOff>148590</xdr:rowOff>
    </xdr:to>
    <xdr:pic>
      <xdr:nvPicPr>
        <xdr:cNvPr id="4" name="Imagen 3">
          <a:extLst>
            <a:ext uri="{FF2B5EF4-FFF2-40B4-BE49-F238E27FC236}">
              <a16:creationId xmlns:a16="http://schemas.microsoft.com/office/drawing/2014/main" id="{1900F0A5-4506-4B6E-BC1A-023AE1B340DF}"/>
            </a:ext>
          </a:extLst>
        </xdr:cNvPr>
        <xdr:cNvPicPr/>
      </xdr:nvPicPr>
      <xdr:blipFill rotWithShape="1">
        <a:blip xmlns:r="http://schemas.openxmlformats.org/officeDocument/2006/relationships" r:embed="rId3"/>
        <a:srcRect l="25797" t="18716" r="22437" b="7628"/>
        <a:stretch/>
      </xdr:blipFill>
      <xdr:spPr bwMode="auto">
        <a:xfrm>
          <a:off x="409575" y="8458200"/>
          <a:ext cx="7172325" cy="470154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428625</xdr:colOff>
      <xdr:row>25</xdr:row>
      <xdr:rowOff>1</xdr:rowOff>
    </xdr:from>
    <xdr:to>
      <xdr:col>2</xdr:col>
      <xdr:colOff>1390650</xdr:colOff>
      <xdr:row>27</xdr:row>
      <xdr:rowOff>89965</xdr:rowOff>
    </xdr:to>
    <xdr:pic>
      <xdr:nvPicPr>
        <xdr:cNvPr id="5" name="Imagen 4">
          <a:extLst>
            <a:ext uri="{FF2B5EF4-FFF2-40B4-BE49-F238E27FC236}">
              <a16:creationId xmlns:a16="http://schemas.microsoft.com/office/drawing/2014/main" id="{EA2084AC-E0A3-4D5B-A341-1630B27AA214}"/>
            </a:ext>
          </a:extLst>
        </xdr:cNvPr>
        <xdr:cNvPicPr>
          <a:picLocks noChangeAspect="1"/>
        </xdr:cNvPicPr>
      </xdr:nvPicPr>
      <xdr:blipFill>
        <a:blip xmlns:r="http://schemas.openxmlformats.org/officeDocument/2006/relationships" r:embed="rId4"/>
        <a:stretch>
          <a:fillRect/>
        </a:stretch>
      </xdr:blipFill>
      <xdr:spPr>
        <a:xfrm>
          <a:off x="428625" y="6353176"/>
          <a:ext cx="2162175" cy="41381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228600</xdr:colOff>
      <xdr:row>1</xdr:row>
      <xdr:rowOff>24244</xdr:rowOff>
    </xdr:from>
    <xdr:to>
      <xdr:col>2</xdr:col>
      <xdr:colOff>219075</xdr:colOff>
      <xdr:row>6</xdr:row>
      <xdr:rowOff>48283</xdr:rowOff>
    </xdr:to>
    <xdr:pic>
      <xdr:nvPicPr>
        <xdr:cNvPr id="2" name="Imagen 1">
          <a:extLst>
            <a:ext uri="{FF2B5EF4-FFF2-40B4-BE49-F238E27FC236}">
              <a16:creationId xmlns:a16="http://schemas.microsoft.com/office/drawing/2014/main" id="{7C165426-C47C-46E4-AC08-415C91971EC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0" y="195694"/>
          <a:ext cx="752475" cy="833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238434</xdr:colOff>
      <xdr:row>3</xdr:row>
      <xdr:rowOff>837</xdr:rowOff>
    </xdr:from>
    <xdr:to>
      <xdr:col>7</xdr:col>
      <xdr:colOff>104775</xdr:colOff>
      <xdr:row>5</xdr:row>
      <xdr:rowOff>11172</xdr:rowOff>
    </xdr:to>
    <xdr:pic>
      <xdr:nvPicPr>
        <xdr:cNvPr id="3" name="Imagen 2">
          <a:extLst>
            <a:ext uri="{FF2B5EF4-FFF2-40B4-BE49-F238E27FC236}">
              <a16:creationId xmlns:a16="http://schemas.microsoft.com/office/drawing/2014/main" id="{D7549DCC-1439-4C13-94AF-2D0212EAC74A}"/>
            </a:ext>
          </a:extLst>
        </xdr:cNvPr>
        <xdr:cNvPicPr>
          <a:picLocks noChangeAspect="1"/>
        </xdr:cNvPicPr>
      </xdr:nvPicPr>
      <xdr:blipFill>
        <a:blip xmlns:r="http://schemas.openxmlformats.org/officeDocument/2006/relationships" r:embed="rId2"/>
        <a:stretch>
          <a:fillRect/>
        </a:stretch>
      </xdr:blipFill>
      <xdr:spPr>
        <a:xfrm>
          <a:off x="4467534" y="496137"/>
          <a:ext cx="1533216" cy="334185"/>
        </a:xfrm>
        <a:prstGeom prst="rect">
          <a:avLst/>
        </a:prstGeom>
      </xdr:spPr>
    </xdr:pic>
    <xdr:clientData/>
  </xdr:twoCellAnchor>
  <xdr:twoCellAnchor editAs="oneCell">
    <xdr:from>
      <xdr:col>1</xdr:col>
      <xdr:colOff>0</xdr:colOff>
      <xdr:row>23</xdr:row>
      <xdr:rowOff>0</xdr:rowOff>
    </xdr:from>
    <xdr:to>
      <xdr:col>2</xdr:col>
      <xdr:colOff>1409700</xdr:colOff>
      <xdr:row>25</xdr:row>
      <xdr:rowOff>91787</xdr:rowOff>
    </xdr:to>
    <xdr:pic>
      <xdr:nvPicPr>
        <xdr:cNvPr id="4" name="Imagen 3">
          <a:extLst>
            <a:ext uri="{FF2B5EF4-FFF2-40B4-BE49-F238E27FC236}">
              <a16:creationId xmlns:a16="http://schemas.microsoft.com/office/drawing/2014/main" id="{5DF5870B-4694-455D-84A3-307F8B3ACB7D}"/>
            </a:ext>
          </a:extLst>
        </xdr:cNvPr>
        <xdr:cNvPicPr>
          <a:picLocks noChangeAspect="1"/>
        </xdr:cNvPicPr>
      </xdr:nvPicPr>
      <xdr:blipFill>
        <a:blip xmlns:r="http://schemas.openxmlformats.org/officeDocument/2006/relationships" r:embed="rId3"/>
        <a:stretch>
          <a:fillRect/>
        </a:stretch>
      </xdr:blipFill>
      <xdr:spPr>
        <a:xfrm>
          <a:off x="438150" y="5857875"/>
          <a:ext cx="2171700" cy="41563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my.sharepoint.com/C/Users/Usuario/Downloads/Perseo/publico/Direcciones%20Agenda%20de%20Conectividad/Desarrollo/Calculo_ExperienciaEspecifica_EquipoTrabajo_Proceso_802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my.sharepoint.com/@/Perseo/publico/Direcciones%20Agenda%20de%20Conectividad/Desarrollo/Calculo_ExperienciaEspecifica_EquipoTrabajo_Proceso_8021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cbfgob-my.sharepoint.com/personal/yoleida_galvis_icbf_gov_co/Documents/YOLEIDA%20GALVIS/INTERVENTOR&#205;A%20BOLSA%20DE%20HORAS%202020/Subsanaci&#243;n/Formato_Evaluaci&#243;n_Interventor&#237;a%20(apoyo%20indNacional,%20discapacidad)_Int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And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Andes"/>
      <sheetName val="DIA"/>
      <sheetName val="UT. MARQUEZ_PRICE"/>
      <sheetName val="REDCOM"/>
    </sheetNames>
    <sheetDataSet>
      <sheetData sheetId="0"/>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nente"/>
      <sheetName val="Apoyo Industria Nacional"/>
      <sheetName val="Personal Discapacidad"/>
    </sheetNames>
    <sheetDataSet>
      <sheetData sheetId="0">
        <row r="7">
          <cell r="B7" t="str">
            <v>NRO. DEL PROCESO: ICBF-CMA-008-2020SEN</v>
          </cell>
          <cell r="C7">
            <v>0</v>
          </cell>
        </row>
        <row r="8">
          <cell r="B8" t="str">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ell>
          <cell r="C8">
            <v>0</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9"/>
  <sheetViews>
    <sheetView showGridLines="0" workbookViewId="0">
      <selection activeCell="E18" sqref="E18"/>
    </sheetView>
  </sheetViews>
  <sheetFormatPr baseColWidth="10" defaultColWidth="10.85546875" defaultRowHeight="12.75" x14ac:dyDescent="0.2"/>
  <cols>
    <col min="1" max="1" width="3.140625" style="1" customWidth="1"/>
    <col min="2" max="2" width="56.28515625" style="1" customWidth="1"/>
    <col min="3" max="3" width="27.28515625" style="1" customWidth="1"/>
    <col min="4" max="16384" width="10.85546875" style="1"/>
  </cols>
  <sheetData>
    <row r="2" spans="1:5" ht="18" customHeight="1" x14ac:dyDescent="0.2">
      <c r="B2" s="209" t="s">
        <v>120</v>
      </c>
      <c r="C2" s="209"/>
      <c r="D2" s="95"/>
      <c r="E2" s="40"/>
    </row>
    <row r="3" spans="1:5" x14ac:dyDescent="0.2">
      <c r="B3" s="209"/>
      <c r="C3" s="209"/>
      <c r="D3" s="95"/>
      <c r="E3" s="40"/>
    </row>
    <row r="4" spans="1:5" x14ac:dyDescent="0.2">
      <c r="B4" s="209"/>
      <c r="C4" s="209"/>
      <c r="D4" s="95"/>
      <c r="E4" s="40"/>
    </row>
    <row r="5" spans="1:5" x14ac:dyDescent="0.2">
      <c r="A5" s="68"/>
      <c r="B5" s="209"/>
      <c r="C5" s="209"/>
      <c r="D5" s="95"/>
      <c r="E5" s="2"/>
    </row>
    <row r="6" spans="1:5" ht="13.5" thickBot="1" x14ac:dyDescent="0.25">
      <c r="B6" s="210"/>
      <c r="C6" s="210"/>
      <c r="D6" s="95"/>
    </row>
    <row r="7" spans="1:5" ht="16.5" customHeight="1" x14ac:dyDescent="0.2">
      <c r="B7" s="217" t="s">
        <v>39</v>
      </c>
      <c r="C7" s="218"/>
    </row>
    <row r="8" spans="1:5" ht="80.25" customHeight="1" thickBot="1" x14ac:dyDescent="0.25">
      <c r="B8" s="215" t="s">
        <v>38</v>
      </c>
      <c r="C8" s="216"/>
    </row>
    <row r="9" spans="1:5" ht="15.75" customHeight="1" thickBot="1" x14ac:dyDescent="0.25">
      <c r="B9" s="96"/>
      <c r="C9" s="96"/>
    </row>
    <row r="10" spans="1:5" x14ac:dyDescent="0.2">
      <c r="B10" s="213" t="s">
        <v>0</v>
      </c>
      <c r="C10" s="214"/>
    </row>
    <row r="11" spans="1:5" ht="36.75" customHeight="1" x14ac:dyDescent="0.2">
      <c r="B11" s="211" t="s">
        <v>136</v>
      </c>
      <c r="C11" s="212"/>
    </row>
    <row r="12" spans="1:5" x14ac:dyDescent="0.2">
      <c r="B12" s="96"/>
    </row>
    <row r="14" spans="1:5" ht="13.5" thickBot="1" x14ac:dyDescent="0.25"/>
    <row r="15" spans="1:5" x14ac:dyDescent="0.2">
      <c r="B15" s="213" t="s">
        <v>114</v>
      </c>
      <c r="C15" s="214"/>
    </row>
    <row r="16" spans="1:5" x14ac:dyDescent="0.2">
      <c r="B16" s="97"/>
      <c r="C16" s="98"/>
    </row>
    <row r="17" spans="2:3" ht="31.5" customHeight="1" x14ac:dyDescent="0.2">
      <c r="B17" s="127" t="s">
        <v>136</v>
      </c>
      <c r="C17" s="142">
        <v>1</v>
      </c>
    </row>
    <row r="18" spans="2:3" ht="26.25" customHeight="1" x14ac:dyDescent="0.2">
      <c r="B18" s="99"/>
      <c r="C18" s="33"/>
    </row>
    <row r="19" spans="2:3" x14ac:dyDescent="0.2">
      <c r="B19" s="100" t="s">
        <v>1</v>
      </c>
      <c r="C19" s="101">
        <f>SUM(C16:C18)</f>
        <v>1</v>
      </c>
    </row>
  </sheetData>
  <customSheetViews>
    <customSheetView guid="{0BD43BCE-E23A-41AA-AA86-57C0C3D79329}" showGridLines="0">
      <selection activeCell="B10" sqref="B10:C10"/>
      <pageMargins left="0" right="0" top="0" bottom="0" header="0" footer="0"/>
      <pageSetup orientation="portrait"/>
      <headerFooter alignWithMargins="0"/>
    </customSheetView>
  </customSheetViews>
  <mergeCells count="6">
    <mergeCell ref="B2:C6"/>
    <mergeCell ref="B11:C11"/>
    <mergeCell ref="B15:C15"/>
    <mergeCell ref="B10:C10"/>
    <mergeCell ref="B8:C8"/>
    <mergeCell ref="B7:C7"/>
  </mergeCells>
  <phoneticPr fontId="4" type="noConversion"/>
  <pageMargins left="0.75" right="0.75" top="1" bottom="1" header="0" footer="0"/>
  <pageSetup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9"/>
  <sheetViews>
    <sheetView showGridLines="0" topLeftCell="A46" zoomScale="110" zoomScaleNormal="110" zoomScalePageLayoutView="90" workbookViewId="0">
      <selection activeCell="B57" sqref="B57:E57"/>
    </sheetView>
  </sheetViews>
  <sheetFormatPr baseColWidth="10" defaultColWidth="10.85546875" defaultRowHeight="12.75" x14ac:dyDescent="0.2"/>
  <cols>
    <col min="1" max="1" width="5.42578125" style="1" customWidth="1"/>
    <col min="2" max="2" width="60.85546875" style="11" customWidth="1"/>
    <col min="3" max="3" width="7.85546875" style="11" bestFit="1" customWidth="1"/>
    <col min="4" max="4" width="13.28515625" style="1" customWidth="1"/>
    <col min="5" max="5" width="57.140625" style="38" customWidth="1"/>
    <col min="6" max="6" width="28.42578125" style="1" customWidth="1"/>
    <col min="7" max="7" width="26.28515625" style="1" customWidth="1"/>
    <col min="8" max="8" width="23" style="1" customWidth="1"/>
    <col min="9" max="9" width="27" style="1" customWidth="1"/>
    <col min="10" max="10" width="19" style="1" bestFit="1" customWidth="1"/>
    <col min="11" max="14" width="10.85546875" style="1"/>
    <col min="15" max="15" width="16" style="1" customWidth="1"/>
    <col min="16" max="16384" width="10.85546875" style="1"/>
  </cols>
  <sheetData>
    <row r="1" spans="1:8" ht="13.5" thickBot="1" x14ac:dyDescent="0.25"/>
    <row r="2" spans="1:8" ht="12.75" customHeight="1" x14ac:dyDescent="0.2">
      <c r="B2" s="219" t="s">
        <v>120</v>
      </c>
      <c r="C2" s="220"/>
      <c r="D2" s="220"/>
      <c r="E2" s="221"/>
    </row>
    <row r="3" spans="1:8" ht="12.75" customHeight="1" x14ac:dyDescent="0.2">
      <c r="B3" s="222"/>
      <c r="C3" s="223"/>
      <c r="D3" s="223"/>
      <c r="E3" s="224"/>
    </row>
    <row r="4" spans="1:8" ht="18" customHeight="1" x14ac:dyDescent="0.2">
      <c r="B4" s="222"/>
      <c r="C4" s="223"/>
      <c r="D4" s="223"/>
      <c r="E4" s="224"/>
    </row>
    <row r="5" spans="1:8" ht="24" customHeight="1" x14ac:dyDescent="0.2">
      <c r="A5" s="68"/>
      <c r="B5" s="222"/>
      <c r="C5" s="223"/>
      <c r="D5" s="223"/>
      <c r="E5" s="224"/>
    </row>
    <row r="6" spans="1:8" ht="6.75" customHeight="1" thickBot="1" x14ac:dyDescent="0.25">
      <c r="B6" s="225"/>
      <c r="C6" s="210"/>
      <c r="D6" s="210"/>
      <c r="E6" s="226"/>
    </row>
    <row r="7" spans="1:8" x14ac:dyDescent="0.2">
      <c r="B7" s="217" t="str">
        <f>Proponente!B7:C7</f>
        <v>NRO. DEL PROCESO: ICBF-CMA-008-2020SEN</v>
      </c>
      <c r="C7" s="230"/>
      <c r="D7" s="230"/>
      <c r="E7" s="218"/>
    </row>
    <row r="8" spans="1:8" ht="42.75" customHeight="1" thickBot="1" x14ac:dyDescent="0.25">
      <c r="B8" s="231" t="str">
        <f>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8" s="232"/>
      <c r="D8" s="232"/>
      <c r="E8" s="233"/>
    </row>
    <row r="9" spans="1:8" ht="6.75" customHeight="1" thickBot="1" x14ac:dyDescent="0.25">
      <c r="B9" s="15"/>
      <c r="C9" s="15"/>
      <c r="D9" s="9"/>
      <c r="E9" s="9"/>
    </row>
    <row r="10" spans="1:8" ht="13.5" thickBot="1" x14ac:dyDescent="0.25">
      <c r="B10" s="234" t="s">
        <v>2</v>
      </c>
      <c r="C10" s="235"/>
      <c r="D10" s="235"/>
      <c r="E10" s="236"/>
    </row>
    <row r="11" spans="1:8" ht="6.75" customHeight="1" thickBot="1" x14ac:dyDescent="0.25">
      <c r="B11" s="15"/>
      <c r="C11" s="15"/>
      <c r="D11" s="9"/>
      <c r="E11" s="9"/>
    </row>
    <row r="12" spans="1:8" s="11" customFormat="1" ht="13.5" thickBot="1" x14ac:dyDescent="0.25">
      <c r="B12" s="237" t="str">
        <f>Proponente!B11</f>
        <v>BETA GROUP SERVICES SAS</v>
      </c>
      <c r="C12" s="238"/>
      <c r="D12" s="238"/>
      <c r="E12" s="238"/>
      <c r="F12" s="20"/>
      <c r="G12" s="20"/>
      <c r="H12" s="20"/>
    </row>
    <row r="13" spans="1:8" x14ac:dyDescent="0.2">
      <c r="B13" s="62"/>
      <c r="C13" s="62"/>
      <c r="D13" s="63"/>
      <c r="E13" s="39"/>
    </row>
    <row r="14" spans="1:8" ht="25.5" x14ac:dyDescent="0.2">
      <c r="B14" s="58" t="s">
        <v>3</v>
      </c>
      <c r="C14" s="58" t="s">
        <v>4</v>
      </c>
      <c r="D14" s="49" t="s">
        <v>5</v>
      </c>
      <c r="E14" s="49" t="s">
        <v>6</v>
      </c>
    </row>
    <row r="15" spans="1:8" ht="72.75" customHeight="1" x14ac:dyDescent="0.2">
      <c r="B15" s="45" t="s">
        <v>40</v>
      </c>
      <c r="C15" s="70" t="s">
        <v>7</v>
      </c>
      <c r="D15" s="146" t="s">
        <v>7</v>
      </c>
      <c r="E15" s="45" t="s">
        <v>211</v>
      </c>
    </row>
    <row r="16" spans="1:8" ht="67.5" customHeight="1" x14ac:dyDescent="0.2">
      <c r="B16" s="45" t="s">
        <v>85</v>
      </c>
      <c r="C16" s="125" t="s">
        <v>7</v>
      </c>
      <c r="D16" s="125" t="s">
        <v>7</v>
      </c>
      <c r="E16" s="45" t="s">
        <v>195</v>
      </c>
    </row>
    <row r="17" spans="2:8" ht="33" customHeight="1" x14ac:dyDescent="0.2">
      <c r="B17" s="45" t="s">
        <v>181</v>
      </c>
      <c r="C17" s="125" t="s">
        <v>7</v>
      </c>
      <c r="D17" s="125" t="s">
        <v>7</v>
      </c>
      <c r="E17" s="45" t="s">
        <v>195</v>
      </c>
    </row>
    <row r="18" spans="2:8" x14ac:dyDescent="0.2">
      <c r="B18" s="227" t="s">
        <v>8</v>
      </c>
      <c r="C18" s="228"/>
      <c r="D18" s="228"/>
      <c r="E18" s="229"/>
    </row>
    <row r="19" spans="2:8" x14ac:dyDescent="0.2">
      <c r="B19" s="36" t="s">
        <v>86</v>
      </c>
      <c r="C19" s="34"/>
      <c r="D19" s="34"/>
      <c r="E19" s="35"/>
    </row>
    <row r="20" spans="2:8" ht="114.75" customHeight="1" x14ac:dyDescent="0.2">
      <c r="B20" s="37" t="s">
        <v>187</v>
      </c>
      <c r="C20" s="168" t="s">
        <v>7</v>
      </c>
      <c r="D20" s="168" t="s">
        <v>7</v>
      </c>
      <c r="E20" s="177" t="s">
        <v>210</v>
      </c>
    </row>
    <row r="21" spans="2:8" ht="25.5" x14ac:dyDescent="0.2">
      <c r="B21" s="37" t="s">
        <v>186</v>
      </c>
      <c r="C21" s="125" t="s">
        <v>7</v>
      </c>
      <c r="D21" s="128" t="s">
        <v>7</v>
      </c>
      <c r="E21" s="44"/>
    </row>
    <row r="22" spans="2:8" x14ac:dyDescent="0.2">
      <c r="B22" s="37" t="s">
        <v>87</v>
      </c>
      <c r="C22" s="79" t="s">
        <v>7</v>
      </c>
      <c r="D22" s="128" t="s">
        <v>7</v>
      </c>
      <c r="E22" s="44"/>
    </row>
    <row r="23" spans="2:8" ht="38.25" x14ac:dyDescent="0.2">
      <c r="B23" s="37" t="s">
        <v>88</v>
      </c>
      <c r="C23" s="79" t="s">
        <v>7</v>
      </c>
      <c r="D23" s="126" t="s">
        <v>7</v>
      </c>
      <c r="E23" s="44"/>
    </row>
    <row r="24" spans="2:8" ht="76.5" x14ac:dyDescent="0.2">
      <c r="B24" s="37" t="s">
        <v>89</v>
      </c>
      <c r="C24" s="126" t="s">
        <v>7</v>
      </c>
      <c r="D24" s="126" t="s">
        <v>7</v>
      </c>
      <c r="E24" s="44"/>
    </row>
    <row r="25" spans="2:8" ht="44.25" customHeight="1" x14ac:dyDescent="0.2">
      <c r="B25" s="37" t="s">
        <v>90</v>
      </c>
      <c r="C25" s="126" t="s">
        <v>7</v>
      </c>
      <c r="D25" s="148" t="s">
        <v>7</v>
      </c>
      <c r="E25" s="44"/>
    </row>
    <row r="26" spans="2:8" ht="28.5" customHeight="1" x14ac:dyDescent="0.2">
      <c r="B26" s="37" t="s">
        <v>91</v>
      </c>
      <c r="C26" s="79" t="s">
        <v>7</v>
      </c>
      <c r="D26" s="148" t="s">
        <v>7</v>
      </c>
      <c r="E26" s="162"/>
    </row>
    <row r="27" spans="2:8" ht="51" x14ac:dyDescent="0.2">
      <c r="B27" s="37" t="s">
        <v>92</v>
      </c>
      <c r="C27" s="168" t="s">
        <v>7</v>
      </c>
      <c r="D27" s="167" t="s">
        <v>7</v>
      </c>
      <c r="E27" s="166" t="s">
        <v>261</v>
      </c>
      <c r="F27" s="239"/>
      <c r="G27" s="239"/>
      <c r="H27" s="239"/>
    </row>
    <row r="28" spans="2:8" x14ac:dyDescent="0.2">
      <c r="B28" s="36" t="s">
        <v>93</v>
      </c>
      <c r="C28" s="34"/>
      <c r="D28" s="34"/>
      <c r="E28" s="163"/>
      <c r="F28" s="239"/>
      <c r="G28" s="239"/>
      <c r="H28" s="239"/>
    </row>
    <row r="29" spans="2:8" ht="120" customHeight="1" x14ac:dyDescent="0.2">
      <c r="B29" s="37" t="s">
        <v>187</v>
      </c>
      <c r="C29" s="168" t="s">
        <v>7</v>
      </c>
      <c r="D29" s="168" t="s">
        <v>7</v>
      </c>
      <c r="E29" s="177" t="s">
        <v>210</v>
      </c>
    </row>
    <row r="30" spans="2:8" ht="25.5" x14ac:dyDescent="0.2">
      <c r="B30" s="37" t="s">
        <v>186</v>
      </c>
      <c r="C30" s="125" t="s">
        <v>7</v>
      </c>
      <c r="D30" s="128" t="s">
        <v>7</v>
      </c>
      <c r="E30" s="44"/>
    </row>
    <row r="31" spans="2:8" x14ac:dyDescent="0.2">
      <c r="B31" s="37" t="s">
        <v>87</v>
      </c>
      <c r="C31" s="126" t="s">
        <v>7</v>
      </c>
      <c r="D31" s="126" t="s">
        <v>7</v>
      </c>
      <c r="E31" s="44"/>
    </row>
    <row r="32" spans="2:8" ht="38.25" x14ac:dyDescent="0.2">
      <c r="B32" s="37" t="s">
        <v>88</v>
      </c>
      <c r="C32" s="126" t="s">
        <v>7</v>
      </c>
      <c r="D32" s="126" t="s">
        <v>7</v>
      </c>
      <c r="E32" s="44"/>
    </row>
    <row r="33" spans="2:5" ht="76.5" x14ac:dyDescent="0.2">
      <c r="B33" s="37" t="s">
        <v>89</v>
      </c>
      <c r="C33" s="126" t="s">
        <v>7</v>
      </c>
      <c r="D33" s="126" t="s">
        <v>7</v>
      </c>
      <c r="E33" s="44"/>
    </row>
    <row r="34" spans="2:5" ht="38.25" x14ac:dyDescent="0.2">
      <c r="B34" s="37" t="s">
        <v>90</v>
      </c>
      <c r="C34" s="126" t="s">
        <v>7</v>
      </c>
      <c r="D34" s="126" t="s">
        <v>7</v>
      </c>
      <c r="E34" s="44"/>
    </row>
    <row r="35" spans="2:5" ht="25.5" x14ac:dyDescent="0.2">
      <c r="B35" s="37" t="s">
        <v>91</v>
      </c>
      <c r="C35" s="126" t="s">
        <v>7</v>
      </c>
      <c r="D35" s="126" t="s">
        <v>7</v>
      </c>
      <c r="E35" s="44"/>
    </row>
    <row r="36" spans="2:5" ht="51" x14ac:dyDescent="0.2">
      <c r="B36" s="37" t="s">
        <v>92</v>
      </c>
      <c r="C36" s="168" t="s">
        <v>7</v>
      </c>
      <c r="D36" s="168" t="s">
        <v>7</v>
      </c>
      <c r="E36" s="166" t="s">
        <v>273</v>
      </c>
    </row>
    <row r="37" spans="2:5" x14ac:dyDescent="0.2">
      <c r="B37" s="36" t="s">
        <v>94</v>
      </c>
      <c r="C37" s="34"/>
      <c r="D37" s="34"/>
      <c r="E37" s="35"/>
    </row>
    <row r="38" spans="2:5" ht="116.25" customHeight="1" x14ac:dyDescent="0.2">
      <c r="B38" s="37" t="s">
        <v>187</v>
      </c>
      <c r="C38" s="168" t="s">
        <v>7</v>
      </c>
      <c r="D38" s="168" t="s">
        <v>7</v>
      </c>
      <c r="E38" s="177" t="s">
        <v>210</v>
      </c>
    </row>
    <row r="39" spans="2:5" ht="25.5" x14ac:dyDescent="0.2">
      <c r="B39" s="37" t="s">
        <v>186</v>
      </c>
      <c r="C39" s="125" t="s">
        <v>7</v>
      </c>
      <c r="D39" s="128" t="s">
        <v>7</v>
      </c>
      <c r="E39" s="44"/>
    </row>
    <row r="40" spans="2:5" x14ac:dyDescent="0.2">
      <c r="B40" s="37" t="s">
        <v>87</v>
      </c>
      <c r="C40" s="126" t="s">
        <v>7</v>
      </c>
      <c r="D40" s="128" t="s">
        <v>7</v>
      </c>
      <c r="E40" s="44"/>
    </row>
    <row r="41" spans="2:5" ht="38.25" x14ac:dyDescent="0.2">
      <c r="B41" s="37" t="s">
        <v>88</v>
      </c>
      <c r="C41" s="126" t="s">
        <v>7</v>
      </c>
      <c r="D41" s="128" t="s">
        <v>7</v>
      </c>
      <c r="E41" s="44"/>
    </row>
    <row r="42" spans="2:5" ht="76.5" x14ac:dyDescent="0.2">
      <c r="B42" s="37" t="s">
        <v>89</v>
      </c>
      <c r="C42" s="126" t="s">
        <v>7</v>
      </c>
      <c r="D42" s="128" t="s">
        <v>7</v>
      </c>
      <c r="E42" s="44"/>
    </row>
    <row r="43" spans="2:5" ht="38.25" x14ac:dyDescent="0.2">
      <c r="B43" s="37" t="s">
        <v>90</v>
      </c>
      <c r="C43" s="126" t="s">
        <v>7</v>
      </c>
      <c r="D43" s="135" t="s">
        <v>7</v>
      </c>
      <c r="E43" s="44"/>
    </row>
    <row r="44" spans="2:5" ht="25.5" x14ac:dyDescent="0.2">
      <c r="B44" s="37" t="s">
        <v>91</v>
      </c>
      <c r="C44" s="126" t="s">
        <v>7</v>
      </c>
      <c r="D44" s="135" t="s">
        <v>7</v>
      </c>
      <c r="E44" s="44"/>
    </row>
    <row r="45" spans="2:5" ht="51" x14ac:dyDescent="0.2">
      <c r="B45" s="37" t="s">
        <v>92</v>
      </c>
      <c r="C45" s="168" t="s">
        <v>7</v>
      </c>
      <c r="D45" s="167" t="s">
        <v>7</v>
      </c>
      <c r="E45" s="166" t="s">
        <v>262</v>
      </c>
    </row>
    <row r="46" spans="2:5" x14ac:dyDescent="0.2">
      <c r="B46" s="36" t="s">
        <v>95</v>
      </c>
      <c r="C46" s="34"/>
      <c r="D46" s="34"/>
      <c r="E46" s="35"/>
    </row>
    <row r="47" spans="2:5" ht="120" customHeight="1" x14ac:dyDescent="0.2">
      <c r="B47" s="37" t="s">
        <v>187</v>
      </c>
      <c r="C47" s="168" t="s">
        <v>7</v>
      </c>
      <c r="D47" s="168" t="s">
        <v>7</v>
      </c>
      <c r="E47" s="177" t="s">
        <v>210</v>
      </c>
    </row>
    <row r="48" spans="2:5" ht="25.5" x14ac:dyDescent="0.2">
      <c r="B48" s="37" t="s">
        <v>186</v>
      </c>
      <c r="C48" s="125" t="s">
        <v>7</v>
      </c>
      <c r="D48" s="128" t="s">
        <v>7</v>
      </c>
      <c r="E48" s="44"/>
    </row>
    <row r="49" spans="2:6" x14ac:dyDescent="0.2">
      <c r="B49" s="37" t="s">
        <v>87</v>
      </c>
      <c r="C49" s="70" t="s">
        <v>7</v>
      </c>
      <c r="D49" s="128" t="s">
        <v>7</v>
      </c>
      <c r="E49" s="44"/>
    </row>
    <row r="50" spans="2:6" ht="38.25" x14ac:dyDescent="0.2">
      <c r="B50" s="37" t="s">
        <v>90</v>
      </c>
      <c r="C50" s="125" t="s">
        <v>7</v>
      </c>
      <c r="D50" s="128" t="s">
        <v>7</v>
      </c>
      <c r="E50" s="44"/>
    </row>
    <row r="51" spans="2:6" ht="36.75" customHeight="1" x14ac:dyDescent="0.2">
      <c r="B51" s="37" t="s">
        <v>91</v>
      </c>
      <c r="C51" s="125" t="s">
        <v>7</v>
      </c>
      <c r="D51" s="128" t="s">
        <v>7</v>
      </c>
      <c r="E51" s="45"/>
    </row>
    <row r="52" spans="2:6" ht="60" customHeight="1" x14ac:dyDescent="0.2">
      <c r="B52" s="37" t="s">
        <v>92</v>
      </c>
      <c r="C52" s="168" t="s">
        <v>7</v>
      </c>
      <c r="D52" s="167" t="s">
        <v>7</v>
      </c>
      <c r="E52" s="166" t="s">
        <v>263</v>
      </c>
    </row>
    <row r="53" spans="2:6" x14ac:dyDescent="0.2">
      <c r="B53" s="37"/>
      <c r="C53" s="70"/>
      <c r="D53" s="17"/>
      <c r="E53" s="45"/>
    </row>
    <row r="54" spans="2:6" ht="6.75" customHeight="1" x14ac:dyDescent="0.2">
      <c r="B54" s="1"/>
      <c r="C54" s="1"/>
      <c r="E54" s="1"/>
    </row>
    <row r="55" spans="2:6" x14ac:dyDescent="0.2">
      <c r="B55" s="30" t="s">
        <v>9</v>
      </c>
      <c r="C55" s="57"/>
      <c r="D55" s="57"/>
      <c r="E55" s="43"/>
      <c r="F55" s="41"/>
    </row>
    <row r="56" spans="2:6" ht="3.75" customHeight="1" thickBot="1" x14ac:dyDescent="0.25">
      <c r="C56" s="1"/>
      <c r="D56" s="11"/>
    </row>
    <row r="57" spans="2:6" ht="53.25" customHeight="1" x14ac:dyDescent="0.2">
      <c r="B57" s="242" t="s">
        <v>282</v>
      </c>
      <c r="C57" s="243"/>
      <c r="D57" s="243"/>
      <c r="E57" s="244"/>
    </row>
    <row r="58" spans="2:6" x14ac:dyDescent="0.2">
      <c r="B58" s="47"/>
      <c r="C58" s="47"/>
      <c r="D58" s="47"/>
      <c r="E58" s="47"/>
      <c r="F58" s="47"/>
    </row>
    <row r="59" spans="2:6" x14ac:dyDescent="0.2">
      <c r="B59" s="245" t="s">
        <v>10</v>
      </c>
      <c r="C59" s="245"/>
      <c r="D59" s="245"/>
      <c r="E59" s="245"/>
    </row>
    <row r="60" spans="2:6" x14ac:dyDescent="0.2">
      <c r="B60" s="55"/>
      <c r="C60" s="48"/>
      <c r="D60" s="48"/>
      <c r="E60" s="48"/>
    </row>
    <row r="61" spans="2:6" ht="12.75" customHeight="1" x14ac:dyDescent="0.2">
      <c r="B61" s="246"/>
      <c r="C61" s="246"/>
      <c r="D61" s="246"/>
      <c r="E61" s="75"/>
    </row>
    <row r="62" spans="2:6" ht="12.75" customHeight="1" x14ac:dyDescent="0.2">
      <c r="B62" s="240" t="s">
        <v>174</v>
      </c>
      <c r="C62" s="240"/>
      <c r="D62" s="240"/>
      <c r="E62" s="76"/>
    </row>
    <row r="63" spans="2:6" x14ac:dyDescent="0.2">
      <c r="B63" s="241"/>
      <c r="C63" s="241"/>
      <c r="D63" s="241"/>
      <c r="E63" s="77"/>
      <c r="F63" s="11"/>
    </row>
    <row r="65" spans="2:2" x14ac:dyDescent="0.2">
      <c r="B65" s="64"/>
    </row>
    <row r="66" spans="2:2" x14ac:dyDescent="0.2">
      <c r="B66" s="64"/>
    </row>
    <row r="67" spans="2:2" x14ac:dyDescent="0.2">
      <c r="B67" s="64"/>
    </row>
    <row r="68" spans="2:2" x14ac:dyDescent="0.2">
      <c r="B68" s="64"/>
    </row>
    <row r="69" spans="2:2" x14ac:dyDescent="0.2">
      <c r="B69" s="64"/>
    </row>
    <row r="70" spans="2:2" x14ac:dyDescent="0.2">
      <c r="B70" s="64"/>
    </row>
    <row r="71" spans="2:2" x14ac:dyDescent="0.2">
      <c r="B71" s="64"/>
    </row>
    <row r="72" spans="2:2" x14ac:dyDescent="0.2">
      <c r="B72" s="64"/>
    </row>
    <row r="73" spans="2:2" x14ac:dyDescent="0.2">
      <c r="B73" s="64"/>
    </row>
    <row r="74" spans="2:2" x14ac:dyDescent="0.2">
      <c r="B74" s="64"/>
    </row>
    <row r="75" spans="2:2" x14ac:dyDescent="0.2">
      <c r="B75" s="64"/>
    </row>
    <row r="76" spans="2:2" x14ac:dyDescent="0.2">
      <c r="B76" s="64"/>
    </row>
    <row r="77" spans="2:2" x14ac:dyDescent="0.2">
      <c r="B77" s="64"/>
    </row>
    <row r="78" spans="2:2" x14ac:dyDescent="0.2">
      <c r="B78" s="64"/>
    </row>
    <row r="79" spans="2:2" x14ac:dyDescent="0.2">
      <c r="B79" s="64"/>
    </row>
  </sheetData>
  <customSheetViews>
    <customSheetView guid="{0BD43BCE-E23A-41AA-AA86-57C0C3D79329}" scale="110" showGridLines="0" fitToPage="1" topLeftCell="A14">
      <selection activeCell="B18" sqref="B18"/>
      <pageMargins left="0" right="0" top="0" bottom="0" header="0" footer="0"/>
      <pageSetup paperSize="9" scale="54" fitToHeight="0" orientation="landscape" r:id="rId1"/>
      <headerFooter alignWithMargins="0"/>
    </customSheetView>
  </customSheetViews>
  <mergeCells count="13">
    <mergeCell ref="F27:H27"/>
    <mergeCell ref="F28:H28"/>
    <mergeCell ref="B62:D62"/>
    <mergeCell ref="B63:D63"/>
    <mergeCell ref="B57:E57"/>
    <mergeCell ref="B59:E59"/>
    <mergeCell ref="B61:D61"/>
    <mergeCell ref="B2:E6"/>
    <mergeCell ref="B18:E18"/>
    <mergeCell ref="B7:E7"/>
    <mergeCell ref="B8:E8"/>
    <mergeCell ref="B10:E10"/>
    <mergeCell ref="B12:E12"/>
  </mergeCells>
  <pageMargins left="0.25" right="0.25" top="0.75" bottom="0.75" header="0.3" footer="0.3"/>
  <pageSetup scale="98" fitToHeight="0" orientation="landscape"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showGridLines="0" tabSelected="1" topLeftCell="A9" zoomScale="110" zoomScaleNormal="110" zoomScalePageLayoutView="90" workbookViewId="0">
      <selection activeCell="C18" sqref="C18"/>
    </sheetView>
  </sheetViews>
  <sheetFormatPr baseColWidth="10" defaultColWidth="10.85546875" defaultRowHeight="12.75" x14ac:dyDescent="0.2"/>
  <cols>
    <col min="1" max="1" width="5.42578125" style="11" customWidth="1"/>
    <col min="2" max="2" width="45" style="11" customWidth="1"/>
    <col min="3" max="3" width="21.140625" style="11" customWidth="1"/>
    <col min="4" max="4" width="29.85546875" style="11" customWidth="1"/>
    <col min="5" max="5" width="28.42578125" style="11" customWidth="1"/>
    <col min="6" max="6" width="26.28515625" style="11" customWidth="1"/>
    <col min="7" max="7" width="23" style="11" customWidth="1"/>
    <col min="8" max="8" width="27" style="11" customWidth="1"/>
    <col min="9" max="9" width="19" style="11" bestFit="1" customWidth="1"/>
    <col min="10" max="13" width="10.85546875" style="11"/>
    <col min="14" max="14" width="16" style="11" customWidth="1"/>
    <col min="15" max="16384" width="10.85546875" style="11"/>
  </cols>
  <sheetData>
    <row r="1" spans="1:5" ht="13.5" thickBot="1" x14ac:dyDescent="0.25"/>
    <row r="2" spans="1:5" ht="12.75" customHeight="1" x14ac:dyDescent="0.2">
      <c r="B2" s="219" t="s">
        <v>120</v>
      </c>
      <c r="C2" s="220"/>
      <c r="D2" s="221"/>
    </row>
    <row r="3" spans="1:5" ht="12.75" customHeight="1" x14ac:dyDescent="0.2">
      <c r="B3" s="222"/>
      <c r="C3" s="223"/>
      <c r="D3" s="224"/>
    </row>
    <row r="4" spans="1:5" ht="12.75" customHeight="1" x14ac:dyDescent="0.2">
      <c r="B4" s="222"/>
      <c r="C4" s="223"/>
      <c r="D4" s="224"/>
    </row>
    <row r="5" spans="1:5" ht="22.5" customHeight="1" x14ac:dyDescent="0.2">
      <c r="A5" s="69"/>
      <c r="B5" s="222"/>
      <c r="C5" s="223"/>
      <c r="D5" s="224"/>
    </row>
    <row r="6" spans="1:5" ht="13.5" customHeight="1" thickBot="1" x14ac:dyDescent="0.25">
      <c r="B6" s="225"/>
      <c r="C6" s="210"/>
      <c r="D6" s="226"/>
    </row>
    <row r="7" spans="1:5" x14ac:dyDescent="0.2">
      <c r="B7" s="247" t="str">
        <f>Proponente!B7:C7</f>
        <v>NRO. DEL PROCESO: ICBF-CMA-008-2020SEN</v>
      </c>
      <c r="C7" s="248"/>
      <c r="D7" s="249"/>
    </row>
    <row r="8" spans="1:5" ht="58.5" customHeight="1" thickBot="1" x14ac:dyDescent="0.25">
      <c r="B8" s="231" t="str">
        <f>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8" s="232"/>
      <c r="D8" s="233"/>
    </row>
    <row r="9" spans="1:5" ht="13.5" thickBot="1" x14ac:dyDescent="0.25">
      <c r="B9" s="83"/>
      <c r="C9" s="84"/>
      <c r="D9" s="85"/>
    </row>
    <row r="10" spans="1:5" ht="13.5" thickBot="1" x14ac:dyDescent="0.25">
      <c r="B10" s="250" t="s">
        <v>310</v>
      </c>
      <c r="C10" s="251"/>
      <c r="D10" s="252"/>
    </row>
    <row r="11" spans="1:5" ht="13.5" thickBot="1" x14ac:dyDescent="0.25">
      <c r="B11" s="83"/>
      <c r="C11" s="84"/>
      <c r="D11" s="85"/>
    </row>
    <row r="12" spans="1:5" ht="30" customHeight="1" x14ac:dyDescent="0.2">
      <c r="B12" s="253" t="s">
        <v>311</v>
      </c>
      <c r="C12" s="254"/>
      <c r="D12" s="255"/>
      <c r="E12" s="20"/>
    </row>
    <row r="13" spans="1:5" ht="26.25" customHeight="1" x14ac:dyDescent="0.2">
      <c r="B13" s="88" t="s">
        <v>124</v>
      </c>
      <c r="C13" s="86" t="s">
        <v>190</v>
      </c>
      <c r="D13" s="206" t="s">
        <v>200</v>
      </c>
      <c r="E13" s="20"/>
    </row>
    <row r="14" spans="1:5" ht="27.75" customHeight="1" x14ac:dyDescent="0.2">
      <c r="B14" s="89" t="s">
        <v>119</v>
      </c>
      <c r="C14" s="144" t="s">
        <v>306</v>
      </c>
      <c r="D14" s="90" t="s">
        <v>183</v>
      </c>
    </row>
    <row r="15" spans="1:5" ht="48.75" customHeight="1" x14ac:dyDescent="0.2">
      <c r="B15" s="202" t="s">
        <v>312</v>
      </c>
      <c r="C15" s="203" t="s">
        <v>306</v>
      </c>
      <c r="D15" s="204" t="s">
        <v>307</v>
      </c>
    </row>
    <row r="16" spans="1:5" ht="50.25" customHeight="1" x14ac:dyDescent="0.2">
      <c r="B16" s="89" t="s">
        <v>313</v>
      </c>
      <c r="C16" s="87" t="s">
        <v>306</v>
      </c>
      <c r="D16" s="90" t="s">
        <v>307</v>
      </c>
    </row>
    <row r="17" spans="2:6" ht="31.5" customHeight="1" x14ac:dyDescent="0.2">
      <c r="B17" s="89" t="s">
        <v>315</v>
      </c>
      <c r="C17" s="205">
        <v>10</v>
      </c>
      <c r="D17" s="90" t="s">
        <v>314</v>
      </c>
    </row>
    <row r="18" spans="2:6" ht="24.75" customHeight="1" x14ac:dyDescent="0.2">
      <c r="B18" s="202" t="s">
        <v>297</v>
      </c>
      <c r="C18" s="205">
        <v>10</v>
      </c>
      <c r="D18" s="90" t="s">
        <v>317</v>
      </c>
    </row>
    <row r="19" spans="2:6" ht="13.5" thickBot="1" x14ac:dyDescent="0.25">
      <c r="B19" s="207" t="s">
        <v>316</v>
      </c>
      <c r="C19" s="208">
        <v>20</v>
      </c>
      <c r="D19" s="93"/>
    </row>
    <row r="23" spans="2:6" x14ac:dyDescent="0.2">
      <c r="B23" s="245" t="s">
        <v>10</v>
      </c>
      <c r="C23" s="245"/>
      <c r="D23" s="245"/>
      <c r="E23" s="245"/>
      <c r="F23" s="245"/>
    </row>
  </sheetData>
  <mergeCells count="6">
    <mergeCell ref="B23:F23"/>
    <mergeCell ref="B2:D6"/>
    <mergeCell ref="B7:D7"/>
    <mergeCell ref="B8:D8"/>
    <mergeCell ref="B10:D10"/>
    <mergeCell ref="B12:D12"/>
  </mergeCells>
  <printOptions horizontalCentered="1"/>
  <pageMargins left="0.23622047244094491" right="0.23622047244094491" top="0.74803149606299213" bottom="0.74803149606299213" header="0.31496062992125984" footer="0.31496062992125984"/>
  <pageSetup scale="82" fitToHeight="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8"/>
  <sheetViews>
    <sheetView showGridLines="0" topLeftCell="D57" zoomScale="87" zoomScaleNormal="87" zoomScalePageLayoutView="90" workbookViewId="0">
      <selection activeCell="E74" sqref="E74"/>
    </sheetView>
  </sheetViews>
  <sheetFormatPr baseColWidth="10" defaultColWidth="10.85546875" defaultRowHeight="12.75" x14ac:dyDescent="0.2"/>
  <cols>
    <col min="1" max="1" width="5.42578125" style="11" customWidth="1"/>
    <col min="2" max="2" width="32.85546875" style="11" customWidth="1"/>
    <col min="3" max="3" width="23.5703125" style="11" customWidth="1"/>
    <col min="4" max="4" width="22.42578125" style="11" customWidth="1"/>
    <col min="5" max="5" width="76.42578125" style="32" customWidth="1"/>
    <col min="6" max="8" width="25.5703125" style="11" customWidth="1"/>
    <col min="9" max="9" width="24" style="11" customWidth="1"/>
    <col min="10" max="10" width="23.28515625" style="11" customWidth="1"/>
    <col min="11" max="11" width="24.5703125" style="11" customWidth="1"/>
    <col min="12" max="12" width="28.42578125" style="11" customWidth="1"/>
    <col min="13" max="13" width="26.28515625" style="11" customWidth="1"/>
    <col min="14" max="14" width="23" style="11" customWidth="1"/>
    <col min="15" max="15" width="27" style="11" customWidth="1"/>
    <col min="16" max="16" width="19" style="11" bestFit="1" customWidth="1"/>
    <col min="17" max="20" width="10.85546875" style="11"/>
    <col min="21" max="21" width="16" style="11" customWidth="1"/>
    <col min="22" max="16384" width="10.85546875" style="11"/>
  </cols>
  <sheetData>
    <row r="1" spans="1:12" ht="13.5" thickBot="1" x14ac:dyDescent="0.25"/>
    <row r="2" spans="1:12" ht="12.75" customHeight="1" x14ac:dyDescent="0.2">
      <c r="B2" s="219" t="s">
        <v>120</v>
      </c>
      <c r="C2" s="220"/>
      <c r="D2" s="220"/>
      <c r="E2" s="220"/>
      <c r="F2" s="220"/>
      <c r="G2" s="220"/>
      <c r="H2" s="221"/>
    </row>
    <row r="3" spans="1:12" ht="12.75" customHeight="1" x14ac:dyDescent="0.2">
      <c r="B3" s="222"/>
      <c r="C3" s="223"/>
      <c r="D3" s="223"/>
      <c r="E3" s="223"/>
      <c r="F3" s="223"/>
      <c r="G3" s="223"/>
      <c r="H3" s="224"/>
    </row>
    <row r="4" spans="1:12" ht="12.75" customHeight="1" x14ac:dyDescent="0.2">
      <c r="B4" s="222"/>
      <c r="C4" s="223"/>
      <c r="D4" s="223"/>
      <c r="E4" s="223"/>
      <c r="F4" s="223"/>
      <c r="G4" s="223"/>
      <c r="H4" s="224"/>
    </row>
    <row r="5" spans="1:12" ht="22.5" customHeight="1" x14ac:dyDescent="0.2">
      <c r="A5" s="69"/>
      <c r="B5" s="222"/>
      <c r="C5" s="223"/>
      <c r="D5" s="223"/>
      <c r="E5" s="223"/>
      <c r="F5" s="223"/>
      <c r="G5" s="223"/>
      <c r="H5" s="224"/>
    </row>
    <row r="6" spans="1:12" ht="13.5" customHeight="1" thickBot="1" x14ac:dyDescent="0.25">
      <c r="B6" s="225"/>
      <c r="C6" s="210"/>
      <c r="D6" s="210"/>
      <c r="E6" s="210"/>
      <c r="F6" s="210"/>
      <c r="G6" s="210"/>
      <c r="H6" s="226"/>
    </row>
    <row r="7" spans="1:12" x14ac:dyDescent="0.2">
      <c r="B7" s="247" t="str">
        <f>Proponente!B7:C7</f>
        <v>NRO. DEL PROCESO: ICBF-CMA-008-2020SEN</v>
      </c>
      <c r="C7" s="248"/>
      <c r="D7" s="248"/>
      <c r="E7" s="248"/>
      <c r="F7" s="248"/>
      <c r="G7" s="248"/>
      <c r="H7" s="249"/>
    </row>
    <row r="8" spans="1:12" ht="30" customHeight="1" thickBot="1" x14ac:dyDescent="0.25">
      <c r="B8" s="231" t="str">
        <f>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8" s="232"/>
      <c r="D8" s="232"/>
      <c r="E8" s="232"/>
      <c r="F8" s="232"/>
      <c r="G8" s="232"/>
      <c r="H8" s="233"/>
    </row>
    <row r="9" spans="1:12" ht="13.5" thickBot="1" x14ac:dyDescent="0.25">
      <c r="B9" s="15"/>
      <c r="C9" s="15"/>
      <c r="D9" s="15"/>
      <c r="E9" s="15"/>
      <c r="F9" s="15"/>
      <c r="G9" s="15"/>
      <c r="H9" s="15"/>
      <c r="I9" s="15"/>
    </row>
    <row r="10" spans="1:12" ht="13.5" thickBot="1" x14ac:dyDescent="0.25">
      <c r="B10" s="250" t="s">
        <v>11</v>
      </c>
      <c r="C10" s="251"/>
      <c r="D10" s="251"/>
      <c r="E10" s="251"/>
      <c r="F10" s="251"/>
      <c r="G10" s="251"/>
      <c r="H10" s="252"/>
      <c r="I10" s="15"/>
    </row>
    <row r="11" spans="1:12" ht="13.5" thickBot="1" x14ac:dyDescent="0.25">
      <c r="B11" s="15"/>
      <c r="C11" s="15"/>
      <c r="D11" s="15"/>
      <c r="E11" s="15"/>
      <c r="F11" s="15"/>
      <c r="G11" s="15"/>
      <c r="H11" s="15"/>
      <c r="I11" s="15"/>
    </row>
    <row r="12" spans="1:12" ht="18.75" customHeight="1" thickBot="1" x14ac:dyDescent="0.25">
      <c r="B12" s="237" t="str">
        <f>'Requisitos Habilitantes'!B12:D12</f>
        <v>BETA GROUP SERVICES SAS</v>
      </c>
      <c r="C12" s="238"/>
      <c r="D12" s="238"/>
      <c r="E12" s="238"/>
      <c r="F12" s="238"/>
      <c r="G12" s="238"/>
      <c r="H12" s="264"/>
      <c r="I12" s="20"/>
      <c r="J12" s="20"/>
      <c r="K12" s="20"/>
      <c r="L12" s="20"/>
    </row>
    <row r="13" spans="1:12" x14ac:dyDescent="0.2">
      <c r="B13" s="62"/>
      <c r="C13" s="62"/>
      <c r="D13" s="62"/>
      <c r="E13" s="62"/>
      <c r="F13" s="62"/>
      <c r="G13" s="62"/>
      <c r="H13" s="62"/>
      <c r="I13" s="62"/>
    </row>
    <row r="15" spans="1:12" x14ac:dyDescent="0.2">
      <c r="B15" s="265" t="s">
        <v>12</v>
      </c>
      <c r="C15" s="265"/>
      <c r="D15" s="265"/>
      <c r="E15" s="261" t="s">
        <v>56</v>
      </c>
      <c r="F15" s="261" t="s">
        <v>57</v>
      </c>
      <c r="G15" s="261" t="s">
        <v>58</v>
      </c>
      <c r="H15" s="261" t="s">
        <v>59</v>
      </c>
    </row>
    <row r="16" spans="1:12" x14ac:dyDescent="0.2">
      <c r="B16" s="265"/>
      <c r="C16" s="265"/>
      <c r="D16" s="265"/>
      <c r="E16" s="261"/>
      <c r="F16" s="261"/>
      <c r="G16" s="261"/>
      <c r="H16" s="261"/>
    </row>
    <row r="17" spans="2:8" ht="25.5" x14ac:dyDescent="0.2">
      <c r="B17" s="262" t="s">
        <v>41</v>
      </c>
      <c r="C17" s="263"/>
      <c r="D17" s="263"/>
      <c r="E17" s="72" t="s">
        <v>137</v>
      </c>
      <c r="F17" s="72"/>
      <c r="G17" s="72"/>
      <c r="H17" s="72"/>
    </row>
    <row r="18" spans="2:8" ht="39.75" customHeight="1" x14ac:dyDescent="0.2">
      <c r="B18" s="262" t="s">
        <v>42</v>
      </c>
      <c r="C18" s="263"/>
      <c r="D18" s="263"/>
      <c r="E18" s="78" t="s">
        <v>140</v>
      </c>
      <c r="F18" s="70"/>
      <c r="G18" s="70"/>
      <c r="H18" s="70"/>
    </row>
    <row r="19" spans="2:8" ht="39.75" customHeight="1" x14ac:dyDescent="0.2">
      <c r="B19" s="266" t="s">
        <v>43</v>
      </c>
      <c r="C19" s="267"/>
      <c r="D19" s="268"/>
      <c r="E19" s="78" t="s">
        <v>185</v>
      </c>
      <c r="F19" s="70"/>
      <c r="G19" s="70"/>
      <c r="H19" s="70"/>
    </row>
    <row r="20" spans="2:8" ht="35.25" customHeight="1" x14ac:dyDescent="0.2">
      <c r="B20" s="266" t="s">
        <v>44</v>
      </c>
      <c r="C20" s="267"/>
      <c r="D20" s="268"/>
      <c r="E20" s="70" t="s">
        <v>141</v>
      </c>
      <c r="F20" s="23"/>
      <c r="G20" s="23"/>
      <c r="H20" s="23"/>
    </row>
    <row r="21" spans="2:8" ht="61.5" customHeight="1" x14ac:dyDescent="0.2">
      <c r="B21" s="266" t="s">
        <v>45</v>
      </c>
      <c r="C21" s="267"/>
      <c r="D21" s="268"/>
      <c r="E21" s="44" t="s">
        <v>142</v>
      </c>
      <c r="F21" s="117"/>
      <c r="G21" s="117"/>
      <c r="H21" s="102"/>
    </row>
    <row r="22" spans="2:8" ht="91.5" customHeight="1" x14ac:dyDescent="0.2">
      <c r="B22" s="266" t="s">
        <v>46</v>
      </c>
      <c r="C22" s="267"/>
      <c r="D22" s="268"/>
      <c r="E22" s="45" t="s">
        <v>193</v>
      </c>
      <c r="F22" s="45"/>
      <c r="G22" s="118"/>
      <c r="H22" s="116"/>
    </row>
    <row r="23" spans="2:8" x14ac:dyDescent="0.2">
      <c r="B23" s="266" t="s">
        <v>48</v>
      </c>
      <c r="C23" s="267"/>
      <c r="D23" s="268"/>
      <c r="E23" s="115">
        <v>43160</v>
      </c>
      <c r="F23" s="45"/>
      <c r="G23" s="45"/>
      <c r="H23" s="116"/>
    </row>
    <row r="24" spans="2:8" x14ac:dyDescent="0.2">
      <c r="B24" s="266" t="s">
        <v>49</v>
      </c>
      <c r="C24" s="267"/>
      <c r="D24" s="268"/>
      <c r="E24" s="115">
        <v>43388</v>
      </c>
      <c r="F24" s="45"/>
      <c r="G24" s="45"/>
      <c r="H24" s="45"/>
    </row>
    <row r="25" spans="2:8" ht="18.75" customHeight="1" x14ac:dyDescent="0.2">
      <c r="B25" s="266" t="s">
        <v>50</v>
      </c>
      <c r="C25" s="267"/>
      <c r="D25" s="268"/>
      <c r="E25" s="140" t="s">
        <v>194</v>
      </c>
      <c r="F25" s="45"/>
      <c r="G25" s="45"/>
      <c r="H25" s="45"/>
    </row>
    <row r="26" spans="2:8" ht="15.75" customHeight="1" x14ac:dyDescent="0.2">
      <c r="B26" s="276" t="s">
        <v>60</v>
      </c>
      <c r="C26" s="262" t="s">
        <v>51</v>
      </c>
      <c r="D26" s="262"/>
      <c r="E26" s="127" t="s">
        <v>185</v>
      </c>
      <c r="F26" s="45"/>
      <c r="G26" s="45"/>
      <c r="H26" s="45"/>
    </row>
    <row r="27" spans="2:8" x14ac:dyDescent="0.2">
      <c r="B27" s="277"/>
      <c r="C27" s="262" t="s">
        <v>52</v>
      </c>
      <c r="D27" s="262"/>
      <c r="E27" s="127" t="s">
        <v>185</v>
      </c>
      <c r="F27" s="45"/>
      <c r="G27" s="45"/>
      <c r="H27" s="45"/>
    </row>
    <row r="28" spans="2:8" x14ac:dyDescent="0.2">
      <c r="B28" s="277"/>
      <c r="C28" s="262" t="s">
        <v>53</v>
      </c>
      <c r="D28" s="262"/>
      <c r="E28" s="127" t="s">
        <v>185</v>
      </c>
      <c r="F28" s="45"/>
      <c r="G28" s="45"/>
      <c r="H28" s="45"/>
    </row>
    <row r="29" spans="2:8" ht="12.75" customHeight="1" x14ac:dyDescent="0.2">
      <c r="B29" s="277"/>
      <c r="C29" s="262" t="s">
        <v>54</v>
      </c>
      <c r="D29" s="262"/>
      <c r="E29" s="127" t="s">
        <v>185</v>
      </c>
      <c r="F29" s="45"/>
      <c r="G29" s="45"/>
      <c r="H29" s="45"/>
    </row>
    <row r="30" spans="2:8" ht="48.75" customHeight="1" x14ac:dyDescent="0.2">
      <c r="B30" s="277"/>
      <c r="C30" s="262" t="s">
        <v>55</v>
      </c>
      <c r="D30" s="262"/>
      <c r="E30" s="127" t="s">
        <v>185</v>
      </c>
      <c r="F30" s="45"/>
      <c r="G30" s="45"/>
      <c r="H30" s="45"/>
    </row>
    <row r="31" spans="2:8" x14ac:dyDescent="0.2">
      <c r="B31" s="277"/>
      <c r="C31" s="262" t="s">
        <v>61</v>
      </c>
      <c r="D31" s="262"/>
      <c r="E31" s="127" t="s">
        <v>185</v>
      </c>
      <c r="F31" s="45"/>
      <c r="G31" s="45"/>
      <c r="H31" s="45"/>
    </row>
    <row r="32" spans="2:8" x14ac:dyDescent="0.2">
      <c r="B32" s="277"/>
      <c r="C32" s="262" t="s">
        <v>62</v>
      </c>
      <c r="D32" s="262"/>
      <c r="E32" s="127" t="s">
        <v>185</v>
      </c>
      <c r="F32" s="45"/>
      <c r="G32" s="45"/>
      <c r="H32" s="45"/>
    </row>
    <row r="33" spans="2:8" x14ac:dyDescent="0.2">
      <c r="B33" s="277"/>
      <c r="C33" s="262" t="s">
        <v>63</v>
      </c>
      <c r="D33" s="262"/>
      <c r="E33" s="127" t="s">
        <v>185</v>
      </c>
      <c r="F33" s="45"/>
      <c r="G33" s="45"/>
      <c r="H33" s="45"/>
    </row>
    <row r="34" spans="2:8" ht="24.75" customHeight="1" x14ac:dyDescent="0.2">
      <c r="B34" s="277"/>
      <c r="C34" s="262" t="s">
        <v>64</v>
      </c>
      <c r="D34" s="262"/>
      <c r="E34" s="127" t="s">
        <v>185</v>
      </c>
      <c r="F34" s="45"/>
      <c r="G34" s="45"/>
      <c r="H34" s="45"/>
    </row>
    <row r="35" spans="2:8" ht="20.25" customHeight="1" x14ac:dyDescent="0.2">
      <c r="B35" s="277"/>
      <c r="C35" s="262" t="s">
        <v>65</v>
      </c>
      <c r="D35" s="262"/>
      <c r="E35" s="127" t="s">
        <v>185</v>
      </c>
      <c r="F35" s="45"/>
      <c r="G35" s="45"/>
      <c r="H35" s="45"/>
    </row>
    <row r="36" spans="2:8" ht="35.25" customHeight="1" x14ac:dyDescent="0.2">
      <c r="B36" s="277"/>
      <c r="C36" s="262" t="s">
        <v>66</v>
      </c>
      <c r="D36" s="262"/>
      <c r="E36" s="127" t="s">
        <v>185</v>
      </c>
      <c r="F36" s="45"/>
      <c r="G36" s="45"/>
      <c r="H36" s="45"/>
    </row>
    <row r="37" spans="2:8" ht="27.75" customHeight="1" x14ac:dyDescent="0.2">
      <c r="B37" s="277"/>
      <c r="C37" s="262" t="s">
        <v>67</v>
      </c>
      <c r="D37" s="262"/>
      <c r="E37" s="127" t="s">
        <v>185</v>
      </c>
      <c r="F37" s="45"/>
      <c r="G37" s="45"/>
      <c r="H37" s="45"/>
    </row>
    <row r="38" spans="2:8" ht="44.25" customHeight="1" x14ac:dyDescent="0.2">
      <c r="B38" s="277"/>
      <c r="C38" s="262" t="s">
        <v>68</v>
      </c>
      <c r="D38" s="262"/>
      <c r="E38" s="127" t="s">
        <v>185</v>
      </c>
      <c r="F38" s="45"/>
      <c r="G38" s="45"/>
      <c r="H38" s="45"/>
    </row>
    <row r="39" spans="2:8" ht="58.5" customHeight="1" x14ac:dyDescent="0.2">
      <c r="B39" s="277"/>
      <c r="C39" s="262" t="s">
        <v>69</v>
      </c>
      <c r="D39" s="262"/>
      <c r="E39" s="127" t="s">
        <v>185</v>
      </c>
      <c r="F39" s="45"/>
      <c r="G39" s="45"/>
      <c r="H39" s="45"/>
    </row>
    <row r="40" spans="2:8" ht="65.25" customHeight="1" x14ac:dyDescent="0.2">
      <c r="B40" s="278"/>
      <c r="C40" s="262" t="s">
        <v>70</v>
      </c>
      <c r="D40" s="262"/>
      <c r="E40" s="127" t="s">
        <v>185</v>
      </c>
      <c r="F40" s="45"/>
      <c r="G40" s="45"/>
      <c r="H40" s="45"/>
    </row>
    <row r="41" spans="2:8" ht="29.25" customHeight="1" x14ac:dyDescent="0.2">
      <c r="B41" s="276" t="s">
        <v>71</v>
      </c>
      <c r="C41" s="262" t="s">
        <v>72</v>
      </c>
      <c r="D41" s="262"/>
      <c r="E41" s="127" t="s">
        <v>185</v>
      </c>
      <c r="F41" s="45"/>
      <c r="G41" s="45"/>
      <c r="H41" s="45"/>
    </row>
    <row r="42" spans="2:8" x14ac:dyDescent="0.2">
      <c r="B42" s="277"/>
      <c r="C42" s="262" t="s">
        <v>73</v>
      </c>
      <c r="D42" s="262"/>
      <c r="E42" s="127" t="s">
        <v>185</v>
      </c>
      <c r="F42" s="45"/>
      <c r="G42" s="45"/>
      <c r="H42" s="45"/>
    </row>
    <row r="43" spans="2:8" x14ac:dyDescent="0.2">
      <c r="B43" s="277"/>
      <c r="C43" s="262" t="s">
        <v>74</v>
      </c>
      <c r="D43" s="262"/>
      <c r="E43" s="127" t="s">
        <v>185</v>
      </c>
      <c r="F43" s="45"/>
      <c r="G43" s="45"/>
      <c r="H43" s="45"/>
    </row>
    <row r="44" spans="2:8" ht="59.25" customHeight="1" x14ac:dyDescent="0.2">
      <c r="B44" s="277"/>
      <c r="C44" s="262" t="s">
        <v>55</v>
      </c>
      <c r="D44" s="262"/>
      <c r="E44" s="127" t="s">
        <v>185</v>
      </c>
      <c r="F44" s="45"/>
      <c r="G44" s="45"/>
      <c r="H44" s="45"/>
    </row>
    <row r="45" spans="2:8" x14ac:dyDescent="0.2">
      <c r="B45" s="277"/>
      <c r="C45" s="262" t="s">
        <v>75</v>
      </c>
      <c r="D45" s="262"/>
      <c r="E45" s="127" t="s">
        <v>185</v>
      </c>
      <c r="F45" s="45"/>
      <c r="G45" s="45"/>
      <c r="H45" s="45"/>
    </row>
    <row r="46" spans="2:8" x14ac:dyDescent="0.2">
      <c r="B46" s="277"/>
      <c r="C46" s="262" t="s">
        <v>45</v>
      </c>
      <c r="D46" s="262"/>
      <c r="E46" s="127" t="s">
        <v>185</v>
      </c>
      <c r="F46" s="45"/>
      <c r="G46" s="45"/>
      <c r="H46" s="45"/>
    </row>
    <row r="47" spans="2:8" x14ac:dyDescent="0.2">
      <c r="B47" s="277"/>
      <c r="C47" s="262" t="s">
        <v>76</v>
      </c>
      <c r="D47" s="262"/>
      <c r="E47" s="127" t="s">
        <v>185</v>
      </c>
      <c r="F47" s="45"/>
      <c r="G47" s="45"/>
      <c r="H47" s="45"/>
    </row>
    <row r="48" spans="2:8" x14ac:dyDescent="0.2">
      <c r="B48" s="277"/>
      <c r="C48" s="262" t="s">
        <v>77</v>
      </c>
      <c r="D48" s="262"/>
      <c r="E48" s="127" t="s">
        <v>185</v>
      </c>
      <c r="F48" s="45"/>
      <c r="G48" s="45"/>
      <c r="H48" s="45"/>
    </row>
    <row r="49" spans="2:16" x14ac:dyDescent="0.2">
      <c r="B49" s="277"/>
      <c r="C49" s="262" t="s">
        <v>78</v>
      </c>
      <c r="D49" s="262"/>
      <c r="E49" s="127" t="s">
        <v>185</v>
      </c>
      <c r="F49" s="45"/>
      <c r="G49" s="45"/>
      <c r="H49" s="45"/>
    </row>
    <row r="50" spans="2:16" ht="49.5" customHeight="1" x14ac:dyDescent="0.2">
      <c r="B50" s="277"/>
      <c r="C50" s="262" t="s">
        <v>79</v>
      </c>
      <c r="D50" s="262"/>
      <c r="E50" s="127" t="s">
        <v>185</v>
      </c>
      <c r="F50" s="45"/>
      <c r="G50" s="45"/>
      <c r="H50" s="45"/>
    </row>
    <row r="51" spans="2:16" ht="30.75" customHeight="1" x14ac:dyDescent="0.2">
      <c r="B51" s="277"/>
      <c r="C51" s="262" t="s">
        <v>47</v>
      </c>
      <c r="D51" s="262"/>
      <c r="E51" s="127" t="s">
        <v>185</v>
      </c>
      <c r="F51" s="45"/>
      <c r="G51" s="45"/>
      <c r="H51" s="45"/>
    </row>
    <row r="52" spans="2:16" ht="27" customHeight="1" x14ac:dyDescent="0.2">
      <c r="B52" s="277"/>
      <c r="C52" s="262" t="s">
        <v>80</v>
      </c>
      <c r="D52" s="262"/>
      <c r="E52" s="127" t="s">
        <v>185</v>
      </c>
      <c r="F52" s="45"/>
      <c r="G52" s="45"/>
      <c r="H52" s="45"/>
    </row>
    <row r="53" spans="2:16" ht="40.5" customHeight="1" x14ac:dyDescent="0.2">
      <c r="B53" s="278"/>
      <c r="C53" s="262" t="s">
        <v>81</v>
      </c>
      <c r="D53" s="262"/>
      <c r="E53" s="127" t="s">
        <v>185</v>
      </c>
      <c r="F53" s="45"/>
      <c r="G53" s="45"/>
      <c r="H53" s="45"/>
    </row>
    <row r="54" spans="2:16" ht="93.75" customHeight="1" x14ac:dyDescent="0.2">
      <c r="B54" s="269" t="s">
        <v>182</v>
      </c>
      <c r="C54" s="269"/>
      <c r="D54" s="269"/>
      <c r="E54" s="45" t="s">
        <v>203</v>
      </c>
      <c r="F54" s="45"/>
      <c r="G54" s="45"/>
      <c r="H54" s="45"/>
    </row>
    <row r="55" spans="2:16" ht="37.5" customHeight="1" x14ac:dyDescent="0.2">
      <c r="B55" s="269" t="s">
        <v>13</v>
      </c>
      <c r="C55" s="269"/>
      <c r="D55" s="269"/>
      <c r="E55" s="140" t="s">
        <v>205</v>
      </c>
      <c r="F55" s="45"/>
      <c r="G55" s="45"/>
      <c r="H55" s="45"/>
    </row>
    <row r="56" spans="2:16" ht="102.75" customHeight="1" x14ac:dyDescent="0.2">
      <c r="B56" s="275" t="s">
        <v>82</v>
      </c>
      <c r="C56" s="275"/>
      <c r="D56" s="275"/>
      <c r="E56" s="45" t="s">
        <v>204</v>
      </c>
      <c r="F56" s="80"/>
      <c r="G56" s="80"/>
      <c r="H56" s="80"/>
    </row>
    <row r="57" spans="2:16" ht="39" customHeight="1" x14ac:dyDescent="0.2">
      <c r="B57" s="257" t="s">
        <v>84</v>
      </c>
      <c r="C57" s="258"/>
      <c r="D57" s="259"/>
      <c r="E57" s="272" t="s">
        <v>274</v>
      </c>
      <c r="F57" s="273"/>
      <c r="G57" s="273"/>
      <c r="H57" s="274"/>
      <c r="P57" s="24"/>
    </row>
    <row r="58" spans="2:16" x14ac:dyDescent="0.2">
      <c r="B58" s="139"/>
      <c r="C58" s="139"/>
      <c r="D58" s="139"/>
      <c r="F58" s="4"/>
      <c r="G58" s="4"/>
      <c r="H58" s="4"/>
    </row>
    <row r="59" spans="2:16" ht="26.25" customHeight="1" x14ac:dyDescent="0.2">
      <c r="B59" s="270" t="s">
        <v>83</v>
      </c>
      <c r="C59" s="270"/>
      <c r="D59" s="270"/>
      <c r="E59" s="270"/>
      <c r="F59" s="270"/>
      <c r="G59" s="270"/>
      <c r="H59" s="270"/>
      <c r="I59" s="4"/>
      <c r="J59" s="3"/>
      <c r="K59" s="3"/>
      <c r="L59" s="3"/>
    </row>
    <row r="60" spans="2:16" x14ac:dyDescent="0.2">
      <c r="B60" s="5"/>
      <c r="C60" s="5"/>
      <c r="D60" s="5"/>
      <c r="E60" s="138"/>
      <c r="F60" s="5"/>
      <c r="G60" s="5"/>
      <c r="H60" s="5"/>
      <c r="I60" s="5"/>
      <c r="J60" s="5"/>
      <c r="K60" s="5"/>
      <c r="L60" s="5"/>
    </row>
    <row r="61" spans="2:16" ht="12.75" customHeight="1" x14ac:dyDescent="0.2">
      <c r="B61" s="271" t="s">
        <v>14</v>
      </c>
      <c r="C61" s="271"/>
      <c r="D61" s="271"/>
      <c r="E61" s="271"/>
      <c r="F61" s="271"/>
      <c r="G61" s="271"/>
      <c r="H61" s="271"/>
      <c r="I61" s="5"/>
      <c r="J61" s="5"/>
      <c r="K61" s="5"/>
      <c r="L61" s="25"/>
    </row>
    <row r="62" spans="2:16" x14ac:dyDescent="0.2">
      <c r="I62" s="5"/>
      <c r="J62" s="5"/>
      <c r="K62" s="5"/>
    </row>
    <row r="63" spans="2:16" s="26" customFormat="1" x14ac:dyDescent="0.2">
      <c r="B63" s="27">
        <v>2014</v>
      </c>
      <c r="C63" s="27">
        <v>2015</v>
      </c>
      <c r="D63" s="27">
        <v>2016</v>
      </c>
      <c r="E63" s="27">
        <v>2017</v>
      </c>
      <c r="F63" s="27">
        <v>2018</v>
      </c>
      <c r="G63" s="27">
        <v>2019</v>
      </c>
      <c r="H63" s="27">
        <v>2020</v>
      </c>
      <c r="J63" s="6"/>
      <c r="K63" s="6"/>
    </row>
    <row r="64" spans="2:16" s="28" customFormat="1" x14ac:dyDescent="0.2">
      <c r="B64" s="29">
        <v>616000</v>
      </c>
      <c r="C64" s="29">
        <v>644350</v>
      </c>
      <c r="D64" s="7">
        <v>689455</v>
      </c>
      <c r="E64" s="7" t="s">
        <v>15</v>
      </c>
      <c r="F64" s="7" t="s">
        <v>16</v>
      </c>
      <c r="G64" s="7">
        <v>828116</v>
      </c>
      <c r="H64" s="7">
        <v>877803</v>
      </c>
      <c r="J64" s="8"/>
      <c r="K64" s="8"/>
    </row>
    <row r="65" spans="2:11" x14ac:dyDescent="0.2">
      <c r="J65" s="5"/>
      <c r="K65" s="5"/>
    </row>
    <row r="66" spans="2:11" s="41" customFormat="1" hidden="1" x14ac:dyDescent="0.2">
      <c r="C66" s="57"/>
      <c r="D66" s="57"/>
      <c r="E66" s="42"/>
      <c r="F66" s="43"/>
      <c r="G66" s="43"/>
    </row>
    <row r="67" spans="2:11" s="41" customFormat="1" x14ac:dyDescent="0.2">
      <c r="B67" s="30"/>
      <c r="C67" s="57"/>
      <c r="D67" s="57"/>
      <c r="E67" s="42"/>
      <c r="F67" s="43"/>
      <c r="G67" s="43"/>
    </row>
    <row r="68" spans="2:11" s="1" customFormat="1" x14ac:dyDescent="0.2">
      <c r="B68" s="227" t="s">
        <v>17</v>
      </c>
      <c r="C68" s="228"/>
      <c r="D68" s="228"/>
      <c r="E68" s="228"/>
      <c r="F68" s="228"/>
      <c r="G68" s="228"/>
      <c r="H68" s="229"/>
    </row>
    <row r="69" spans="2:11" s="1" customFormat="1" ht="34.5" customHeight="1" x14ac:dyDescent="0.2">
      <c r="B69" s="65" t="s">
        <v>18</v>
      </c>
      <c r="C69" s="176" t="s">
        <v>7</v>
      </c>
      <c r="D69" s="71" t="s">
        <v>19</v>
      </c>
      <c r="E69" s="260" t="s">
        <v>283</v>
      </c>
      <c r="F69" s="260"/>
      <c r="G69" s="260"/>
      <c r="H69" s="260"/>
    </row>
    <row r="70" spans="2:11" s="1" customFormat="1" ht="25.5" customHeight="1" x14ac:dyDescent="0.2">
      <c r="B70" s="256" t="s">
        <v>10</v>
      </c>
      <c r="C70" s="256"/>
      <c r="D70" s="256"/>
      <c r="E70" s="256"/>
      <c r="F70" s="256"/>
      <c r="G70" s="256"/>
      <c r="H70" s="256"/>
    </row>
    <row r="71" spans="2:11" s="1" customFormat="1" ht="25.5" customHeight="1" x14ac:dyDescent="0.2">
      <c r="B71" s="143"/>
      <c r="C71" s="143"/>
      <c r="D71" s="143"/>
      <c r="E71" s="143"/>
      <c r="F71" s="143"/>
      <c r="G71" s="143"/>
      <c r="H71" s="143"/>
    </row>
    <row r="72" spans="2:11" s="1" customFormat="1" ht="25.5" customHeight="1" x14ac:dyDescent="0.2">
      <c r="B72" s="143"/>
      <c r="C72" s="143"/>
      <c r="D72" s="143"/>
      <c r="E72" s="143"/>
      <c r="F72" s="143"/>
      <c r="G72" s="143"/>
      <c r="H72" s="143"/>
    </row>
    <row r="73" spans="2:11" s="1" customFormat="1" ht="25.5" customHeight="1" x14ac:dyDescent="0.2">
      <c r="B73" s="143"/>
      <c r="C73" s="143"/>
      <c r="D73" s="143"/>
      <c r="E73" s="143"/>
      <c r="F73" s="143"/>
      <c r="G73" s="143"/>
      <c r="H73" s="143"/>
    </row>
    <row r="74" spans="2:11" s="1" customFormat="1" ht="25.5" customHeight="1" x14ac:dyDescent="0.2">
      <c r="B74" s="143"/>
      <c r="C74" s="143"/>
      <c r="D74" s="143"/>
      <c r="E74" s="143"/>
      <c r="F74" s="143"/>
      <c r="G74" s="143"/>
      <c r="H74" s="143"/>
    </row>
    <row r="75" spans="2:11" s="1" customFormat="1" ht="25.5" customHeight="1" x14ac:dyDescent="0.2">
      <c r="B75" s="143"/>
      <c r="C75" s="143"/>
      <c r="D75" s="143"/>
      <c r="E75" s="143"/>
      <c r="F75" s="143"/>
      <c r="G75" s="143"/>
      <c r="H75" s="143"/>
    </row>
    <row r="76" spans="2:11" s="1" customFormat="1" ht="25.5" customHeight="1" x14ac:dyDescent="0.2">
      <c r="B76" s="143"/>
      <c r="C76" s="143"/>
      <c r="D76" s="143"/>
      <c r="E76" s="143"/>
      <c r="F76" s="143"/>
      <c r="G76" s="143"/>
      <c r="H76" s="143"/>
    </row>
    <row r="77" spans="2:11" s="1" customFormat="1" ht="25.5" customHeight="1" x14ac:dyDescent="0.2">
      <c r="B77" s="143"/>
      <c r="C77" s="143"/>
      <c r="D77" s="143"/>
      <c r="E77" s="143"/>
      <c r="F77" s="143"/>
      <c r="G77" s="143"/>
      <c r="H77" s="143"/>
    </row>
    <row r="78" spans="2:11" s="1" customFormat="1" x14ac:dyDescent="0.2">
      <c r="B78" s="55"/>
      <c r="C78" s="48"/>
      <c r="D78" s="107"/>
      <c r="E78" s="56"/>
      <c r="F78" s="48"/>
      <c r="G78" s="48"/>
    </row>
    <row r="79" spans="2:11" s="1" customFormat="1" ht="30" customHeight="1" x14ac:dyDescent="0.2">
      <c r="B79" s="246"/>
      <c r="C79" s="246"/>
      <c r="D79" s="108"/>
      <c r="E79" s="246"/>
      <c r="F79" s="246"/>
      <c r="G79" s="246"/>
      <c r="H79" s="246"/>
      <c r="I79" s="108"/>
    </row>
    <row r="80" spans="2:11" s="1" customFormat="1" ht="12.75" customHeight="1" x14ac:dyDescent="0.2">
      <c r="B80" s="240"/>
      <c r="C80" s="240"/>
      <c r="D80" s="108"/>
      <c r="E80" s="240"/>
      <c r="F80" s="240"/>
      <c r="G80" s="240"/>
      <c r="H80" s="240"/>
      <c r="I80" s="109"/>
    </row>
    <row r="81" spans="2:9" ht="21.75" customHeight="1" x14ac:dyDescent="0.2">
      <c r="B81" s="33" t="s">
        <v>170</v>
      </c>
      <c r="C81" s="33" t="s">
        <v>21</v>
      </c>
      <c r="D81" s="108" t="s">
        <v>184</v>
      </c>
      <c r="E81" s="241"/>
      <c r="F81" s="241"/>
      <c r="G81" s="241"/>
      <c r="H81" s="241"/>
      <c r="I81" s="110"/>
    </row>
    <row r="82" spans="2:9" x14ac:dyDescent="0.2">
      <c r="B82" s="121">
        <v>801016</v>
      </c>
      <c r="C82" s="121" t="s">
        <v>171</v>
      </c>
      <c r="D82" s="108"/>
      <c r="E82" s="52"/>
      <c r="F82" s="51"/>
      <c r="G82" s="51"/>
      <c r="H82" s="53"/>
      <c r="I82" s="54"/>
    </row>
    <row r="83" spans="2:9" ht="25.5" x14ac:dyDescent="0.2">
      <c r="B83" s="120">
        <v>811115</v>
      </c>
      <c r="C83" s="131" t="s">
        <v>172</v>
      </c>
      <c r="D83" s="31"/>
      <c r="E83" s="10"/>
      <c r="F83" s="31"/>
      <c r="G83" s="31"/>
      <c r="H83" s="31"/>
      <c r="I83" s="31"/>
    </row>
    <row r="84" spans="2:9" ht="38.25" x14ac:dyDescent="0.2">
      <c r="B84" s="120">
        <v>801015</v>
      </c>
      <c r="C84" s="131" t="s">
        <v>173</v>
      </c>
      <c r="D84" s="31"/>
      <c r="E84" s="10"/>
      <c r="F84" s="31"/>
      <c r="G84" s="31"/>
      <c r="H84" s="31"/>
      <c r="I84" s="31"/>
    </row>
    <row r="85" spans="2:9" x14ac:dyDescent="0.2">
      <c r="B85" s="31"/>
      <c r="C85" s="31"/>
      <c r="D85" s="31"/>
      <c r="E85" s="10"/>
      <c r="F85" s="31"/>
      <c r="G85" s="31"/>
      <c r="H85" s="31"/>
      <c r="I85" s="31"/>
    </row>
    <row r="86" spans="2:9" x14ac:dyDescent="0.2">
      <c r="B86" s="31"/>
      <c r="C86" s="31"/>
      <c r="D86" s="31"/>
      <c r="E86" s="10"/>
      <c r="F86" s="31"/>
      <c r="G86" s="31"/>
      <c r="H86" s="31"/>
      <c r="I86" s="31"/>
    </row>
    <row r="87" spans="2:9" x14ac:dyDescent="0.2">
      <c r="B87" s="31"/>
      <c r="C87" s="31"/>
      <c r="D87" s="31"/>
      <c r="E87" s="10"/>
      <c r="F87" s="31"/>
      <c r="G87" s="31"/>
      <c r="H87" s="31"/>
      <c r="I87" s="31"/>
    </row>
    <row r="88" spans="2:9" x14ac:dyDescent="0.2">
      <c r="B88" s="31"/>
      <c r="C88" s="31"/>
      <c r="D88" s="31"/>
      <c r="E88" s="10"/>
      <c r="F88" s="31"/>
      <c r="G88" s="31"/>
      <c r="H88" s="31"/>
      <c r="I88" s="31"/>
    </row>
    <row r="89" spans="2:9" x14ac:dyDescent="0.2">
      <c r="B89" s="31"/>
      <c r="C89" s="31"/>
      <c r="D89" s="31"/>
      <c r="E89" s="10"/>
      <c r="F89" s="31"/>
      <c r="G89" s="31"/>
      <c r="H89" s="31"/>
      <c r="I89" s="31"/>
    </row>
    <row r="90" spans="2:9" x14ac:dyDescent="0.2">
      <c r="B90" s="31"/>
      <c r="C90" s="31"/>
      <c r="D90" s="31"/>
      <c r="E90" s="10"/>
      <c r="F90" s="31"/>
      <c r="G90" s="31"/>
      <c r="H90" s="31"/>
      <c r="I90" s="31"/>
    </row>
    <row r="91" spans="2:9" x14ac:dyDescent="0.2">
      <c r="B91" s="31"/>
      <c r="C91" s="31"/>
      <c r="D91" s="31"/>
      <c r="E91" s="10"/>
      <c r="F91" s="31"/>
      <c r="G91" s="31"/>
      <c r="H91" s="31"/>
      <c r="I91" s="31"/>
    </row>
    <row r="92" spans="2:9" x14ac:dyDescent="0.2">
      <c r="B92" s="31"/>
      <c r="C92" s="31"/>
      <c r="D92" s="31"/>
      <c r="E92" s="10"/>
      <c r="F92" s="31"/>
      <c r="G92" s="31"/>
      <c r="H92" s="31"/>
      <c r="I92" s="31"/>
    </row>
    <row r="93" spans="2:9" x14ac:dyDescent="0.2">
      <c r="B93" s="31"/>
      <c r="C93" s="31"/>
      <c r="D93" s="31"/>
      <c r="E93" s="10"/>
      <c r="F93" s="31"/>
      <c r="G93" s="31"/>
      <c r="H93" s="31"/>
      <c r="I93" s="31"/>
    </row>
    <row r="94" spans="2:9" x14ac:dyDescent="0.2">
      <c r="B94" s="31"/>
      <c r="C94" s="31"/>
      <c r="D94" s="31"/>
      <c r="E94" s="10"/>
      <c r="F94" s="31"/>
      <c r="G94" s="31"/>
      <c r="H94" s="31"/>
      <c r="I94" s="31"/>
    </row>
    <row r="95" spans="2:9" x14ac:dyDescent="0.2">
      <c r="B95" s="31"/>
      <c r="C95" s="31"/>
      <c r="D95" s="31"/>
      <c r="E95" s="10"/>
      <c r="F95" s="31"/>
      <c r="G95" s="31"/>
      <c r="H95" s="31"/>
      <c r="I95" s="31"/>
    </row>
    <row r="117" spans="3:3" ht="25.5" x14ac:dyDescent="0.2">
      <c r="C117" s="11" t="s">
        <v>139</v>
      </c>
    </row>
    <row r="118" spans="3:3" x14ac:dyDescent="0.2">
      <c r="C118" s="11" t="s">
        <v>138</v>
      </c>
    </row>
  </sheetData>
  <customSheetViews>
    <customSheetView guid="{0BD43BCE-E23A-41AA-AA86-57C0C3D79329}" scale="110" showGridLines="0" fitToPage="1">
      <selection activeCell="E63" sqref="E63:G63"/>
      <pageMargins left="0" right="0" top="0" bottom="0" header="0" footer="0"/>
      <pageSetup paperSize="9" scale="54" fitToHeight="0" orientation="landscape" r:id="rId1"/>
      <headerFooter alignWithMargins="0"/>
    </customSheetView>
  </customSheetViews>
  <mergeCells count="64">
    <mergeCell ref="B54:D54"/>
    <mergeCell ref="B2:H6"/>
    <mergeCell ref="C49:D49"/>
    <mergeCell ref="C50:D50"/>
    <mergeCell ref="C51:D51"/>
    <mergeCell ref="C52:D52"/>
    <mergeCell ref="C53:D53"/>
    <mergeCell ref="C44:D44"/>
    <mergeCell ref="C45:D45"/>
    <mergeCell ref="C46:D46"/>
    <mergeCell ref="C47:D47"/>
    <mergeCell ref="C48:D48"/>
    <mergeCell ref="C40:D40"/>
    <mergeCell ref="B26:B40"/>
    <mergeCell ref="C41:D41"/>
    <mergeCell ref="C42:D42"/>
    <mergeCell ref="C43:D43"/>
    <mergeCell ref="B41:B53"/>
    <mergeCell ref="C36:D36"/>
    <mergeCell ref="C37:D37"/>
    <mergeCell ref="C38:D38"/>
    <mergeCell ref="C39:D39"/>
    <mergeCell ref="C31:D31"/>
    <mergeCell ref="C32:D32"/>
    <mergeCell ref="C33:D33"/>
    <mergeCell ref="C34:D34"/>
    <mergeCell ref="C35:D35"/>
    <mergeCell ref="B80:C80"/>
    <mergeCell ref="E79:H79"/>
    <mergeCell ref="E80:H80"/>
    <mergeCell ref="E81:H81"/>
    <mergeCell ref="B79:C79"/>
    <mergeCell ref="B18:D18"/>
    <mergeCell ref="B55:D55"/>
    <mergeCell ref="B59:H59"/>
    <mergeCell ref="B61:H61"/>
    <mergeCell ref="E57:H57"/>
    <mergeCell ref="B56:D56"/>
    <mergeCell ref="B21:D21"/>
    <mergeCell ref="B22:D22"/>
    <mergeCell ref="B23:D23"/>
    <mergeCell ref="B24:D24"/>
    <mergeCell ref="B25:D25"/>
    <mergeCell ref="C26:D26"/>
    <mergeCell ref="C30:D30"/>
    <mergeCell ref="C27:D27"/>
    <mergeCell ref="C28:D28"/>
    <mergeCell ref="C29:D29"/>
    <mergeCell ref="B70:H70"/>
    <mergeCell ref="B57:D57"/>
    <mergeCell ref="E69:H69"/>
    <mergeCell ref="B68:H68"/>
    <mergeCell ref="B7:H7"/>
    <mergeCell ref="B8:H8"/>
    <mergeCell ref="F15:F16"/>
    <mergeCell ref="H15:H16"/>
    <mergeCell ref="B17:D17"/>
    <mergeCell ref="B12:H12"/>
    <mergeCell ref="E15:E16"/>
    <mergeCell ref="B15:D16"/>
    <mergeCell ref="B10:H10"/>
    <mergeCell ref="G15:G16"/>
    <mergeCell ref="B19:D19"/>
    <mergeCell ref="B20:D20"/>
  </mergeCells>
  <printOptions horizontalCentered="1"/>
  <pageMargins left="0.23622047244094491" right="0.23622047244094491" top="0.74803149606299213" bottom="0.74803149606299213" header="0.31496062992125984" footer="0.31496062992125984"/>
  <pageSetup scale="82" fitToHeight="0" orientation="landscape" r:id="rId2"/>
  <headerFooter alignWithMargins="0"/>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3"/>
  <sheetViews>
    <sheetView showGridLines="0" topLeftCell="D43" zoomScaleNormal="100" workbookViewId="0">
      <selection activeCell="H49" sqref="H49"/>
    </sheetView>
  </sheetViews>
  <sheetFormatPr baseColWidth="10" defaultColWidth="11.42578125" defaultRowHeight="12.75" x14ac:dyDescent="0.2"/>
  <cols>
    <col min="1" max="1" width="6.5703125" style="11" customWidth="1"/>
    <col min="2" max="2" width="11.42578125" style="11"/>
    <col min="3" max="3" width="39" style="11" customWidth="1"/>
    <col min="4" max="4" width="50" style="11" customWidth="1"/>
    <col min="5" max="5" width="19.140625" style="11" customWidth="1"/>
    <col min="6" max="6" width="16" style="11" customWidth="1"/>
    <col min="7" max="7" width="13.7109375" style="11" customWidth="1"/>
    <col min="8" max="8" width="20" style="11" customWidth="1"/>
    <col min="9" max="9" width="19.28515625" style="11" hidden="1" customWidth="1"/>
    <col min="10" max="10" width="11.42578125" style="11" hidden="1" customWidth="1"/>
    <col min="11" max="12" width="5.42578125" style="11" hidden="1" customWidth="1"/>
    <col min="13" max="13" width="5.28515625" style="11" hidden="1" customWidth="1"/>
    <col min="14" max="14" width="22.7109375" style="11" hidden="1" customWidth="1"/>
    <col min="15" max="16384" width="11.42578125" style="11"/>
  </cols>
  <sheetData>
    <row r="1" spans="1:11" ht="13.5" thickBot="1" x14ac:dyDescent="0.25"/>
    <row r="2" spans="1:11" ht="12.75" customHeight="1" x14ac:dyDescent="0.2">
      <c r="B2" s="219" t="s">
        <v>120</v>
      </c>
      <c r="C2" s="220"/>
      <c r="D2" s="220"/>
      <c r="E2" s="220"/>
      <c r="F2" s="220"/>
      <c r="G2" s="220"/>
      <c r="H2" s="221"/>
    </row>
    <row r="3" spans="1:11" ht="12.75" customHeight="1" x14ac:dyDescent="0.2">
      <c r="B3" s="222"/>
      <c r="C3" s="223"/>
      <c r="D3" s="223"/>
      <c r="E3" s="223"/>
      <c r="F3" s="223"/>
      <c r="G3" s="223"/>
      <c r="H3" s="224"/>
    </row>
    <row r="4" spans="1:11" ht="12.75" customHeight="1" x14ac:dyDescent="0.2">
      <c r="B4" s="222"/>
      <c r="C4" s="223"/>
      <c r="D4" s="223"/>
      <c r="E4" s="223"/>
      <c r="F4" s="223"/>
      <c r="G4" s="223"/>
      <c r="H4" s="224"/>
    </row>
    <row r="5" spans="1:11" ht="12.75" customHeight="1" x14ac:dyDescent="0.2">
      <c r="B5" s="222"/>
      <c r="C5" s="223"/>
      <c r="D5" s="223"/>
      <c r="E5" s="223"/>
      <c r="F5" s="223"/>
      <c r="G5" s="223"/>
      <c r="H5" s="224"/>
    </row>
    <row r="6" spans="1:11" ht="12.75" customHeight="1" x14ac:dyDescent="0.2">
      <c r="B6" s="222"/>
      <c r="C6" s="223"/>
      <c r="D6" s="223"/>
      <c r="E6" s="223"/>
      <c r="F6" s="223"/>
      <c r="G6" s="223"/>
      <c r="H6" s="224"/>
    </row>
    <row r="7" spans="1:11" ht="13.5" thickBot="1" x14ac:dyDescent="0.25">
      <c r="A7" s="69"/>
      <c r="B7" s="225"/>
      <c r="C7" s="210"/>
      <c r="D7" s="210"/>
      <c r="E7" s="210"/>
      <c r="F7" s="210"/>
      <c r="G7" s="210"/>
      <c r="H7" s="226"/>
    </row>
    <row r="8" spans="1:11" ht="13.5" thickBot="1" x14ac:dyDescent="0.25"/>
    <row r="9" spans="1:11" x14ac:dyDescent="0.2">
      <c r="B9" s="247" t="str">
        <f>Proponente!B7:C7</f>
        <v>NRO. DEL PROCESO: ICBF-CMA-008-2020SEN</v>
      </c>
      <c r="C9" s="248"/>
      <c r="D9" s="248"/>
      <c r="E9" s="248"/>
      <c r="F9" s="248"/>
      <c r="G9" s="248"/>
      <c r="H9" s="249"/>
    </row>
    <row r="10" spans="1:11" ht="34.5" customHeight="1" thickBot="1" x14ac:dyDescent="0.25">
      <c r="B10" s="231" t="str">
        <f>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10" s="232"/>
      <c r="D10" s="232"/>
      <c r="E10" s="232"/>
      <c r="F10" s="232"/>
      <c r="G10" s="232"/>
      <c r="H10" s="233"/>
    </row>
    <row r="11" spans="1:11" ht="13.5" thickBot="1" x14ac:dyDescent="0.25">
      <c r="B11" s="15"/>
      <c r="C11" s="15"/>
      <c r="D11" s="15"/>
      <c r="E11" s="15"/>
      <c r="F11" s="15"/>
      <c r="G11" s="15"/>
      <c r="H11" s="15"/>
      <c r="I11" s="15"/>
    </row>
    <row r="12" spans="1:11" ht="21" customHeight="1" thickBot="1" x14ac:dyDescent="0.25">
      <c r="B12" s="279" t="s">
        <v>20</v>
      </c>
      <c r="C12" s="280"/>
      <c r="D12" s="280"/>
      <c r="E12" s="280"/>
      <c r="F12" s="280"/>
      <c r="G12" s="280"/>
      <c r="H12" s="281"/>
      <c r="I12" s="15"/>
    </row>
    <row r="13" spans="1:11" ht="13.5" thickBot="1" x14ac:dyDescent="0.25">
      <c r="B13" s="15"/>
      <c r="C13" s="15"/>
      <c r="D13" s="15"/>
      <c r="E13" s="15"/>
      <c r="F13" s="15"/>
      <c r="G13" s="15"/>
      <c r="H13" s="15"/>
      <c r="I13" s="15"/>
    </row>
    <row r="14" spans="1:11" ht="18.75" customHeight="1" thickBot="1" x14ac:dyDescent="0.25">
      <c r="B14" s="237" t="str">
        <f>'Experiencia Habil - Proponente'!B12:D12</f>
        <v>BETA GROUP SERVICES SAS</v>
      </c>
      <c r="C14" s="238"/>
      <c r="D14" s="238"/>
      <c r="E14" s="238"/>
      <c r="F14" s="238"/>
      <c r="G14" s="238"/>
      <c r="H14" s="264"/>
      <c r="I14" s="20"/>
      <c r="J14" s="20"/>
      <c r="K14" s="20"/>
    </row>
    <row r="15" spans="1:11" s="21" customFormat="1" ht="15.75" customHeight="1" x14ac:dyDescent="0.2">
      <c r="B15" s="292"/>
      <c r="C15" s="292"/>
      <c r="D15" s="292"/>
      <c r="E15" s="292"/>
      <c r="F15" s="292"/>
      <c r="G15" s="292"/>
      <c r="H15" s="292"/>
      <c r="I15" s="292"/>
    </row>
    <row r="16" spans="1:11" ht="26.25" customHeight="1" x14ac:dyDescent="0.2">
      <c r="B16" s="289" t="str">
        <f>'Requisitos Habilitantes'!B19</f>
        <v>GERENTE DE INTERVENTORIA</v>
      </c>
      <c r="C16" s="289"/>
      <c r="D16" s="289"/>
      <c r="E16" s="289"/>
      <c r="F16" s="289"/>
      <c r="G16" s="289"/>
      <c r="H16" s="289"/>
      <c r="I16" s="22"/>
    </row>
    <row r="17" spans="2:13" x14ac:dyDescent="0.2">
      <c r="B17" s="73" t="s">
        <v>21</v>
      </c>
      <c r="C17" s="23" t="s">
        <v>149</v>
      </c>
      <c r="D17" s="73" t="s">
        <v>22</v>
      </c>
      <c r="E17" s="46">
        <v>93395545</v>
      </c>
      <c r="F17" s="73" t="s">
        <v>23</v>
      </c>
      <c r="G17" s="290" t="s">
        <v>150</v>
      </c>
      <c r="H17" s="290"/>
      <c r="I17" s="22"/>
    </row>
    <row r="18" spans="2:13" ht="28.5" customHeight="1" x14ac:dyDescent="0.2">
      <c r="B18" s="285" t="s">
        <v>24</v>
      </c>
      <c r="C18" s="285"/>
      <c r="D18" s="73" t="s">
        <v>25</v>
      </c>
      <c r="E18" s="73" t="s">
        <v>26</v>
      </c>
      <c r="F18" s="285" t="s">
        <v>27</v>
      </c>
      <c r="G18" s="285"/>
      <c r="H18" s="285"/>
      <c r="I18" s="22"/>
    </row>
    <row r="19" spans="2:13" ht="63" customHeight="1" x14ac:dyDescent="0.2">
      <c r="B19" s="286" t="s">
        <v>100</v>
      </c>
      <c r="C19" s="287"/>
      <c r="D19" s="87" t="s">
        <v>143</v>
      </c>
      <c r="E19" s="17" t="s">
        <v>7</v>
      </c>
      <c r="F19" s="282" t="s">
        <v>155</v>
      </c>
      <c r="G19" s="283"/>
      <c r="H19" s="284"/>
    </row>
    <row r="20" spans="2:13" ht="43.5" customHeight="1" x14ac:dyDescent="0.2">
      <c r="B20" s="286" t="s">
        <v>98</v>
      </c>
      <c r="C20" s="287"/>
      <c r="D20" s="119">
        <v>37162</v>
      </c>
      <c r="E20" s="111" t="s">
        <v>7</v>
      </c>
      <c r="F20" s="301"/>
      <c r="G20" s="304"/>
      <c r="H20" s="302"/>
    </row>
    <row r="21" spans="2:13" ht="45.75" customHeight="1" x14ac:dyDescent="0.2">
      <c r="B21" s="286" t="s">
        <v>28</v>
      </c>
      <c r="C21" s="287"/>
      <c r="D21" s="113" t="s">
        <v>196</v>
      </c>
      <c r="E21" s="111" t="s">
        <v>7</v>
      </c>
      <c r="F21" s="282"/>
      <c r="G21" s="283"/>
      <c r="H21" s="284"/>
    </row>
    <row r="22" spans="2:13" ht="21.75" customHeight="1" x14ac:dyDescent="0.2">
      <c r="B22" s="286" t="s">
        <v>29</v>
      </c>
      <c r="C22" s="287"/>
      <c r="D22" s="119" t="s">
        <v>144</v>
      </c>
      <c r="E22" s="111" t="s">
        <v>7</v>
      </c>
      <c r="F22" s="301"/>
      <c r="G22" s="304"/>
      <c r="H22" s="302"/>
    </row>
    <row r="23" spans="2:13" ht="118.5" customHeight="1" x14ac:dyDescent="0.2">
      <c r="B23" s="286" t="s">
        <v>96</v>
      </c>
      <c r="C23" s="287"/>
      <c r="D23" s="113" t="s">
        <v>197</v>
      </c>
      <c r="E23" s="111" t="s">
        <v>7</v>
      </c>
      <c r="F23" s="282" t="s">
        <v>198</v>
      </c>
      <c r="G23" s="283"/>
      <c r="H23" s="284"/>
    </row>
    <row r="24" spans="2:13" ht="23.25" customHeight="1" x14ac:dyDescent="0.2">
      <c r="B24" s="286" t="s">
        <v>30</v>
      </c>
      <c r="C24" s="287"/>
      <c r="D24" s="123">
        <v>39147</v>
      </c>
      <c r="E24" s="111" t="s">
        <v>7</v>
      </c>
      <c r="F24" s="282"/>
      <c r="G24" s="283"/>
      <c r="H24" s="284"/>
    </row>
    <row r="25" spans="2:13" ht="78" customHeight="1" x14ac:dyDescent="0.2">
      <c r="B25" s="286" t="s">
        <v>99</v>
      </c>
      <c r="C25" s="287"/>
      <c r="D25" s="44" t="s">
        <v>199</v>
      </c>
      <c r="E25" s="128" t="s">
        <v>7</v>
      </c>
      <c r="F25" s="282"/>
      <c r="G25" s="283"/>
      <c r="H25" s="284"/>
    </row>
    <row r="26" spans="2:13" ht="49.5" customHeight="1" x14ac:dyDescent="0.2">
      <c r="B26" s="313" t="s">
        <v>105</v>
      </c>
      <c r="C26" s="314"/>
      <c r="D26" s="59" t="s">
        <v>234</v>
      </c>
      <c r="E26" s="169" t="s">
        <v>7</v>
      </c>
      <c r="F26" s="305" t="s">
        <v>223</v>
      </c>
      <c r="G26" s="306"/>
      <c r="H26" s="307"/>
    </row>
    <row r="27" spans="2:13" ht="90" customHeight="1" x14ac:dyDescent="0.2">
      <c r="B27" s="313" t="s">
        <v>97</v>
      </c>
      <c r="C27" s="314"/>
      <c r="D27" s="59" t="s">
        <v>236</v>
      </c>
      <c r="E27" s="169" t="s">
        <v>7</v>
      </c>
      <c r="F27" s="305" t="s">
        <v>235</v>
      </c>
      <c r="G27" s="306"/>
      <c r="H27" s="307"/>
    </row>
    <row r="28" spans="2:13" ht="22.5" customHeight="1" x14ac:dyDescent="0.2">
      <c r="B28" s="310" t="s">
        <v>106</v>
      </c>
      <c r="C28" s="311"/>
      <c r="D28" s="311"/>
      <c r="E28" s="311"/>
      <c r="F28" s="311"/>
      <c r="G28" s="311"/>
      <c r="H28" s="312"/>
    </row>
    <row r="29" spans="2:13" ht="35.25" customHeight="1" x14ac:dyDescent="0.2">
      <c r="B29" s="293" t="s">
        <v>31</v>
      </c>
      <c r="C29" s="293"/>
      <c r="D29" s="294" t="s">
        <v>32</v>
      </c>
      <c r="E29" s="295"/>
      <c r="F29" s="104" t="s">
        <v>33</v>
      </c>
      <c r="G29" s="104" t="s">
        <v>34</v>
      </c>
      <c r="H29" s="149" t="s">
        <v>264</v>
      </c>
      <c r="I29" s="14"/>
      <c r="J29" s="14"/>
      <c r="K29" s="14"/>
    </row>
    <row r="30" spans="2:13" ht="33" customHeight="1" x14ac:dyDescent="0.2">
      <c r="B30" s="303" t="s">
        <v>224</v>
      </c>
      <c r="C30" s="303"/>
      <c r="D30" s="297" t="s">
        <v>240</v>
      </c>
      <c r="E30" s="298"/>
      <c r="F30" s="105">
        <v>38321</v>
      </c>
      <c r="G30" s="105">
        <v>39356</v>
      </c>
      <c r="H30" s="175" t="str">
        <f>DATEDIF(F30,G30, "y")&amp; " años  " &amp; DATEDIF(F30,G30, "ym")&amp; " meses  " &amp;DATEDIF(F30,G30, "md")&amp; " dias "</f>
        <v xml:space="preserve">2 años  10 meses  1 dias </v>
      </c>
      <c r="I30" s="14"/>
      <c r="J30" s="67"/>
      <c r="K30" s="11">
        <v>2</v>
      </c>
      <c r="L30" s="11">
        <v>10</v>
      </c>
      <c r="M30" s="11">
        <v>1</v>
      </c>
    </row>
    <row r="31" spans="2:13" ht="15.75" customHeight="1" x14ac:dyDescent="0.2">
      <c r="B31" s="299" t="s">
        <v>225</v>
      </c>
      <c r="C31" s="300"/>
      <c r="D31" s="297" t="s">
        <v>179</v>
      </c>
      <c r="E31" s="298"/>
      <c r="F31" s="105">
        <v>42817</v>
      </c>
      <c r="G31" s="105">
        <v>43294</v>
      </c>
      <c r="H31" s="175" t="str">
        <f>DATEDIF(F31,G31, "y")&amp; " años  " &amp; DATEDIF(F31,G31, "ym")&amp; " meses  " &amp;DATEDIF(F31,G31, "md")&amp; " dias "</f>
        <v xml:space="preserve">1 años  3 meses  20 dias </v>
      </c>
      <c r="I31" s="14"/>
      <c r="J31" s="67"/>
      <c r="K31" s="11">
        <v>1</v>
      </c>
      <c r="L31" s="11">
        <v>3</v>
      </c>
      <c r="M31" s="11">
        <v>20</v>
      </c>
    </row>
    <row r="32" spans="2:13" ht="37.5" customHeight="1" x14ac:dyDescent="0.2">
      <c r="B32" s="301" t="s">
        <v>226</v>
      </c>
      <c r="C32" s="302"/>
      <c r="D32" s="308" t="s">
        <v>242</v>
      </c>
      <c r="E32" s="309"/>
      <c r="F32" s="105">
        <v>42019</v>
      </c>
      <c r="G32" s="105">
        <v>42291</v>
      </c>
      <c r="H32" s="175" t="str">
        <f>DATEDIF(F32,G32, "y")&amp; " años  " &amp; DATEDIF(F32,G32, "ym")&amp; " meses  " &amp;DATEDIF(F32,G32, "md")&amp; " dias "</f>
        <v xml:space="preserve">0 años  8 meses  29 dias </v>
      </c>
      <c r="I32" s="14"/>
      <c r="J32" s="67"/>
      <c r="K32" s="67"/>
      <c r="L32" s="11">
        <v>8</v>
      </c>
      <c r="M32" s="11">
        <v>29</v>
      </c>
    </row>
    <row r="33" spans="2:14" ht="41.25" customHeight="1" x14ac:dyDescent="0.2">
      <c r="B33" s="301" t="s">
        <v>226</v>
      </c>
      <c r="C33" s="302"/>
      <c r="D33" s="308" t="s">
        <v>243</v>
      </c>
      <c r="E33" s="309"/>
      <c r="F33" s="105">
        <v>42339</v>
      </c>
      <c r="G33" s="105">
        <v>42453</v>
      </c>
      <c r="H33" s="175" t="str">
        <f>DATEDIF(F33,G33, "y")&amp; " años  " &amp; DATEDIF(F33,G33, "ym")&amp; " meses  " &amp;DATEDIF(F33,G33, "md")&amp; " dias "</f>
        <v xml:space="preserve">0 años  3 meses  23 dias </v>
      </c>
      <c r="I33" s="14"/>
      <c r="K33" s="67"/>
      <c r="L33" s="11">
        <v>3</v>
      </c>
      <c r="M33" s="11">
        <v>23</v>
      </c>
    </row>
    <row r="34" spans="2:14" ht="21" customHeight="1" x14ac:dyDescent="0.2">
      <c r="B34" s="303"/>
      <c r="C34" s="303"/>
      <c r="D34" s="308"/>
      <c r="E34" s="309"/>
      <c r="F34" s="105"/>
      <c r="G34" s="105"/>
      <c r="H34" s="106"/>
      <c r="I34" s="158"/>
      <c r="K34" s="171">
        <f>SUM(K30:K33)</f>
        <v>3</v>
      </c>
      <c r="L34" s="11">
        <f>SUM(L30:L33)</f>
        <v>24</v>
      </c>
      <c r="M34" s="11">
        <f>SUM(M30:M33)</f>
        <v>73</v>
      </c>
    </row>
    <row r="35" spans="2:14" ht="18.75" customHeight="1" x14ac:dyDescent="0.2">
      <c r="B35" s="315" t="s">
        <v>107</v>
      </c>
      <c r="C35" s="316"/>
      <c r="D35" s="316"/>
      <c r="E35" s="316"/>
      <c r="F35" s="316"/>
      <c r="G35" s="317"/>
      <c r="H35" s="66" t="s">
        <v>248</v>
      </c>
      <c r="I35" s="67"/>
      <c r="K35" s="67"/>
      <c r="L35" s="171">
        <f>L34/12</f>
        <v>2</v>
      </c>
      <c r="M35" s="170">
        <f>M34/30</f>
        <v>2.4333333333333331</v>
      </c>
    </row>
    <row r="36" spans="2:14" ht="18.75" customHeight="1" x14ac:dyDescent="0.2">
      <c r="B36" s="310" t="s">
        <v>108</v>
      </c>
      <c r="C36" s="311"/>
      <c r="D36" s="311"/>
      <c r="E36" s="311"/>
      <c r="F36" s="311"/>
      <c r="G36" s="311"/>
      <c r="H36" s="312"/>
      <c r="I36" s="67"/>
      <c r="J36" s="67"/>
      <c r="K36" s="67"/>
    </row>
    <row r="37" spans="2:14" ht="39.75" customHeight="1" x14ac:dyDescent="0.2">
      <c r="B37" s="293" t="s">
        <v>31</v>
      </c>
      <c r="C37" s="293"/>
      <c r="D37" s="294" t="s">
        <v>32</v>
      </c>
      <c r="E37" s="295"/>
      <c r="F37" s="104" t="s">
        <v>33</v>
      </c>
      <c r="G37" s="104" t="s">
        <v>34</v>
      </c>
      <c r="H37" s="149" t="s">
        <v>264</v>
      </c>
      <c r="I37" s="320"/>
      <c r="J37" s="320"/>
      <c r="K37" s="321"/>
      <c r="L37" s="321"/>
      <c r="M37" s="154"/>
      <c r="N37" s="154"/>
    </row>
    <row r="38" spans="2:14" ht="18.75" customHeight="1" x14ac:dyDescent="0.2">
      <c r="B38" s="296" t="s">
        <v>227</v>
      </c>
      <c r="C38" s="296"/>
      <c r="D38" s="297" t="s">
        <v>244</v>
      </c>
      <c r="E38" s="298"/>
      <c r="F38" s="122">
        <v>40142</v>
      </c>
      <c r="G38" s="122">
        <v>40527</v>
      </c>
      <c r="H38" s="175" t="str">
        <f t="shared" ref="H38:H48" si="0">DATEDIF(F38,G38, "y")&amp; " años  " &amp; DATEDIF(F38,G38, "ym")&amp; " meses  " &amp;DATEDIF(F38,G38, "md")&amp; " dias "</f>
        <v xml:space="preserve">1 años  0 meses  20 dias </v>
      </c>
      <c r="I38" s="14"/>
      <c r="J38" s="31"/>
      <c r="K38" s="11">
        <v>1</v>
      </c>
      <c r="L38" s="11">
        <v>0</v>
      </c>
      <c r="M38" s="11">
        <v>20</v>
      </c>
    </row>
    <row r="39" spans="2:14" ht="33" customHeight="1" x14ac:dyDescent="0.2">
      <c r="B39" s="296" t="s">
        <v>228</v>
      </c>
      <c r="C39" s="296"/>
      <c r="D39" s="297" t="s">
        <v>206</v>
      </c>
      <c r="E39" s="298"/>
      <c r="F39" s="105">
        <v>43311</v>
      </c>
      <c r="G39" s="105">
        <v>43738</v>
      </c>
      <c r="H39" s="175" t="str">
        <f t="shared" si="0"/>
        <v xml:space="preserve">1 años  2 meses  0 dias </v>
      </c>
      <c r="I39" s="14"/>
      <c r="J39" s="31"/>
      <c r="K39" s="11">
        <v>1</v>
      </c>
      <c r="L39" s="11">
        <v>2</v>
      </c>
      <c r="M39" s="11">
        <v>0</v>
      </c>
      <c r="N39" s="154"/>
    </row>
    <row r="40" spans="2:14" ht="27" customHeight="1" x14ac:dyDescent="0.2">
      <c r="B40" s="296" t="s">
        <v>229</v>
      </c>
      <c r="C40" s="296"/>
      <c r="D40" s="319" t="s">
        <v>207</v>
      </c>
      <c r="E40" s="319"/>
      <c r="F40" s="122">
        <v>37974</v>
      </c>
      <c r="G40" s="105">
        <v>38027</v>
      </c>
      <c r="H40" s="175" t="str">
        <f t="shared" si="0"/>
        <v xml:space="preserve">0 años  1 meses  22 dias </v>
      </c>
      <c r="I40" s="14"/>
      <c r="J40" s="31"/>
      <c r="K40" s="11">
        <v>0</v>
      </c>
      <c r="L40" s="11">
        <v>1</v>
      </c>
      <c r="M40" s="11">
        <v>22</v>
      </c>
      <c r="N40" s="154"/>
    </row>
    <row r="41" spans="2:14" ht="18.75" customHeight="1" x14ac:dyDescent="0.2">
      <c r="B41" s="296" t="s">
        <v>230</v>
      </c>
      <c r="C41" s="296"/>
      <c r="D41" s="297" t="s">
        <v>208</v>
      </c>
      <c r="E41" s="298"/>
      <c r="F41" s="105">
        <v>40584</v>
      </c>
      <c r="G41" s="105">
        <v>41424</v>
      </c>
      <c r="H41" s="175" t="str">
        <f t="shared" si="0"/>
        <v xml:space="preserve">2 años  3 meses  20 dias </v>
      </c>
      <c r="I41" s="14"/>
      <c r="J41" s="31"/>
      <c r="K41" s="11">
        <v>2</v>
      </c>
      <c r="L41" s="11">
        <v>3</v>
      </c>
      <c r="M41" s="11">
        <v>20</v>
      </c>
      <c r="N41" s="154"/>
    </row>
    <row r="42" spans="2:14" ht="25.5" customHeight="1" x14ac:dyDescent="0.2">
      <c r="B42" s="303" t="s">
        <v>231</v>
      </c>
      <c r="C42" s="303"/>
      <c r="D42" s="318" t="s">
        <v>245</v>
      </c>
      <c r="E42" s="318"/>
      <c r="F42" s="105">
        <v>41457</v>
      </c>
      <c r="G42" s="105">
        <v>42019</v>
      </c>
      <c r="H42" s="175" t="str">
        <f t="shared" si="0"/>
        <v xml:space="preserve">1 años  6 meses  13 dias </v>
      </c>
      <c r="I42" s="14"/>
      <c r="J42" s="31"/>
      <c r="K42" s="11">
        <v>1</v>
      </c>
      <c r="L42" s="11">
        <v>6</v>
      </c>
      <c r="M42" s="11">
        <v>13</v>
      </c>
      <c r="N42" s="154"/>
    </row>
    <row r="43" spans="2:14" ht="25.5" customHeight="1" x14ac:dyDescent="0.2">
      <c r="B43" s="303" t="s">
        <v>232</v>
      </c>
      <c r="C43" s="303"/>
      <c r="D43" s="318" t="s">
        <v>148</v>
      </c>
      <c r="E43" s="318"/>
      <c r="F43" s="105">
        <v>42529</v>
      </c>
      <c r="G43" s="105">
        <v>42650</v>
      </c>
      <c r="H43" s="175" t="str">
        <f t="shared" si="0"/>
        <v xml:space="preserve">0 años  3 meses  29 dias </v>
      </c>
      <c r="I43" s="14"/>
      <c r="J43" s="31"/>
      <c r="K43" s="11">
        <v>0</v>
      </c>
      <c r="L43" s="11">
        <v>3</v>
      </c>
      <c r="M43" s="11">
        <v>29</v>
      </c>
      <c r="N43" s="156"/>
    </row>
    <row r="44" spans="2:14" ht="25.5" customHeight="1" x14ac:dyDescent="0.2">
      <c r="B44" s="303" t="s">
        <v>233</v>
      </c>
      <c r="C44" s="303"/>
      <c r="D44" s="297" t="s">
        <v>206</v>
      </c>
      <c r="E44" s="298"/>
      <c r="F44" s="105">
        <v>42653</v>
      </c>
      <c r="G44" s="105">
        <v>42794</v>
      </c>
      <c r="H44" s="175" t="str">
        <f t="shared" si="0"/>
        <v xml:space="preserve">0 años  4 meses  18 dias </v>
      </c>
      <c r="I44" s="14"/>
      <c r="J44" s="31"/>
      <c r="K44" s="11">
        <v>0</v>
      </c>
      <c r="L44" s="11">
        <v>4</v>
      </c>
      <c r="M44" s="11">
        <v>18</v>
      </c>
      <c r="N44" s="156"/>
    </row>
    <row r="45" spans="2:14" ht="25.5" customHeight="1" x14ac:dyDescent="0.2">
      <c r="B45" s="296" t="s">
        <v>227</v>
      </c>
      <c r="C45" s="296"/>
      <c r="D45" s="297" t="s">
        <v>206</v>
      </c>
      <c r="E45" s="298"/>
      <c r="F45" s="105">
        <v>43886</v>
      </c>
      <c r="G45" s="105">
        <v>43945</v>
      </c>
      <c r="H45" s="175" t="str">
        <f t="shared" si="0"/>
        <v xml:space="preserve">0 años  1 meses  30 dias </v>
      </c>
      <c r="I45" s="14"/>
      <c r="J45" s="31"/>
      <c r="K45" s="11">
        <v>0</v>
      </c>
      <c r="L45" s="11">
        <v>1</v>
      </c>
      <c r="M45" s="11">
        <v>30</v>
      </c>
      <c r="N45" s="156"/>
    </row>
    <row r="46" spans="2:14" ht="25.5" customHeight="1" x14ac:dyDescent="0.2">
      <c r="B46" s="296" t="s">
        <v>227</v>
      </c>
      <c r="C46" s="296"/>
      <c r="D46" s="297" t="s">
        <v>246</v>
      </c>
      <c r="E46" s="298"/>
      <c r="F46" s="105">
        <v>43955</v>
      </c>
      <c r="G46" s="105">
        <v>44077</v>
      </c>
      <c r="H46" s="175" t="str">
        <f t="shared" si="0"/>
        <v xml:space="preserve">0 años  3 meses  30 dias </v>
      </c>
      <c r="I46" s="14"/>
      <c r="J46" s="31"/>
      <c r="L46" s="11">
        <v>3</v>
      </c>
      <c r="M46" s="11">
        <v>30</v>
      </c>
      <c r="N46" s="156"/>
    </row>
    <row r="47" spans="2:14" ht="25.5" customHeight="1" x14ac:dyDescent="0.2">
      <c r="B47" s="296" t="s">
        <v>227</v>
      </c>
      <c r="C47" s="296"/>
      <c r="D47" s="297" t="s">
        <v>246</v>
      </c>
      <c r="E47" s="298"/>
      <c r="F47" s="105">
        <v>44078</v>
      </c>
      <c r="G47" s="105">
        <v>44107</v>
      </c>
      <c r="H47" s="175" t="str">
        <f t="shared" si="0"/>
        <v xml:space="preserve">0 años  0 meses  29 dias </v>
      </c>
      <c r="I47" s="14"/>
      <c r="J47" s="31"/>
      <c r="M47" s="11">
        <v>29</v>
      </c>
      <c r="N47" s="156"/>
    </row>
    <row r="48" spans="2:14" ht="31.5" customHeight="1" x14ac:dyDescent="0.2">
      <c r="B48" s="303" t="s">
        <v>224</v>
      </c>
      <c r="C48" s="303"/>
      <c r="D48" s="297" t="s">
        <v>241</v>
      </c>
      <c r="E48" s="298"/>
      <c r="F48" s="105">
        <v>39416</v>
      </c>
      <c r="G48" s="105">
        <v>40057</v>
      </c>
      <c r="H48" s="175" t="str">
        <f t="shared" si="0"/>
        <v xml:space="preserve">1 años  9 meses  2 dias </v>
      </c>
      <c r="I48" s="14"/>
      <c r="J48" s="31"/>
      <c r="K48" s="11">
        <v>1</v>
      </c>
      <c r="L48" s="11">
        <v>9</v>
      </c>
      <c r="M48" s="11">
        <v>2</v>
      </c>
    </row>
    <row r="49" spans="2:13" ht="25.5" customHeight="1" x14ac:dyDescent="0.2">
      <c r="B49" s="315" t="s">
        <v>36</v>
      </c>
      <c r="C49" s="316"/>
      <c r="D49" s="316"/>
      <c r="E49" s="316"/>
      <c r="F49" s="316"/>
      <c r="G49" s="317"/>
      <c r="H49" s="66" t="s">
        <v>247</v>
      </c>
      <c r="K49" s="171">
        <f>SUM(K38:K48)</f>
        <v>6</v>
      </c>
      <c r="L49" s="11">
        <f t="shared" ref="L49:M49" si="1">SUM(L38:L48)</f>
        <v>32</v>
      </c>
      <c r="M49" s="11">
        <f t="shared" si="1"/>
        <v>213</v>
      </c>
    </row>
    <row r="50" spans="2:13" ht="25.5" customHeight="1" x14ac:dyDescent="0.2">
      <c r="B50" s="81"/>
      <c r="C50" s="81"/>
      <c r="D50" s="81"/>
      <c r="E50" s="81"/>
      <c r="F50" s="81"/>
      <c r="G50" s="81"/>
      <c r="H50" s="82"/>
      <c r="I50" s="50"/>
      <c r="L50" s="172">
        <f>L49/12</f>
        <v>2.6666666666666665</v>
      </c>
      <c r="M50" s="11">
        <f>M49/30</f>
        <v>7.1</v>
      </c>
    </row>
    <row r="51" spans="2:13" ht="13.5" thickBot="1" x14ac:dyDescent="0.25">
      <c r="B51" s="322" t="s">
        <v>9</v>
      </c>
      <c r="C51" s="322"/>
      <c r="D51" s="51"/>
      <c r="E51" s="52"/>
      <c r="F51" s="51"/>
      <c r="G51" s="53"/>
      <c r="H51" s="54"/>
      <c r="I51" s="50"/>
    </row>
    <row r="52" spans="2:13" ht="15" customHeight="1" x14ac:dyDescent="0.2">
      <c r="B52" s="323" t="s">
        <v>237</v>
      </c>
      <c r="C52" s="324"/>
      <c r="D52" s="324"/>
      <c r="E52" s="324"/>
      <c r="F52" s="324"/>
      <c r="G52" s="324"/>
      <c r="H52" s="325"/>
      <c r="I52" s="50"/>
    </row>
    <row r="53" spans="2:13" s="1" customFormat="1" ht="12" customHeight="1" x14ac:dyDescent="0.2">
      <c r="B53" s="326"/>
      <c r="C53" s="327"/>
      <c r="D53" s="327"/>
      <c r="E53" s="327"/>
      <c r="F53" s="327"/>
      <c r="G53" s="327"/>
      <c r="H53" s="328"/>
    </row>
    <row r="54" spans="2:13" s="1" customFormat="1" ht="14.25" customHeight="1" x14ac:dyDescent="0.2">
      <c r="B54" s="326"/>
      <c r="C54" s="327"/>
      <c r="D54" s="327"/>
      <c r="E54" s="327"/>
      <c r="F54" s="327"/>
      <c r="G54" s="327"/>
      <c r="H54" s="328"/>
    </row>
    <row r="55" spans="2:13" s="1" customFormat="1" ht="15.75" customHeight="1" thickBot="1" x14ac:dyDescent="0.25">
      <c r="B55" s="329"/>
      <c r="C55" s="330"/>
      <c r="D55" s="330"/>
      <c r="E55" s="330"/>
      <c r="F55" s="330"/>
      <c r="G55" s="330"/>
      <c r="H55" s="331"/>
    </row>
    <row r="56" spans="2:13" s="1" customFormat="1" ht="25.5" customHeight="1" x14ac:dyDescent="0.2">
      <c r="B56" s="50"/>
      <c r="C56" s="50"/>
      <c r="D56" s="51"/>
      <c r="E56" s="52"/>
      <c r="F56" s="51"/>
      <c r="G56" s="53"/>
      <c r="H56" s="54"/>
    </row>
    <row r="57" spans="2:13" ht="15" customHeight="1" x14ac:dyDescent="0.2">
      <c r="B57" s="245" t="s">
        <v>10</v>
      </c>
      <c r="C57" s="245"/>
      <c r="D57" s="245"/>
      <c r="E57" s="245"/>
      <c r="F57" s="245"/>
      <c r="G57" s="245"/>
      <c r="H57" s="1"/>
      <c r="I57" s="50"/>
    </row>
    <row r="58" spans="2:13" ht="15" customHeight="1" x14ac:dyDescent="0.2">
      <c r="B58" s="246"/>
      <c r="C58" s="246"/>
      <c r="D58" s="246"/>
      <c r="E58" s="246"/>
      <c r="F58" s="246"/>
      <c r="G58" s="246"/>
      <c r="H58" s="246"/>
      <c r="I58" s="50"/>
    </row>
    <row r="59" spans="2:13" x14ac:dyDescent="0.2">
      <c r="B59" s="50"/>
      <c r="C59" s="50"/>
      <c r="D59" s="51"/>
      <c r="E59" s="52"/>
      <c r="F59" s="51"/>
      <c r="G59" s="53"/>
      <c r="H59" s="54"/>
      <c r="I59" s="50"/>
    </row>
    <row r="60" spans="2:13" x14ac:dyDescent="0.2">
      <c r="B60" s="50"/>
      <c r="C60" s="50"/>
      <c r="D60" s="51"/>
      <c r="E60" s="52"/>
      <c r="F60" s="51"/>
      <c r="G60" s="53"/>
      <c r="H60" s="54"/>
      <c r="I60" s="50"/>
    </row>
    <row r="61" spans="2:13" x14ac:dyDescent="0.2">
      <c r="B61" s="50"/>
      <c r="C61" s="50"/>
      <c r="D61" s="51"/>
      <c r="E61" s="52"/>
      <c r="F61" s="51"/>
      <c r="G61" s="53"/>
      <c r="H61" s="54"/>
      <c r="I61" s="50"/>
    </row>
    <row r="62" spans="2:13" x14ac:dyDescent="0.2">
      <c r="B62" s="50"/>
      <c r="C62" s="50"/>
      <c r="D62" s="51"/>
      <c r="E62" s="52"/>
      <c r="F62" s="51"/>
      <c r="G62" s="53"/>
      <c r="H62" s="54"/>
      <c r="I62" s="50"/>
    </row>
    <row r="63" spans="2:13" x14ac:dyDescent="0.2">
      <c r="B63" s="50"/>
      <c r="C63" s="50"/>
      <c r="D63" s="51"/>
      <c r="E63" s="52"/>
      <c r="F63" s="51"/>
      <c r="G63" s="53"/>
      <c r="H63" s="54"/>
      <c r="I63" s="50"/>
    </row>
    <row r="64" spans="2:13" x14ac:dyDescent="0.2">
      <c r="B64" s="50"/>
      <c r="C64" s="50"/>
      <c r="D64" s="51"/>
      <c r="E64" s="52"/>
      <c r="F64" s="51"/>
      <c r="G64" s="53"/>
      <c r="H64" s="54"/>
      <c r="I64" s="50"/>
    </row>
    <row r="65" spans="2:9" x14ac:dyDescent="0.2">
      <c r="B65" s="50"/>
      <c r="C65" s="50"/>
      <c r="D65" s="51"/>
      <c r="E65" s="52"/>
      <c r="F65" s="51"/>
      <c r="G65" s="53"/>
      <c r="H65" s="54"/>
      <c r="I65" s="50"/>
    </row>
    <row r="66" spans="2:9" x14ac:dyDescent="0.2">
      <c r="B66" s="50"/>
      <c r="C66" s="50"/>
      <c r="D66" s="51"/>
      <c r="E66" s="52"/>
      <c r="F66" s="51"/>
      <c r="G66" s="53"/>
      <c r="H66" s="54"/>
      <c r="I66" s="50"/>
    </row>
    <row r="67" spans="2:9" x14ac:dyDescent="0.2">
      <c r="B67" s="50"/>
      <c r="C67" s="50"/>
      <c r="D67" s="51"/>
      <c r="E67" s="52"/>
      <c r="F67" s="51"/>
      <c r="G67" s="53"/>
      <c r="H67" s="54"/>
      <c r="I67" s="50"/>
    </row>
    <row r="68" spans="2:9" x14ac:dyDescent="0.2">
      <c r="B68" s="50"/>
      <c r="C68" s="50"/>
      <c r="D68" s="51"/>
      <c r="E68" s="52"/>
      <c r="F68" s="51"/>
      <c r="G68" s="53"/>
      <c r="H68" s="54"/>
      <c r="I68" s="50"/>
    </row>
    <row r="69" spans="2:9" x14ac:dyDescent="0.2">
      <c r="B69" s="50"/>
      <c r="C69" s="50"/>
      <c r="D69" s="51"/>
      <c r="E69" s="52"/>
      <c r="F69" s="51"/>
      <c r="G69" s="53"/>
      <c r="H69" s="54"/>
      <c r="I69" s="50"/>
    </row>
    <row r="70" spans="2:9" x14ac:dyDescent="0.2">
      <c r="B70" s="50"/>
      <c r="C70" s="50"/>
      <c r="D70" s="51"/>
      <c r="E70" s="52"/>
      <c r="F70" s="51"/>
      <c r="G70" s="53"/>
      <c r="H70" s="54"/>
      <c r="I70" s="50"/>
    </row>
    <row r="71" spans="2:9" x14ac:dyDescent="0.2">
      <c r="B71" s="50"/>
      <c r="C71" s="50"/>
      <c r="D71" s="51"/>
      <c r="E71" s="52"/>
      <c r="F71" s="51"/>
      <c r="G71" s="53"/>
      <c r="H71" s="54"/>
      <c r="I71" s="50"/>
    </row>
    <row r="72" spans="2:9" x14ac:dyDescent="0.2">
      <c r="B72" s="50"/>
      <c r="C72" s="50"/>
      <c r="D72" s="51"/>
      <c r="E72" s="52"/>
      <c r="F72" s="51"/>
      <c r="G72" s="53"/>
      <c r="H72" s="54"/>
      <c r="I72" s="50"/>
    </row>
    <row r="73" spans="2:9" x14ac:dyDescent="0.2">
      <c r="B73" s="50"/>
      <c r="C73" s="50"/>
      <c r="D73" s="51"/>
      <c r="E73" s="52"/>
      <c r="F73" s="51"/>
      <c r="G73" s="53"/>
      <c r="H73" s="54"/>
      <c r="I73" s="50"/>
    </row>
    <row r="74" spans="2:9" x14ac:dyDescent="0.2">
      <c r="B74" s="50"/>
      <c r="C74" s="50"/>
      <c r="D74" s="51"/>
      <c r="E74" s="52"/>
      <c r="F74" s="51"/>
      <c r="G74" s="53"/>
      <c r="H74" s="54"/>
      <c r="I74" s="50"/>
    </row>
    <row r="75" spans="2:9" x14ac:dyDescent="0.2">
      <c r="B75" s="50"/>
      <c r="C75" s="50"/>
      <c r="D75" s="51"/>
      <c r="E75" s="52"/>
      <c r="F75" s="51"/>
      <c r="G75" s="53"/>
      <c r="H75" s="54"/>
      <c r="I75" s="50"/>
    </row>
    <row r="76" spans="2:9" x14ac:dyDescent="0.2">
      <c r="B76" s="21"/>
      <c r="C76" s="21"/>
      <c r="D76" s="21"/>
      <c r="E76" s="291"/>
      <c r="F76" s="291"/>
      <c r="G76" s="291"/>
      <c r="H76" s="291"/>
      <c r="I76" s="291"/>
    </row>
    <row r="77" spans="2:9" x14ac:dyDescent="0.2">
      <c r="F77" s="4"/>
      <c r="G77" s="4"/>
      <c r="I77" s="21"/>
    </row>
    <row r="78" spans="2:9" x14ac:dyDescent="0.2">
      <c r="B78" s="288"/>
      <c r="C78" s="288"/>
      <c r="D78" s="288"/>
      <c r="E78" s="288"/>
      <c r="F78" s="288"/>
      <c r="G78" s="288"/>
      <c r="H78" s="288"/>
      <c r="I78" s="21"/>
    </row>
    <row r="85" spans="3:3" x14ac:dyDescent="0.2">
      <c r="C85" s="157" t="s">
        <v>238</v>
      </c>
    </row>
    <row r="233" spans="3:3" x14ac:dyDescent="0.2">
      <c r="C233" s="157" t="s">
        <v>239</v>
      </c>
    </row>
  </sheetData>
  <customSheetViews>
    <customSheetView guid="{0BD43BCE-E23A-41AA-AA86-57C0C3D79329}" scale="90" showGridLines="0" fitToPage="1">
      <selection activeCell="E49" sqref="E49:H49"/>
      <pageMargins left="0" right="0" top="0" bottom="0" header="0" footer="0"/>
      <pageSetup paperSize="122" scale="70" orientation="landscape" r:id="rId1"/>
    </customSheetView>
  </customSheetViews>
  <mergeCells count="77">
    <mergeCell ref="I37:J37"/>
    <mergeCell ref="K37:L37"/>
    <mergeCell ref="B51:C51"/>
    <mergeCell ref="B57:G57"/>
    <mergeCell ref="B58:D58"/>
    <mergeCell ref="E58:H58"/>
    <mergeCell ref="B52:H55"/>
    <mergeCell ref="B47:C47"/>
    <mergeCell ref="D47:E47"/>
    <mergeCell ref="D43:E43"/>
    <mergeCell ref="D44:E44"/>
    <mergeCell ref="B45:C45"/>
    <mergeCell ref="D45:E45"/>
    <mergeCell ref="B46:C46"/>
    <mergeCell ref="D46:E46"/>
    <mergeCell ref="B36:H36"/>
    <mergeCell ref="B41:C41"/>
    <mergeCell ref="D41:E41"/>
    <mergeCell ref="D42:E42"/>
    <mergeCell ref="B49:G49"/>
    <mergeCell ref="D39:E39"/>
    <mergeCell ref="D40:E40"/>
    <mergeCell ref="B48:C48"/>
    <mergeCell ref="D48:E48"/>
    <mergeCell ref="B43:C43"/>
    <mergeCell ref="B44:C44"/>
    <mergeCell ref="B2:H7"/>
    <mergeCell ref="B28:H28"/>
    <mergeCell ref="B26:C26"/>
    <mergeCell ref="F26:H26"/>
    <mergeCell ref="B42:C42"/>
    <mergeCell ref="B22:C22"/>
    <mergeCell ref="B35:G35"/>
    <mergeCell ref="F22:H22"/>
    <mergeCell ref="D34:E34"/>
    <mergeCell ref="B23:C23"/>
    <mergeCell ref="B24:C24"/>
    <mergeCell ref="B25:C25"/>
    <mergeCell ref="B27:C27"/>
    <mergeCell ref="D29:E29"/>
    <mergeCell ref="D30:E30"/>
    <mergeCell ref="D32:E32"/>
    <mergeCell ref="B34:C34"/>
    <mergeCell ref="B30:C30"/>
    <mergeCell ref="F20:H20"/>
    <mergeCell ref="F21:H21"/>
    <mergeCell ref="F27:H27"/>
    <mergeCell ref="F25:H25"/>
    <mergeCell ref="F23:H23"/>
    <mergeCell ref="F24:H24"/>
    <mergeCell ref="B33:C33"/>
    <mergeCell ref="D33:E33"/>
    <mergeCell ref="D31:E31"/>
    <mergeCell ref="B78:H78"/>
    <mergeCell ref="B16:H16"/>
    <mergeCell ref="G17:H17"/>
    <mergeCell ref="E76:I76"/>
    <mergeCell ref="B15:I15"/>
    <mergeCell ref="B37:C37"/>
    <mergeCell ref="D37:E37"/>
    <mergeCell ref="B38:C38"/>
    <mergeCell ref="D38:E38"/>
    <mergeCell ref="B20:C20"/>
    <mergeCell ref="B21:C21"/>
    <mergeCell ref="B31:C31"/>
    <mergeCell ref="B39:C39"/>
    <mergeCell ref="B40:C40"/>
    <mergeCell ref="B29:C29"/>
    <mergeCell ref="B32:C32"/>
    <mergeCell ref="B9:H9"/>
    <mergeCell ref="B10:H10"/>
    <mergeCell ref="B12:H12"/>
    <mergeCell ref="F19:H19"/>
    <mergeCell ref="B18:C18"/>
    <mergeCell ref="F18:H18"/>
    <mergeCell ref="B19:C19"/>
    <mergeCell ref="B14:H14"/>
  </mergeCells>
  <phoneticPr fontId="25" type="noConversion"/>
  <pageMargins left="0.70866141732283472" right="0.70866141732283472" top="0.74803149606299213" bottom="0.74803149606299213" header="0.31496062992125984" footer="0.31496062992125984"/>
  <pageSetup paperSize="122" scale="75" fitToHeight="0"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3"/>
  <sheetViews>
    <sheetView showGridLines="0" topLeftCell="B34" zoomScale="73" zoomScaleNormal="73" workbookViewId="0">
      <selection activeCell="B46" sqref="B46:H49"/>
    </sheetView>
  </sheetViews>
  <sheetFormatPr baseColWidth="10" defaultColWidth="11.42578125" defaultRowHeight="12.75" x14ac:dyDescent="0.2"/>
  <cols>
    <col min="1" max="1" width="6.5703125" style="14" customWidth="1"/>
    <col min="2" max="2" width="11.42578125" style="14"/>
    <col min="3" max="3" width="42.42578125" style="14" customWidth="1"/>
    <col min="4" max="4" width="48.28515625" style="14" customWidth="1"/>
    <col min="5" max="5" width="24.42578125" style="14" customWidth="1"/>
    <col min="6" max="6" width="16" style="14" customWidth="1"/>
    <col min="7" max="7" width="30.28515625" style="14" customWidth="1"/>
    <col min="8" max="8" width="27" style="14" customWidth="1"/>
    <col min="9" max="9" width="21.7109375" style="14" hidden="1" customWidth="1"/>
    <col min="10" max="10" width="8.42578125" style="14" hidden="1" customWidth="1"/>
    <col min="11" max="11" width="6.85546875" style="14" hidden="1" customWidth="1"/>
    <col min="12" max="12" width="6.140625" style="14" hidden="1" customWidth="1"/>
    <col min="13" max="16384" width="11.42578125" style="14"/>
  </cols>
  <sheetData>
    <row r="1" spans="2:11" ht="13.5" thickBot="1" x14ac:dyDescent="0.25"/>
    <row r="2" spans="2:11" x14ac:dyDescent="0.2">
      <c r="B2" s="219" t="s">
        <v>120</v>
      </c>
      <c r="C2" s="220"/>
      <c r="D2" s="220"/>
      <c r="E2" s="220"/>
      <c r="F2" s="220"/>
      <c r="G2" s="220"/>
      <c r="H2" s="221"/>
    </row>
    <row r="3" spans="2:11" x14ac:dyDescent="0.2">
      <c r="B3" s="222"/>
      <c r="C3" s="223"/>
      <c r="D3" s="223"/>
      <c r="E3" s="223"/>
      <c r="F3" s="223"/>
      <c r="G3" s="223"/>
      <c r="H3" s="224"/>
    </row>
    <row r="4" spans="2:11" x14ac:dyDescent="0.2">
      <c r="B4" s="222"/>
      <c r="C4" s="223"/>
      <c r="D4" s="223"/>
      <c r="E4" s="223"/>
      <c r="F4" s="223"/>
      <c r="G4" s="223"/>
      <c r="H4" s="224"/>
    </row>
    <row r="5" spans="2:11" x14ac:dyDescent="0.2">
      <c r="B5" s="222"/>
      <c r="C5" s="223"/>
      <c r="D5" s="223"/>
      <c r="E5" s="223"/>
      <c r="F5" s="223"/>
      <c r="G5" s="223"/>
      <c r="H5" s="224"/>
    </row>
    <row r="6" spans="2:11" ht="12.75" customHeight="1" x14ac:dyDescent="0.2">
      <c r="B6" s="222"/>
      <c r="C6" s="223"/>
      <c r="D6" s="223"/>
      <c r="E6" s="223"/>
      <c r="F6" s="223"/>
      <c r="G6" s="223"/>
      <c r="H6" s="224"/>
    </row>
    <row r="7" spans="2:11" ht="12.75" customHeight="1" thickBot="1" x14ac:dyDescent="0.25">
      <c r="B7" s="225"/>
      <c r="C7" s="210"/>
      <c r="D7" s="210"/>
      <c r="E7" s="210"/>
      <c r="F7" s="210"/>
      <c r="G7" s="210"/>
      <c r="H7" s="226"/>
    </row>
    <row r="8" spans="2:11" ht="20.25" customHeight="1" x14ac:dyDescent="0.2">
      <c r="B8" s="332" t="str">
        <f>Proponente!B7:C7</f>
        <v>NRO. DEL PROCESO: ICBF-CMA-008-2020SEN</v>
      </c>
      <c r="C8" s="333"/>
      <c r="D8" s="333"/>
      <c r="E8" s="333"/>
      <c r="F8" s="333"/>
      <c r="G8" s="333"/>
      <c r="H8" s="334"/>
    </row>
    <row r="9" spans="2:11" ht="58.5" customHeight="1" thickBot="1" x14ac:dyDescent="0.25">
      <c r="B9" s="231" t="str">
        <f>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9" s="232"/>
      <c r="D9" s="232"/>
      <c r="E9" s="232"/>
      <c r="F9" s="232"/>
      <c r="G9" s="232"/>
      <c r="H9" s="233"/>
    </row>
    <row r="10" spans="2:11" ht="13.5" thickBot="1" x14ac:dyDescent="0.25">
      <c r="B10" s="15"/>
      <c r="C10" s="15"/>
      <c r="D10" s="15"/>
      <c r="E10" s="15"/>
      <c r="F10" s="15"/>
      <c r="G10" s="15"/>
      <c r="H10" s="15"/>
    </row>
    <row r="11" spans="2:11" ht="13.5" customHeight="1" thickBot="1" x14ac:dyDescent="0.25">
      <c r="B11" s="250" t="s">
        <v>20</v>
      </c>
      <c r="C11" s="251"/>
      <c r="D11" s="251"/>
      <c r="E11" s="251"/>
      <c r="F11" s="251"/>
      <c r="G11" s="251"/>
      <c r="H11" s="252"/>
    </row>
    <row r="12" spans="2:11" x14ac:dyDescent="0.2">
      <c r="B12" s="15"/>
      <c r="C12" s="15"/>
      <c r="D12" s="15"/>
      <c r="E12" s="15"/>
      <c r="F12" s="15"/>
      <c r="G12" s="15"/>
      <c r="H12" s="15"/>
    </row>
    <row r="13" spans="2:11" ht="13.5" thickBot="1" x14ac:dyDescent="0.25">
      <c r="B13" s="15"/>
      <c r="C13" s="15"/>
      <c r="D13" s="15"/>
      <c r="E13" s="15"/>
      <c r="F13" s="15"/>
      <c r="G13" s="15"/>
      <c r="H13" s="15"/>
    </row>
    <row r="14" spans="2:11" s="11" customFormat="1" ht="18.75" customHeight="1" thickBot="1" x14ac:dyDescent="0.25">
      <c r="B14" s="237" t="str">
        <f>'Requisitos Habilitantes'!B12:D12</f>
        <v>BETA GROUP SERVICES SAS</v>
      </c>
      <c r="C14" s="238"/>
      <c r="D14" s="238"/>
      <c r="E14" s="238"/>
      <c r="F14" s="238"/>
      <c r="G14" s="238"/>
      <c r="H14" s="264"/>
      <c r="I14" s="20"/>
      <c r="J14" s="20"/>
      <c r="K14" s="20"/>
    </row>
    <row r="15" spans="2:11" x14ac:dyDescent="0.2">
      <c r="B15" s="12"/>
      <c r="C15" s="12"/>
      <c r="D15" s="12"/>
      <c r="E15" s="12"/>
      <c r="F15" s="12"/>
      <c r="G15" s="12"/>
      <c r="H15" s="12"/>
    </row>
    <row r="16" spans="2:11" ht="32.25" customHeight="1" x14ac:dyDescent="0.2">
      <c r="B16" s="289" t="str">
        <f>'Requisitos Habilitantes'!B28</f>
        <v>LÍDER TÉCNICO DE INTERVENTORÍA</v>
      </c>
      <c r="C16" s="289"/>
      <c r="D16" s="289"/>
      <c r="E16" s="289"/>
      <c r="F16" s="289"/>
      <c r="G16" s="289"/>
      <c r="H16" s="289"/>
    </row>
    <row r="17" spans="2:17" x14ac:dyDescent="0.2">
      <c r="B17" s="73" t="s">
        <v>21</v>
      </c>
      <c r="C17" s="60" t="s">
        <v>152</v>
      </c>
      <c r="D17" s="73" t="s">
        <v>22</v>
      </c>
      <c r="E17" s="61">
        <v>20865225</v>
      </c>
      <c r="F17" s="73" t="s">
        <v>23</v>
      </c>
      <c r="G17" s="290" t="s">
        <v>151</v>
      </c>
      <c r="H17" s="290"/>
    </row>
    <row r="18" spans="2:17" ht="12.75" customHeight="1" x14ac:dyDescent="0.2">
      <c r="B18" s="285" t="s">
        <v>24</v>
      </c>
      <c r="C18" s="285"/>
      <c r="D18" s="73" t="s">
        <v>25</v>
      </c>
      <c r="E18" s="73" t="s">
        <v>37</v>
      </c>
      <c r="F18" s="285" t="s">
        <v>27</v>
      </c>
      <c r="G18" s="285"/>
      <c r="H18" s="285"/>
    </row>
    <row r="19" spans="2:17" ht="57.75" customHeight="1" x14ac:dyDescent="0.2">
      <c r="B19" s="286" t="s">
        <v>101</v>
      </c>
      <c r="C19" s="339"/>
      <c r="D19" s="70" t="s">
        <v>153</v>
      </c>
      <c r="E19" s="17" t="s">
        <v>7</v>
      </c>
      <c r="F19" s="335" t="s">
        <v>154</v>
      </c>
      <c r="G19" s="336"/>
      <c r="H19" s="337"/>
    </row>
    <row r="20" spans="2:17" ht="35.25" customHeight="1" x14ac:dyDescent="0.2">
      <c r="B20" s="286" t="s">
        <v>98</v>
      </c>
      <c r="C20" s="287"/>
      <c r="D20" s="59">
        <v>38198</v>
      </c>
      <c r="E20" s="111" t="s">
        <v>7</v>
      </c>
      <c r="F20" s="301"/>
      <c r="G20" s="304"/>
      <c r="H20" s="302"/>
    </row>
    <row r="21" spans="2:17" ht="56.25" customHeight="1" x14ac:dyDescent="0.2">
      <c r="B21" s="338" t="s">
        <v>28</v>
      </c>
      <c r="C21" s="339"/>
      <c r="D21" s="134" t="s">
        <v>201</v>
      </c>
      <c r="E21" s="111" t="s">
        <v>7</v>
      </c>
      <c r="F21" s="335"/>
      <c r="G21" s="336"/>
      <c r="H21" s="337"/>
    </row>
    <row r="22" spans="2:17" ht="21.75" customHeight="1" x14ac:dyDescent="0.2">
      <c r="B22" s="338" t="s">
        <v>29</v>
      </c>
      <c r="C22" s="339"/>
      <c r="D22" s="59" t="s">
        <v>158</v>
      </c>
      <c r="E22" s="111" t="s">
        <v>7</v>
      </c>
      <c r="F22" s="301"/>
      <c r="G22" s="304"/>
      <c r="H22" s="302"/>
    </row>
    <row r="23" spans="2:17" ht="68.25" customHeight="1" x14ac:dyDescent="0.2">
      <c r="B23" s="286" t="s">
        <v>102</v>
      </c>
      <c r="C23" s="339"/>
      <c r="D23" s="70" t="s">
        <v>156</v>
      </c>
      <c r="E23" s="111" t="s">
        <v>7</v>
      </c>
      <c r="F23" s="282" t="s">
        <v>157</v>
      </c>
      <c r="G23" s="336"/>
      <c r="H23" s="337"/>
    </row>
    <row r="24" spans="2:17" ht="54" customHeight="1" x14ac:dyDescent="0.2">
      <c r="B24" s="341" t="s">
        <v>103</v>
      </c>
      <c r="C24" s="342"/>
      <c r="D24" s="103" t="s">
        <v>159</v>
      </c>
      <c r="E24" s="111" t="s">
        <v>7</v>
      </c>
      <c r="F24" s="343"/>
      <c r="G24" s="343"/>
      <c r="H24" s="343"/>
    </row>
    <row r="25" spans="2:17" ht="42.75" customHeight="1" x14ac:dyDescent="0.2">
      <c r="B25" s="313" t="s">
        <v>105</v>
      </c>
      <c r="C25" s="314"/>
      <c r="D25" s="59" t="s">
        <v>275</v>
      </c>
      <c r="E25" s="169" t="s">
        <v>7</v>
      </c>
      <c r="F25" s="305" t="s">
        <v>278</v>
      </c>
      <c r="G25" s="306"/>
      <c r="H25" s="307"/>
    </row>
    <row r="26" spans="2:17" ht="61.5" customHeight="1" x14ac:dyDescent="0.2">
      <c r="B26" s="313" t="s">
        <v>115</v>
      </c>
      <c r="C26" s="314"/>
      <c r="D26" s="59" t="s">
        <v>276</v>
      </c>
      <c r="E26" s="169" t="s">
        <v>7</v>
      </c>
      <c r="F26" s="305" t="s">
        <v>277</v>
      </c>
      <c r="G26" s="306"/>
      <c r="H26" s="307"/>
    </row>
    <row r="27" spans="2:17" s="11" customFormat="1" ht="59.25" customHeight="1" x14ac:dyDescent="0.2">
      <c r="B27" s="313" t="s">
        <v>116</v>
      </c>
      <c r="C27" s="314"/>
      <c r="D27" s="59" t="s">
        <v>275</v>
      </c>
      <c r="E27" s="169" t="s">
        <v>7</v>
      </c>
      <c r="F27" s="305" t="s">
        <v>277</v>
      </c>
      <c r="G27" s="306"/>
      <c r="H27" s="307"/>
    </row>
    <row r="28" spans="2:17" ht="24" customHeight="1" x14ac:dyDescent="0.2">
      <c r="B28" s="310" t="s">
        <v>106</v>
      </c>
      <c r="C28" s="311"/>
      <c r="D28" s="311"/>
      <c r="E28" s="311"/>
      <c r="F28" s="311"/>
      <c r="G28" s="311"/>
      <c r="H28" s="312"/>
      <c r="Q28" s="11"/>
    </row>
    <row r="29" spans="2:17" ht="33.75" customHeight="1" x14ac:dyDescent="0.2">
      <c r="B29" s="293" t="s">
        <v>31</v>
      </c>
      <c r="C29" s="293"/>
      <c r="D29" s="294" t="s">
        <v>32</v>
      </c>
      <c r="E29" s="295"/>
      <c r="F29" s="104" t="s">
        <v>33</v>
      </c>
      <c r="G29" s="104" t="s">
        <v>34</v>
      </c>
      <c r="H29" s="149" t="s">
        <v>264</v>
      </c>
      <c r="J29" s="67"/>
      <c r="K29" s="67"/>
      <c r="Q29" s="11"/>
    </row>
    <row r="30" spans="2:17" ht="81" customHeight="1" x14ac:dyDescent="0.2">
      <c r="B30" s="296" t="s">
        <v>160</v>
      </c>
      <c r="C30" s="296"/>
      <c r="D30" s="297" t="s">
        <v>281</v>
      </c>
      <c r="E30" s="298"/>
      <c r="F30" s="105">
        <v>40633</v>
      </c>
      <c r="G30" s="105">
        <v>41974</v>
      </c>
      <c r="H30" s="175" t="str">
        <f>DATEDIF(F30,G30, "y")&amp; " años  " &amp; DATEDIF(F30,G30, "ym")&amp; " meses  " &amp;DATEDIF(F30,G30, "md")&amp; " dias "</f>
        <v xml:space="preserve">3 años  8 meses  0 dias </v>
      </c>
      <c r="J30" s="14">
        <v>3</v>
      </c>
      <c r="K30" s="14">
        <v>8</v>
      </c>
      <c r="L30" s="14">
        <v>0</v>
      </c>
      <c r="Q30" s="11"/>
    </row>
    <row r="31" spans="2:17" x14ac:dyDescent="0.2">
      <c r="B31" s="296"/>
      <c r="C31" s="296"/>
      <c r="D31" s="297"/>
      <c r="E31" s="298"/>
      <c r="F31" s="105"/>
      <c r="G31" s="105"/>
      <c r="H31" s="106">
        <f>(G31-F31)/30</f>
        <v>0</v>
      </c>
      <c r="I31" s="67"/>
      <c r="J31" s="67"/>
      <c r="K31" s="67"/>
    </row>
    <row r="32" spans="2:17" x14ac:dyDescent="0.2">
      <c r="B32" s="296"/>
      <c r="C32" s="296"/>
      <c r="D32" s="297"/>
      <c r="E32" s="298"/>
      <c r="F32" s="105"/>
      <c r="G32" s="105"/>
      <c r="H32" s="106">
        <f>(G32-F32)/30</f>
        <v>0</v>
      </c>
      <c r="I32" s="67"/>
      <c r="J32" s="67"/>
      <c r="K32" s="67"/>
      <c r="Q32" s="11"/>
    </row>
    <row r="33" spans="2:17" ht="24" customHeight="1" x14ac:dyDescent="0.2">
      <c r="B33" s="315" t="s">
        <v>107</v>
      </c>
      <c r="C33" s="316"/>
      <c r="D33" s="316"/>
      <c r="E33" s="316"/>
      <c r="F33" s="316"/>
      <c r="G33" s="317"/>
      <c r="H33" s="66" t="s">
        <v>269</v>
      </c>
      <c r="I33" s="150"/>
      <c r="J33" s="67"/>
      <c r="K33" s="67"/>
      <c r="Q33" s="11"/>
    </row>
    <row r="34" spans="2:17" x14ac:dyDescent="0.2">
      <c r="B34" s="310" t="s">
        <v>108</v>
      </c>
      <c r="C34" s="311"/>
      <c r="D34" s="311"/>
      <c r="E34" s="311"/>
      <c r="F34" s="311"/>
      <c r="G34" s="311"/>
      <c r="H34" s="312"/>
      <c r="Q34" s="11"/>
    </row>
    <row r="35" spans="2:17" ht="39.75" customHeight="1" x14ac:dyDescent="0.2">
      <c r="B35" s="293" t="s">
        <v>31</v>
      </c>
      <c r="C35" s="293"/>
      <c r="D35" s="294" t="s">
        <v>32</v>
      </c>
      <c r="E35" s="295"/>
      <c r="F35" s="104" t="s">
        <v>33</v>
      </c>
      <c r="G35" s="104" t="s">
        <v>34</v>
      </c>
      <c r="H35" s="149" t="s">
        <v>264</v>
      </c>
      <c r="Q35" s="11"/>
    </row>
    <row r="36" spans="2:17" s="11" customFormat="1" ht="54" customHeight="1" x14ac:dyDescent="0.2">
      <c r="B36" s="296" t="s">
        <v>160</v>
      </c>
      <c r="C36" s="296"/>
      <c r="D36" s="297" t="s">
        <v>280</v>
      </c>
      <c r="E36" s="298"/>
      <c r="F36" s="105">
        <v>42277</v>
      </c>
      <c r="G36" s="122">
        <v>43374</v>
      </c>
      <c r="H36" s="175" t="str">
        <f>DATEDIF(F36,G36, "y")&amp; " años  " &amp; DATEDIF(F36,G36, "ym")&amp; " meses  " &amp;DATEDIF(F36,G36, "md")&amp; " dias "</f>
        <v xml:space="preserve">3 años  0 meses  1 dias </v>
      </c>
      <c r="I36" s="14"/>
      <c r="J36" s="14">
        <v>3</v>
      </c>
      <c r="K36" s="14">
        <v>0</v>
      </c>
      <c r="L36" s="14">
        <v>1</v>
      </c>
    </row>
    <row r="37" spans="2:17" s="11" customFormat="1" x14ac:dyDescent="0.2">
      <c r="B37" s="296"/>
      <c r="C37" s="296"/>
      <c r="D37" s="297"/>
      <c r="E37" s="298"/>
      <c r="F37" s="105"/>
      <c r="G37" s="105"/>
      <c r="H37" s="106">
        <f>(G37-F37)/30</f>
        <v>0</v>
      </c>
      <c r="I37" s="321"/>
      <c r="J37" s="321"/>
      <c r="K37" s="154"/>
      <c r="L37" s="154"/>
      <c r="M37" s="161"/>
      <c r="N37" s="132"/>
    </row>
    <row r="38" spans="2:17" s="11" customFormat="1" x14ac:dyDescent="0.2">
      <c r="B38" s="296"/>
      <c r="C38" s="296"/>
      <c r="D38" s="297"/>
      <c r="E38" s="298"/>
      <c r="F38" s="105"/>
      <c r="G38" s="105"/>
      <c r="H38" s="106">
        <f>(G38-F38)/30</f>
        <v>0</v>
      </c>
      <c r="I38" s="150"/>
    </row>
    <row r="39" spans="2:17" s="11" customFormat="1" ht="23.25" customHeight="1" x14ac:dyDescent="0.2">
      <c r="B39" s="315" t="s">
        <v>36</v>
      </c>
      <c r="C39" s="316"/>
      <c r="D39" s="316"/>
      <c r="E39" s="316"/>
      <c r="F39" s="316"/>
      <c r="G39" s="317"/>
      <c r="H39" s="66" t="s">
        <v>270</v>
      </c>
    </row>
    <row r="40" spans="2:17" s="11" customFormat="1" ht="23.25" customHeight="1" x14ac:dyDescent="0.2">
      <c r="B40" s="310" t="s">
        <v>117</v>
      </c>
      <c r="C40" s="311"/>
      <c r="D40" s="311"/>
      <c r="E40" s="311"/>
      <c r="F40" s="311"/>
      <c r="G40" s="311"/>
      <c r="H40" s="312"/>
      <c r="I40" s="50"/>
    </row>
    <row r="41" spans="2:17" s="11" customFormat="1" ht="38.25" customHeight="1" x14ac:dyDescent="0.2">
      <c r="B41" s="293" t="s">
        <v>31</v>
      </c>
      <c r="C41" s="293"/>
      <c r="D41" s="294" t="s">
        <v>32</v>
      </c>
      <c r="E41" s="295"/>
      <c r="F41" s="104" t="s">
        <v>33</v>
      </c>
      <c r="G41" s="104" t="s">
        <v>34</v>
      </c>
      <c r="H41" s="149" t="s">
        <v>264</v>
      </c>
      <c r="I41" s="50"/>
      <c r="J41" s="11">
        <v>2</v>
      </c>
      <c r="K41" s="11">
        <v>1</v>
      </c>
      <c r="L41" s="11">
        <v>25</v>
      </c>
    </row>
    <row r="42" spans="2:17" s="11" customFormat="1" ht="36.75" customHeight="1" x14ac:dyDescent="0.2">
      <c r="B42" s="296" t="s">
        <v>160</v>
      </c>
      <c r="C42" s="296"/>
      <c r="D42" s="297" t="s">
        <v>279</v>
      </c>
      <c r="E42" s="298"/>
      <c r="F42" s="105">
        <v>43375</v>
      </c>
      <c r="G42" s="105">
        <v>44162</v>
      </c>
      <c r="H42" s="175" t="str">
        <f>DATEDIF(F42,G42, "y")&amp; " años  " &amp; DATEDIF(F42,G42, "ym")&amp; " meses  " &amp;DATEDIF(F42,G42, "md")&amp; " dias "</f>
        <v xml:space="preserve">2 años  1 meses  25 dias </v>
      </c>
      <c r="I42" s="14"/>
      <c r="J42" s="173">
        <f t="shared" ref="J42:K42" si="0">SUM(J30:J41)</f>
        <v>8</v>
      </c>
      <c r="K42" s="87">
        <f t="shared" si="0"/>
        <v>9</v>
      </c>
      <c r="L42" s="87">
        <f>SUM(L30:L41)</f>
        <v>26</v>
      </c>
    </row>
    <row r="43" spans="2:17" s="11" customFormat="1" ht="23.25" customHeight="1" x14ac:dyDescent="0.2">
      <c r="B43" s="296"/>
      <c r="C43" s="296"/>
      <c r="D43" s="297"/>
      <c r="E43" s="298"/>
      <c r="F43" s="105"/>
      <c r="G43" s="105"/>
      <c r="H43" s="106">
        <f>(G43-F43)/30</f>
        <v>0</v>
      </c>
    </row>
    <row r="44" spans="2:17" s="11" customFormat="1" x14ac:dyDescent="0.2">
      <c r="B44" s="296"/>
      <c r="C44" s="296"/>
      <c r="D44" s="297"/>
      <c r="E44" s="298"/>
      <c r="F44" s="105"/>
      <c r="G44" s="105"/>
      <c r="H44" s="106">
        <f>(G44-F44)/30</f>
        <v>0</v>
      </c>
      <c r="I44" s="150"/>
    </row>
    <row r="45" spans="2:17" s="1" customFormat="1" ht="25.5" customHeight="1" thickBot="1" x14ac:dyDescent="0.25">
      <c r="B45" s="315" t="s">
        <v>118</v>
      </c>
      <c r="C45" s="316"/>
      <c r="D45" s="316"/>
      <c r="E45" s="316"/>
      <c r="F45" s="316"/>
      <c r="G45" s="317"/>
      <c r="H45" s="66" t="s">
        <v>271</v>
      </c>
    </row>
    <row r="46" spans="2:17" s="1" customFormat="1" ht="25.5" customHeight="1" x14ac:dyDescent="0.2">
      <c r="B46" s="323" t="s">
        <v>272</v>
      </c>
      <c r="C46" s="324"/>
      <c r="D46" s="324"/>
      <c r="E46" s="324"/>
      <c r="F46" s="324"/>
      <c r="G46" s="324"/>
      <c r="H46" s="325"/>
    </row>
    <row r="47" spans="2:17" s="1" customFormat="1" ht="25.5" customHeight="1" x14ac:dyDescent="0.2">
      <c r="B47" s="326"/>
      <c r="C47" s="327"/>
      <c r="D47" s="327"/>
      <c r="E47" s="327"/>
      <c r="F47" s="327"/>
      <c r="G47" s="327"/>
      <c r="H47" s="328"/>
    </row>
    <row r="48" spans="2:17" ht="12.75" customHeight="1" x14ac:dyDescent="0.2">
      <c r="B48" s="326"/>
      <c r="C48" s="327"/>
      <c r="D48" s="327"/>
      <c r="E48" s="327"/>
      <c r="F48" s="327"/>
      <c r="G48" s="327"/>
      <c r="H48" s="328"/>
      <c r="Q48" s="11"/>
    </row>
    <row r="49" spans="2:17" ht="13.5" customHeight="1" thickBot="1" x14ac:dyDescent="0.25">
      <c r="B49" s="329"/>
      <c r="C49" s="330"/>
      <c r="D49" s="330"/>
      <c r="E49" s="330"/>
      <c r="F49" s="330"/>
      <c r="G49" s="330"/>
      <c r="H49" s="331"/>
      <c r="Q49" s="11"/>
    </row>
    <row r="50" spans="2:17" x14ac:dyDescent="0.2">
      <c r="B50" s="50"/>
      <c r="C50" s="50"/>
      <c r="D50" s="51"/>
      <c r="E50" s="52"/>
      <c r="F50" s="51"/>
      <c r="G50" s="53"/>
      <c r="H50" s="54"/>
      <c r="Q50" s="11"/>
    </row>
    <row r="51" spans="2:17" x14ac:dyDescent="0.2">
      <c r="B51" s="245" t="s">
        <v>10</v>
      </c>
      <c r="C51" s="245"/>
      <c r="D51" s="245"/>
      <c r="E51" s="245"/>
      <c r="F51" s="245"/>
      <c r="G51" s="245"/>
      <c r="H51" s="1"/>
      <c r="Q51" s="11"/>
    </row>
    <row r="52" spans="2:17" x14ac:dyDescent="0.2">
      <c r="B52" s="50"/>
      <c r="C52" s="50"/>
      <c r="D52" s="51"/>
      <c r="E52" s="52"/>
      <c r="F52" s="51"/>
      <c r="G52" s="53"/>
      <c r="H52" s="54"/>
      <c r="Q52" s="11"/>
    </row>
    <row r="53" spans="2:17" x14ac:dyDescent="0.2">
      <c r="B53" s="50"/>
      <c r="C53" s="50"/>
      <c r="D53" s="51"/>
      <c r="E53" s="52"/>
      <c r="F53" s="51"/>
      <c r="G53" s="53"/>
      <c r="H53" s="54"/>
      <c r="Q53" s="11"/>
    </row>
    <row r="54" spans="2:17" x14ac:dyDescent="0.2">
      <c r="B54" s="50"/>
      <c r="C54" s="50"/>
      <c r="D54" s="51"/>
      <c r="E54" s="52"/>
      <c r="F54" s="51"/>
      <c r="G54" s="53"/>
      <c r="H54" s="54"/>
      <c r="Q54" s="11"/>
    </row>
    <row r="55" spans="2:17" x14ac:dyDescent="0.2">
      <c r="B55" s="50"/>
      <c r="C55" s="50"/>
      <c r="D55" s="51"/>
      <c r="E55" s="52"/>
      <c r="F55" s="51"/>
      <c r="G55" s="53"/>
      <c r="H55" s="54"/>
      <c r="Q55" s="11"/>
    </row>
    <row r="56" spans="2:17" x14ac:dyDescent="0.2">
      <c r="B56" s="50"/>
      <c r="C56" s="50"/>
      <c r="D56" s="51"/>
      <c r="E56" s="52"/>
      <c r="F56" s="51"/>
      <c r="G56" s="53"/>
      <c r="H56" s="54"/>
      <c r="Q56" s="11"/>
    </row>
    <row r="57" spans="2:17" x14ac:dyDescent="0.2">
      <c r="B57" s="50"/>
      <c r="C57" s="50"/>
      <c r="D57" s="51"/>
      <c r="E57" s="52"/>
      <c r="F57" s="51"/>
      <c r="G57" s="53"/>
      <c r="H57" s="54"/>
      <c r="Q57" s="11"/>
    </row>
    <row r="58" spans="2:17" x14ac:dyDescent="0.2">
      <c r="B58" s="50"/>
      <c r="C58" s="50"/>
      <c r="D58" s="51"/>
      <c r="E58" s="52"/>
      <c r="F58" s="51"/>
      <c r="G58" s="53"/>
      <c r="H58" s="54"/>
      <c r="Q58" s="11"/>
    </row>
    <row r="59" spans="2:17" x14ac:dyDescent="0.2">
      <c r="B59" s="50"/>
      <c r="C59" s="50"/>
      <c r="D59" s="51"/>
      <c r="E59" s="52"/>
      <c r="F59" s="51"/>
      <c r="G59" s="53"/>
      <c r="H59" s="54"/>
      <c r="Q59" s="11"/>
    </row>
    <row r="60" spans="2:17" x14ac:dyDescent="0.2">
      <c r="B60" s="50"/>
      <c r="C60" s="50"/>
      <c r="D60" s="51"/>
      <c r="E60" s="52"/>
      <c r="F60" s="51"/>
      <c r="G60" s="53"/>
      <c r="H60" s="54"/>
      <c r="Q60" s="11"/>
    </row>
    <row r="61" spans="2:17" x14ac:dyDescent="0.2">
      <c r="B61" s="50"/>
      <c r="C61" s="50"/>
      <c r="D61" s="51"/>
      <c r="E61" s="52"/>
      <c r="F61" s="51"/>
      <c r="G61" s="53"/>
      <c r="H61" s="54"/>
      <c r="Q61" s="11"/>
    </row>
    <row r="62" spans="2:17" x14ac:dyDescent="0.2">
      <c r="B62" s="50"/>
      <c r="C62" s="50"/>
      <c r="D62" s="51"/>
      <c r="E62" s="52"/>
      <c r="F62" s="51"/>
      <c r="G62" s="53"/>
      <c r="H62" s="54"/>
      <c r="Q62" s="11"/>
    </row>
    <row r="63" spans="2:17" x14ac:dyDescent="0.2">
      <c r="B63" s="50"/>
      <c r="C63" s="50"/>
      <c r="D63" s="51"/>
      <c r="E63" s="52"/>
      <c r="F63" s="51"/>
      <c r="G63" s="53"/>
      <c r="H63" s="54"/>
      <c r="Q63" s="11"/>
    </row>
    <row r="64" spans="2:17" x14ac:dyDescent="0.2">
      <c r="B64" s="50"/>
      <c r="C64" s="50"/>
      <c r="D64" s="51"/>
      <c r="E64" s="52"/>
      <c r="F64" s="51"/>
      <c r="G64" s="53"/>
      <c r="H64" s="54"/>
      <c r="Q64" s="11"/>
    </row>
    <row r="65" spans="1:17" x14ac:dyDescent="0.2">
      <c r="B65" s="50"/>
      <c r="C65" s="50"/>
      <c r="D65" s="51"/>
      <c r="E65" s="52"/>
      <c r="F65" s="51"/>
      <c r="G65" s="53"/>
      <c r="H65" s="54"/>
      <c r="Q65" s="11"/>
    </row>
    <row r="66" spans="1:17" x14ac:dyDescent="0.2">
      <c r="B66" s="50"/>
      <c r="C66" s="50"/>
      <c r="D66" s="51"/>
      <c r="E66" s="52"/>
      <c r="F66" s="51"/>
      <c r="G66" s="53"/>
      <c r="H66" s="54"/>
      <c r="Q66" s="11"/>
    </row>
    <row r="67" spans="1:17" x14ac:dyDescent="0.2">
      <c r="B67" s="50"/>
      <c r="C67" s="50"/>
      <c r="D67" s="51"/>
      <c r="E67" s="52"/>
      <c r="F67" s="51"/>
      <c r="G67" s="53"/>
      <c r="H67" s="54"/>
      <c r="Q67" s="11"/>
    </row>
    <row r="68" spans="1:17" x14ac:dyDescent="0.2">
      <c r="B68" s="50"/>
      <c r="C68" s="50"/>
      <c r="D68" s="51"/>
      <c r="E68" s="52"/>
      <c r="F68" s="51"/>
      <c r="G68" s="53"/>
      <c r="H68" s="54"/>
      <c r="Q68" s="11"/>
    </row>
    <row r="69" spans="1:17" x14ac:dyDescent="0.2">
      <c r="B69" s="50"/>
      <c r="C69" s="50"/>
      <c r="D69" s="51"/>
      <c r="E69" s="52"/>
      <c r="F69" s="51"/>
      <c r="G69" s="53"/>
      <c r="H69" s="54"/>
      <c r="Q69" s="11"/>
    </row>
    <row r="70" spans="1:17" x14ac:dyDescent="0.2">
      <c r="B70" s="50"/>
      <c r="C70" s="50"/>
      <c r="D70" s="51"/>
      <c r="E70" s="52"/>
      <c r="F70" s="51"/>
      <c r="G70" s="53"/>
      <c r="H70" s="54"/>
      <c r="Q70" s="11"/>
    </row>
    <row r="71" spans="1:17" x14ac:dyDescent="0.2">
      <c r="B71" s="50"/>
      <c r="C71" s="50"/>
      <c r="D71" s="51"/>
      <c r="E71" s="52"/>
      <c r="F71" s="51"/>
      <c r="G71" s="53"/>
      <c r="H71" s="54"/>
      <c r="Q71" s="11"/>
    </row>
    <row r="72" spans="1:17" x14ac:dyDescent="0.2">
      <c r="B72" s="50"/>
      <c r="C72" s="50"/>
      <c r="D72" s="51"/>
      <c r="E72" s="52"/>
      <c r="F72" s="51"/>
      <c r="G72" s="53"/>
      <c r="H72" s="54"/>
      <c r="Q72" s="11"/>
    </row>
    <row r="73" spans="1:17" x14ac:dyDescent="0.2">
      <c r="B73" s="50"/>
      <c r="C73" s="50"/>
      <c r="D73" s="51"/>
      <c r="E73" s="52"/>
      <c r="F73" s="51"/>
      <c r="G73" s="53"/>
      <c r="H73" s="54"/>
      <c r="Q73" s="11"/>
    </row>
    <row r="74" spans="1:17" x14ac:dyDescent="0.2">
      <c r="B74" s="50"/>
      <c r="C74" s="50"/>
      <c r="D74" s="51"/>
      <c r="E74" s="52"/>
      <c r="F74" s="51"/>
      <c r="G74" s="53"/>
      <c r="H74" s="54"/>
      <c r="Q74" s="11"/>
    </row>
    <row r="75" spans="1:17" x14ac:dyDescent="0.2">
      <c r="A75" s="14" t="s">
        <v>252</v>
      </c>
      <c r="B75" s="50"/>
      <c r="C75" s="50"/>
      <c r="D75" s="51"/>
      <c r="E75" s="52"/>
      <c r="F75" s="51"/>
      <c r="G75" s="53"/>
      <c r="H75" s="54"/>
      <c r="Q75" s="11"/>
    </row>
    <row r="76" spans="1:17" x14ac:dyDescent="0.2">
      <c r="B76" s="50"/>
      <c r="C76" s="50"/>
      <c r="D76" s="51"/>
      <c r="E76" s="52"/>
      <c r="F76" s="51"/>
      <c r="G76" s="53"/>
      <c r="H76" s="54"/>
      <c r="Q76" s="11"/>
    </row>
    <row r="77" spans="1:17" x14ac:dyDescent="0.2">
      <c r="B77" s="50"/>
      <c r="C77" s="50"/>
      <c r="D77" s="51"/>
      <c r="E77" s="52"/>
      <c r="F77" s="51"/>
      <c r="G77" s="53"/>
      <c r="H77" s="54"/>
      <c r="Q77" s="11"/>
    </row>
    <row r="78" spans="1:17" x14ac:dyDescent="0.2">
      <c r="B78" s="50"/>
      <c r="C78" s="50"/>
      <c r="D78" s="51"/>
      <c r="E78" s="52"/>
      <c r="F78" s="51"/>
      <c r="G78" s="53"/>
      <c r="H78" s="54"/>
      <c r="Q78" s="11"/>
    </row>
    <row r="79" spans="1:17" x14ac:dyDescent="0.2">
      <c r="B79" s="50"/>
      <c r="C79" s="50"/>
      <c r="D79" s="51"/>
      <c r="E79" s="52"/>
      <c r="F79" s="51"/>
      <c r="G79" s="53"/>
      <c r="H79" s="54"/>
      <c r="Q79" s="11"/>
    </row>
    <row r="80" spans="1:17" x14ac:dyDescent="0.2">
      <c r="B80" s="50"/>
      <c r="C80" s="50"/>
      <c r="D80" s="51"/>
      <c r="E80" s="52"/>
      <c r="F80" s="51"/>
      <c r="G80" s="53"/>
      <c r="H80" s="54"/>
      <c r="Q80" s="11"/>
    </row>
    <row r="81" spans="2:20" x14ac:dyDescent="0.2">
      <c r="B81" s="50"/>
      <c r="C81" s="50"/>
      <c r="D81" s="51"/>
      <c r="E81" s="52"/>
      <c r="F81" s="51"/>
      <c r="G81" s="53"/>
      <c r="H81" s="54"/>
      <c r="Q81" s="11"/>
    </row>
    <row r="82" spans="2:20" x14ac:dyDescent="0.2">
      <c r="B82" s="50"/>
      <c r="C82" s="50"/>
      <c r="D82" s="51"/>
      <c r="E82" s="52"/>
      <c r="F82" s="51"/>
      <c r="G82" s="53"/>
      <c r="H82" s="54"/>
      <c r="Q82" s="11"/>
    </row>
    <row r="83" spans="2:20" x14ac:dyDescent="0.2">
      <c r="B83" s="50"/>
      <c r="C83" s="50"/>
      <c r="D83" s="51"/>
      <c r="E83" s="52"/>
      <c r="F83" s="51"/>
      <c r="G83" s="53"/>
      <c r="H83" s="54"/>
      <c r="Q83" s="11"/>
    </row>
    <row r="84" spans="2:20" x14ac:dyDescent="0.2">
      <c r="B84" s="50"/>
      <c r="C84" s="50"/>
      <c r="D84" s="51"/>
      <c r="E84" s="52"/>
      <c r="F84" s="51"/>
      <c r="G84" s="53"/>
      <c r="H84" s="54"/>
      <c r="Q84" s="11"/>
    </row>
    <row r="85" spans="2:20" x14ac:dyDescent="0.2">
      <c r="B85" s="50"/>
      <c r="C85" s="50"/>
      <c r="D85" s="51"/>
      <c r="E85" s="52"/>
      <c r="F85" s="51"/>
      <c r="G85" s="53"/>
      <c r="H85" s="54"/>
      <c r="Q85" s="11"/>
    </row>
    <row r="86" spans="2:20" x14ac:dyDescent="0.2">
      <c r="B86" s="50"/>
      <c r="C86" s="50"/>
      <c r="D86" s="51"/>
      <c r="E86" s="52"/>
      <c r="F86" s="51"/>
      <c r="G86" s="53"/>
      <c r="H86" s="54"/>
      <c r="Q86" s="11"/>
    </row>
    <row r="87" spans="2:20" x14ac:dyDescent="0.2">
      <c r="B87" s="50"/>
      <c r="C87" s="50"/>
      <c r="D87" s="51"/>
      <c r="E87" s="52"/>
      <c r="F87" s="51"/>
      <c r="G87" s="53"/>
      <c r="H87" s="54"/>
      <c r="Q87" s="11"/>
    </row>
    <row r="88" spans="2:20" x14ac:dyDescent="0.2">
      <c r="B88" s="50"/>
      <c r="C88" s="50"/>
      <c r="D88" s="51"/>
      <c r="E88" s="52"/>
      <c r="F88" s="51"/>
      <c r="G88" s="53"/>
      <c r="H88" s="54"/>
      <c r="Q88" s="11"/>
    </row>
    <row r="89" spans="2:20" x14ac:dyDescent="0.2">
      <c r="B89" s="50"/>
      <c r="C89" s="50"/>
      <c r="D89" s="51"/>
      <c r="E89" s="52"/>
      <c r="F89" s="51"/>
      <c r="G89" s="53"/>
      <c r="H89" s="54"/>
      <c r="Q89" s="11"/>
      <c r="T89" s="14" t="s">
        <v>251</v>
      </c>
    </row>
    <row r="90" spans="2:20" x14ac:dyDescent="0.2">
      <c r="B90" s="50"/>
      <c r="C90" s="50"/>
      <c r="D90" s="51"/>
      <c r="E90" s="52"/>
      <c r="F90" s="51"/>
      <c r="G90" s="53"/>
      <c r="H90" s="54"/>
      <c r="Q90" s="11"/>
    </row>
    <row r="91" spans="2:20" x14ac:dyDescent="0.2">
      <c r="B91" s="50"/>
      <c r="C91" s="50"/>
      <c r="D91" s="51"/>
      <c r="E91" s="52"/>
      <c r="F91" s="51"/>
      <c r="G91" s="53"/>
      <c r="H91" s="54"/>
      <c r="Q91" s="11"/>
    </row>
    <row r="92" spans="2:20" x14ac:dyDescent="0.2">
      <c r="B92" s="50"/>
      <c r="C92" s="50"/>
      <c r="D92" s="51"/>
      <c r="E92" s="52"/>
      <c r="F92" s="51"/>
      <c r="G92" s="53"/>
      <c r="H92" s="54"/>
      <c r="Q92" s="11"/>
    </row>
    <row r="93" spans="2:20" x14ac:dyDescent="0.2">
      <c r="B93" s="50"/>
      <c r="C93" s="50"/>
      <c r="D93" s="51"/>
      <c r="E93" s="52"/>
      <c r="F93" s="51"/>
      <c r="G93" s="53"/>
      <c r="H93" s="54"/>
      <c r="Q93" s="11"/>
    </row>
    <row r="94" spans="2:20" x14ac:dyDescent="0.2">
      <c r="B94" s="50"/>
      <c r="C94" s="50"/>
      <c r="D94" s="51"/>
      <c r="E94" s="52"/>
      <c r="F94" s="51"/>
      <c r="G94" s="53"/>
      <c r="H94" s="54"/>
      <c r="Q94" s="11"/>
    </row>
    <row r="95" spans="2:20" x14ac:dyDescent="0.2">
      <c r="B95" s="50"/>
      <c r="C95" s="50"/>
      <c r="D95" s="51"/>
      <c r="E95" s="52"/>
      <c r="F95" s="51"/>
      <c r="G95" s="53"/>
      <c r="H95" s="54"/>
      <c r="Q95" s="11"/>
    </row>
    <row r="96" spans="2:20" x14ac:dyDescent="0.2">
      <c r="B96" s="50"/>
      <c r="C96" s="50"/>
      <c r="D96" s="51"/>
      <c r="E96" s="52"/>
      <c r="F96" s="51"/>
      <c r="G96" s="53"/>
      <c r="H96" s="54"/>
      <c r="Q96" s="11"/>
    </row>
    <row r="97" spans="2:17" x14ac:dyDescent="0.2">
      <c r="B97" s="50"/>
      <c r="C97" s="50"/>
      <c r="D97" s="51"/>
      <c r="E97" s="52"/>
      <c r="F97" s="51"/>
      <c r="G97" s="53"/>
      <c r="H97" s="54"/>
      <c r="Q97" s="11"/>
    </row>
    <row r="98" spans="2:17" x14ac:dyDescent="0.2">
      <c r="B98" s="50"/>
      <c r="C98" s="50"/>
      <c r="D98" s="51"/>
      <c r="E98" s="52"/>
      <c r="F98" s="51"/>
      <c r="G98" s="53"/>
      <c r="H98" s="54"/>
      <c r="Q98" s="11"/>
    </row>
    <row r="99" spans="2:17" x14ac:dyDescent="0.2">
      <c r="B99" s="50"/>
      <c r="C99" s="50"/>
      <c r="D99" s="51"/>
      <c r="E99" s="52"/>
      <c r="F99" s="51"/>
      <c r="G99" s="53"/>
      <c r="H99" s="54"/>
      <c r="Q99" s="11"/>
    </row>
    <row r="100" spans="2:17" x14ac:dyDescent="0.2">
      <c r="B100" s="50"/>
      <c r="C100" s="50"/>
      <c r="D100" s="51"/>
      <c r="E100" s="52"/>
      <c r="F100" s="51"/>
      <c r="G100" s="53"/>
      <c r="H100" s="54"/>
      <c r="Q100" s="11"/>
    </row>
    <row r="101" spans="2:17" x14ac:dyDescent="0.2">
      <c r="B101" s="50"/>
      <c r="C101" s="50"/>
      <c r="D101" s="51"/>
      <c r="E101" s="52"/>
      <c r="F101" s="51"/>
      <c r="G101" s="53"/>
      <c r="H101" s="54"/>
      <c r="Q101" s="11"/>
    </row>
    <row r="102" spans="2:17" x14ac:dyDescent="0.2">
      <c r="B102" s="50"/>
      <c r="C102" s="50"/>
      <c r="D102" s="51"/>
      <c r="E102" s="52"/>
      <c r="F102" s="51"/>
      <c r="G102" s="53"/>
      <c r="H102" s="54"/>
      <c r="Q102" s="11"/>
    </row>
    <row r="103" spans="2:17" x14ac:dyDescent="0.2">
      <c r="B103" s="50"/>
      <c r="C103" s="50"/>
      <c r="D103" s="51"/>
      <c r="E103" s="52"/>
      <c r="F103" s="51"/>
      <c r="G103" s="53"/>
      <c r="H103" s="54"/>
      <c r="Q103" s="11"/>
    </row>
    <row r="104" spans="2:17" x14ac:dyDescent="0.2">
      <c r="B104" s="50"/>
      <c r="C104" s="50"/>
      <c r="D104" s="51"/>
      <c r="E104" s="52"/>
      <c r="F104" s="51"/>
      <c r="G104" s="53"/>
      <c r="H104" s="54"/>
      <c r="Q104" s="11"/>
    </row>
    <row r="105" spans="2:17" x14ac:dyDescent="0.2">
      <c r="B105" s="50"/>
      <c r="C105" s="50"/>
      <c r="D105" s="51"/>
      <c r="E105" s="52"/>
      <c r="F105" s="51"/>
      <c r="G105" s="53"/>
      <c r="H105" s="54"/>
      <c r="Q105" s="11"/>
    </row>
    <row r="106" spans="2:17" x14ac:dyDescent="0.2">
      <c r="B106" s="50"/>
      <c r="C106" s="50"/>
      <c r="D106" s="51"/>
      <c r="E106" s="52"/>
      <c r="F106" s="51"/>
      <c r="G106" s="53"/>
      <c r="H106" s="54"/>
      <c r="Q106" s="11"/>
    </row>
    <row r="107" spans="2:17" x14ac:dyDescent="0.2">
      <c r="B107" s="50"/>
      <c r="C107" s="50"/>
      <c r="D107" s="51"/>
      <c r="E107" s="52"/>
      <c r="F107" s="51"/>
      <c r="G107" s="53"/>
      <c r="H107" s="54"/>
      <c r="Q107" s="11"/>
    </row>
    <row r="108" spans="2:17" x14ac:dyDescent="0.2">
      <c r="B108" s="50"/>
      <c r="C108" s="50"/>
      <c r="D108" s="51"/>
      <c r="E108" s="52"/>
      <c r="F108" s="51"/>
      <c r="G108" s="53"/>
      <c r="H108" s="54"/>
      <c r="Q108" s="11"/>
    </row>
    <row r="109" spans="2:17" x14ac:dyDescent="0.2">
      <c r="B109" s="50"/>
      <c r="C109" s="50"/>
      <c r="D109" s="51"/>
      <c r="E109" s="52"/>
      <c r="F109" s="51"/>
      <c r="G109" s="53"/>
      <c r="H109" s="54"/>
      <c r="Q109" s="11"/>
    </row>
    <row r="110" spans="2:17" x14ac:dyDescent="0.2">
      <c r="B110" s="50"/>
      <c r="C110" s="50"/>
      <c r="D110" s="51"/>
      <c r="E110" s="52"/>
      <c r="F110" s="51"/>
      <c r="G110" s="53"/>
      <c r="H110" s="54"/>
      <c r="Q110" s="11"/>
    </row>
    <row r="111" spans="2:17" x14ac:dyDescent="0.2">
      <c r="B111" s="50"/>
      <c r="C111" s="50"/>
      <c r="D111" s="51"/>
      <c r="E111" s="52"/>
      <c r="F111" s="51"/>
      <c r="H111" s="54"/>
      <c r="Q111" s="11"/>
    </row>
    <row r="112" spans="2:17" x14ac:dyDescent="0.2">
      <c r="B112" s="50"/>
      <c r="C112" s="50"/>
      <c r="D112" s="51"/>
      <c r="F112" s="51"/>
      <c r="G112" s="53"/>
      <c r="H112" s="54"/>
      <c r="Q112" s="11"/>
    </row>
    <row r="113" spans="2:17" ht="126" customHeight="1" x14ac:dyDescent="0.2">
      <c r="B113" s="50"/>
      <c r="C113" s="50"/>
      <c r="D113" s="51"/>
      <c r="E113" s="52" t="s">
        <v>174</v>
      </c>
      <c r="F113" s="51"/>
      <c r="H113" s="54"/>
      <c r="Q113" s="11"/>
    </row>
    <row r="114" spans="2:17" x14ac:dyDescent="0.2">
      <c r="B114" s="50"/>
      <c r="C114" s="50"/>
      <c r="D114" s="51"/>
      <c r="E114" s="52"/>
      <c r="F114" s="51"/>
      <c r="G114" s="53"/>
      <c r="H114" s="54"/>
      <c r="Q114" s="11"/>
    </row>
    <row r="115" spans="2:17" x14ac:dyDescent="0.2">
      <c r="B115" s="50"/>
      <c r="C115" s="50"/>
      <c r="D115" s="51"/>
      <c r="E115" s="52"/>
      <c r="F115" s="51"/>
      <c r="G115" s="53"/>
      <c r="H115" s="54"/>
      <c r="Q115" s="11"/>
    </row>
    <row r="116" spans="2:17" x14ac:dyDescent="0.2">
      <c r="B116" s="50"/>
      <c r="C116" s="50"/>
      <c r="D116" s="51"/>
      <c r="E116" s="52"/>
      <c r="F116" s="51"/>
      <c r="G116" s="53"/>
      <c r="H116" s="54"/>
      <c r="Q116" s="11"/>
    </row>
    <row r="117" spans="2:17" x14ac:dyDescent="0.2">
      <c r="B117" s="50"/>
      <c r="C117" s="50"/>
      <c r="D117" s="51"/>
      <c r="E117" s="52"/>
      <c r="F117" s="51"/>
      <c r="G117" s="53"/>
      <c r="H117" s="54"/>
      <c r="Q117" s="11"/>
    </row>
    <row r="118" spans="2:17" ht="114.75" x14ac:dyDescent="0.2">
      <c r="B118" s="50"/>
      <c r="C118" s="50"/>
      <c r="D118" s="51"/>
      <c r="E118" s="52"/>
      <c r="F118" s="51"/>
      <c r="G118" s="52" t="s">
        <v>250</v>
      </c>
      <c r="H118" s="54"/>
      <c r="Q118" s="11"/>
    </row>
    <row r="119" spans="2:17" x14ac:dyDescent="0.2">
      <c r="B119" s="50"/>
      <c r="C119" s="50"/>
      <c r="D119" s="51"/>
      <c r="E119" s="52"/>
      <c r="F119" s="51"/>
      <c r="G119" s="53"/>
      <c r="H119" s="54"/>
      <c r="Q119" s="11"/>
    </row>
    <row r="120" spans="2:17" x14ac:dyDescent="0.2">
      <c r="B120" s="50"/>
      <c r="C120" s="50"/>
      <c r="D120" s="51"/>
      <c r="E120" s="52"/>
      <c r="F120" s="51"/>
      <c r="G120" s="53"/>
      <c r="H120" s="54"/>
      <c r="Q120" s="11"/>
    </row>
    <row r="121" spans="2:17" x14ac:dyDescent="0.2">
      <c r="B121" s="50"/>
      <c r="C121" s="50"/>
      <c r="D121" s="51"/>
      <c r="E121" s="52"/>
      <c r="F121" s="51"/>
      <c r="G121" s="53"/>
      <c r="H121" s="54"/>
      <c r="Q121" s="11"/>
    </row>
    <row r="122" spans="2:17" x14ac:dyDescent="0.2">
      <c r="B122" s="50"/>
      <c r="C122" s="50"/>
      <c r="D122" s="51"/>
      <c r="E122" s="52"/>
      <c r="F122" s="51"/>
      <c r="G122" s="53"/>
      <c r="H122" s="54"/>
      <c r="Q122" s="11"/>
    </row>
    <row r="123" spans="2:17" x14ac:dyDescent="0.2">
      <c r="B123" s="50"/>
      <c r="C123" s="50"/>
      <c r="D123" s="51"/>
      <c r="E123" s="52"/>
      <c r="F123" s="51"/>
      <c r="G123" s="53"/>
      <c r="H123" s="54"/>
      <c r="Q123" s="11"/>
    </row>
    <row r="124" spans="2:17" x14ac:dyDescent="0.2">
      <c r="B124" s="50"/>
      <c r="C124" s="50"/>
      <c r="D124" s="51"/>
      <c r="E124" s="52"/>
      <c r="F124" s="51"/>
      <c r="G124" s="53"/>
      <c r="H124" s="54"/>
      <c r="Q124" s="11"/>
    </row>
    <row r="125" spans="2:17" x14ac:dyDescent="0.2">
      <c r="B125" s="50"/>
      <c r="C125" s="50"/>
      <c r="D125" s="51"/>
      <c r="E125" s="52"/>
      <c r="F125" s="51"/>
      <c r="G125" s="53"/>
      <c r="H125" s="54"/>
      <c r="Q125" s="11"/>
    </row>
    <row r="126" spans="2:17" x14ac:dyDescent="0.2">
      <c r="B126" s="50"/>
      <c r="C126" s="50"/>
      <c r="D126" s="51"/>
      <c r="E126" s="52"/>
      <c r="F126" s="51"/>
      <c r="G126" s="53"/>
      <c r="H126" s="54"/>
      <c r="Q126" s="11"/>
    </row>
    <row r="127" spans="2:17" x14ac:dyDescent="0.2">
      <c r="B127" s="50"/>
      <c r="C127" s="50"/>
      <c r="D127" s="51"/>
      <c r="E127" s="52"/>
      <c r="F127" s="51"/>
      <c r="G127" s="53"/>
      <c r="H127" s="54"/>
      <c r="Q127" s="11"/>
    </row>
    <row r="128" spans="2:17" x14ac:dyDescent="0.2">
      <c r="B128" s="50"/>
      <c r="C128" s="50"/>
      <c r="D128" s="51"/>
      <c r="E128" s="52"/>
      <c r="F128" s="51"/>
      <c r="G128" s="53"/>
      <c r="H128" s="54"/>
      <c r="Q128" s="11"/>
    </row>
    <row r="129" spans="2:17" x14ac:dyDescent="0.2">
      <c r="B129" s="50"/>
      <c r="C129" s="50"/>
      <c r="D129" s="51"/>
      <c r="E129" s="52"/>
      <c r="F129" s="51"/>
      <c r="G129" s="53"/>
      <c r="H129" s="54"/>
      <c r="Q129" s="11"/>
    </row>
    <row r="130" spans="2:17" x14ac:dyDescent="0.2">
      <c r="B130" s="50"/>
      <c r="C130" s="50"/>
      <c r="D130" s="51"/>
      <c r="E130" s="52"/>
      <c r="F130" s="51"/>
      <c r="G130" s="53"/>
      <c r="H130" s="54"/>
      <c r="Q130" s="11"/>
    </row>
    <row r="131" spans="2:17" x14ac:dyDescent="0.2">
      <c r="B131" s="50"/>
      <c r="C131" s="50"/>
      <c r="D131" s="51"/>
      <c r="E131" s="52"/>
      <c r="F131" s="51"/>
      <c r="G131" s="53"/>
      <c r="H131" s="54"/>
      <c r="Q131" s="11"/>
    </row>
    <row r="132" spans="2:17" x14ac:dyDescent="0.2">
      <c r="B132" s="50"/>
      <c r="C132" s="50"/>
      <c r="D132" s="51"/>
      <c r="E132" s="52"/>
      <c r="F132" s="51"/>
      <c r="G132" s="53"/>
      <c r="H132" s="54"/>
      <c r="Q132" s="11"/>
    </row>
    <row r="133" spans="2:17" x14ac:dyDescent="0.2">
      <c r="B133" s="50"/>
      <c r="C133" s="50"/>
      <c r="D133" s="51"/>
      <c r="E133" s="52"/>
      <c r="F133" s="51"/>
      <c r="G133" s="53"/>
      <c r="H133" s="54"/>
      <c r="Q133" s="11"/>
    </row>
    <row r="134" spans="2:17" x14ac:dyDescent="0.2">
      <c r="B134" s="50"/>
      <c r="C134" s="50"/>
      <c r="D134" s="51"/>
      <c r="E134" s="52"/>
      <c r="F134" s="51"/>
      <c r="G134" s="53"/>
      <c r="H134" s="54"/>
      <c r="Q134" s="11"/>
    </row>
    <row r="135" spans="2:17" x14ac:dyDescent="0.2">
      <c r="B135" s="50"/>
      <c r="C135" s="50"/>
      <c r="D135" s="51"/>
      <c r="E135" s="52"/>
      <c r="F135" s="51"/>
      <c r="G135" s="53"/>
      <c r="H135" s="54"/>
      <c r="Q135" s="11"/>
    </row>
    <row r="136" spans="2:17" x14ac:dyDescent="0.2">
      <c r="B136" s="50"/>
      <c r="C136" s="50"/>
      <c r="D136" s="51"/>
      <c r="E136" s="52"/>
      <c r="F136" s="51"/>
      <c r="G136" s="53"/>
      <c r="H136" s="54"/>
      <c r="Q136" s="11"/>
    </row>
    <row r="137" spans="2:17" x14ac:dyDescent="0.2">
      <c r="B137" s="50"/>
      <c r="C137" s="50"/>
      <c r="D137" s="51"/>
      <c r="E137" s="52"/>
      <c r="F137" s="51"/>
      <c r="G137" s="53"/>
      <c r="H137" s="54"/>
      <c r="Q137" s="11"/>
    </row>
    <row r="138" spans="2:17" x14ac:dyDescent="0.2">
      <c r="B138" s="50"/>
      <c r="C138" s="50"/>
      <c r="D138" s="51"/>
      <c r="E138" s="52"/>
      <c r="F138" s="51"/>
      <c r="G138" s="53"/>
      <c r="H138" s="54"/>
      <c r="Q138" s="11"/>
    </row>
    <row r="139" spans="2:17" x14ac:dyDescent="0.2">
      <c r="B139" s="50"/>
      <c r="C139" s="50"/>
      <c r="D139" s="51"/>
      <c r="E139" s="52"/>
      <c r="F139" s="51"/>
      <c r="G139" s="53"/>
      <c r="H139" s="54"/>
      <c r="Q139" s="11"/>
    </row>
    <row r="140" spans="2:17" x14ac:dyDescent="0.2">
      <c r="B140" s="50"/>
      <c r="C140" s="50"/>
      <c r="D140" s="51"/>
      <c r="E140" s="52"/>
      <c r="F140" s="51"/>
      <c r="G140" s="53"/>
      <c r="H140" s="54"/>
      <c r="Q140" s="11"/>
    </row>
    <row r="141" spans="2:17" x14ac:dyDescent="0.2">
      <c r="B141" s="50"/>
      <c r="C141" s="50"/>
      <c r="D141" s="51"/>
      <c r="E141" s="52"/>
      <c r="F141" s="51"/>
      <c r="G141" s="53"/>
      <c r="H141" s="54"/>
      <c r="Q141" s="11"/>
    </row>
    <row r="142" spans="2:17" x14ac:dyDescent="0.2">
      <c r="B142" s="50"/>
      <c r="C142" s="50"/>
      <c r="D142" s="51"/>
      <c r="E142" s="52"/>
      <c r="F142" s="51"/>
      <c r="G142" s="53"/>
      <c r="H142" s="54"/>
      <c r="Q142" s="11"/>
    </row>
    <row r="143" spans="2:17" x14ac:dyDescent="0.2">
      <c r="B143" s="50"/>
      <c r="C143" s="50"/>
      <c r="D143" s="51"/>
      <c r="E143" s="52"/>
      <c r="F143" s="51"/>
      <c r="G143" s="53"/>
      <c r="H143" s="54"/>
      <c r="Q143" s="11"/>
    </row>
    <row r="144" spans="2:17" x14ac:dyDescent="0.2">
      <c r="B144" s="50"/>
      <c r="C144" s="50"/>
      <c r="D144" s="51"/>
      <c r="E144" s="52"/>
      <c r="F144" s="51"/>
      <c r="G144" s="53"/>
      <c r="H144" s="54"/>
      <c r="Q144" s="11"/>
    </row>
    <row r="145" spans="2:17" x14ac:dyDescent="0.2">
      <c r="B145" s="50"/>
      <c r="C145" s="50"/>
      <c r="D145" s="51"/>
      <c r="E145" s="52"/>
      <c r="F145" s="51"/>
      <c r="G145" s="53"/>
      <c r="H145" s="54"/>
      <c r="Q145" s="11"/>
    </row>
    <row r="146" spans="2:17" x14ac:dyDescent="0.2">
      <c r="B146" s="50"/>
      <c r="C146" s="50"/>
      <c r="D146" s="51"/>
      <c r="E146" s="52"/>
      <c r="F146" s="51"/>
      <c r="G146" s="53"/>
      <c r="H146" s="54"/>
      <c r="Q146" s="11"/>
    </row>
    <row r="147" spans="2:17" x14ac:dyDescent="0.2">
      <c r="B147" s="50"/>
      <c r="C147" s="50"/>
      <c r="D147" s="51"/>
      <c r="E147" s="52"/>
      <c r="F147" s="51"/>
      <c r="G147" s="53"/>
      <c r="H147" s="54"/>
      <c r="Q147" s="11"/>
    </row>
    <row r="148" spans="2:17" x14ac:dyDescent="0.2">
      <c r="B148" s="50"/>
      <c r="C148" s="50"/>
      <c r="D148" s="51"/>
      <c r="E148" s="52"/>
      <c r="F148" s="51"/>
      <c r="G148" s="53"/>
      <c r="H148" s="54"/>
      <c r="Q148" s="11"/>
    </row>
    <row r="149" spans="2:17" x14ac:dyDescent="0.2">
      <c r="B149" s="50"/>
      <c r="C149" s="50"/>
      <c r="D149" s="51"/>
      <c r="E149" s="52"/>
      <c r="F149" s="51"/>
      <c r="G149" s="53"/>
      <c r="H149" s="54"/>
      <c r="Q149" s="11"/>
    </row>
    <row r="150" spans="2:17" x14ac:dyDescent="0.2">
      <c r="B150" s="50"/>
      <c r="C150" s="50"/>
      <c r="D150" s="51"/>
      <c r="E150" s="52"/>
      <c r="F150" s="51"/>
      <c r="G150" s="53"/>
      <c r="H150" s="54"/>
      <c r="Q150" s="11"/>
    </row>
    <row r="151" spans="2:17" x14ac:dyDescent="0.2">
      <c r="B151" s="50"/>
      <c r="C151" s="50"/>
      <c r="D151" s="51"/>
      <c r="E151" s="52"/>
      <c r="F151" s="51"/>
      <c r="G151" s="53"/>
      <c r="H151" s="54"/>
      <c r="Q151" s="11"/>
    </row>
    <row r="152" spans="2:17" x14ac:dyDescent="0.2">
      <c r="B152" s="50"/>
      <c r="C152" s="50"/>
      <c r="D152" s="51"/>
      <c r="E152" s="52"/>
      <c r="F152" s="51"/>
      <c r="G152" s="53"/>
      <c r="H152" s="54"/>
      <c r="Q152" s="11"/>
    </row>
    <row r="153" spans="2:17" x14ac:dyDescent="0.2">
      <c r="B153" s="50"/>
      <c r="C153" s="50"/>
      <c r="D153" s="51"/>
      <c r="E153" s="52"/>
      <c r="F153" s="51"/>
      <c r="G153" s="53"/>
      <c r="H153" s="54"/>
      <c r="Q153" s="11"/>
    </row>
    <row r="154" spans="2:17" x14ac:dyDescent="0.2">
      <c r="B154" s="50"/>
      <c r="C154" s="50"/>
      <c r="D154" s="51"/>
      <c r="E154" s="52"/>
      <c r="F154" s="51"/>
      <c r="G154" s="53"/>
      <c r="H154" s="54"/>
      <c r="Q154" s="11"/>
    </row>
    <row r="155" spans="2:17" x14ac:dyDescent="0.2">
      <c r="B155" s="50"/>
      <c r="C155" s="50"/>
      <c r="D155" s="51"/>
      <c r="E155" s="52"/>
      <c r="F155" s="51"/>
      <c r="G155" s="53"/>
      <c r="H155" s="54"/>
      <c r="Q155" s="11"/>
    </row>
    <row r="156" spans="2:17" x14ac:dyDescent="0.2">
      <c r="B156" s="50"/>
      <c r="C156" s="50"/>
      <c r="D156" s="51"/>
      <c r="E156" s="52"/>
      <c r="F156" s="51"/>
      <c r="G156" s="53"/>
      <c r="H156" s="54"/>
      <c r="Q156" s="11"/>
    </row>
    <row r="157" spans="2:17" x14ac:dyDescent="0.2">
      <c r="B157" s="50"/>
      <c r="C157" s="50"/>
      <c r="D157" s="51"/>
      <c r="E157" s="52"/>
      <c r="F157" s="51"/>
      <c r="G157" s="53"/>
      <c r="H157" s="54"/>
      <c r="Q157" s="11"/>
    </row>
    <row r="158" spans="2:17" x14ac:dyDescent="0.2">
      <c r="B158" s="50"/>
      <c r="C158" s="50"/>
      <c r="D158" s="51"/>
      <c r="E158" s="52"/>
      <c r="F158" s="51"/>
      <c r="G158" s="53"/>
      <c r="H158" s="54"/>
      <c r="Q158" s="11"/>
    </row>
    <row r="159" spans="2:17" x14ac:dyDescent="0.2">
      <c r="B159" s="50"/>
      <c r="C159" s="50"/>
      <c r="D159" s="51"/>
      <c r="E159" s="52"/>
      <c r="F159" s="51"/>
      <c r="G159" s="53"/>
      <c r="H159" s="54"/>
      <c r="Q159" s="11"/>
    </row>
    <row r="160" spans="2:17" x14ac:dyDescent="0.2">
      <c r="B160" s="50"/>
      <c r="C160" s="50"/>
      <c r="D160" s="51"/>
      <c r="E160" s="52"/>
      <c r="F160" s="51"/>
      <c r="G160" s="53"/>
      <c r="H160" s="54"/>
      <c r="Q160" s="11"/>
    </row>
    <row r="161" spans="2:17" x14ac:dyDescent="0.2">
      <c r="B161" s="50"/>
      <c r="C161" s="50"/>
      <c r="D161" s="51"/>
      <c r="E161" s="52"/>
      <c r="F161" s="51"/>
      <c r="G161" s="53"/>
      <c r="H161" s="54"/>
      <c r="Q161" s="11"/>
    </row>
    <row r="162" spans="2:17" x14ac:dyDescent="0.2">
      <c r="B162" s="50"/>
      <c r="C162" s="50"/>
      <c r="D162" s="51"/>
      <c r="E162" s="52"/>
      <c r="F162" s="51"/>
      <c r="G162" s="53"/>
      <c r="H162" s="54"/>
      <c r="Q162" s="11"/>
    </row>
    <row r="163" spans="2:17" x14ac:dyDescent="0.2">
      <c r="B163" s="50"/>
      <c r="C163" s="50"/>
      <c r="D163" s="51"/>
      <c r="E163" s="52"/>
      <c r="F163" s="51"/>
      <c r="G163" s="53"/>
      <c r="H163" s="54"/>
      <c r="Q163" s="11"/>
    </row>
    <row r="164" spans="2:17" x14ac:dyDescent="0.2">
      <c r="B164" s="50"/>
      <c r="C164" s="50"/>
      <c r="D164" s="51"/>
      <c r="E164" s="52"/>
      <c r="F164" s="51"/>
      <c r="G164" s="53"/>
      <c r="H164" s="54"/>
      <c r="Q164" s="11"/>
    </row>
    <row r="165" spans="2:17" x14ac:dyDescent="0.2">
      <c r="B165" s="50"/>
      <c r="C165" s="50"/>
      <c r="D165" s="51"/>
      <c r="E165" s="52"/>
      <c r="F165" s="51"/>
      <c r="G165" s="53"/>
      <c r="H165" s="54"/>
      <c r="Q165" s="11"/>
    </row>
    <row r="166" spans="2:17" x14ac:dyDescent="0.2">
      <c r="B166" s="50"/>
      <c r="C166" s="50"/>
      <c r="D166" s="51"/>
      <c r="E166" s="52"/>
      <c r="F166" s="51"/>
      <c r="G166" s="53"/>
      <c r="H166" s="54"/>
      <c r="Q166" s="11"/>
    </row>
    <row r="167" spans="2:17" x14ac:dyDescent="0.2">
      <c r="B167" s="50"/>
      <c r="C167" s="50"/>
      <c r="D167" s="51"/>
      <c r="E167" s="52"/>
      <c r="F167" s="51"/>
      <c r="G167" s="53"/>
      <c r="H167" s="54"/>
      <c r="Q167" s="11"/>
    </row>
    <row r="168" spans="2:17" x14ac:dyDescent="0.2">
      <c r="B168" s="50"/>
      <c r="C168" s="50"/>
      <c r="D168" s="51"/>
      <c r="E168" s="52"/>
      <c r="F168" s="51"/>
      <c r="G168" s="53"/>
      <c r="H168" s="54"/>
      <c r="Q168" s="11"/>
    </row>
    <row r="169" spans="2:17" x14ac:dyDescent="0.2">
      <c r="B169" s="50"/>
      <c r="C169" s="50"/>
      <c r="D169" s="51"/>
      <c r="E169" s="52"/>
      <c r="F169" s="51"/>
      <c r="G169" s="53"/>
      <c r="H169" s="54"/>
      <c r="Q169" s="11"/>
    </row>
    <row r="170" spans="2:17" x14ac:dyDescent="0.2">
      <c r="B170" s="50"/>
      <c r="C170" s="50"/>
      <c r="D170" s="51"/>
      <c r="E170" s="52"/>
      <c r="F170" s="51"/>
      <c r="G170" s="53"/>
      <c r="H170" s="54"/>
      <c r="Q170" s="11"/>
    </row>
    <row r="171" spans="2:17" x14ac:dyDescent="0.2">
      <c r="B171" s="50"/>
      <c r="C171" s="50"/>
      <c r="D171" s="51"/>
      <c r="E171" s="52"/>
      <c r="F171" s="51"/>
      <c r="G171" s="53"/>
      <c r="H171" s="54"/>
      <c r="Q171" s="11"/>
    </row>
    <row r="172" spans="2:17" x14ac:dyDescent="0.2">
      <c r="B172" s="50"/>
      <c r="C172" s="50"/>
      <c r="D172" s="51"/>
      <c r="E172" s="52"/>
      <c r="F172" s="51"/>
      <c r="G172" s="53"/>
      <c r="H172" s="54"/>
      <c r="Q172" s="11"/>
    </row>
    <row r="173" spans="2:17" x14ac:dyDescent="0.2">
      <c r="B173" s="50"/>
      <c r="C173" s="50"/>
      <c r="D173" s="51"/>
      <c r="E173" s="52"/>
      <c r="F173" s="51"/>
      <c r="G173" s="53"/>
      <c r="H173" s="54"/>
      <c r="Q173" s="11"/>
    </row>
    <row r="174" spans="2:17" x14ac:dyDescent="0.2">
      <c r="B174" s="50"/>
      <c r="C174" s="50"/>
      <c r="D174" s="51"/>
      <c r="E174" s="52"/>
      <c r="F174" s="51"/>
      <c r="G174" s="53"/>
      <c r="H174" s="54"/>
      <c r="Q174" s="11"/>
    </row>
    <row r="175" spans="2:17" x14ac:dyDescent="0.2">
      <c r="B175" s="50"/>
      <c r="C175" s="50"/>
      <c r="D175" s="51"/>
      <c r="E175" s="52"/>
      <c r="F175" s="51"/>
      <c r="G175" s="53"/>
      <c r="H175" s="54"/>
      <c r="Q175" s="11"/>
    </row>
    <row r="176" spans="2:17" x14ac:dyDescent="0.2">
      <c r="B176" s="50"/>
      <c r="C176" s="50"/>
      <c r="D176" s="51"/>
      <c r="E176" s="52"/>
      <c r="F176" s="51"/>
      <c r="G176" s="53"/>
      <c r="H176" s="54"/>
      <c r="Q176" s="11"/>
    </row>
    <row r="177" spans="2:17" x14ac:dyDescent="0.2">
      <c r="B177" s="50"/>
      <c r="C177" s="50"/>
      <c r="D177" s="51"/>
      <c r="E177" s="52"/>
      <c r="F177" s="51"/>
      <c r="G177" s="53"/>
      <c r="H177" s="54"/>
      <c r="Q177" s="11"/>
    </row>
    <row r="178" spans="2:17" x14ac:dyDescent="0.2">
      <c r="B178" s="50"/>
      <c r="C178" s="50"/>
      <c r="D178" s="51"/>
      <c r="E178" s="52"/>
      <c r="F178" s="51"/>
      <c r="G178" s="53"/>
      <c r="H178" s="54"/>
      <c r="Q178" s="11"/>
    </row>
    <row r="179" spans="2:17" x14ac:dyDescent="0.2">
      <c r="B179" s="50"/>
      <c r="C179" s="50"/>
      <c r="D179" s="51"/>
      <c r="E179" s="52"/>
      <c r="F179" s="51"/>
      <c r="G179" s="53"/>
      <c r="H179" s="54"/>
      <c r="Q179" s="11"/>
    </row>
    <row r="180" spans="2:17" x14ac:dyDescent="0.2">
      <c r="B180" s="50"/>
      <c r="C180" s="50"/>
      <c r="D180" s="51"/>
      <c r="E180" s="52"/>
      <c r="F180" s="51"/>
      <c r="G180" s="53"/>
      <c r="H180" s="54"/>
      <c r="Q180" s="11"/>
    </row>
    <row r="181" spans="2:17" x14ac:dyDescent="0.2">
      <c r="B181" s="50"/>
      <c r="C181" s="50"/>
      <c r="D181" s="51"/>
      <c r="E181" s="52"/>
      <c r="F181" s="51"/>
      <c r="G181" s="53"/>
      <c r="H181" s="54"/>
      <c r="Q181" s="11"/>
    </row>
    <row r="182" spans="2:17" x14ac:dyDescent="0.2">
      <c r="B182" s="50"/>
      <c r="C182" s="50"/>
      <c r="D182" s="51"/>
      <c r="E182" s="52"/>
      <c r="F182" s="51"/>
      <c r="G182" s="53"/>
      <c r="H182" s="54"/>
      <c r="Q182" s="11"/>
    </row>
    <row r="183" spans="2:17" x14ac:dyDescent="0.2">
      <c r="B183" s="50"/>
      <c r="C183" s="50"/>
      <c r="D183" s="51"/>
      <c r="E183" s="52"/>
      <c r="F183" s="51"/>
      <c r="G183" s="53"/>
      <c r="H183" s="54"/>
      <c r="Q183" s="11"/>
    </row>
    <row r="184" spans="2:17" x14ac:dyDescent="0.2">
      <c r="B184" s="50"/>
      <c r="C184" s="50"/>
      <c r="D184" s="51"/>
      <c r="E184" s="52"/>
      <c r="F184" s="51"/>
      <c r="G184" s="53"/>
      <c r="H184" s="54"/>
      <c r="Q184" s="11"/>
    </row>
    <row r="185" spans="2:17" x14ac:dyDescent="0.2">
      <c r="B185" s="50"/>
      <c r="C185" s="50"/>
      <c r="D185" s="51"/>
      <c r="E185" s="52"/>
      <c r="F185" s="51"/>
      <c r="G185" s="53"/>
      <c r="H185" s="54"/>
      <c r="Q185" s="11"/>
    </row>
    <row r="186" spans="2:17" x14ac:dyDescent="0.2">
      <c r="B186" s="50"/>
      <c r="C186" s="50"/>
      <c r="D186" s="51"/>
      <c r="E186" s="52"/>
      <c r="F186" s="51"/>
      <c r="G186" s="53"/>
      <c r="H186" s="54"/>
      <c r="Q186" s="11"/>
    </row>
    <row r="187" spans="2:17" x14ac:dyDescent="0.2">
      <c r="B187" s="50"/>
      <c r="C187" s="50"/>
      <c r="D187" s="51"/>
      <c r="E187" s="52"/>
      <c r="F187" s="51"/>
      <c r="G187" s="53"/>
      <c r="H187" s="54"/>
      <c r="Q187" s="11"/>
    </row>
    <row r="188" spans="2:17" x14ac:dyDescent="0.2">
      <c r="B188" s="50"/>
      <c r="C188" s="50"/>
      <c r="D188" s="51"/>
      <c r="E188" s="52"/>
      <c r="F188" s="51"/>
      <c r="G188" s="53"/>
      <c r="H188" s="54"/>
      <c r="Q188" s="11"/>
    </row>
    <row r="189" spans="2:17" x14ac:dyDescent="0.2">
      <c r="B189" s="50"/>
      <c r="C189" s="50"/>
      <c r="D189" s="51"/>
      <c r="E189" s="52"/>
      <c r="F189" s="51"/>
      <c r="G189" s="53"/>
      <c r="H189" s="54"/>
      <c r="Q189" s="11"/>
    </row>
    <row r="190" spans="2:17" x14ac:dyDescent="0.2">
      <c r="B190" s="50"/>
      <c r="C190" s="50"/>
      <c r="D190" s="51"/>
      <c r="E190" s="52"/>
      <c r="F190" s="51"/>
      <c r="G190" s="53"/>
      <c r="H190" s="54"/>
      <c r="Q190" s="11"/>
    </row>
    <row r="191" spans="2:17" x14ac:dyDescent="0.2">
      <c r="B191" s="50"/>
      <c r="C191" s="50"/>
      <c r="D191" s="51"/>
      <c r="E191" s="52"/>
      <c r="F191" s="51"/>
      <c r="G191" s="53"/>
      <c r="H191" s="54"/>
      <c r="Q191" s="11"/>
    </row>
    <row r="192" spans="2:17" x14ac:dyDescent="0.2">
      <c r="B192" s="50"/>
      <c r="C192" s="50"/>
      <c r="D192" s="51"/>
      <c r="E192" s="52"/>
      <c r="F192" s="51"/>
      <c r="G192" s="53"/>
      <c r="H192" s="54"/>
      <c r="Q192" s="11"/>
    </row>
    <row r="193" spans="2:17" x14ac:dyDescent="0.2">
      <c r="B193" s="50"/>
      <c r="C193" s="50"/>
      <c r="D193" s="51"/>
      <c r="E193" s="52"/>
      <c r="F193" s="51"/>
      <c r="G193" s="53"/>
      <c r="H193" s="54"/>
      <c r="Q193" s="11"/>
    </row>
    <row r="194" spans="2:17" x14ac:dyDescent="0.2">
      <c r="B194" s="50"/>
      <c r="C194" s="50"/>
      <c r="D194" s="51"/>
      <c r="E194" s="52"/>
      <c r="F194" s="51"/>
      <c r="G194" s="53"/>
      <c r="H194" s="54"/>
      <c r="Q194" s="11"/>
    </row>
    <row r="195" spans="2:17" x14ac:dyDescent="0.2">
      <c r="B195" s="50"/>
      <c r="C195" s="50"/>
      <c r="D195" s="51"/>
      <c r="E195" s="52"/>
      <c r="F195" s="51"/>
      <c r="G195" s="53"/>
      <c r="H195" s="54"/>
      <c r="Q195" s="11"/>
    </row>
    <row r="196" spans="2:17" x14ac:dyDescent="0.2">
      <c r="B196" s="50"/>
      <c r="C196" s="50"/>
      <c r="D196" s="51"/>
      <c r="E196" s="52"/>
      <c r="F196" s="51"/>
      <c r="G196" s="53"/>
      <c r="H196" s="54"/>
      <c r="Q196" s="11"/>
    </row>
    <row r="197" spans="2:17" x14ac:dyDescent="0.2">
      <c r="B197" s="50"/>
      <c r="C197" s="50"/>
      <c r="D197" s="51"/>
      <c r="E197" s="52"/>
      <c r="F197" s="51"/>
      <c r="G197" s="53"/>
      <c r="H197" s="54"/>
      <c r="Q197" s="11"/>
    </row>
    <row r="198" spans="2:17" x14ac:dyDescent="0.2">
      <c r="B198" s="50"/>
      <c r="C198" s="50"/>
      <c r="D198" s="51"/>
      <c r="E198" s="52"/>
      <c r="F198" s="51"/>
      <c r="G198" s="53"/>
      <c r="H198" s="54"/>
      <c r="Q198" s="11"/>
    </row>
    <row r="199" spans="2:17" x14ac:dyDescent="0.2">
      <c r="B199" s="50"/>
      <c r="C199" s="50"/>
      <c r="D199" s="51"/>
      <c r="E199" s="52"/>
      <c r="F199" s="51"/>
      <c r="G199" s="53"/>
      <c r="H199" s="54"/>
      <c r="Q199" s="11"/>
    </row>
    <row r="200" spans="2:17" x14ac:dyDescent="0.2">
      <c r="B200" s="50"/>
      <c r="C200" s="50"/>
      <c r="D200" s="51"/>
      <c r="E200" s="52"/>
      <c r="F200" s="51"/>
      <c r="G200" s="53"/>
      <c r="H200" s="54"/>
      <c r="Q200" s="11"/>
    </row>
    <row r="201" spans="2:17" x14ac:dyDescent="0.2">
      <c r="B201" s="50"/>
      <c r="C201" s="50"/>
      <c r="D201" s="51"/>
      <c r="E201" s="52"/>
      <c r="F201" s="51"/>
      <c r="G201" s="53"/>
      <c r="H201" s="54"/>
      <c r="Q201" s="11"/>
    </row>
    <row r="202" spans="2:17" x14ac:dyDescent="0.2">
      <c r="B202" s="50"/>
      <c r="C202" s="50"/>
      <c r="D202" s="51"/>
      <c r="E202" s="52"/>
      <c r="F202" s="51"/>
      <c r="G202" s="53"/>
      <c r="H202" s="54"/>
      <c r="Q202" s="11"/>
    </row>
    <row r="203" spans="2:17" x14ac:dyDescent="0.2">
      <c r="B203" s="50"/>
      <c r="C203" s="50"/>
      <c r="D203" s="51"/>
      <c r="E203" s="52"/>
      <c r="F203" s="51"/>
      <c r="G203" s="53"/>
      <c r="H203" s="54"/>
      <c r="Q203" s="11"/>
    </row>
    <row r="204" spans="2:17" x14ac:dyDescent="0.2">
      <c r="B204" s="50"/>
      <c r="C204" s="50"/>
      <c r="D204" s="51"/>
      <c r="E204" s="52"/>
      <c r="F204" s="51"/>
      <c r="G204" s="53"/>
      <c r="H204" s="54"/>
      <c r="Q204" s="11"/>
    </row>
    <row r="205" spans="2:17" x14ac:dyDescent="0.2">
      <c r="B205" s="50"/>
      <c r="C205" s="50"/>
      <c r="D205" s="51"/>
      <c r="E205" s="52"/>
      <c r="F205" s="51"/>
      <c r="G205" s="53"/>
      <c r="H205" s="54"/>
      <c r="Q205" s="11"/>
    </row>
    <row r="206" spans="2:17" x14ac:dyDescent="0.2">
      <c r="B206" s="50"/>
      <c r="C206" s="50"/>
      <c r="D206" s="51"/>
      <c r="E206" s="52"/>
      <c r="F206" s="51"/>
      <c r="G206" s="53"/>
      <c r="H206" s="54"/>
      <c r="Q206" s="11"/>
    </row>
    <row r="207" spans="2:17" x14ac:dyDescent="0.2">
      <c r="B207" s="50"/>
      <c r="C207" s="50"/>
      <c r="D207" s="51"/>
      <c r="E207" s="52"/>
      <c r="F207" s="51"/>
      <c r="G207" s="53"/>
      <c r="H207" s="54"/>
      <c r="Q207" s="11"/>
    </row>
    <row r="208" spans="2:17" x14ac:dyDescent="0.2">
      <c r="B208" s="50"/>
      <c r="C208" s="50"/>
      <c r="D208" s="51"/>
      <c r="E208" s="52"/>
      <c r="F208" s="51"/>
      <c r="G208" s="53"/>
      <c r="H208" s="54"/>
      <c r="Q208" s="11"/>
    </row>
    <row r="209" spans="2:17" x14ac:dyDescent="0.2">
      <c r="B209" s="50"/>
      <c r="C209" s="50"/>
      <c r="D209" s="51"/>
      <c r="E209" s="52"/>
      <c r="F209" s="51"/>
      <c r="G209" s="53"/>
      <c r="H209" s="54"/>
      <c r="Q209" s="11"/>
    </row>
    <row r="210" spans="2:17" x14ac:dyDescent="0.2">
      <c r="B210" s="50"/>
      <c r="C210" s="50"/>
      <c r="D210" s="51"/>
      <c r="E210" s="52"/>
      <c r="F210" s="51"/>
      <c r="G210" s="53"/>
      <c r="H210" s="54"/>
      <c r="Q210" s="11"/>
    </row>
    <row r="211" spans="2:17" x14ac:dyDescent="0.2">
      <c r="B211" s="50"/>
      <c r="C211" s="50"/>
      <c r="D211" s="51"/>
      <c r="E211" s="52"/>
      <c r="F211" s="51"/>
      <c r="G211" s="53"/>
      <c r="H211" s="54"/>
      <c r="Q211" s="11"/>
    </row>
    <row r="212" spans="2:17" x14ac:dyDescent="0.2">
      <c r="B212" s="50"/>
      <c r="C212" s="50"/>
      <c r="D212" s="51"/>
      <c r="E212" s="52"/>
      <c r="F212" s="51"/>
      <c r="G212" s="53"/>
      <c r="H212" s="54"/>
      <c r="Q212" s="11"/>
    </row>
    <row r="213" spans="2:17" x14ac:dyDescent="0.2">
      <c r="B213" s="50"/>
      <c r="C213" s="50"/>
      <c r="D213" s="51"/>
      <c r="E213" s="52"/>
      <c r="F213" s="51"/>
      <c r="G213" s="53"/>
      <c r="H213" s="54"/>
      <c r="Q213" s="11"/>
    </row>
    <row r="214" spans="2:17" x14ac:dyDescent="0.2">
      <c r="B214" s="50"/>
      <c r="C214" s="50"/>
      <c r="D214" s="51"/>
      <c r="E214" s="52"/>
      <c r="F214" s="51"/>
      <c r="G214" s="53"/>
      <c r="H214" s="54"/>
      <c r="Q214" s="11"/>
    </row>
    <row r="215" spans="2:17" x14ac:dyDescent="0.2">
      <c r="B215" s="50"/>
      <c r="C215" s="50"/>
      <c r="D215" s="51"/>
      <c r="E215" s="52"/>
      <c r="F215" s="51"/>
      <c r="G215" s="53"/>
      <c r="H215" s="54"/>
      <c r="Q215" s="11"/>
    </row>
    <row r="216" spans="2:17" x14ac:dyDescent="0.2">
      <c r="B216" s="50"/>
      <c r="C216" s="50"/>
      <c r="D216" s="51"/>
      <c r="E216" s="52"/>
      <c r="F216" s="51"/>
      <c r="G216" s="53"/>
      <c r="H216" s="54"/>
      <c r="Q216" s="11"/>
    </row>
    <row r="217" spans="2:17" x14ac:dyDescent="0.2">
      <c r="B217" s="50"/>
      <c r="C217" s="50"/>
      <c r="D217" s="51"/>
      <c r="E217" s="52"/>
      <c r="F217" s="51"/>
      <c r="G217" s="53"/>
      <c r="H217" s="54"/>
      <c r="Q217" s="11"/>
    </row>
    <row r="218" spans="2:17" x14ac:dyDescent="0.2">
      <c r="B218" s="50"/>
      <c r="C218" s="50"/>
      <c r="D218" s="51"/>
      <c r="E218" s="52"/>
      <c r="F218" s="51"/>
      <c r="G218" s="53"/>
      <c r="H218" s="54"/>
      <c r="Q218" s="11"/>
    </row>
    <row r="219" spans="2:17" x14ac:dyDescent="0.2">
      <c r="B219" s="50"/>
      <c r="C219" s="50"/>
      <c r="D219" s="51"/>
      <c r="E219" s="52"/>
      <c r="F219" s="51"/>
      <c r="G219" s="53"/>
      <c r="H219" s="54"/>
      <c r="Q219" s="11"/>
    </row>
    <row r="220" spans="2:17" x14ac:dyDescent="0.2">
      <c r="B220" s="50"/>
      <c r="C220" s="50"/>
      <c r="D220" s="51"/>
      <c r="E220" s="52"/>
      <c r="F220" s="51"/>
      <c r="G220" s="53"/>
      <c r="H220" s="54"/>
      <c r="Q220" s="11"/>
    </row>
    <row r="221" spans="2:17" x14ac:dyDescent="0.2">
      <c r="B221" s="50"/>
      <c r="C221" s="50"/>
      <c r="D221" s="51"/>
      <c r="E221" s="52"/>
      <c r="F221" s="51"/>
      <c r="G221" s="53"/>
      <c r="H221" s="54"/>
      <c r="Q221" s="11"/>
    </row>
    <row r="222" spans="2:17" x14ac:dyDescent="0.2">
      <c r="B222" s="50"/>
      <c r="C222" s="50"/>
      <c r="D222" s="51"/>
      <c r="E222" s="52"/>
      <c r="F222" s="51"/>
      <c r="G222" s="53"/>
      <c r="H222" s="54"/>
      <c r="Q222" s="11"/>
    </row>
    <row r="223" spans="2:17" x14ac:dyDescent="0.2">
      <c r="B223" s="50"/>
      <c r="C223" s="50"/>
      <c r="D223" s="51"/>
      <c r="E223" s="52"/>
      <c r="F223" s="51"/>
      <c r="G223" s="53"/>
      <c r="H223" s="54"/>
      <c r="Q223" s="11"/>
    </row>
    <row r="224" spans="2:17" ht="18" x14ac:dyDescent="0.2">
      <c r="B224" s="50"/>
      <c r="C224" s="159" t="s">
        <v>249</v>
      </c>
      <c r="D224" s="51"/>
      <c r="E224" s="52"/>
      <c r="F224" s="51"/>
      <c r="G224" s="53"/>
      <c r="H224" s="54"/>
      <c r="Q224" s="11"/>
    </row>
    <row r="225" spans="2:17" x14ac:dyDescent="0.2">
      <c r="B225" s="50"/>
      <c r="C225" s="50"/>
      <c r="D225" s="51"/>
      <c r="E225" s="52"/>
      <c r="F225" s="51"/>
      <c r="G225" s="53"/>
      <c r="H225" s="54"/>
      <c r="Q225" s="11"/>
    </row>
    <row r="226" spans="2:17" x14ac:dyDescent="0.2">
      <c r="B226" s="50"/>
      <c r="C226" s="50"/>
      <c r="D226" s="51"/>
      <c r="E226" s="52"/>
      <c r="F226" s="51"/>
      <c r="G226" s="53"/>
      <c r="H226" s="54"/>
      <c r="Q226" s="11"/>
    </row>
    <row r="227" spans="2:17" x14ac:dyDescent="0.2">
      <c r="B227" s="50"/>
      <c r="C227" s="50"/>
      <c r="D227" s="51"/>
      <c r="E227" s="52"/>
      <c r="F227" s="51"/>
      <c r="G227" s="53"/>
      <c r="H227" s="54"/>
      <c r="Q227" s="11"/>
    </row>
    <row r="228" spans="2:17" x14ac:dyDescent="0.2">
      <c r="B228" s="50"/>
      <c r="C228" s="50"/>
      <c r="D228" s="51"/>
      <c r="E228" s="52"/>
      <c r="F228" s="51"/>
      <c r="G228" s="53"/>
      <c r="H228" s="54"/>
      <c r="Q228" s="11"/>
    </row>
    <row r="229" spans="2:17" x14ac:dyDescent="0.2">
      <c r="B229" s="50"/>
      <c r="C229" s="50"/>
      <c r="D229" s="51"/>
      <c r="E229" s="52"/>
      <c r="F229" s="51"/>
      <c r="G229" s="53"/>
      <c r="H229" s="54"/>
      <c r="Q229" s="11"/>
    </row>
    <row r="230" spans="2:17" x14ac:dyDescent="0.2">
      <c r="B230" s="50"/>
      <c r="C230" s="50"/>
      <c r="D230" s="51"/>
      <c r="E230" s="52"/>
      <c r="F230" s="51"/>
      <c r="G230" s="53"/>
      <c r="H230" s="54"/>
      <c r="Q230" s="11"/>
    </row>
    <row r="231" spans="2:17" x14ac:dyDescent="0.2">
      <c r="B231" s="50"/>
      <c r="C231" s="50"/>
      <c r="D231" s="51"/>
      <c r="E231" s="52"/>
      <c r="F231" s="51"/>
      <c r="G231" s="53"/>
      <c r="H231" s="54"/>
      <c r="Q231" s="11"/>
    </row>
    <row r="232" spans="2:17" x14ac:dyDescent="0.2">
      <c r="B232" s="50"/>
      <c r="C232" s="50"/>
      <c r="D232" s="51"/>
      <c r="E232" s="52"/>
      <c r="F232" s="51"/>
      <c r="G232" s="53"/>
      <c r="H232" s="54"/>
      <c r="Q232" s="11"/>
    </row>
    <row r="233" spans="2:17" x14ac:dyDescent="0.2">
      <c r="B233" s="50"/>
      <c r="C233" s="50"/>
      <c r="D233" s="51"/>
      <c r="E233" s="52"/>
      <c r="F233" s="51"/>
      <c r="G233" s="53"/>
      <c r="H233" s="54"/>
      <c r="Q233" s="11"/>
    </row>
    <row r="234" spans="2:17" x14ac:dyDescent="0.2">
      <c r="B234" s="50"/>
      <c r="C234" s="50"/>
      <c r="D234" s="51"/>
      <c r="E234" s="52"/>
      <c r="F234" s="51"/>
      <c r="G234" s="53"/>
      <c r="H234" s="54"/>
      <c r="Q234" s="11"/>
    </row>
    <row r="235" spans="2:17" x14ac:dyDescent="0.2">
      <c r="B235" s="50"/>
      <c r="C235" s="50"/>
      <c r="D235" s="51"/>
      <c r="E235" s="52"/>
      <c r="F235" s="51"/>
      <c r="G235" s="53"/>
      <c r="H235" s="54"/>
      <c r="Q235" s="11"/>
    </row>
    <row r="236" spans="2:17" x14ac:dyDescent="0.2">
      <c r="B236" s="50"/>
      <c r="C236" s="50"/>
      <c r="D236" s="51"/>
      <c r="E236" s="52"/>
      <c r="F236" s="51"/>
      <c r="G236" s="53"/>
      <c r="H236" s="54"/>
      <c r="Q236" s="11"/>
    </row>
    <row r="237" spans="2:17" x14ac:dyDescent="0.2">
      <c r="B237" s="50"/>
      <c r="C237" s="50"/>
      <c r="D237" s="51"/>
      <c r="E237" s="52"/>
      <c r="F237" s="51"/>
      <c r="G237" s="53"/>
      <c r="H237" s="54"/>
      <c r="Q237" s="11"/>
    </row>
    <row r="238" spans="2:17" x14ac:dyDescent="0.2">
      <c r="B238" s="50"/>
      <c r="C238" s="50"/>
      <c r="D238" s="51"/>
      <c r="E238" s="52"/>
      <c r="F238" s="51"/>
      <c r="G238" s="53"/>
      <c r="H238" s="54"/>
      <c r="Q238" s="11"/>
    </row>
    <row r="239" spans="2:17" x14ac:dyDescent="0.2">
      <c r="B239" s="50"/>
      <c r="C239" s="50"/>
      <c r="D239" s="51"/>
      <c r="E239" s="52"/>
      <c r="F239" s="51"/>
      <c r="G239" s="53"/>
      <c r="H239" s="54"/>
      <c r="Q239" s="11"/>
    </row>
    <row r="240" spans="2:17" x14ac:dyDescent="0.2">
      <c r="B240" s="16"/>
      <c r="C240" s="16"/>
      <c r="D240" s="16"/>
      <c r="E240" s="340"/>
      <c r="F240" s="340"/>
      <c r="G240" s="340"/>
      <c r="H240" s="340"/>
    </row>
    <row r="241" spans="2:8" x14ac:dyDescent="0.2">
      <c r="B241" s="18"/>
      <c r="F241" s="19"/>
      <c r="G241" s="19"/>
    </row>
    <row r="242" spans="2:8" x14ac:dyDescent="0.2">
      <c r="B242" s="288"/>
      <c r="C242" s="288"/>
      <c r="D242" s="288"/>
      <c r="E242" s="288"/>
      <c r="F242" s="288"/>
      <c r="G242" s="288"/>
      <c r="H242" s="288"/>
    </row>
    <row r="243" spans="2:8" ht="39.75" customHeight="1" x14ac:dyDescent="0.2">
      <c r="B243" s="13"/>
      <c r="C243" s="13"/>
      <c r="D243" s="13"/>
      <c r="E243" s="13"/>
      <c r="F243" s="13"/>
      <c r="G243" s="13"/>
      <c r="H243" s="13"/>
    </row>
  </sheetData>
  <customSheetViews>
    <customSheetView guid="{0BD43BCE-E23A-41AA-AA86-57C0C3D79329}" showGridLines="0" fitToPage="1">
      <selection activeCell="E52" sqref="E52:H52"/>
      <pageMargins left="0" right="0" top="0" bottom="0" header="0" footer="0"/>
      <pageSetup paperSize="122" scale="70" orientation="landscape" r:id="rId1"/>
    </customSheetView>
  </customSheetViews>
  <mergeCells count="62">
    <mergeCell ref="I37:J37"/>
    <mergeCell ref="B51:G51"/>
    <mergeCell ref="B25:C25"/>
    <mergeCell ref="F25:H25"/>
    <mergeCell ref="B40:H40"/>
    <mergeCell ref="B41:C41"/>
    <mergeCell ref="D41:E41"/>
    <mergeCell ref="B42:C42"/>
    <mergeCell ref="D42:E42"/>
    <mergeCell ref="B43:C43"/>
    <mergeCell ref="D43:E43"/>
    <mergeCell ref="B44:C44"/>
    <mergeCell ref="D44:E44"/>
    <mergeCell ref="B45:G45"/>
    <mergeCell ref="B33:G33"/>
    <mergeCell ref="B34:H34"/>
    <mergeCell ref="B2:H7"/>
    <mergeCell ref="B28:H28"/>
    <mergeCell ref="B31:C31"/>
    <mergeCell ref="D31:E31"/>
    <mergeCell ref="B24:C24"/>
    <mergeCell ref="F24:H24"/>
    <mergeCell ref="B26:C26"/>
    <mergeCell ref="D30:E30"/>
    <mergeCell ref="B27:C27"/>
    <mergeCell ref="F27:H27"/>
    <mergeCell ref="F26:H26"/>
    <mergeCell ref="B22:C22"/>
    <mergeCell ref="F22:H22"/>
    <mergeCell ref="B23:C23"/>
    <mergeCell ref="F23:H23"/>
    <mergeCell ref="B19:C19"/>
    <mergeCell ref="E240:H240"/>
    <mergeCell ref="B242:H242"/>
    <mergeCell ref="B29:C29"/>
    <mergeCell ref="B37:C37"/>
    <mergeCell ref="B35:C35"/>
    <mergeCell ref="D35:E35"/>
    <mergeCell ref="D37:E37"/>
    <mergeCell ref="B30:C30"/>
    <mergeCell ref="B36:C36"/>
    <mergeCell ref="B32:C32"/>
    <mergeCell ref="D32:E32"/>
    <mergeCell ref="D29:E29"/>
    <mergeCell ref="B38:C38"/>
    <mergeCell ref="D38:E38"/>
    <mergeCell ref="B39:G39"/>
    <mergeCell ref="D36:E36"/>
    <mergeCell ref="B46:H49"/>
    <mergeCell ref="B18:C18"/>
    <mergeCell ref="F18:H18"/>
    <mergeCell ref="B8:H8"/>
    <mergeCell ref="B9:H9"/>
    <mergeCell ref="B11:H11"/>
    <mergeCell ref="B16:H16"/>
    <mergeCell ref="G17:H17"/>
    <mergeCell ref="B14:H14"/>
    <mergeCell ref="F19:H19"/>
    <mergeCell ref="B20:C20"/>
    <mergeCell ref="F20:H20"/>
    <mergeCell ref="B21:C21"/>
    <mergeCell ref="F21:H21"/>
  </mergeCells>
  <phoneticPr fontId="4" type="noConversion"/>
  <pageMargins left="0.70866141732283472" right="0.70866141732283472" top="0.74803149606299213" bottom="0.74803149606299213" header="0.31496062992125984" footer="0.31496062992125984"/>
  <pageSetup paperSize="122" scale="75" fitToHeight="0" orientation="landscape"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4"/>
  <sheetViews>
    <sheetView showGridLines="0" topLeftCell="A35" zoomScale="86" zoomScaleNormal="86" workbookViewId="0">
      <selection activeCell="B40" sqref="B40:H43"/>
    </sheetView>
  </sheetViews>
  <sheetFormatPr baseColWidth="10" defaultColWidth="11.42578125" defaultRowHeight="12.75" x14ac:dyDescent="0.2"/>
  <cols>
    <col min="1" max="1" width="6.5703125" style="14" customWidth="1"/>
    <col min="2" max="2" width="11.42578125" style="14"/>
    <col min="3" max="3" width="39" style="14" customWidth="1"/>
    <col min="4" max="4" width="53.42578125" style="14" customWidth="1"/>
    <col min="5" max="5" width="24.42578125" style="14" customWidth="1"/>
    <col min="6" max="6" width="16" style="14" customWidth="1"/>
    <col min="7" max="7" width="13.7109375" style="14" customWidth="1"/>
    <col min="8" max="8" width="20.7109375" style="14" customWidth="1"/>
    <col min="9" max="9" width="26.42578125" style="14" customWidth="1"/>
    <col min="10" max="10" width="45.7109375" style="14" hidden="1" customWidth="1"/>
    <col min="11" max="11" width="16.7109375" style="14" customWidth="1"/>
    <col min="12" max="12" width="12.140625" style="14" customWidth="1"/>
    <col min="13" max="13" width="11.42578125" style="14"/>
    <col min="14" max="14" width="16.28515625" style="14" customWidth="1"/>
    <col min="15" max="15" width="11.42578125" style="14"/>
    <col min="16" max="16" width="28.28515625" style="14" customWidth="1"/>
    <col min="17" max="16384" width="11.42578125" style="14"/>
  </cols>
  <sheetData>
    <row r="1" spans="1:11" ht="13.5" thickBot="1" x14ac:dyDescent="0.25"/>
    <row r="2" spans="1:11" x14ac:dyDescent="0.2">
      <c r="B2" s="219" t="s">
        <v>120</v>
      </c>
      <c r="C2" s="220"/>
      <c r="D2" s="220"/>
      <c r="E2" s="220"/>
      <c r="F2" s="220"/>
      <c r="G2" s="220"/>
      <c r="H2" s="221"/>
    </row>
    <row r="3" spans="1:11" x14ac:dyDescent="0.2">
      <c r="B3" s="222"/>
      <c r="C3" s="223"/>
      <c r="D3" s="223"/>
      <c r="E3" s="223"/>
      <c r="F3" s="223"/>
      <c r="G3" s="223"/>
      <c r="H3" s="224"/>
    </row>
    <row r="4" spans="1:11" x14ac:dyDescent="0.2">
      <c r="B4" s="222"/>
      <c r="C4" s="223"/>
      <c r="D4" s="223"/>
      <c r="E4" s="223"/>
      <c r="F4" s="223"/>
      <c r="G4" s="223"/>
      <c r="H4" s="224"/>
    </row>
    <row r="5" spans="1:11" x14ac:dyDescent="0.2">
      <c r="B5" s="222"/>
      <c r="C5" s="223"/>
      <c r="D5" s="223"/>
      <c r="E5" s="223"/>
      <c r="F5" s="223"/>
      <c r="G5" s="223"/>
      <c r="H5" s="224"/>
    </row>
    <row r="6" spans="1:11" x14ac:dyDescent="0.2">
      <c r="B6" s="222"/>
      <c r="C6" s="223"/>
      <c r="D6" s="223"/>
      <c r="E6" s="223"/>
      <c r="F6" s="223"/>
      <c r="G6" s="223"/>
      <c r="H6" s="224"/>
    </row>
    <row r="7" spans="1:11" ht="13.5" thickBot="1" x14ac:dyDescent="0.25">
      <c r="A7" s="74"/>
      <c r="B7" s="225"/>
      <c r="C7" s="210"/>
      <c r="D7" s="210"/>
      <c r="E7" s="210"/>
      <c r="F7" s="210"/>
      <c r="G7" s="210"/>
      <c r="H7" s="226"/>
    </row>
    <row r="8" spans="1:11" ht="13.5" thickBot="1" x14ac:dyDescent="0.25"/>
    <row r="9" spans="1:11" x14ac:dyDescent="0.2">
      <c r="B9" s="332" t="str">
        <f>'Requisitos Habilitantes'!B7:E7</f>
        <v>NRO. DEL PROCESO: ICBF-CMA-008-2020SEN</v>
      </c>
      <c r="C9" s="333"/>
      <c r="D9" s="333"/>
      <c r="E9" s="333"/>
      <c r="F9" s="333"/>
      <c r="G9" s="333"/>
      <c r="H9" s="334"/>
    </row>
    <row r="10" spans="1:11" ht="47.25" customHeight="1" thickBot="1" x14ac:dyDescent="0.25">
      <c r="B10" s="231" t="str">
        <f>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10" s="232"/>
      <c r="D10" s="232"/>
      <c r="E10" s="232"/>
      <c r="F10" s="232"/>
      <c r="G10" s="232"/>
      <c r="H10" s="233"/>
    </row>
    <row r="11" spans="1:11" ht="13.5" thickBot="1" x14ac:dyDescent="0.25">
      <c r="B11" s="15"/>
      <c r="C11" s="15"/>
      <c r="D11" s="15"/>
      <c r="E11" s="15"/>
      <c r="F11" s="15"/>
      <c r="G11" s="15"/>
      <c r="H11" s="15"/>
      <c r="I11" s="15"/>
    </row>
    <row r="12" spans="1:11" ht="13.5" customHeight="1" thickBot="1" x14ac:dyDescent="0.25">
      <c r="B12" s="250" t="s">
        <v>20</v>
      </c>
      <c r="C12" s="251"/>
      <c r="D12" s="251"/>
      <c r="E12" s="251"/>
      <c r="F12" s="251"/>
      <c r="G12" s="251"/>
      <c r="H12" s="252"/>
      <c r="I12" s="15"/>
    </row>
    <row r="13" spans="1:11" x14ac:dyDescent="0.2">
      <c r="B13" s="15"/>
      <c r="C13" s="15"/>
      <c r="D13" s="15"/>
      <c r="E13" s="15"/>
      <c r="F13" s="15"/>
      <c r="G13" s="15"/>
      <c r="H13" s="15"/>
      <c r="I13" s="15"/>
    </row>
    <row r="14" spans="1:11" ht="13.5" thickBot="1" x14ac:dyDescent="0.25">
      <c r="B14" s="15"/>
      <c r="C14" s="15"/>
      <c r="D14" s="15"/>
      <c r="E14" s="15"/>
      <c r="F14" s="15"/>
      <c r="G14" s="15"/>
      <c r="H14" s="15"/>
      <c r="I14" s="15"/>
    </row>
    <row r="15" spans="1:11" s="11" customFormat="1" ht="18.75" customHeight="1" thickBot="1" x14ac:dyDescent="0.25">
      <c r="B15" s="237" t="str">
        <f>'Requisitos Habilitantes'!B12:D12</f>
        <v>BETA GROUP SERVICES SAS</v>
      </c>
      <c r="C15" s="238"/>
      <c r="D15" s="238"/>
      <c r="E15" s="238"/>
      <c r="F15" s="238"/>
      <c r="G15" s="238"/>
      <c r="H15" s="264"/>
      <c r="I15" s="20"/>
      <c r="J15" s="20"/>
      <c r="K15" s="20"/>
    </row>
    <row r="16" spans="1:11" x14ac:dyDescent="0.2">
      <c r="B16" s="12"/>
      <c r="C16" s="12"/>
      <c r="D16" s="12"/>
      <c r="E16" s="12"/>
      <c r="F16" s="12"/>
      <c r="G16" s="12"/>
      <c r="H16" s="12"/>
      <c r="I16" s="12"/>
    </row>
    <row r="17" spans="2:20" ht="32.25" customHeight="1" x14ac:dyDescent="0.2">
      <c r="B17" s="289" t="str">
        <f>'Requisitos Habilitantes'!B37</f>
        <v>PROFESIONAL JURÍDICO</v>
      </c>
      <c r="C17" s="289"/>
      <c r="D17" s="289"/>
      <c r="E17" s="289"/>
      <c r="F17" s="289"/>
      <c r="G17" s="289"/>
      <c r="H17" s="289"/>
      <c r="I17" s="12"/>
    </row>
    <row r="18" spans="2:20" x14ac:dyDescent="0.2">
      <c r="B18" s="73" t="s">
        <v>21</v>
      </c>
      <c r="C18" s="60" t="s">
        <v>161</v>
      </c>
      <c r="D18" s="73" t="s">
        <v>22</v>
      </c>
      <c r="E18" s="61">
        <v>51910606</v>
      </c>
      <c r="F18" s="73" t="s">
        <v>23</v>
      </c>
      <c r="G18" s="290" t="s">
        <v>162</v>
      </c>
      <c r="H18" s="290"/>
      <c r="I18" s="12"/>
    </row>
    <row r="19" spans="2:20" ht="12.75" customHeight="1" x14ac:dyDescent="0.2">
      <c r="B19" s="285" t="s">
        <v>24</v>
      </c>
      <c r="C19" s="285"/>
      <c r="D19" s="73" t="s">
        <v>25</v>
      </c>
      <c r="E19" s="73" t="s">
        <v>37</v>
      </c>
      <c r="F19" s="285" t="s">
        <v>27</v>
      </c>
      <c r="G19" s="285"/>
      <c r="H19" s="285"/>
      <c r="I19" s="12"/>
    </row>
    <row r="20" spans="2:20" ht="30" customHeight="1" x14ac:dyDescent="0.2">
      <c r="B20" s="286" t="s">
        <v>104</v>
      </c>
      <c r="C20" s="339"/>
      <c r="D20" s="17" t="s">
        <v>163</v>
      </c>
      <c r="E20" s="17" t="s">
        <v>7</v>
      </c>
      <c r="F20" s="348" t="s">
        <v>164</v>
      </c>
      <c r="G20" s="349"/>
      <c r="H20" s="350"/>
    </row>
    <row r="21" spans="2:20" ht="33.75" customHeight="1" x14ac:dyDescent="0.2">
      <c r="B21" s="286" t="s">
        <v>98</v>
      </c>
      <c r="C21" s="287"/>
      <c r="D21" s="59">
        <v>41838</v>
      </c>
      <c r="E21" s="111" t="s">
        <v>7</v>
      </c>
      <c r="F21" s="282"/>
      <c r="G21" s="283"/>
      <c r="H21" s="284"/>
    </row>
    <row r="22" spans="2:20" ht="72.75" customHeight="1" x14ac:dyDescent="0.2">
      <c r="B22" s="338" t="s">
        <v>28</v>
      </c>
      <c r="C22" s="339"/>
      <c r="D22" s="136" t="s">
        <v>202</v>
      </c>
      <c r="E22" s="128" t="s">
        <v>7</v>
      </c>
      <c r="F22" s="348"/>
      <c r="G22" s="349"/>
      <c r="H22" s="350"/>
    </row>
    <row r="23" spans="2:20" ht="21.75" customHeight="1" x14ac:dyDescent="0.2">
      <c r="B23" s="338" t="s">
        <v>29</v>
      </c>
      <c r="C23" s="339"/>
      <c r="D23" s="59">
        <v>41899</v>
      </c>
      <c r="E23" s="128" t="s">
        <v>7</v>
      </c>
      <c r="F23" s="282"/>
      <c r="G23" s="283"/>
      <c r="H23" s="284"/>
    </row>
    <row r="24" spans="2:20" ht="48" customHeight="1" x14ac:dyDescent="0.2">
      <c r="B24" s="346" t="s">
        <v>109</v>
      </c>
      <c r="C24" s="347"/>
      <c r="D24" s="59" t="s">
        <v>218</v>
      </c>
      <c r="E24" s="169" t="s">
        <v>7</v>
      </c>
      <c r="F24" s="351" t="s">
        <v>220</v>
      </c>
      <c r="G24" s="351"/>
      <c r="H24" s="351"/>
    </row>
    <row r="25" spans="2:20" ht="77.25" customHeight="1" x14ac:dyDescent="0.2">
      <c r="B25" s="344" t="s">
        <v>110</v>
      </c>
      <c r="C25" s="345"/>
      <c r="D25" s="59" t="s">
        <v>219</v>
      </c>
      <c r="E25" s="169" t="s">
        <v>7</v>
      </c>
      <c r="F25" s="351" t="s">
        <v>221</v>
      </c>
      <c r="G25" s="351"/>
      <c r="H25" s="351"/>
      <c r="J25" s="11"/>
    </row>
    <row r="26" spans="2:20" ht="24" customHeight="1" x14ac:dyDescent="0.2">
      <c r="B26" s="310" t="s">
        <v>106</v>
      </c>
      <c r="C26" s="311"/>
      <c r="D26" s="311"/>
      <c r="E26" s="311"/>
      <c r="F26" s="311"/>
      <c r="G26" s="311"/>
      <c r="H26" s="312"/>
      <c r="T26" s="11"/>
    </row>
    <row r="27" spans="2:20" ht="38.25" x14ac:dyDescent="0.2">
      <c r="B27" s="293" t="s">
        <v>31</v>
      </c>
      <c r="C27" s="293"/>
      <c r="D27" s="294" t="s">
        <v>32</v>
      </c>
      <c r="E27" s="295"/>
      <c r="F27" s="104" t="s">
        <v>33</v>
      </c>
      <c r="G27" s="104" t="s">
        <v>34</v>
      </c>
      <c r="H27" s="104" t="s">
        <v>264</v>
      </c>
      <c r="I27" s="67"/>
      <c r="J27" s="67" t="s">
        <v>174</v>
      </c>
      <c r="K27" s="67"/>
      <c r="T27" s="11"/>
    </row>
    <row r="28" spans="2:20" ht="51" customHeight="1" x14ac:dyDescent="0.2">
      <c r="B28" s="303" t="s">
        <v>212</v>
      </c>
      <c r="C28" s="303"/>
      <c r="D28" s="318" t="s">
        <v>265</v>
      </c>
      <c r="E28" s="318"/>
      <c r="F28" s="122">
        <v>42428</v>
      </c>
      <c r="G28" s="122">
        <v>42915</v>
      </c>
      <c r="H28" s="175" t="str">
        <f>DATEDIF(F28,G28, "y")&amp; " años  " &amp; DATEDIF(F28,G28, "ym")&amp; " meses  " &amp;DATEDIF(F28,G28, "md")&amp; " dias "</f>
        <v xml:space="preserve">1 años  4 meses  1 dias </v>
      </c>
      <c r="T28" s="11"/>
    </row>
    <row r="29" spans="2:20" ht="50.25" customHeight="1" x14ac:dyDescent="0.2">
      <c r="B29" s="303" t="s">
        <v>212</v>
      </c>
      <c r="C29" s="303"/>
      <c r="D29" s="318" t="s">
        <v>265</v>
      </c>
      <c r="E29" s="318"/>
      <c r="F29" s="122">
        <v>43861</v>
      </c>
      <c r="G29" s="122">
        <v>44012</v>
      </c>
      <c r="H29" s="175" t="s">
        <v>267</v>
      </c>
      <c r="T29" s="11"/>
    </row>
    <row r="30" spans="2:20" ht="26.25" customHeight="1" x14ac:dyDescent="0.2">
      <c r="B30" s="296"/>
      <c r="C30" s="296"/>
      <c r="D30" s="297"/>
      <c r="E30" s="298"/>
      <c r="F30" s="105"/>
      <c r="G30" s="105"/>
      <c r="H30" s="106">
        <f>(G30-F30)/30</f>
        <v>0</v>
      </c>
      <c r="I30" s="67"/>
      <c r="J30" s="67"/>
      <c r="K30" s="67"/>
      <c r="L30" s="67"/>
      <c r="M30" s="67"/>
      <c r="N30" s="67"/>
      <c r="O30" s="67"/>
      <c r="P30" s="67"/>
      <c r="Q30" s="67"/>
    </row>
    <row r="31" spans="2:20" x14ac:dyDescent="0.2">
      <c r="B31" s="315" t="s">
        <v>107</v>
      </c>
      <c r="C31" s="316"/>
      <c r="D31" s="316"/>
      <c r="E31" s="316"/>
      <c r="F31" s="316"/>
      <c r="G31" s="317"/>
      <c r="H31" s="66" t="s">
        <v>268</v>
      </c>
      <c r="I31" s="67"/>
      <c r="J31" s="67"/>
      <c r="K31" s="67"/>
      <c r="T31" s="11"/>
    </row>
    <row r="32" spans="2:20" x14ac:dyDescent="0.2">
      <c r="B32" s="310" t="s">
        <v>108</v>
      </c>
      <c r="C32" s="311"/>
      <c r="D32" s="311"/>
      <c r="E32" s="311"/>
      <c r="F32" s="311"/>
      <c r="G32" s="311"/>
      <c r="H32" s="312"/>
      <c r="I32" s="67"/>
      <c r="J32" s="67"/>
      <c r="K32" s="153"/>
      <c r="L32" s="153"/>
      <c r="M32" s="153"/>
      <c r="N32" s="153"/>
      <c r="O32" s="153"/>
      <c r="P32" s="153"/>
      <c r="T32" s="11"/>
    </row>
    <row r="33" spans="2:20" ht="38.25" x14ac:dyDescent="0.2">
      <c r="B33" s="293" t="s">
        <v>31</v>
      </c>
      <c r="C33" s="293"/>
      <c r="D33" s="294" t="s">
        <v>32</v>
      </c>
      <c r="E33" s="295"/>
      <c r="F33" s="104" t="s">
        <v>33</v>
      </c>
      <c r="G33" s="104" t="s">
        <v>34</v>
      </c>
      <c r="H33" s="149" t="s">
        <v>264</v>
      </c>
      <c r="I33" s="67"/>
      <c r="J33" s="67"/>
      <c r="K33" s="153"/>
      <c r="L33" s="153"/>
      <c r="M33" s="153"/>
      <c r="N33" s="153"/>
      <c r="O33" s="153"/>
      <c r="P33" s="153"/>
      <c r="T33" s="11"/>
    </row>
    <row r="34" spans="2:20" ht="51" customHeight="1" x14ac:dyDescent="0.2">
      <c r="B34" s="303" t="s">
        <v>213</v>
      </c>
      <c r="C34" s="303"/>
      <c r="D34" s="318" t="s">
        <v>214</v>
      </c>
      <c r="E34" s="318"/>
      <c r="F34" s="122">
        <v>42916</v>
      </c>
      <c r="G34" s="122">
        <v>43860</v>
      </c>
      <c r="H34" s="175" t="str">
        <f>DATEDIF(F34,G34, "y")&amp; " años  " &amp; DATEDIF(F34,G34, "ym")&amp; " meses  " &amp;DATEDIF(F34,G34, "md")&amp; " dias "</f>
        <v xml:space="preserve">2 años  7 meses  0 dias </v>
      </c>
      <c r="J34" s="152"/>
      <c r="K34" s="321"/>
      <c r="L34" s="321"/>
      <c r="M34" s="154"/>
      <c r="N34" s="154"/>
      <c r="O34" s="132"/>
      <c r="P34" s="155"/>
      <c r="T34" s="11"/>
    </row>
    <row r="35" spans="2:20" ht="50.25" customHeight="1" x14ac:dyDescent="0.2">
      <c r="B35" s="296"/>
      <c r="C35" s="296"/>
      <c r="D35" s="297"/>
      <c r="E35" s="298"/>
      <c r="F35" s="122"/>
      <c r="G35" s="122"/>
      <c r="H35" s="106">
        <f>(G35-F35)/30</f>
        <v>0</v>
      </c>
      <c r="J35" s="67"/>
      <c r="K35" s="153"/>
      <c r="L35" s="153"/>
      <c r="M35" s="153"/>
      <c r="N35" s="153"/>
      <c r="O35" s="153"/>
      <c r="P35" s="153"/>
      <c r="T35" s="11"/>
    </row>
    <row r="36" spans="2:20" ht="12.75" customHeight="1" x14ac:dyDescent="0.2">
      <c r="B36" s="296"/>
      <c r="C36" s="296"/>
      <c r="D36" s="297"/>
      <c r="E36" s="298"/>
      <c r="F36" s="105"/>
      <c r="G36" s="105"/>
      <c r="H36" s="106">
        <f>(G36-F36)/30</f>
        <v>0</v>
      </c>
      <c r="J36" s="67"/>
      <c r="K36" s="67"/>
      <c r="T36" s="11"/>
    </row>
    <row r="37" spans="2:20" x14ac:dyDescent="0.2">
      <c r="B37" s="315" t="s">
        <v>36</v>
      </c>
      <c r="C37" s="316"/>
      <c r="D37" s="316"/>
      <c r="E37" s="316"/>
      <c r="F37" s="316"/>
      <c r="G37" s="317"/>
      <c r="H37" s="66" t="s">
        <v>217</v>
      </c>
      <c r="T37" s="11"/>
    </row>
    <row r="38" spans="2:20" ht="25.5" customHeight="1" x14ac:dyDescent="0.2">
      <c r="B38" s="81"/>
      <c r="C38" s="81"/>
      <c r="D38" s="81"/>
      <c r="E38" s="81"/>
      <c r="F38" s="81"/>
      <c r="G38" s="81"/>
      <c r="H38" s="82"/>
      <c r="T38" s="11"/>
    </row>
    <row r="39" spans="2:20" ht="13.5" thickBot="1" x14ac:dyDescent="0.25">
      <c r="B39" s="322" t="s">
        <v>9</v>
      </c>
      <c r="C39" s="322"/>
      <c r="D39" s="51"/>
      <c r="E39" s="52"/>
      <c r="F39" s="51"/>
      <c r="G39" s="53"/>
      <c r="H39" s="54"/>
      <c r="I39" s="50"/>
      <c r="T39" s="11"/>
    </row>
    <row r="40" spans="2:20" s="11" customFormat="1" ht="13.5" customHeight="1" x14ac:dyDescent="0.2">
      <c r="B40" s="323" t="s">
        <v>222</v>
      </c>
      <c r="C40" s="324"/>
      <c r="D40" s="324"/>
      <c r="E40" s="324"/>
      <c r="F40" s="324"/>
      <c r="G40" s="324"/>
      <c r="H40" s="325"/>
      <c r="I40" s="50"/>
      <c r="J40" s="14"/>
    </row>
    <row r="41" spans="2:20" s="11" customFormat="1" ht="12.75" customHeight="1" x14ac:dyDescent="0.2">
      <c r="B41" s="326"/>
      <c r="C41" s="327"/>
      <c r="D41" s="327"/>
      <c r="E41" s="327"/>
      <c r="F41" s="327"/>
      <c r="G41" s="327"/>
      <c r="H41" s="328"/>
      <c r="I41" s="50"/>
      <c r="J41" s="14"/>
    </row>
    <row r="42" spans="2:20" s="11" customFormat="1" ht="2.25" customHeight="1" x14ac:dyDescent="0.2">
      <c r="B42" s="326"/>
      <c r="C42" s="327"/>
      <c r="D42" s="327"/>
      <c r="E42" s="327"/>
      <c r="F42" s="327"/>
      <c r="G42" s="327"/>
      <c r="H42" s="328"/>
      <c r="I42" s="50"/>
      <c r="J42" s="14"/>
    </row>
    <row r="43" spans="2:20" s="11" customFormat="1" ht="13.5" customHeight="1" thickBot="1" x14ac:dyDescent="0.25">
      <c r="B43" s="329"/>
      <c r="C43" s="330"/>
      <c r="D43" s="330"/>
      <c r="E43" s="330"/>
      <c r="F43" s="330"/>
      <c r="G43" s="330"/>
      <c r="H43" s="331"/>
      <c r="I43" s="50"/>
      <c r="J43" s="14"/>
    </row>
    <row r="44" spans="2:20" s="11" customFormat="1" x14ac:dyDescent="0.2">
      <c r="B44" s="50"/>
      <c r="C44" s="50"/>
      <c r="D44" s="51"/>
      <c r="E44" s="52"/>
      <c r="F44" s="51"/>
      <c r="G44" s="53"/>
      <c r="H44" s="54"/>
      <c r="I44" s="50"/>
    </row>
    <row r="45" spans="2:20" s="1" customFormat="1" ht="25.5" customHeight="1" x14ac:dyDescent="0.2">
      <c r="B45" s="245" t="s">
        <v>10</v>
      </c>
      <c r="C45" s="245"/>
      <c r="D45" s="245"/>
      <c r="E45" s="245"/>
      <c r="F45" s="245"/>
      <c r="G45" s="245"/>
    </row>
    <row r="46" spans="2:20" s="1" customFormat="1" ht="25.5" customHeight="1" x14ac:dyDescent="0.2">
      <c r="B46" s="50"/>
      <c r="C46" s="50"/>
      <c r="D46" s="51"/>
      <c r="E46" s="52"/>
      <c r="F46" s="51"/>
      <c r="G46" s="53"/>
      <c r="H46" s="54"/>
    </row>
    <row r="47" spans="2:20" s="1" customFormat="1" ht="17.25" customHeight="1" x14ac:dyDescent="0.2">
      <c r="B47" s="50"/>
      <c r="C47" s="50"/>
      <c r="D47" s="51"/>
      <c r="E47" s="52"/>
      <c r="F47" s="51"/>
      <c r="G47" s="53"/>
      <c r="H47" s="54"/>
    </row>
    <row r="48" spans="2:20" s="112" customFormat="1" x14ac:dyDescent="0.2">
      <c r="B48" s="50"/>
      <c r="C48" s="50"/>
      <c r="D48" s="51"/>
      <c r="E48" s="52"/>
      <c r="F48" s="51"/>
      <c r="G48" s="53"/>
      <c r="H48" s="54"/>
    </row>
    <row r="49" spans="2:8" s="1" customFormat="1" x14ac:dyDescent="0.2">
      <c r="B49" s="241"/>
      <c r="C49" s="241"/>
      <c r="D49" s="241"/>
      <c r="E49" s="241"/>
      <c r="F49" s="241"/>
      <c r="G49" s="241"/>
      <c r="H49" s="241"/>
    </row>
    <row r="50" spans="2:8" s="1" customFormat="1" x14ac:dyDescent="0.2">
      <c r="B50" s="165"/>
      <c r="C50" s="165"/>
      <c r="D50" s="165"/>
      <c r="E50" s="165"/>
      <c r="F50" s="165"/>
      <c r="G50" s="165"/>
      <c r="H50" s="165"/>
    </row>
    <row r="51" spans="2:8" s="1" customFormat="1" x14ac:dyDescent="0.2">
      <c r="B51" s="165"/>
      <c r="C51" s="165"/>
      <c r="D51" s="165"/>
      <c r="E51" s="165"/>
      <c r="F51" s="165"/>
      <c r="G51" s="165"/>
      <c r="H51" s="165"/>
    </row>
    <row r="55" spans="2:8" ht="20.25" x14ac:dyDescent="0.2">
      <c r="C55" s="151" t="s">
        <v>215</v>
      </c>
    </row>
    <row r="104" spans="4:4" x14ac:dyDescent="0.2">
      <c r="D104" s="18" t="s">
        <v>216</v>
      </c>
    </row>
  </sheetData>
  <customSheetViews>
    <customSheetView guid="{0BD43BCE-E23A-41AA-AA86-57C0C3D79329}" scale="90" showGridLines="0" fitToPage="1" topLeftCell="A4">
      <selection activeCell="E52" sqref="E52:H52"/>
      <pageMargins left="0" right="0" top="0" bottom="0" header="0" footer="0"/>
      <pageSetup paperSize="122" scale="70" orientation="landscape" r:id="rId1"/>
    </customSheetView>
  </customSheetViews>
  <mergeCells count="47">
    <mergeCell ref="B49:D49"/>
    <mergeCell ref="E49:H49"/>
    <mergeCell ref="B45:G45"/>
    <mergeCell ref="B39:C39"/>
    <mergeCell ref="D34:E34"/>
    <mergeCell ref="D35:E35"/>
    <mergeCell ref="B36:C36"/>
    <mergeCell ref="D36:E36"/>
    <mergeCell ref="B37:G37"/>
    <mergeCell ref="B40:H43"/>
    <mergeCell ref="K34:L34"/>
    <mergeCell ref="B33:C33"/>
    <mergeCell ref="D33:E33"/>
    <mergeCell ref="B34:C34"/>
    <mergeCell ref="B35:C35"/>
    <mergeCell ref="B31:G31"/>
    <mergeCell ref="B32:H32"/>
    <mergeCell ref="B28:C28"/>
    <mergeCell ref="D28:E28"/>
    <mergeCell ref="B29:C29"/>
    <mergeCell ref="D29:E29"/>
    <mergeCell ref="B30:C30"/>
    <mergeCell ref="D30:E30"/>
    <mergeCell ref="B2:H7"/>
    <mergeCell ref="B12:H12"/>
    <mergeCell ref="B17:H17"/>
    <mergeCell ref="B19:C19"/>
    <mergeCell ref="F19:H19"/>
    <mergeCell ref="G18:H18"/>
    <mergeCell ref="B20:C20"/>
    <mergeCell ref="F20:H20"/>
    <mergeCell ref="B15:H15"/>
    <mergeCell ref="B9:H9"/>
    <mergeCell ref="B10:H10"/>
    <mergeCell ref="D27:E27"/>
    <mergeCell ref="B26:H26"/>
    <mergeCell ref="B21:C21"/>
    <mergeCell ref="B22:C22"/>
    <mergeCell ref="B23:C23"/>
    <mergeCell ref="B25:C25"/>
    <mergeCell ref="B24:C24"/>
    <mergeCell ref="F21:H21"/>
    <mergeCell ref="F22:H22"/>
    <mergeCell ref="F23:H23"/>
    <mergeCell ref="F25:H25"/>
    <mergeCell ref="F24:H24"/>
    <mergeCell ref="B27:C27"/>
  </mergeCells>
  <phoneticPr fontId="4" type="noConversion"/>
  <pageMargins left="0.70866141732283472" right="0.70866141732283472" top="0.74803149606299213" bottom="0.74803149606299213" header="0.31496062992125984" footer="0.31496062992125984"/>
  <pageSetup paperSize="122" scale="75" fitToHeight="0" orientation="landscape"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0"/>
  <sheetViews>
    <sheetView showGridLines="0" topLeftCell="A22" zoomScale="80" zoomScaleNormal="80" workbookViewId="0">
      <selection activeCell="D26" sqref="D26:E26"/>
    </sheetView>
  </sheetViews>
  <sheetFormatPr baseColWidth="10" defaultColWidth="11.42578125" defaultRowHeight="12.75" x14ac:dyDescent="0.2"/>
  <cols>
    <col min="1" max="1" width="6.5703125" style="14" customWidth="1"/>
    <col min="2" max="2" width="11.42578125" style="14"/>
    <col min="3" max="3" width="39" style="14" customWidth="1"/>
    <col min="4" max="4" width="36.5703125" style="14" customWidth="1"/>
    <col min="5" max="5" width="24.42578125" style="14" customWidth="1"/>
    <col min="6" max="6" width="16" style="14" customWidth="1"/>
    <col min="7" max="7" width="13.7109375" style="14" customWidth="1"/>
    <col min="8" max="8" width="26.28515625" style="14" customWidth="1"/>
    <col min="9" max="9" width="33" style="14" hidden="1" customWidth="1"/>
    <col min="10" max="10" width="7" style="14" hidden="1" customWidth="1"/>
    <col min="11" max="11" width="7.140625" style="14" hidden="1" customWidth="1"/>
    <col min="12" max="12" width="7.42578125" style="14" hidden="1" customWidth="1"/>
    <col min="13" max="13" width="14.28515625" style="14" hidden="1" customWidth="1"/>
    <col min="14" max="16384" width="11.42578125" style="14"/>
  </cols>
  <sheetData>
    <row r="1" spans="1:8" ht="13.5" thickBot="1" x14ac:dyDescent="0.25"/>
    <row r="2" spans="1:8" x14ac:dyDescent="0.2">
      <c r="B2" s="219" t="s">
        <v>120</v>
      </c>
      <c r="C2" s="220"/>
      <c r="D2" s="220"/>
      <c r="E2" s="220"/>
      <c r="F2" s="220"/>
      <c r="G2" s="220"/>
      <c r="H2" s="221"/>
    </row>
    <row r="3" spans="1:8" x14ac:dyDescent="0.2">
      <c r="B3" s="222"/>
      <c r="C3" s="223"/>
      <c r="D3" s="223"/>
      <c r="E3" s="223"/>
      <c r="F3" s="223"/>
      <c r="G3" s="223"/>
      <c r="H3" s="224"/>
    </row>
    <row r="4" spans="1:8" x14ac:dyDescent="0.2">
      <c r="B4" s="222"/>
      <c r="C4" s="223"/>
      <c r="D4" s="223"/>
      <c r="E4" s="223"/>
      <c r="F4" s="223"/>
      <c r="G4" s="223"/>
      <c r="H4" s="224"/>
    </row>
    <row r="5" spans="1:8" x14ac:dyDescent="0.2">
      <c r="B5" s="222"/>
      <c r="C5" s="223"/>
      <c r="D5" s="223"/>
      <c r="E5" s="223"/>
      <c r="F5" s="223"/>
      <c r="G5" s="223"/>
      <c r="H5" s="224"/>
    </row>
    <row r="6" spans="1:8" x14ac:dyDescent="0.2">
      <c r="B6" s="222"/>
      <c r="C6" s="223"/>
      <c r="D6" s="223"/>
      <c r="E6" s="223"/>
      <c r="F6" s="223"/>
      <c r="G6" s="223"/>
      <c r="H6" s="224"/>
    </row>
    <row r="7" spans="1:8" ht="13.5" thickBot="1" x14ac:dyDescent="0.25">
      <c r="A7" s="74"/>
      <c r="B7" s="225"/>
      <c r="C7" s="210"/>
      <c r="D7" s="210"/>
      <c r="E7" s="210"/>
      <c r="F7" s="210"/>
      <c r="G7" s="210"/>
      <c r="H7" s="226"/>
    </row>
    <row r="8" spans="1:8" ht="13.5" thickBot="1" x14ac:dyDescent="0.25"/>
    <row r="9" spans="1:8" x14ac:dyDescent="0.2">
      <c r="B9" s="332" t="str">
        <f>Proponente!B7:C7</f>
        <v>NRO. DEL PROCESO: ICBF-CMA-008-2020SEN</v>
      </c>
      <c r="C9" s="333"/>
      <c r="D9" s="333"/>
      <c r="E9" s="333"/>
      <c r="F9" s="333"/>
      <c r="G9" s="333"/>
      <c r="H9" s="334"/>
    </row>
    <row r="10" spans="1:8" ht="42" customHeight="1" thickBot="1" x14ac:dyDescent="0.25">
      <c r="B10" s="231" t="str">
        <f>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10" s="232"/>
      <c r="D10" s="232"/>
      <c r="E10" s="232"/>
      <c r="F10" s="232"/>
      <c r="G10" s="232"/>
      <c r="H10" s="233"/>
    </row>
    <row r="11" spans="1:8" ht="13.5" thickBot="1" x14ac:dyDescent="0.25">
      <c r="B11" s="15"/>
      <c r="C11" s="15"/>
      <c r="D11" s="15"/>
      <c r="E11" s="15"/>
      <c r="F11" s="15"/>
      <c r="G11" s="15"/>
      <c r="H11" s="15"/>
    </row>
    <row r="12" spans="1:8" ht="23.25" customHeight="1" thickBot="1" x14ac:dyDescent="0.25">
      <c r="B12" s="250" t="s">
        <v>20</v>
      </c>
      <c r="C12" s="251"/>
      <c r="D12" s="251"/>
      <c r="E12" s="251"/>
      <c r="F12" s="251"/>
      <c r="G12" s="251"/>
      <c r="H12" s="252"/>
    </row>
    <row r="13" spans="1:8" ht="13.5" thickBot="1" x14ac:dyDescent="0.25">
      <c r="B13" s="15"/>
      <c r="C13" s="15"/>
      <c r="D13" s="15"/>
      <c r="E13" s="15"/>
      <c r="F13" s="15"/>
      <c r="G13" s="15"/>
      <c r="H13" s="15"/>
    </row>
    <row r="14" spans="1:8" s="11" customFormat="1" ht="18.75" customHeight="1" thickBot="1" x14ac:dyDescent="0.25">
      <c r="B14" s="237" t="str">
        <f>'Requisitos Habilitantes'!B12:D12</f>
        <v>BETA GROUP SERVICES SAS</v>
      </c>
      <c r="C14" s="238"/>
      <c r="D14" s="238"/>
      <c r="E14" s="238"/>
      <c r="F14" s="238"/>
      <c r="G14" s="238"/>
      <c r="H14" s="264"/>
    </row>
    <row r="15" spans="1:8" x14ac:dyDescent="0.2">
      <c r="B15" s="12"/>
      <c r="C15" s="12"/>
      <c r="D15" s="12"/>
      <c r="E15" s="12"/>
      <c r="F15" s="12"/>
      <c r="G15" s="12"/>
      <c r="H15" s="12"/>
    </row>
    <row r="16" spans="1:8" ht="32.25" customHeight="1" x14ac:dyDescent="0.2">
      <c r="B16" s="289" t="str">
        <f>'Requisitos Habilitantes'!B46</f>
        <v>TÉCNICO ADMINISTRATIVO</v>
      </c>
      <c r="C16" s="289"/>
      <c r="D16" s="289"/>
      <c r="E16" s="289"/>
      <c r="F16" s="289"/>
      <c r="G16" s="289"/>
      <c r="H16" s="289"/>
    </row>
    <row r="17" spans="2:17" x14ac:dyDescent="0.2">
      <c r="B17" s="73" t="s">
        <v>21</v>
      </c>
      <c r="C17" s="60" t="s">
        <v>165</v>
      </c>
      <c r="D17" s="73" t="s">
        <v>22</v>
      </c>
      <c r="E17" s="61">
        <v>1067882646</v>
      </c>
      <c r="F17" s="73" t="s">
        <v>23</v>
      </c>
      <c r="G17" s="290" t="s">
        <v>150</v>
      </c>
      <c r="H17" s="290"/>
    </row>
    <row r="18" spans="2:17" ht="12.75" customHeight="1" x14ac:dyDescent="0.2">
      <c r="B18" s="285" t="s">
        <v>24</v>
      </c>
      <c r="C18" s="285"/>
      <c r="D18" s="73" t="s">
        <v>25</v>
      </c>
      <c r="E18" s="73" t="s">
        <v>37</v>
      </c>
      <c r="F18" s="285" t="s">
        <v>27</v>
      </c>
      <c r="G18" s="285"/>
      <c r="H18" s="285"/>
    </row>
    <row r="19" spans="2:17" ht="156.75" customHeight="1" x14ac:dyDescent="0.2">
      <c r="B19" s="305" t="s">
        <v>112</v>
      </c>
      <c r="C19" s="354"/>
      <c r="D19" s="17" t="s">
        <v>166</v>
      </c>
      <c r="E19" s="17" t="s">
        <v>7</v>
      </c>
      <c r="F19" s="348" t="s">
        <v>167</v>
      </c>
      <c r="G19" s="349"/>
      <c r="H19" s="350"/>
    </row>
    <row r="20" spans="2:17" ht="38.25" customHeight="1" x14ac:dyDescent="0.2">
      <c r="B20" s="286" t="s">
        <v>111</v>
      </c>
      <c r="C20" s="287"/>
      <c r="D20" s="59">
        <v>42683</v>
      </c>
      <c r="E20" s="70" t="s">
        <v>7</v>
      </c>
      <c r="F20" s="348"/>
      <c r="G20" s="349"/>
      <c r="H20" s="350"/>
    </row>
    <row r="21" spans="2:17" ht="58.5" customHeight="1" x14ac:dyDescent="0.2">
      <c r="B21" s="352" t="s">
        <v>109</v>
      </c>
      <c r="C21" s="352"/>
      <c r="D21" s="59" t="s">
        <v>258</v>
      </c>
      <c r="E21" s="168" t="s">
        <v>7</v>
      </c>
      <c r="F21" s="351" t="s">
        <v>256</v>
      </c>
      <c r="G21" s="351"/>
      <c r="H21" s="351"/>
    </row>
    <row r="22" spans="2:17" ht="75.75" customHeight="1" x14ac:dyDescent="0.2">
      <c r="B22" s="313" t="s">
        <v>113</v>
      </c>
      <c r="C22" s="314"/>
      <c r="D22" s="59" t="s">
        <v>257</v>
      </c>
      <c r="E22" s="168" t="s">
        <v>7</v>
      </c>
      <c r="F22" s="351" t="s">
        <v>260</v>
      </c>
      <c r="G22" s="351"/>
      <c r="H22" s="351"/>
    </row>
    <row r="23" spans="2:17" ht="15.75" customHeight="1" x14ac:dyDescent="0.2">
      <c r="B23" s="310" t="s">
        <v>106</v>
      </c>
      <c r="C23" s="311"/>
      <c r="D23" s="311"/>
      <c r="E23" s="311"/>
      <c r="F23" s="311"/>
      <c r="G23" s="311"/>
      <c r="H23" s="312"/>
      <c r="Q23" s="11"/>
    </row>
    <row r="24" spans="2:17" ht="24" customHeight="1" x14ac:dyDescent="0.2">
      <c r="B24" s="293" t="s">
        <v>31</v>
      </c>
      <c r="C24" s="293"/>
      <c r="D24" s="294" t="s">
        <v>32</v>
      </c>
      <c r="E24" s="295"/>
      <c r="F24" s="104" t="s">
        <v>33</v>
      </c>
      <c r="G24" s="104" t="s">
        <v>34</v>
      </c>
      <c r="H24" s="149" t="s">
        <v>264</v>
      </c>
      <c r="Q24" s="11"/>
    </row>
    <row r="25" spans="2:17" ht="33.75" customHeight="1" x14ac:dyDescent="0.2">
      <c r="B25" s="296" t="s">
        <v>209</v>
      </c>
      <c r="C25" s="296"/>
      <c r="D25" s="319" t="s">
        <v>259</v>
      </c>
      <c r="E25" s="319"/>
      <c r="F25" s="105">
        <v>42684</v>
      </c>
      <c r="G25" s="105">
        <v>43159</v>
      </c>
      <c r="H25" s="175" t="str">
        <f>DATEDIF(F25,G25, "y")&amp; " años  " &amp; DATEDIF(F25,G25, "ym")&amp; " meses  " &amp;DATEDIF(F25,G25, "md")&amp; " dias "</f>
        <v xml:space="preserve">1 años  3 meses  18 dias </v>
      </c>
      <c r="J25" s="14">
        <v>1</v>
      </c>
      <c r="K25" s="14">
        <v>3</v>
      </c>
      <c r="L25" s="14">
        <v>18</v>
      </c>
      <c r="Q25" s="11"/>
    </row>
    <row r="26" spans="2:17" ht="28.5" customHeight="1" x14ac:dyDescent="0.2">
      <c r="B26" s="296" t="s">
        <v>209</v>
      </c>
      <c r="C26" s="296"/>
      <c r="D26" s="319" t="s">
        <v>259</v>
      </c>
      <c r="E26" s="319"/>
      <c r="F26" s="105">
        <v>43389</v>
      </c>
      <c r="G26" s="105">
        <v>44166</v>
      </c>
      <c r="H26" s="175" t="str">
        <f>DATEDIF(F26,G26, "y")&amp; " años  " &amp; DATEDIF(F26,G26, "ym")&amp; " meses  " &amp;DATEDIF(F26,G26, "md")&amp; " dias "</f>
        <v xml:space="preserve">2 años  1 meses  15 dias </v>
      </c>
      <c r="J26" s="14">
        <v>2</v>
      </c>
      <c r="K26" s="14">
        <v>1</v>
      </c>
      <c r="L26" s="14">
        <v>15</v>
      </c>
      <c r="Q26" s="11"/>
    </row>
    <row r="27" spans="2:17" x14ac:dyDescent="0.2">
      <c r="B27" s="296"/>
      <c r="C27" s="296"/>
      <c r="D27" s="297"/>
      <c r="E27" s="298"/>
      <c r="F27" s="105"/>
      <c r="G27" s="105"/>
      <c r="H27" s="106">
        <f>(G27-F27)/30</f>
        <v>0</v>
      </c>
      <c r="I27" s="164"/>
      <c r="J27" s="174">
        <f t="shared" ref="J27:K27" si="0">SUM(J25:J26)</f>
        <v>3</v>
      </c>
      <c r="K27" s="14">
        <f t="shared" si="0"/>
        <v>4</v>
      </c>
      <c r="L27" s="14">
        <f>SUM(L25:L26)</f>
        <v>33</v>
      </c>
      <c r="Q27" s="11"/>
    </row>
    <row r="28" spans="2:17" ht="26.25" customHeight="1" x14ac:dyDescent="0.2">
      <c r="B28" s="315" t="s">
        <v>107</v>
      </c>
      <c r="C28" s="316"/>
      <c r="D28" s="316"/>
      <c r="E28" s="316"/>
      <c r="F28" s="316"/>
      <c r="G28" s="317"/>
      <c r="H28" s="66" t="s">
        <v>266</v>
      </c>
      <c r="J28" s="14" t="s">
        <v>266</v>
      </c>
    </row>
    <row r="29" spans="2:17" ht="15.75" customHeight="1" x14ac:dyDescent="0.2">
      <c r="B29" s="310" t="s">
        <v>108</v>
      </c>
      <c r="C29" s="311"/>
      <c r="D29" s="311"/>
      <c r="E29" s="311"/>
      <c r="F29" s="311"/>
      <c r="G29" s="311"/>
      <c r="H29" s="312"/>
      <c r="Q29" s="11"/>
    </row>
    <row r="30" spans="2:17" ht="24" customHeight="1" x14ac:dyDescent="0.2">
      <c r="B30" s="293" t="s">
        <v>31</v>
      </c>
      <c r="C30" s="293"/>
      <c r="D30" s="294" t="s">
        <v>32</v>
      </c>
      <c r="E30" s="295"/>
      <c r="F30" s="104" t="s">
        <v>33</v>
      </c>
      <c r="G30" s="104" t="s">
        <v>34</v>
      </c>
      <c r="H30" s="149" t="s">
        <v>264</v>
      </c>
      <c r="Q30" s="11"/>
    </row>
    <row r="31" spans="2:17" ht="62.25" customHeight="1" x14ac:dyDescent="0.2">
      <c r="B31" s="296" t="s">
        <v>209</v>
      </c>
      <c r="C31" s="296"/>
      <c r="D31" s="319" t="s">
        <v>253</v>
      </c>
      <c r="E31" s="319"/>
      <c r="F31" s="105">
        <v>43160</v>
      </c>
      <c r="G31" s="105">
        <v>43388</v>
      </c>
      <c r="H31" s="175" t="str">
        <f>DATEDIF(F31,G31, "y")&amp; " años  " &amp; DATEDIF(F31,G31, "ym")&amp; " meses  " &amp;DATEDIF(F31,G31, "md")&amp; " dias "</f>
        <v xml:space="preserve">0 años  7 meses  14 dias </v>
      </c>
      <c r="J31" s="14">
        <v>0</v>
      </c>
      <c r="K31" s="14">
        <v>7</v>
      </c>
      <c r="L31" s="14">
        <v>14</v>
      </c>
      <c r="M31" s="156"/>
      <c r="N31" s="156"/>
      <c r="O31" s="161"/>
      <c r="Q31" s="11"/>
    </row>
    <row r="32" spans="2:17" x14ac:dyDescent="0.2">
      <c r="B32" s="296"/>
      <c r="C32" s="296"/>
      <c r="D32" s="297"/>
      <c r="E32" s="298"/>
      <c r="F32" s="105"/>
      <c r="G32" s="105"/>
      <c r="H32" s="106">
        <f>(G32-F32)/30</f>
        <v>0</v>
      </c>
      <c r="I32" s="353"/>
      <c r="J32" s="353"/>
      <c r="Q32" s="11"/>
    </row>
    <row r="33" spans="2:17" x14ac:dyDescent="0.2">
      <c r="B33" s="296"/>
      <c r="C33" s="296"/>
      <c r="D33" s="297"/>
      <c r="E33" s="298"/>
      <c r="F33" s="105"/>
      <c r="G33" s="105"/>
      <c r="H33" s="106">
        <f>(G33-F33)/30</f>
        <v>0</v>
      </c>
      <c r="Q33" s="11"/>
    </row>
    <row r="34" spans="2:17" ht="26.25" customHeight="1" x14ac:dyDescent="0.2">
      <c r="B34" s="315" t="s">
        <v>36</v>
      </c>
      <c r="C34" s="316"/>
      <c r="D34" s="316"/>
      <c r="E34" s="316"/>
      <c r="F34" s="316"/>
      <c r="G34" s="317"/>
      <c r="H34" s="66" t="s">
        <v>254</v>
      </c>
      <c r="Q34" s="11"/>
    </row>
    <row r="35" spans="2:17" s="11" customFormat="1" ht="25.5" customHeight="1" x14ac:dyDescent="0.2">
      <c r="B35" s="81"/>
      <c r="C35" s="81"/>
      <c r="D35" s="81"/>
      <c r="E35" s="81"/>
      <c r="F35" s="81"/>
      <c r="G35" s="81"/>
      <c r="H35" s="82"/>
    </row>
    <row r="36" spans="2:17" s="11" customFormat="1" ht="13.5" customHeight="1" thickBot="1" x14ac:dyDescent="0.25">
      <c r="B36" s="322" t="s">
        <v>9</v>
      </c>
      <c r="C36" s="322"/>
      <c r="D36" s="51"/>
      <c r="E36" s="52"/>
      <c r="F36" s="51"/>
      <c r="G36" s="53"/>
      <c r="H36" s="54"/>
    </row>
    <row r="37" spans="2:17" s="11" customFormat="1" ht="12.75" customHeight="1" x14ac:dyDescent="0.2">
      <c r="B37" s="323" t="s">
        <v>255</v>
      </c>
      <c r="C37" s="324"/>
      <c r="D37" s="324"/>
      <c r="E37" s="324"/>
      <c r="F37" s="324"/>
      <c r="G37" s="324"/>
      <c r="H37" s="325"/>
    </row>
    <row r="38" spans="2:17" s="11" customFormat="1" ht="12.75" customHeight="1" x14ac:dyDescent="0.2">
      <c r="B38" s="326"/>
      <c r="C38" s="327"/>
      <c r="D38" s="327"/>
      <c r="E38" s="327"/>
      <c r="F38" s="327"/>
      <c r="G38" s="327"/>
      <c r="H38" s="328"/>
    </row>
    <row r="39" spans="2:17" s="11" customFormat="1" ht="12.75" customHeight="1" x14ac:dyDescent="0.2">
      <c r="B39" s="326"/>
      <c r="C39" s="327"/>
      <c r="D39" s="327"/>
      <c r="E39" s="327"/>
      <c r="F39" s="327"/>
      <c r="G39" s="327"/>
      <c r="H39" s="328"/>
    </row>
    <row r="40" spans="2:17" s="1" customFormat="1" ht="25.5" customHeight="1" thickBot="1" x14ac:dyDescent="0.25">
      <c r="B40" s="329"/>
      <c r="C40" s="330"/>
      <c r="D40" s="330"/>
      <c r="E40" s="330"/>
      <c r="F40" s="330"/>
      <c r="G40" s="330"/>
      <c r="H40" s="331"/>
    </row>
    <row r="41" spans="2:17" s="1" customFormat="1" ht="25.5" customHeight="1" x14ac:dyDescent="0.2">
      <c r="B41" s="50"/>
      <c r="C41" s="50"/>
      <c r="D41" s="51"/>
      <c r="E41" s="52"/>
      <c r="F41" s="51"/>
      <c r="G41" s="53"/>
      <c r="H41" s="54"/>
    </row>
    <row r="42" spans="2:17" s="1" customFormat="1" ht="15.75" customHeight="1" x14ac:dyDescent="0.2">
      <c r="B42" s="245" t="s">
        <v>10</v>
      </c>
      <c r="C42" s="245"/>
      <c r="D42" s="245"/>
      <c r="E42" s="245"/>
      <c r="F42" s="245"/>
      <c r="G42" s="245"/>
    </row>
    <row r="43" spans="2:17" s="1" customFormat="1" ht="17.25" customHeight="1" x14ac:dyDescent="0.2">
      <c r="B43" s="50"/>
      <c r="C43" s="50"/>
      <c r="D43" s="51"/>
      <c r="E43" s="52"/>
      <c r="F43" s="51"/>
      <c r="G43" s="53"/>
      <c r="H43" s="54"/>
    </row>
    <row r="44" spans="2:17" s="112" customFormat="1" x14ac:dyDescent="0.2">
      <c r="B44" s="240"/>
      <c r="C44" s="240"/>
      <c r="D44" s="240"/>
      <c r="E44" s="240"/>
      <c r="F44" s="240"/>
      <c r="G44" s="240"/>
      <c r="H44" s="240"/>
    </row>
    <row r="45" spans="2:17" s="1" customFormat="1" x14ac:dyDescent="0.2">
      <c r="B45" s="241"/>
      <c r="C45" s="241"/>
      <c r="D45" s="241"/>
      <c r="E45" s="241"/>
      <c r="F45" s="241"/>
      <c r="G45" s="241"/>
      <c r="H45" s="241"/>
    </row>
    <row r="46" spans="2:17" s="1" customFormat="1" x14ac:dyDescent="0.2">
      <c r="B46" s="147"/>
      <c r="C46" s="147"/>
      <c r="D46" s="147"/>
      <c r="E46" s="147"/>
      <c r="F46" s="147"/>
      <c r="G46" s="147"/>
      <c r="H46" s="147"/>
    </row>
    <row r="47" spans="2:17" s="1" customFormat="1" x14ac:dyDescent="0.2">
      <c r="B47" s="147"/>
      <c r="C47" s="147"/>
      <c r="D47" s="147"/>
      <c r="E47" s="147"/>
      <c r="F47" s="147"/>
      <c r="G47" s="147"/>
      <c r="H47" s="147"/>
    </row>
    <row r="48" spans="2:17" s="1" customFormat="1" x14ac:dyDescent="0.2">
      <c r="B48" s="165"/>
      <c r="C48" s="165"/>
      <c r="D48" s="165"/>
      <c r="E48" s="165"/>
      <c r="F48" s="165"/>
      <c r="G48" s="165"/>
      <c r="H48" s="165"/>
    </row>
    <row r="49" spans="2:17" s="1" customFormat="1" x14ac:dyDescent="0.2">
      <c r="B49" s="165"/>
      <c r="C49" s="165"/>
      <c r="D49" s="165"/>
      <c r="E49" s="165"/>
      <c r="F49" s="165"/>
      <c r="G49" s="165"/>
      <c r="H49" s="165"/>
    </row>
    <row r="50" spans="2:17" s="1" customFormat="1" x14ac:dyDescent="0.2">
      <c r="B50" s="165"/>
      <c r="C50" s="165"/>
      <c r="D50" s="165"/>
      <c r="E50" s="165"/>
      <c r="F50" s="165"/>
      <c r="G50" s="165"/>
      <c r="H50" s="165"/>
    </row>
    <row r="51" spans="2:17" s="1" customFormat="1" x14ac:dyDescent="0.2">
      <c r="B51" s="147"/>
      <c r="C51" s="147"/>
      <c r="D51" s="147"/>
      <c r="E51" s="147"/>
      <c r="F51" s="147"/>
      <c r="G51" s="147"/>
      <c r="H51" s="147"/>
    </row>
    <row r="52" spans="2:17" s="1" customFormat="1" x14ac:dyDescent="0.2">
      <c r="B52" s="147"/>
      <c r="C52" s="147"/>
      <c r="D52" s="147"/>
      <c r="E52" s="147"/>
      <c r="F52" s="147"/>
      <c r="G52" s="147"/>
      <c r="H52" s="147"/>
    </row>
    <row r="53" spans="2:17" ht="99.75" customHeight="1" x14ac:dyDescent="0.2">
      <c r="B53" s="50"/>
      <c r="C53" s="50"/>
      <c r="D53" s="51"/>
      <c r="E53" s="52"/>
      <c r="F53" s="51"/>
      <c r="G53" s="53"/>
      <c r="H53" s="54"/>
      <c r="Q53" s="11"/>
    </row>
    <row r="54" spans="2:17" x14ac:dyDescent="0.2">
      <c r="B54" s="50"/>
      <c r="C54" s="50"/>
      <c r="D54" s="51"/>
      <c r="E54" s="52"/>
      <c r="F54" s="51"/>
      <c r="G54" s="53"/>
      <c r="H54" s="54"/>
      <c r="Q54" s="11"/>
    </row>
    <row r="55" spans="2:17" x14ac:dyDescent="0.2">
      <c r="B55" s="50"/>
      <c r="C55" s="50"/>
      <c r="D55" s="51"/>
      <c r="E55" s="52"/>
      <c r="F55" s="51"/>
      <c r="G55" s="53"/>
      <c r="H55" s="54"/>
      <c r="Q55" s="11"/>
    </row>
    <row r="56" spans="2:17" x14ac:dyDescent="0.2">
      <c r="B56" s="50"/>
      <c r="C56" s="50"/>
      <c r="D56" s="51"/>
      <c r="E56" s="52"/>
      <c r="F56" s="51"/>
      <c r="G56" s="53"/>
      <c r="H56" s="54"/>
      <c r="Q56" s="11"/>
    </row>
    <row r="57" spans="2:17" x14ac:dyDescent="0.2">
      <c r="B57" s="50"/>
      <c r="C57" s="50"/>
      <c r="D57" s="51"/>
      <c r="E57" s="52"/>
      <c r="F57" s="51"/>
      <c r="G57" s="53"/>
      <c r="H57" s="54"/>
      <c r="Q57" s="11"/>
    </row>
    <row r="58" spans="2:17" x14ac:dyDescent="0.2">
      <c r="B58" s="50"/>
      <c r="C58" s="50"/>
      <c r="D58" s="51"/>
      <c r="E58" s="52"/>
      <c r="F58" s="51"/>
      <c r="G58" s="53"/>
      <c r="H58" s="54"/>
      <c r="Q58" s="11"/>
    </row>
    <row r="59" spans="2:17" x14ac:dyDescent="0.2">
      <c r="B59" s="50"/>
      <c r="C59" s="50"/>
      <c r="D59" s="51"/>
      <c r="E59" s="52"/>
      <c r="F59" s="51"/>
      <c r="G59" s="53"/>
      <c r="H59" s="54"/>
      <c r="Q59" s="11"/>
    </row>
    <row r="60" spans="2:17" x14ac:dyDescent="0.2">
      <c r="B60" s="50"/>
      <c r="C60" s="50"/>
      <c r="D60" s="51"/>
      <c r="E60" s="52"/>
      <c r="F60" s="51"/>
      <c r="G60" s="53"/>
      <c r="H60" s="54"/>
      <c r="Q60" s="11"/>
    </row>
    <row r="61" spans="2:17" x14ac:dyDescent="0.2">
      <c r="B61" s="50"/>
      <c r="C61" s="50"/>
      <c r="D61" s="51"/>
      <c r="E61" s="52"/>
      <c r="F61" s="51"/>
      <c r="G61" s="53"/>
      <c r="H61" s="54"/>
      <c r="Q61" s="11"/>
    </row>
    <row r="62" spans="2:17" x14ac:dyDescent="0.2">
      <c r="B62" s="50"/>
      <c r="C62" s="50"/>
      <c r="D62" s="51"/>
      <c r="E62" s="52"/>
      <c r="F62" s="51"/>
      <c r="G62" s="53"/>
      <c r="H62" s="54"/>
      <c r="Q62" s="11"/>
    </row>
    <row r="63" spans="2:17" x14ac:dyDescent="0.2">
      <c r="B63" s="50"/>
      <c r="C63" s="50"/>
      <c r="D63" s="51"/>
      <c r="E63" s="52"/>
      <c r="F63" s="51"/>
      <c r="G63" s="53"/>
      <c r="H63" s="54"/>
      <c r="Q63" s="11"/>
    </row>
    <row r="64" spans="2:17" x14ac:dyDescent="0.2">
      <c r="B64" s="50"/>
      <c r="C64" s="50"/>
      <c r="D64" s="51"/>
      <c r="E64" s="52"/>
      <c r="F64" s="51"/>
      <c r="G64" s="53"/>
      <c r="H64" s="54"/>
      <c r="Q64" s="11"/>
    </row>
    <row r="65" spans="2:17" ht="114.75" x14ac:dyDescent="0.2">
      <c r="B65" s="50"/>
      <c r="C65" s="50"/>
      <c r="D65" s="51"/>
      <c r="E65" s="52"/>
      <c r="F65" s="51"/>
      <c r="G65" s="53"/>
      <c r="H65" s="54"/>
      <c r="I65" s="50" t="s">
        <v>168</v>
      </c>
      <c r="Q65" s="11"/>
    </row>
    <row r="66" spans="2:17" x14ac:dyDescent="0.2">
      <c r="B66" s="50"/>
      <c r="C66" s="50"/>
      <c r="D66" s="51"/>
      <c r="E66" s="52"/>
      <c r="F66" s="51"/>
      <c r="G66" s="53"/>
      <c r="H66" s="54"/>
      <c r="Q66" s="11"/>
    </row>
    <row r="67" spans="2:17" x14ac:dyDescent="0.2">
      <c r="B67" s="50"/>
      <c r="C67" s="50"/>
      <c r="D67" s="51"/>
      <c r="E67" s="52"/>
      <c r="F67" s="51"/>
      <c r="G67" s="53"/>
      <c r="H67" s="54"/>
      <c r="Q67" s="11"/>
    </row>
    <row r="68" spans="2:17" x14ac:dyDescent="0.2">
      <c r="B68" s="50"/>
      <c r="C68" s="50"/>
      <c r="D68" s="51"/>
      <c r="E68" s="52"/>
      <c r="F68" s="51"/>
      <c r="G68" s="53"/>
      <c r="H68" s="54"/>
      <c r="Q68" s="11"/>
    </row>
    <row r="69" spans="2:17" x14ac:dyDescent="0.2">
      <c r="B69" s="50"/>
      <c r="C69" s="50"/>
      <c r="D69" s="51"/>
      <c r="E69" s="52"/>
      <c r="F69" s="51"/>
      <c r="G69" s="53"/>
      <c r="H69" s="54"/>
      <c r="Q69" s="11"/>
    </row>
    <row r="70" spans="2:17" x14ac:dyDescent="0.2">
      <c r="B70" s="50"/>
      <c r="C70" s="50"/>
      <c r="D70" s="51"/>
      <c r="E70" s="52"/>
      <c r="F70" s="51"/>
      <c r="G70" s="53"/>
      <c r="H70" s="54"/>
      <c r="Q70" s="11"/>
    </row>
    <row r="71" spans="2:17" x14ac:dyDescent="0.2">
      <c r="B71" s="50"/>
      <c r="C71" s="50"/>
      <c r="D71" s="51"/>
      <c r="E71" s="52"/>
      <c r="F71" s="51"/>
      <c r="G71" s="53"/>
      <c r="H71" s="54"/>
      <c r="Q71" s="11"/>
    </row>
    <row r="72" spans="2:17" x14ac:dyDescent="0.2">
      <c r="B72" s="50"/>
      <c r="C72" s="50"/>
      <c r="D72" s="51"/>
      <c r="E72" s="52"/>
      <c r="F72" s="51"/>
      <c r="G72" s="53"/>
      <c r="H72" s="54"/>
      <c r="Q72" s="11"/>
    </row>
    <row r="73" spans="2:17" x14ac:dyDescent="0.2">
      <c r="B73" s="50"/>
      <c r="C73" s="50"/>
      <c r="D73" s="51"/>
      <c r="E73" s="52"/>
      <c r="F73" s="51"/>
      <c r="G73" s="53"/>
      <c r="H73" s="54"/>
      <c r="Q73" s="11"/>
    </row>
    <row r="74" spans="2:17" x14ac:dyDescent="0.2">
      <c r="B74" s="50"/>
      <c r="C74" s="50"/>
      <c r="D74" s="51"/>
      <c r="E74" s="52"/>
      <c r="F74" s="51"/>
      <c r="G74" s="53"/>
      <c r="H74" s="54"/>
      <c r="Q74" s="11"/>
    </row>
    <row r="75" spans="2:17" x14ac:dyDescent="0.2">
      <c r="B75" s="50"/>
      <c r="C75" s="50"/>
      <c r="D75" s="51"/>
      <c r="E75" s="52"/>
      <c r="F75" s="51"/>
      <c r="G75" s="53"/>
      <c r="H75" s="54"/>
      <c r="Q75" s="11"/>
    </row>
    <row r="76" spans="2:17" x14ac:dyDescent="0.2">
      <c r="B76" s="50"/>
      <c r="C76" s="50"/>
      <c r="D76" s="51"/>
      <c r="E76" s="52"/>
      <c r="F76" s="51"/>
      <c r="G76" s="53"/>
      <c r="H76" s="54"/>
      <c r="Q76" s="11"/>
    </row>
    <row r="77" spans="2:17" x14ac:dyDescent="0.2">
      <c r="B77" s="16"/>
      <c r="C77" s="16"/>
      <c r="D77" s="16"/>
      <c r="E77" s="340"/>
      <c r="F77" s="340"/>
      <c r="G77" s="340"/>
      <c r="H77" s="340"/>
    </row>
    <row r="78" spans="2:17" x14ac:dyDescent="0.2">
      <c r="B78" s="18"/>
      <c r="F78" s="19"/>
      <c r="G78" s="19"/>
    </row>
    <row r="79" spans="2:17" x14ac:dyDescent="0.2">
      <c r="B79" s="288"/>
      <c r="C79" s="288"/>
      <c r="D79" s="288"/>
      <c r="E79" s="288"/>
      <c r="F79" s="288"/>
      <c r="G79" s="288"/>
      <c r="H79" s="288"/>
    </row>
    <row r="80" spans="2:17" ht="39.75" customHeight="1" x14ac:dyDescent="0.2">
      <c r="B80" s="13"/>
      <c r="C80" s="13"/>
      <c r="D80" s="13"/>
      <c r="E80" s="13"/>
      <c r="F80" s="13"/>
      <c r="G80" s="13"/>
      <c r="H80" s="13"/>
    </row>
    <row r="160" spans="3:3" ht="18" x14ac:dyDescent="0.2">
      <c r="C160" s="160" t="s">
        <v>239</v>
      </c>
    </row>
  </sheetData>
  <customSheetViews>
    <customSheetView guid="{0BD43BCE-E23A-41AA-AA86-57C0C3D79329}" scale="90" showGridLines="0" fitToPage="1" topLeftCell="A4">
      <selection activeCell="E49" sqref="E49:H49"/>
      <pageMargins left="0" right="0" top="0" bottom="0" header="0" footer="0"/>
      <pageSetup paperSize="122" scale="70" orientation="landscape" r:id="rId1"/>
    </customSheetView>
  </customSheetViews>
  <mergeCells count="47">
    <mergeCell ref="I32:J32"/>
    <mergeCell ref="B2:H7"/>
    <mergeCell ref="B23:H23"/>
    <mergeCell ref="B29:H29"/>
    <mergeCell ref="B19:C19"/>
    <mergeCell ref="F19:H19"/>
    <mergeCell ref="B20:C20"/>
    <mergeCell ref="F20:H20"/>
    <mergeCell ref="B18:C18"/>
    <mergeCell ref="F18:H18"/>
    <mergeCell ref="G17:H17"/>
    <mergeCell ref="B12:H12"/>
    <mergeCell ref="B16:H16"/>
    <mergeCell ref="B14:H14"/>
    <mergeCell ref="B9:H9"/>
    <mergeCell ref="B10:H10"/>
    <mergeCell ref="B79:H79"/>
    <mergeCell ref="B22:C22"/>
    <mergeCell ref="F22:H22"/>
    <mergeCell ref="B27:C27"/>
    <mergeCell ref="D27:E27"/>
    <mergeCell ref="B28:G28"/>
    <mergeCell ref="B30:C30"/>
    <mergeCell ref="D30:E30"/>
    <mergeCell ref="B44:D44"/>
    <mergeCell ref="B25:C25"/>
    <mergeCell ref="D31:E31"/>
    <mergeCell ref="D24:E24"/>
    <mergeCell ref="D25:E25"/>
    <mergeCell ref="E44:H44"/>
    <mergeCell ref="B45:D45"/>
    <mergeCell ref="E45:H45"/>
    <mergeCell ref="B24:C24"/>
    <mergeCell ref="B21:C21"/>
    <mergeCell ref="F21:H21"/>
    <mergeCell ref="E77:H77"/>
    <mergeCell ref="B26:C26"/>
    <mergeCell ref="D26:E26"/>
    <mergeCell ref="B31:C31"/>
    <mergeCell ref="B42:G42"/>
    <mergeCell ref="B33:C33"/>
    <mergeCell ref="D33:E33"/>
    <mergeCell ref="B34:G34"/>
    <mergeCell ref="B36:C36"/>
    <mergeCell ref="B37:H40"/>
    <mergeCell ref="B32:C32"/>
    <mergeCell ref="D32:E32"/>
  </mergeCells>
  <phoneticPr fontId="25" type="noConversion"/>
  <pageMargins left="0.70866141732283472" right="0.70866141732283472" top="0.74803149606299213" bottom="0.74803149606299213" header="0.31496062992125984" footer="0.31496062992125984"/>
  <pageSetup paperSize="122" scale="75" fitToHeight="0"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showGridLines="0" topLeftCell="A10" zoomScale="110" zoomScaleNormal="110" zoomScalePageLayoutView="90" workbookViewId="0">
      <selection activeCell="B10" sqref="B10:E10"/>
    </sheetView>
  </sheetViews>
  <sheetFormatPr baseColWidth="10" defaultColWidth="10.85546875" defaultRowHeight="12.75" x14ac:dyDescent="0.2"/>
  <cols>
    <col min="1" max="1" width="5.42578125" style="11" customWidth="1"/>
    <col min="2" max="2" width="45" style="11" customWidth="1"/>
    <col min="3" max="4" width="21.140625" style="11" customWidth="1"/>
    <col min="5" max="5" width="22.42578125" style="11" customWidth="1"/>
    <col min="6" max="6" width="28.42578125" style="11" customWidth="1"/>
    <col min="7" max="7" width="26.28515625" style="11" customWidth="1"/>
    <col min="8" max="8" width="23" style="11" customWidth="1"/>
    <col min="9" max="9" width="27" style="11" customWidth="1"/>
    <col min="10" max="10" width="19" style="11" bestFit="1" customWidth="1"/>
    <col min="11" max="14" width="10.85546875" style="11"/>
    <col min="15" max="15" width="16" style="11" customWidth="1"/>
    <col min="16" max="16384" width="10.85546875" style="11"/>
  </cols>
  <sheetData>
    <row r="1" spans="1:6" ht="13.5" thickBot="1" x14ac:dyDescent="0.25"/>
    <row r="2" spans="1:6" ht="12.75" customHeight="1" x14ac:dyDescent="0.2">
      <c r="B2" s="219" t="s">
        <v>120</v>
      </c>
      <c r="C2" s="220"/>
      <c r="D2" s="220"/>
      <c r="E2" s="221"/>
    </row>
    <row r="3" spans="1:6" ht="12.75" customHeight="1" x14ac:dyDescent="0.2">
      <c r="B3" s="222"/>
      <c r="C3" s="223"/>
      <c r="D3" s="223"/>
      <c r="E3" s="224"/>
    </row>
    <row r="4" spans="1:6" ht="12.75" customHeight="1" x14ac:dyDescent="0.2">
      <c r="B4" s="222"/>
      <c r="C4" s="223"/>
      <c r="D4" s="223"/>
      <c r="E4" s="224"/>
    </row>
    <row r="5" spans="1:6" ht="22.5" customHeight="1" x14ac:dyDescent="0.2">
      <c r="A5" s="69"/>
      <c r="B5" s="222"/>
      <c r="C5" s="223"/>
      <c r="D5" s="223"/>
      <c r="E5" s="224"/>
    </row>
    <row r="6" spans="1:6" ht="13.5" customHeight="1" thickBot="1" x14ac:dyDescent="0.25">
      <c r="B6" s="225"/>
      <c r="C6" s="210"/>
      <c r="D6" s="210"/>
      <c r="E6" s="226"/>
    </row>
    <row r="7" spans="1:6" x14ac:dyDescent="0.2">
      <c r="B7" s="247" t="str">
        <f>Proponente!B7:C7</f>
        <v>NRO. DEL PROCESO: ICBF-CMA-008-2020SEN</v>
      </c>
      <c r="C7" s="248"/>
      <c r="D7" s="248"/>
      <c r="E7" s="249"/>
    </row>
    <row r="8" spans="1:6" ht="58.5" customHeight="1" thickBot="1" x14ac:dyDescent="0.25">
      <c r="B8" s="231" t="str">
        <f>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8" s="232"/>
      <c r="D8" s="232"/>
      <c r="E8" s="233"/>
    </row>
    <row r="9" spans="1:6" ht="13.5" thickBot="1" x14ac:dyDescent="0.25">
      <c r="B9" s="83"/>
      <c r="C9" s="84"/>
      <c r="D9" s="84"/>
      <c r="E9" s="85"/>
    </row>
    <row r="10" spans="1:6" ht="13.5" thickBot="1" x14ac:dyDescent="0.25">
      <c r="B10" s="250" t="s">
        <v>119</v>
      </c>
      <c r="C10" s="251"/>
      <c r="D10" s="251"/>
      <c r="E10" s="252"/>
    </row>
    <row r="11" spans="1:6" ht="13.5" thickBot="1" x14ac:dyDescent="0.25">
      <c r="B11" s="83"/>
      <c r="C11" s="84"/>
      <c r="D11" s="84"/>
      <c r="E11" s="85"/>
    </row>
    <row r="12" spans="1:6" ht="52.5" customHeight="1" x14ac:dyDescent="0.2">
      <c r="B12" s="253" t="s">
        <v>122</v>
      </c>
      <c r="C12" s="254"/>
      <c r="D12" s="254"/>
      <c r="E12" s="255"/>
      <c r="F12" s="20"/>
    </row>
    <row r="13" spans="1:6" ht="26.25" customHeight="1" x14ac:dyDescent="0.2">
      <c r="B13" s="88" t="s">
        <v>124</v>
      </c>
      <c r="C13" s="86" t="s">
        <v>125</v>
      </c>
      <c r="D13" s="86" t="s">
        <v>190</v>
      </c>
      <c r="E13" s="86" t="s">
        <v>200</v>
      </c>
      <c r="F13" s="20"/>
    </row>
    <row r="14" spans="1:6" ht="69" customHeight="1" x14ac:dyDescent="0.2">
      <c r="B14" s="89" t="s">
        <v>121</v>
      </c>
      <c r="C14" s="87" t="s">
        <v>123</v>
      </c>
      <c r="D14" s="144">
        <v>0</v>
      </c>
      <c r="E14" s="90" t="s">
        <v>183</v>
      </c>
    </row>
    <row r="15" spans="1:6" ht="51.75" thickBot="1" x14ac:dyDescent="0.25">
      <c r="B15" s="91" t="s">
        <v>126</v>
      </c>
      <c r="C15" s="92" t="s">
        <v>127</v>
      </c>
      <c r="D15" s="145">
        <v>0</v>
      </c>
      <c r="E15" s="93" t="s">
        <v>183</v>
      </c>
    </row>
    <row r="19" spans="2:7" x14ac:dyDescent="0.2">
      <c r="B19" s="245" t="s">
        <v>10</v>
      </c>
      <c r="C19" s="245"/>
      <c r="D19" s="245"/>
      <c r="E19" s="245"/>
      <c r="F19" s="245"/>
      <c r="G19" s="245"/>
    </row>
  </sheetData>
  <mergeCells count="6">
    <mergeCell ref="B19:G19"/>
    <mergeCell ref="B2:E6"/>
    <mergeCell ref="B7:E7"/>
    <mergeCell ref="B8:E8"/>
    <mergeCell ref="B10:E10"/>
    <mergeCell ref="B12:E12"/>
  </mergeCells>
  <printOptions horizontalCentered="1"/>
  <pageMargins left="0.23622047244094491" right="0.23622047244094491" top="0.74803149606299213" bottom="0.74803149606299213" header="0.31496062992125984" footer="0.31496062992125984"/>
  <pageSetup scale="82" fitToHeight="0"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71"/>
  <sheetViews>
    <sheetView showGridLines="0" topLeftCell="A10" zoomScaleNormal="100" workbookViewId="0">
      <selection activeCell="B14" sqref="B14:H14"/>
    </sheetView>
  </sheetViews>
  <sheetFormatPr baseColWidth="10" defaultColWidth="11.42578125" defaultRowHeight="12.75" x14ac:dyDescent="0.2"/>
  <cols>
    <col min="1" max="1" width="6.5703125" style="14" customWidth="1"/>
    <col min="2" max="2" width="11.42578125" style="14"/>
    <col min="3" max="3" width="42.42578125" style="14" customWidth="1"/>
    <col min="4" max="4" width="38.28515625" style="14" bestFit="1" customWidth="1"/>
    <col min="5" max="5" width="24.42578125" style="14" customWidth="1"/>
    <col min="6" max="6" width="16" style="14" customWidth="1"/>
    <col min="7" max="7" width="13.7109375" style="14" customWidth="1"/>
    <col min="8" max="8" width="14.140625" style="14" customWidth="1"/>
    <col min="9" max="9" width="54.42578125" style="14" customWidth="1"/>
    <col min="10" max="12" width="11.42578125" style="14" customWidth="1"/>
    <col min="13" max="16384" width="11.42578125" style="14"/>
  </cols>
  <sheetData>
    <row r="1" spans="2:11" ht="13.5" thickBot="1" x14ac:dyDescent="0.25"/>
    <row r="2" spans="2:11" x14ac:dyDescent="0.2">
      <c r="B2" s="219" t="s">
        <v>120</v>
      </c>
      <c r="C2" s="220"/>
      <c r="D2" s="220"/>
      <c r="E2" s="220"/>
      <c r="F2" s="220"/>
      <c r="G2" s="220"/>
      <c r="H2" s="221"/>
    </row>
    <row r="3" spans="2:11" x14ac:dyDescent="0.2">
      <c r="B3" s="222"/>
      <c r="C3" s="223"/>
      <c r="D3" s="223"/>
      <c r="E3" s="223"/>
      <c r="F3" s="223"/>
      <c r="G3" s="223"/>
      <c r="H3" s="224"/>
    </row>
    <row r="4" spans="2:11" x14ac:dyDescent="0.2">
      <c r="B4" s="222"/>
      <c r="C4" s="223"/>
      <c r="D4" s="223"/>
      <c r="E4" s="223"/>
      <c r="F4" s="223"/>
      <c r="G4" s="223"/>
      <c r="H4" s="224"/>
    </row>
    <row r="5" spans="2:11" x14ac:dyDescent="0.2">
      <c r="B5" s="222"/>
      <c r="C5" s="223"/>
      <c r="D5" s="223"/>
      <c r="E5" s="223"/>
      <c r="F5" s="223"/>
      <c r="G5" s="223"/>
      <c r="H5" s="224"/>
    </row>
    <row r="6" spans="2:11" ht="12.75" customHeight="1" x14ac:dyDescent="0.2">
      <c r="B6" s="222"/>
      <c r="C6" s="223"/>
      <c r="D6" s="223"/>
      <c r="E6" s="223"/>
      <c r="F6" s="223"/>
      <c r="G6" s="223"/>
      <c r="H6" s="224"/>
    </row>
    <row r="7" spans="2:11" ht="12.75" customHeight="1" thickBot="1" x14ac:dyDescent="0.25">
      <c r="B7" s="225"/>
      <c r="C7" s="210"/>
      <c r="D7" s="210"/>
      <c r="E7" s="210"/>
      <c r="F7" s="210"/>
      <c r="G7" s="210"/>
      <c r="H7" s="226"/>
    </row>
    <row r="8" spans="2:11" ht="20.25" customHeight="1" x14ac:dyDescent="0.2">
      <c r="B8" s="332" t="str">
        <f>Proponente!B7:C7</f>
        <v>NRO. DEL PROCESO: ICBF-CMA-008-2020SEN</v>
      </c>
      <c r="C8" s="333"/>
      <c r="D8" s="333"/>
      <c r="E8" s="333"/>
      <c r="F8" s="333"/>
      <c r="G8" s="333"/>
      <c r="H8" s="334"/>
    </row>
    <row r="9" spans="2:11" ht="58.5" customHeight="1" thickBot="1" x14ac:dyDescent="0.25">
      <c r="B9" s="231" t="str">
        <f>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9" s="232"/>
      <c r="D9" s="232"/>
      <c r="E9" s="232"/>
      <c r="F9" s="232"/>
      <c r="G9" s="232"/>
      <c r="H9" s="233"/>
    </row>
    <row r="10" spans="2:11" ht="13.5" thickBot="1" x14ac:dyDescent="0.25">
      <c r="B10" s="15"/>
      <c r="C10" s="15"/>
      <c r="D10" s="15"/>
      <c r="E10" s="15"/>
      <c r="F10" s="15"/>
      <c r="G10" s="15"/>
      <c r="H10" s="15"/>
    </row>
    <row r="11" spans="2:11" ht="13.5" customHeight="1" thickBot="1" x14ac:dyDescent="0.25">
      <c r="B11" s="250" t="s">
        <v>128</v>
      </c>
      <c r="C11" s="251"/>
      <c r="D11" s="251"/>
      <c r="E11" s="251"/>
      <c r="F11" s="251"/>
      <c r="G11" s="251"/>
      <c r="H11" s="252"/>
    </row>
    <row r="12" spans="2:11" ht="13.5" thickBot="1" x14ac:dyDescent="0.25">
      <c r="B12" s="15"/>
      <c r="C12" s="15"/>
      <c r="D12" s="15"/>
      <c r="E12" s="15"/>
      <c r="F12" s="15"/>
      <c r="G12" s="15"/>
      <c r="H12" s="15"/>
    </row>
    <row r="13" spans="2:11" s="11" customFormat="1" ht="18.75" customHeight="1" thickBot="1" x14ac:dyDescent="0.25">
      <c r="B13" s="237" t="str">
        <f>'Requisitos Habilitantes'!B12:D12</f>
        <v>BETA GROUP SERVICES SAS</v>
      </c>
      <c r="C13" s="238"/>
      <c r="D13" s="238"/>
      <c r="E13" s="238"/>
      <c r="F13" s="238"/>
      <c r="G13" s="238"/>
      <c r="H13" s="264"/>
      <c r="I13" s="20"/>
      <c r="J13" s="20"/>
      <c r="K13" s="20"/>
    </row>
    <row r="14" spans="2:11" ht="21.75" customHeight="1" x14ac:dyDescent="0.2">
      <c r="B14" s="356" t="s">
        <v>133</v>
      </c>
      <c r="C14" s="356"/>
      <c r="D14" s="356"/>
      <c r="E14" s="356"/>
      <c r="F14" s="356"/>
      <c r="G14" s="356"/>
      <c r="H14" s="356"/>
    </row>
    <row r="15" spans="2:11" ht="13.5" thickBot="1" x14ac:dyDescent="0.25">
      <c r="B15" s="73" t="s">
        <v>21</v>
      </c>
      <c r="C15" s="60" t="str">
        <f>'Gerente de Interventoría'!C17</f>
        <v>Angel Lubiel Simbaqueba Ruiz</v>
      </c>
      <c r="D15" s="73" t="s">
        <v>22</v>
      </c>
      <c r="E15" s="61">
        <f>'Gerente de Interventoría'!E17</f>
        <v>93395545</v>
      </c>
      <c r="F15" s="73" t="s">
        <v>23</v>
      </c>
      <c r="G15" s="355" t="str">
        <f>'Gerente de Interventoría'!G17</f>
        <v>Colombiano</v>
      </c>
      <c r="H15" s="355"/>
    </row>
    <row r="16" spans="2:11" s="1" customFormat="1" ht="25.5" customHeight="1" x14ac:dyDescent="0.2">
      <c r="B16" s="357" t="s">
        <v>129</v>
      </c>
      <c r="C16" s="358"/>
      <c r="D16" s="358"/>
      <c r="E16" s="358"/>
      <c r="F16" s="358"/>
      <c r="G16" s="358"/>
      <c r="H16" s="359"/>
    </row>
    <row r="17" spans="2:17" s="1" customFormat="1" ht="25.5" customHeight="1" x14ac:dyDescent="0.2">
      <c r="B17" s="360" t="s">
        <v>130</v>
      </c>
      <c r="C17" s="360"/>
      <c r="D17" s="360"/>
      <c r="E17" s="129" t="s">
        <v>189</v>
      </c>
      <c r="F17" s="129" t="s">
        <v>190</v>
      </c>
      <c r="G17" s="360" t="s">
        <v>191</v>
      </c>
      <c r="H17" s="360"/>
    </row>
    <row r="18" spans="2:17" s="1" customFormat="1" ht="54.75" customHeight="1" x14ac:dyDescent="0.2">
      <c r="B18" s="361" t="s">
        <v>131</v>
      </c>
      <c r="C18" s="361"/>
      <c r="D18" s="361"/>
      <c r="E18" s="94">
        <v>10</v>
      </c>
      <c r="F18" s="178">
        <v>0</v>
      </c>
      <c r="G18" s="364" t="s">
        <v>307</v>
      </c>
      <c r="H18" s="365"/>
    </row>
    <row r="19" spans="2:17" ht="45.75" customHeight="1" x14ac:dyDescent="0.2">
      <c r="B19" s="361" t="s">
        <v>132</v>
      </c>
      <c r="C19" s="361"/>
      <c r="D19" s="361"/>
      <c r="E19" s="94">
        <v>35</v>
      </c>
      <c r="F19" s="130">
        <v>0</v>
      </c>
      <c r="G19" s="364" t="s">
        <v>307</v>
      </c>
      <c r="H19" s="365"/>
      <c r="Q19" s="11"/>
    </row>
    <row r="20" spans="2:17" x14ac:dyDescent="0.2">
      <c r="B20" s="50"/>
      <c r="C20" s="50"/>
      <c r="D20" s="51"/>
      <c r="E20" s="52"/>
      <c r="F20" s="51"/>
      <c r="G20" s="53"/>
      <c r="H20" s="54"/>
      <c r="Q20" s="11"/>
    </row>
    <row r="21" spans="2:17" x14ac:dyDescent="0.2">
      <c r="B21" s="50"/>
      <c r="C21" s="50"/>
      <c r="D21" s="51"/>
      <c r="E21" s="52"/>
      <c r="F21" s="51"/>
      <c r="G21" s="53"/>
      <c r="H21" s="54"/>
      <c r="Q21" s="11"/>
    </row>
    <row r="22" spans="2:17" x14ac:dyDescent="0.2">
      <c r="B22" s="50"/>
      <c r="C22" s="50"/>
      <c r="D22" s="51"/>
      <c r="E22" s="52"/>
      <c r="F22" s="51"/>
      <c r="G22" s="53"/>
      <c r="H22" s="54"/>
      <c r="Q22" s="11"/>
    </row>
    <row r="23" spans="2:17" ht="21.75" customHeight="1" x14ac:dyDescent="0.2">
      <c r="B23" s="245" t="s">
        <v>10</v>
      </c>
      <c r="C23" s="245"/>
      <c r="D23" s="245"/>
      <c r="E23" s="245"/>
      <c r="F23" s="245"/>
      <c r="G23" s="245"/>
      <c r="H23" s="1"/>
      <c r="Q23" s="11"/>
    </row>
    <row r="24" spans="2:17" x14ac:dyDescent="0.2">
      <c r="B24" s="124"/>
      <c r="C24" s="124"/>
      <c r="D24" s="124"/>
      <c r="E24" s="124"/>
      <c r="F24" s="124"/>
      <c r="G24" s="124"/>
      <c r="H24" s="1"/>
      <c r="Q24" s="11"/>
    </row>
    <row r="25" spans="2:17" x14ac:dyDescent="0.2">
      <c r="B25" s="133"/>
      <c r="C25" s="133"/>
      <c r="D25" s="133"/>
      <c r="E25" s="133"/>
      <c r="F25" s="133"/>
      <c r="G25" s="133"/>
      <c r="H25" s="1"/>
      <c r="Q25" s="11"/>
    </row>
    <row r="26" spans="2:17" x14ac:dyDescent="0.2">
      <c r="B26" s="133"/>
      <c r="C26" s="133"/>
      <c r="D26" s="133"/>
      <c r="E26" s="133"/>
      <c r="F26" s="133"/>
      <c r="G26" s="133"/>
      <c r="H26" s="1"/>
      <c r="Q26" s="11"/>
    </row>
    <row r="27" spans="2:17" x14ac:dyDescent="0.2">
      <c r="B27" s="133"/>
      <c r="C27" s="133"/>
      <c r="D27" s="133"/>
      <c r="E27" s="133"/>
      <c r="F27" s="133"/>
      <c r="G27" s="133"/>
      <c r="H27" s="1"/>
      <c r="Q27" s="11"/>
    </row>
    <row r="28" spans="2:17" x14ac:dyDescent="0.2">
      <c r="B28" s="133"/>
      <c r="C28" s="133"/>
      <c r="D28" s="133"/>
      <c r="E28" s="133"/>
      <c r="F28" s="133"/>
      <c r="G28" s="133"/>
      <c r="H28" s="1"/>
      <c r="Q28" s="11"/>
    </row>
    <row r="29" spans="2:17" x14ac:dyDescent="0.2">
      <c r="B29" s="133"/>
      <c r="C29" s="133"/>
      <c r="D29" s="133"/>
      <c r="E29" s="133"/>
      <c r="F29" s="133"/>
      <c r="G29" s="133"/>
      <c r="H29" s="1"/>
      <c r="Q29" s="11"/>
    </row>
    <row r="30" spans="2:17" x14ac:dyDescent="0.2">
      <c r="B30" s="133"/>
      <c r="C30" s="133"/>
      <c r="D30" s="133"/>
      <c r="E30" s="133"/>
      <c r="F30" s="133"/>
      <c r="G30" s="133"/>
      <c r="H30" s="1"/>
      <c r="Q30" s="11"/>
    </row>
    <row r="31" spans="2:17" x14ac:dyDescent="0.2">
      <c r="B31" s="133"/>
      <c r="C31" s="133"/>
      <c r="D31" s="133"/>
      <c r="E31" s="133"/>
      <c r="F31" s="133"/>
      <c r="G31" s="133"/>
      <c r="H31" s="1"/>
      <c r="Q31" s="11"/>
    </row>
    <row r="32" spans="2:17" x14ac:dyDescent="0.2">
      <c r="B32" s="133"/>
      <c r="C32" s="133"/>
      <c r="D32" s="133"/>
      <c r="E32" s="133"/>
      <c r="F32" s="133"/>
      <c r="G32" s="133"/>
      <c r="H32" s="1"/>
      <c r="Q32" s="11"/>
    </row>
    <row r="33" spans="2:17" x14ac:dyDescent="0.2">
      <c r="B33" s="133"/>
      <c r="C33" s="133"/>
      <c r="D33" s="133"/>
      <c r="E33" s="133"/>
      <c r="F33" s="133"/>
      <c r="G33" s="133"/>
      <c r="H33" s="1"/>
      <c r="Q33" s="11"/>
    </row>
    <row r="34" spans="2:17" x14ac:dyDescent="0.2">
      <c r="B34" s="50"/>
      <c r="C34" s="141" t="s">
        <v>192</v>
      </c>
      <c r="D34" s="51"/>
      <c r="E34" s="52"/>
      <c r="F34" s="51"/>
      <c r="G34" s="53"/>
      <c r="H34" s="54"/>
      <c r="Q34" s="11"/>
    </row>
    <row r="35" spans="2:17" x14ac:dyDescent="0.2">
      <c r="B35" s="50"/>
      <c r="C35" s="50"/>
      <c r="D35" s="51"/>
      <c r="E35" s="52"/>
      <c r="F35" s="363"/>
      <c r="G35" s="363"/>
      <c r="H35" s="54"/>
      <c r="Q35" s="11"/>
    </row>
    <row r="36" spans="2:17" x14ac:dyDescent="0.2">
      <c r="B36" s="310" t="s">
        <v>169</v>
      </c>
      <c r="C36" s="311"/>
      <c r="D36" s="311"/>
      <c r="E36" s="311"/>
      <c r="F36" s="362"/>
      <c r="G36" s="362"/>
      <c r="H36" s="312"/>
      <c r="Q36" s="11"/>
    </row>
    <row r="37" spans="2:17" ht="25.5" x14ac:dyDescent="0.2">
      <c r="B37" s="293" t="s">
        <v>31</v>
      </c>
      <c r="C37" s="293"/>
      <c r="D37" s="294" t="s">
        <v>32</v>
      </c>
      <c r="E37" s="295"/>
      <c r="F37" s="114" t="s">
        <v>33</v>
      </c>
      <c r="G37" s="114" t="s">
        <v>34</v>
      </c>
      <c r="H37" s="114" t="s">
        <v>35</v>
      </c>
      <c r="Q37" s="11"/>
    </row>
    <row r="38" spans="2:17" ht="12.75" customHeight="1" x14ac:dyDescent="0.2">
      <c r="B38" s="301" t="s">
        <v>145</v>
      </c>
      <c r="C38" s="302"/>
      <c r="D38" s="308" t="s">
        <v>146</v>
      </c>
      <c r="E38" s="309"/>
      <c r="F38" s="105">
        <v>41457</v>
      </c>
      <c r="G38" s="105">
        <v>42019</v>
      </c>
      <c r="H38" s="106">
        <f t="shared" ref="H38:H41" si="0">(G38-F38)/30</f>
        <v>18.733333333333334</v>
      </c>
      <c r="Q38" s="11"/>
    </row>
    <row r="39" spans="2:17" ht="12.75" customHeight="1" x14ac:dyDescent="0.2">
      <c r="B39" s="299" t="s">
        <v>147</v>
      </c>
      <c r="C39" s="300"/>
      <c r="D39" s="297" t="s">
        <v>148</v>
      </c>
      <c r="E39" s="298"/>
      <c r="F39" s="105">
        <v>42529</v>
      </c>
      <c r="G39" s="105">
        <v>42650</v>
      </c>
      <c r="H39" s="106">
        <f t="shared" si="0"/>
        <v>4.0333333333333332</v>
      </c>
      <c r="Q39" s="11"/>
    </row>
    <row r="40" spans="2:17" x14ac:dyDescent="0.2">
      <c r="B40" s="301" t="s">
        <v>178</v>
      </c>
      <c r="C40" s="302"/>
      <c r="D40" s="297" t="s">
        <v>179</v>
      </c>
      <c r="E40" s="298"/>
      <c r="F40" s="105">
        <v>42653</v>
      </c>
      <c r="G40" s="105">
        <v>42794</v>
      </c>
      <c r="H40" s="106">
        <f t="shared" si="0"/>
        <v>4.7</v>
      </c>
      <c r="Q40" s="11"/>
    </row>
    <row r="41" spans="2:17" x14ac:dyDescent="0.2">
      <c r="B41" s="303"/>
      <c r="C41" s="303"/>
      <c r="D41" s="308"/>
      <c r="E41" s="309"/>
      <c r="F41" s="105"/>
      <c r="G41" s="105"/>
      <c r="H41" s="106">
        <f t="shared" si="0"/>
        <v>0</v>
      </c>
      <c r="Q41" s="11"/>
    </row>
    <row r="42" spans="2:17" x14ac:dyDescent="0.2">
      <c r="B42" s="303"/>
      <c r="C42" s="303"/>
      <c r="D42" s="308"/>
      <c r="E42" s="309"/>
      <c r="F42" s="105"/>
      <c r="G42" s="105"/>
      <c r="H42" s="106"/>
      <c r="Q42" s="11"/>
    </row>
    <row r="43" spans="2:17" x14ac:dyDescent="0.2">
      <c r="B43" s="315" t="s">
        <v>107</v>
      </c>
      <c r="C43" s="316"/>
      <c r="D43" s="316"/>
      <c r="E43" s="316"/>
      <c r="F43" s="316"/>
      <c r="G43" s="317"/>
      <c r="H43" s="66">
        <f>QUOTIENT(I43,360)+(MOD(I43,360)/360)</f>
        <v>0</v>
      </c>
      <c r="Q43" s="11"/>
    </row>
    <row r="44" spans="2:17" x14ac:dyDescent="0.2">
      <c r="B44" s="50"/>
      <c r="C44" s="50"/>
      <c r="D44" s="51"/>
      <c r="E44" s="52"/>
      <c r="F44" s="51"/>
      <c r="G44" s="53"/>
      <c r="H44" s="54"/>
      <c r="Q44" s="11"/>
    </row>
    <row r="45" spans="2:17" ht="25.5" x14ac:dyDescent="0.2">
      <c r="B45" s="130" t="s">
        <v>188</v>
      </c>
      <c r="C45" s="313" t="s">
        <v>97</v>
      </c>
      <c r="D45" s="314"/>
      <c r="E45" s="52"/>
      <c r="F45" s="51"/>
      <c r="G45" s="53"/>
      <c r="H45" s="54"/>
      <c r="Q45" s="11"/>
    </row>
    <row r="46" spans="2:17" x14ac:dyDescent="0.2">
      <c r="B46" s="50"/>
      <c r="C46" s="50"/>
      <c r="D46" s="51"/>
      <c r="E46" s="52"/>
      <c r="F46" s="51"/>
      <c r="G46" s="53"/>
      <c r="H46" s="54"/>
      <c r="Q46" s="11"/>
    </row>
    <row r="47" spans="2:17" x14ac:dyDescent="0.2">
      <c r="B47" s="50"/>
      <c r="C47" s="14" t="s">
        <v>175</v>
      </c>
      <c r="E47" s="137">
        <v>42019</v>
      </c>
      <c r="F47" s="137">
        <v>42291</v>
      </c>
      <c r="G47" s="53"/>
      <c r="H47" s="54"/>
      <c r="Q47" s="11"/>
    </row>
    <row r="48" spans="2:17" x14ac:dyDescent="0.2">
      <c r="B48" s="50"/>
      <c r="C48" s="14" t="s">
        <v>175</v>
      </c>
      <c r="E48" s="137">
        <v>42339</v>
      </c>
      <c r="F48" s="137">
        <v>42453</v>
      </c>
      <c r="G48" s="53"/>
      <c r="H48" s="54"/>
      <c r="Q48" s="11"/>
    </row>
    <row r="49" spans="2:17" x14ac:dyDescent="0.2">
      <c r="B49" s="50"/>
      <c r="C49" s="14" t="s">
        <v>176</v>
      </c>
      <c r="E49" s="137">
        <v>41457</v>
      </c>
      <c r="F49" s="137">
        <v>42019</v>
      </c>
      <c r="G49" s="53"/>
      <c r="H49" s="54"/>
      <c r="Q49" s="11"/>
    </row>
    <row r="50" spans="2:17" x14ac:dyDescent="0.2">
      <c r="B50" s="50"/>
      <c r="C50" s="14" t="s">
        <v>177</v>
      </c>
      <c r="E50" s="137">
        <v>42529</v>
      </c>
      <c r="F50" s="137">
        <v>42650</v>
      </c>
      <c r="G50" s="53" t="s">
        <v>180</v>
      </c>
      <c r="H50" s="54"/>
      <c r="Q50" s="11"/>
    </row>
    <row r="51" spans="2:17" x14ac:dyDescent="0.2">
      <c r="B51" s="50"/>
      <c r="C51" s="14" t="s">
        <v>178</v>
      </c>
      <c r="D51" s="51"/>
      <c r="E51" s="52"/>
      <c r="F51" s="51"/>
      <c r="G51" s="53"/>
      <c r="H51" s="54"/>
      <c r="Q51" s="11"/>
    </row>
    <row r="52" spans="2:17" x14ac:dyDescent="0.2">
      <c r="B52" s="50"/>
      <c r="C52" s="50"/>
      <c r="D52" s="51"/>
      <c r="E52" s="52"/>
      <c r="F52" s="51"/>
      <c r="G52" s="53"/>
      <c r="H52" s="54"/>
      <c r="Q52" s="11"/>
    </row>
    <row r="53" spans="2:17" x14ac:dyDescent="0.2">
      <c r="B53" s="50"/>
      <c r="C53" s="50"/>
      <c r="D53" s="51"/>
      <c r="E53" s="52"/>
      <c r="F53" s="51"/>
      <c r="G53" s="53"/>
      <c r="H53" s="54"/>
      <c r="Q53" s="11"/>
    </row>
    <row r="54" spans="2:17" x14ac:dyDescent="0.2">
      <c r="B54" s="50"/>
      <c r="C54" s="50"/>
      <c r="D54" s="51"/>
      <c r="E54" s="52"/>
      <c r="F54" s="51"/>
      <c r="G54" s="53"/>
      <c r="H54" s="54"/>
      <c r="Q54" s="11"/>
    </row>
    <row r="55" spans="2:17" x14ac:dyDescent="0.2">
      <c r="B55" s="50"/>
      <c r="C55" s="50"/>
      <c r="D55" s="51"/>
      <c r="E55" s="52"/>
      <c r="F55" s="51"/>
      <c r="G55" s="53"/>
      <c r="H55" s="54"/>
      <c r="Q55" s="11"/>
    </row>
    <row r="56" spans="2:17" x14ac:dyDescent="0.2">
      <c r="B56" s="16"/>
      <c r="C56" s="16"/>
      <c r="D56" s="16"/>
      <c r="E56" s="340"/>
      <c r="F56" s="340"/>
      <c r="G56" s="340"/>
      <c r="H56" s="340"/>
    </row>
    <row r="57" spans="2:17" x14ac:dyDescent="0.2">
      <c r="B57" s="18"/>
      <c r="F57" s="19"/>
      <c r="G57" s="19"/>
    </row>
    <row r="58" spans="2:17" x14ac:dyDescent="0.2">
      <c r="B58" s="288"/>
      <c r="C58" s="288"/>
      <c r="D58" s="288"/>
      <c r="E58" s="288"/>
      <c r="F58" s="288"/>
      <c r="G58" s="288"/>
      <c r="H58" s="288"/>
    </row>
    <row r="59" spans="2:17" ht="39.75" customHeight="1" x14ac:dyDescent="0.2">
      <c r="B59" s="13"/>
      <c r="C59" s="13"/>
      <c r="D59" s="13"/>
      <c r="E59" s="13"/>
      <c r="F59" s="13"/>
      <c r="G59" s="13"/>
      <c r="H59" s="13"/>
    </row>
    <row r="67" spans="8:11" x14ac:dyDescent="0.2">
      <c r="H67" s="14" t="s">
        <v>175</v>
      </c>
      <c r="J67" s="137">
        <v>42019</v>
      </c>
      <c r="K67" s="137">
        <v>42291</v>
      </c>
    </row>
    <row r="68" spans="8:11" x14ac:dyDescent="0.2">
      <c r="H68" s="14" t="s">
        <v>175</v>
      </c>
      <c r="J68" s="137">
        <v>42339</v>
      </c>
      <c r="K68" s="137">
        <v>42453</v>
      </c>
    </row>
    <row r="69" spans="8:11" x14ac:dyDescent="0.2">
      <c r="H69" s="14" t="s">
        <v>176</v>
      </c>
      <c r="J69" s="137">
        <v>41457</v>
      </c>
      <c r="K69" s="137">
        <v>42019</v>
      </c>
    </row>
    <row r="70" spans="8:11" x14ac:dyDescent="0.2">
      <c r="H70" s="14" t="s">
        <v>177</v>
      </c>
      <c r="J70" s="137">
        <v>42529</v>
      </c>
      <c r="K70" s="137">
        <v>42650</v>
      </c>
    </row>
    <row r="71" spans="8:11" x14ac:dyDescent="0.2">
      <c r="H71" s="14" t="s">
        <v>178</v>
      </c>
      <c r="J71" s="137">
        <v>42659</v>
      </c>
      <c r="K71" s="137">
        <v>42794</v>
      </c>
    </row>
  </sheetData>
  <mergeCells count="33">
    <mergeCell ref="B19:D19"/>
    <mergeCell ref="B42:C42"/>
    <mergeCell ref="D42:E42"/>
    <mergeCell ref="B43:G43"/>
    <mergeCell ref="B38:C38"/>
    <mergeCell ref="D38:E38"/>
    <mergeCell ref="B39:C39"/>
    <mergeCell ref="D39:E39"/>
    <mergeCell ref="B40:C40"/>
    <mergeCell ref="D40:E40"/>
    <mergeCell ref="B16:H16"/>
    <mergeCell ref="B23:G23"/>
    <mergeCell ref="E56:H56"/>
    <mergeCell ref="B58:H58"/>
    <mergeCell ref="B17:D17"/>
    <mergeCell ref="G17:H17"/>
    <mergeCell ref="B18:D18"/>
    <mergeCell ref="B36:H36"/>
    <mergeCell ref="B37:C37"/>
    <mergeCell ref="D37:E37"/>
    <mergeCell ref="F35:G35"/>
    <mergeCell ref="C45:D45"/>
    <mergeCell ref="G18:H18"/>
    <mergeCell ref="G19:H19"/>
    <mergeCell ref="B41:C41"/>
    <mergeCell ref="D41:E41"/>
    <mergeCell ref="G15:H15"/>
    <mergeCell ref="B2:H7"/>
    <mergeCell ref="B8:H8"/>
    <mergeCell ref="B9:H9"/>
    <mergeCell ref="B11:H11"/>
    <mergeCell ref="B13:H13"/>
    <mergeCell ref="B14:H14"/>
  </mergeCells>
  <pageMargins left="0.70866141732283472" right="0.70866141732283472" top="0.74803149606299213" bottom="0.74803149606299213" header="0.31496062992125984" footer="0.31496062992125984"/>
  <pageSetup paperSize="122" scale="75"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44"/>
  <sheetViews>
    <sheetView showGridLines="0" topLeftCell="A10" zoomScaleNormal="100" workbookViewId="0">
      <selection activeCell="B14" sqref="B14:H14"/>
    </sheetView>
  </sheetViews>
  <sheetFormatPr baseColWidth="10" defaultColWidth="11.42578125" defaultRowHeight="12.75" x14ac:dyDescent="0.2"/>
  <cols>
    <col min="1" max="1" width="6.5703125" style="14" customWidth="1"/>
    <col min="2" max="2" width="11.42578125" style="14"/>
    <col min="3" max="3" width="42.42578125" style="14" customWidth="1"/>
    <col min="4" max="4" width="38.28515625" style="14" bestFit="1" customWidth="1"/>
    <col min="5" max="5" width="24.42578125" style="14" customWidth="1"/>
    <col min="6" max="6" width="16" style="14" customWidth="1"/>
    <col min="7" max="7" width="13.7109375" style="14" customWidth="1"/>
    <col min="8" max="8" width="14.140625" style="14" customWidth="1"/>
    <col min="9" max="12" width="11.42578125" style="14" customWidth="1"/>
    <col min="13" max="16384" width="11.42578125" style="14"/>
  </cols>
  <sheetData>
    <row r="1" spans="2:11" ht="13.5" thickBot="1" x14ac:dyDescent="0.25"/>
    <row r="2" spans="2:11" x14ac:dyDescent="0.2">
      <c r="B2" s="219" t="s">
        <v>120</v>
      </c>
      <c r="C2" s="220"/>
      <c r="D2" s="220"/>
      <c r="E2" s="220"/>
      <c r="F2" s="220"/>
      <c r="G2" s="220"/>
      <c r="H2" s="221"/>
    </row>
    <row r="3" spans="2:11" x14ac:dyDescent="0.2">
      <c r="B3" s="222"/>
      <c r="C3" s="223"/>
      <c r="D3" s="223"/>
      <c r="E3" s="223"/>
      <c r="F3" s="223"/>
      <c r="G3" s="223"/>
      <c r="H3" s="224"/>
    </row>
    <row r="4" spans="2:11" x14ac:dyDescent="0.2">
      <c r="B4" s="222"/>
      <c r="C4" s="223"/>
      <c r="D4" s="223"/>
      <c r="E4" s="223"/>
      <c r="F4" s="223"/>
      <c r="G4" s="223"/>
      <c r="H4" s="224"/>
    </row>
    <row r="5" spans="2:11" x14ac:dyDescent="0.2">
      <c r="B5" s="222"/>
      <c r="C5" s="223"/>
      <c r="D5" s="223"/>
      <c r="E5" s="223"/>
      <c r="F5" s="223"/>
      <c r="G5" s="223"/>
      <c r="H5" s="224"/>
    </row>
    <row r="6" spans="2:11" ht="12.75" customHeight="1" x14ac:dyDescent="0.2">
      <c r="B6" s="222"/>
      <c r="C6" s="223"/>
      <c r="D6" s="223"/>
      <c r="E6" s="223"/>
      <c r="F6" s="223"/>
      <c r="G6" s="223"/>
      <c r="H6" s="224"/>
    </row>
    <row r="7" spans="2:11" ht="12.75" customHeight="1" thickBot="1" x14ac:dyDescent="0.25">
      <c r="B7" s="225"/>
      <c r="C7" s="210"/>
      <c r="D7" s="210"/>
      <c r="E7" s="210"/>
      <c r="F7" s="210"/>
      <c r="G7" s="210"/>
      <c r="H7" s="226"/>
    </row>
    <row r="8" spans="2:11" ht="20.25" customHeight="1" x14ac:dyDescent="0.2">
      <c r="B8" s="332" t="str">
        <f>Proponente!B7:C7</f>
        <v>NRO. DEL PROCESO: ICBF-CMA-008-2020SEN</v>
      </c>
      <c r="C8" s="333"/>
      <c r="D8" s="333"/>
      <c r="E8" s="333"/>
      <c r="F8" s="333"/>
      <c r="G8" s="333"/>
      <c r="H8" s="334"/>
    </row>
    <row r="9" spans="2:11" ht="58.5" customHeight="1" thickBot="1" x14ac:dyDescent="0.25">
      <c r="B9" s="231" t="str">
        <f>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9" s="232"/>
      <c r="D9" s="232"/>
      <c r="E9" s="232"/>
      <c r="F9" s="232"/>
      <c r="G9" s="232"/>
      <c r="H9" s="233"/>
    </row>
    <row r="10" spans="2:11" ht="13.5" thickBot="1" x14ac:dyDescent="0.25">
      <c r="B10" s="15"/>
      <c r="C10" s="15"/>
      <c r="D10" s="15"/>
      <c r="E10" s="15"/>
      <c r="F10" s="15"/>
      <c r="G10" s="15"/>
      <c r="H10" s="15"/>
    </row>
    <row r="11" spans="2:11" ht="13.5" customHeight="1" thickBot="1" x14ac:dyDescent="0.25">
      <c r="B11" s="250" t="s">
        <v>128</v>
      </c>
      <c r="C11" s="251"/>
      <c r="D11" s="251"/>
      <c r="E11" s="251"/>
      <c r="F11" s="251"/>
      <c r="G11" s="251"/>
      <c r="H11" s="252"/>
    </row>
    <row r="12" spans="2:11" ht="13.5" thickBot="1" x14ac:dyDescent="0.25">
      <c r="B12" s="15"/>
      <c r="C12" s="15"/>
      <c r="D12" s="15"/>
      <c r="E12" s="15"/>
      <c r="F12" s="15"/>
      <c r="G12" s="15"/>
      <c r="H12" s="15"/>
    </row>
    <row r="13" spans="2:11" s="11" customFormat="1" ht="18.75" customHeight="1" thickBot="1" x14ac:dyDescent="0.25">
      <c r="B13" s="237" t="str">
        <f>'Requisitos Habilitantes'!B12:D12</f>
        <v>BETA GROUP SERVICES SAS</v>
      </c>
      <c r="C13" s="238"/>
      <c r="D13" s="238"/>
      <c r="E13" s="238"/>
      <c r="F13" s="238"/>
      <c r="G13" s="238"/>
      <c r="H13" s="264"/>
      <c r="I13" s="20"/>
      <c r="J13" s="20"/>
      <c r="K13" s="20"/>
    </row>
    <row r="14" spans="2:11" ht="21.75" customHeight="1" x14ac:dyDescent="0.2">
      <c r="B14" s="356" t="s">
        <v>134</v>
      </c>
      <c r="C14" s="356"/>
      <c r="D14" s="356"/>
      <c r="E14" s="356"/>
      <c r="F14" s="356"/>
      <c r="G14" s="356"/>
      <c r="H14" s="356"/>
    </row>
    <row r="15" spans="2:11" ht="13.5" thickBot="1" x14ac:dyDescent="0.25">
      <c r="B15" s="73" t="s">
        <v>21</v>
      </c>
      <c r="C15" s="60" t="str">
        <f>'Lider Tecnico'!C17</f>
        <v>Deicy Yadira Robayo Rincon</v>
      </c>
      <c r="D15" s="73" t="s">
        <v>22</v>
      </c>
      <c r="E15" s="61">
        <f>'Lider Tecnico'!E17</f>
        <v>20865225</v>
      </c>
      <c r="F15" s="73" t="s">
        <v>23</v>
      </c>
      <c r="G15" s="355" t="str">
        <f>'Lider Tecnico'!G17</f>
        <v>Colombiana</v>
      </c>
      <c r="H15" s="355"/>
    </row>
    <row r="16" spans="2:11" s="1" customFormat="1" ht="39" customHeight="1" x14ac:dyDescent="0.2">
      <c r="B16" s="366" t="s">
        <v>135</v>
      </c>
      <c r="C16" s="367"/>
      <c r="D16" s="367"/>
      <c r="E16" s="367"/>
      <c r="F16" s="367"/>
      <c r="G16" s="367"/>
      <c r="H16" s="368"/>
    </row>
    <row r="17" spans="2:17" s="1" customFormat="1" ht="25.5" customHeight="1" x14ac:dyDescent="0.2">
      <c r="B17" s="360" t="s">
        <v>130</v>
      </c>
      <c r="C17" s="360"/>
      <c r="D17" s="360"/>
      <c r="E17" s="129" t="s">
        <v>189</v>
      </c>
      <c r="F17" s="129" t="s">
        <v>190</v>
      </c>
      <c r="G17" s="360" t="s">
        <v>191</v>
      </c>
      <c r="H17" s="360"/>
    </row>
    <row r="18" spans="2:17" s="1" customFormat="1" ht="37.5" customHeight="1" x14ac:dyDescent="0.2">
      <c r="B18" s="361" t="s">
        <v>131</v>
      </c>
      <c r="C18" s="361"/>
      <c r="D18" s="361"/>
      <c r="E18" s="94">
        <v>10</v>
      </c>
      <c r="F18" s="178">
        <v>0</v>
      </c>
      <c r="G18" s="364" t="s">
        <v>307</v>
      </c>
      <c r="H18" s="365"/>
    </row>
    <row r="19" spans="2:17" ht="25.5" customHeight="1" x14ac:dyDescent="0.2">
      <c r="B19" s="361" t="s">
        <v>132</v>
      </c>
      <c r="C19" s="361"/>
      <c r="D19" s="361"/>
      <c r="E19" s="94">
        <v>35</v>
      </c>
      <c r="F19" s="121">
        <v>0</v>
      </c>
      <c r="G19" s="364" t="s">
        <v>307</v>
      </c>
      <c r="H19" s="365"/>
      <c r="Q19" s="11"/>
    </row>
    <row r="20" spans="2:17" x14ac:dyDescent="0.2">
      <c r="B20" s="50"/>
      <c r="C20" s="50"/>
      <c r="D20" s="51"/>
      <c r="E20" s="52"/>
      <c r="F20" s="54"/>
      <c r="G20" s="54"/>
      <c r="H20" s="54"/>
      <c r="Q20" s="11"/>
    </row>
    <row r="21" spans="2:17" x14ac:dyDescent="0.2">
      <c r="B21" s="245" t="s">
        <v>10</v>
      </c>
      <c r="C21" s="245"/>
      <c r="D21" s="245"/>
      <c r="E21" s="245"/>
      <c r="F21" s="245"/>
      <c r="G21" s="245"/>
      <c r="H21" s="1"/>
      <c r="Q21" s="11"/>
    </row>
    <row r="22" spans="2:17" x14ac:dyDescent="0.2">
      <c r="B22" s="50"/>
      <c r="C22" s="50"/>
      <c r="D22" s="51"/>
      <c r="E22" s="52"/>
      <c r="F22" s="51"/>
      <c r="G22" s="53"/>
      <c r="H22" s="54"/>
      <c r="Q22" s="11"/>
    </row>
    <row r="23" spans="2:17" x14ac:dyDescent="0.2">
      <c r="B23" s="50"/>
      <c r="C23" s="51"/>
      <c r="D23" s="51"/>
      <c r="E23" s="52"/>
      <c r="F23" s="51"/>
      <c r="G23" s="53"/>
      <c r="H23" s="54"/>
      <c r="Q23" s="11"/>
    </row>
    <row r="24" spans="2:17" x14ac:dyDescent="0.2">
      <c r="B24" s="50"/>
      <c r="C24" s="51"/>
      <c r="D24" s="51"/>
      <c r="E24" s="52"/>
      <c r="F24" s="51"/>
      <c r="G24" s="53"/>
      <c r="H24" s="54"/>
      <c r="Q24" s="11"/>
    </row>
    <row r="25" spans="2:17" x14ac:dyDescent="0.2">
      <c r="B25" s="50"/>
      <c r="C25" s="51"/>
      <c r="D25" s="51"/>
      <c r="E25" s="52"/>
      <c r="F25" s="51"/>
      <c r="G25" s="53"/>
      <c r="H25" s="54"/>
      <c r="Q25" s="11"/>
    </row>
    <row r="26" spans="2:17" x14ac:dyDescent="0.2">
      <c r="B26" s="50"/>
      <c r="C26" s="51"/>
      <c r="D26" s="51"/>
      <c r="E26" s="52"/>
      <c r="F26" s="51"/>
      <c r="G26" s="53"/>
      <c r="H26" s="54"/>
      <c r="Q26" s="11"/>
    </row>
    <row r="27" spans="2:17" x14ac:dyDescent="0.2">
      <c r="B27" s="50"/>
      <c r="C27" s="51"/>
      <c r="D27" s="51"/>
      <c r="E27" s="52"/>
      <c r="F27" s="51"/>
      <c r="G27" s="53"/>
      <c r="H27" s="54"/>
      <c r="Q27" s="11"/>
    </row>
    <row r="28" spans="2:17" x14ac:dyDescent="0.2">
      <c r="B28" s="50"/>
      <c r="C28" s="51"/>
      <c r="D28" s="51"/>
      <c r="E28" s="52"/>
      <c r="F28" s="51"/>
      <c r="G28" s="53"/>
      <c r="H28" s="54"/>
      <c r="Q28" s="11"/>
    </row>
    <row r="29" spans="2:17" x14ac:dyDescent="0.2">
      <c r="B29" s="50"/>
      <c r="C29" s="51"/>
      <c r="D29" s="51"/>
      <c r="E29" s="52"/>
      <c r="F29" s="51"/>
      <c r="G29" s="53"/>
      <c r="H29" s="54"/>
      <c r="Q29" s="11"/>
    </row>
    <row r="30" spans="2:17" x14ac:dyDescent="0.2">
      <c r="B30" s="50"/>
      <c r="C30" s="50"/>
      <c r="D30" s="51"/>
      <c r="E30" s="52"/>
      <c r="F30" s="51"/>
      <c r="G30" s="53"/>
      <c r="H30" s="54"/>
      <c r="Q30" s="11"/>
    </row>
    <row r="31" spans="2:17" x14ac:dyDescent="0.2">
      <c r="B31" s="50"/>
      <c r="C31" s="50"/>
      <c r="D31" s="51"/>
      <c r="E31" s="52"/>
      <c r="F31" s="51"/>
      <c r="G31" s="53"/>
      <c r="H31" s="54"/>
      <c r="Q31" s="11"/>
    </row>
    <row r="32" spans="2:17" x14ac:dyDescent="0.2">
      <c r="B32" s="50"/>
      <c r="C32" s="50"/>
      <c r="D32" s="51"/>
      <c r="E32" s="52"/>
      <c r="F32" s="51"/>
      <c r="G32" s="53"/>
      <c r="H32" s="54"/>
      <c r="Q32" s="11"/>
    </row>
    <row r="33" spans="2:17" x14ac:dyDescent="0.2">
      <c r="B33" s="50"/>
      <c r="C33" s="50"/>
      <c r="D33" s="51"/>
      <c r="E33" s="52"/>
      <c r="F33" s="51"/>
      <c r="G33" s="53"/>
      <c r="H33" s="54"/>
      <c r="Q33" s="11"/>
    </row>
    <row r="34" spans="2:17" x14ac:dyDescent="0.2">
      <c r="B34" s="50"/>
      <c r="C34" s="50"/>
      <c r="D34" s="51"/>
      <c r="E34" s="52"/>
      <c r="F34" s="51"/>
      <c r="G34" s="53"/>
      <c r="H34" s="54"/>
      <c r="Q34" s="11"/>
    </row>
    <row r="35" spans="2:17" x14ac:dyDescent="0.2">
      <c r="B35" s="50"/>
      <c r="C35" s="50"/>
      <c r="D35" s="51"/>
      <c r="E35" s="52"/>
      <c r="F35" s="51"/>
      <c r="G35" s="53"/>
      <c r="H35" s="54"/>
      <c r="Q35" s="11"/>
    </row>
    <row r="36" spans="2:17" x14ac:dyDescent="0.2">
      <c r="B36" s="50"/>
      <c r="C36" s="50"/>
      <c r="D36" s="51"/>
      <c r="E36" s="52"/>
      <c r="F36" s="51"/>
      <c r="G36" s="53"/>
      <c r="H36" s="54"/>
      <c r="Q36" s="11"/>
    </row>
    <row r="37" spans="2:17" x14ac:dyDescent="0.2">
      <c r="B37" s="50"/>
      <c r="C37" s="50"/>
      <c r="D37" s="51"/>
      <c r="E37" s="52"/>
      <c r="F37" s="51"/>
      <c r="G37" s="53"/>
      <c r="H37" s="54"/>
      <c r="Q37" s="11"/>
    </row>
    <row r="38" spans="2:17" x14ac:dyDescent="0.2">
      <c r="B38" s="50"/>
      <c r="C38" s="50"/>
      <c r="D38" s="51"/>
      <c r="E38" s="52"/>
      <c r="F38" s="51"/>
      <c r="G38" s="53"/>
      <c r="H38" s="54"/>
      <c r="Q38" s="11"/>
    </row>
    <row r="39" spans="2:17" x14ac:dyDescent="0.2">
      <c r="B39" s="50"/>
      <c r="C39" s="50"/>
      <c r="D39" s="51"/>
      <c r="E39" s="52"/>
      <c r="F39" s="51"/>
      <c r="G39" s="53"/>
      <c r="H39" s="54"/>
      <c r="Q39" s="11"/>
    </row>
    <row r="40" spans="2:17" x14ac:dyDescent="0.2">
      <c r="B40" s="50"/>
      <c r="C40" s="50"/>
      <c r="D40" s="51"/>
      <c r="E40" s="52"/>
      <c r="F40" s="51"/>
      <c r="G40" s="53"/>
      <c r="H40" s="54"/>
      <c r="Q40" s="11"/>
    </row>
    <row r="41" spans="2:17" x14ac:dyDescent="0.2">
      <c r="B41" s="16"/>
      <c r="C41" s="16"/>
      <c r="D41" s="16"/>
      <c r="E41" s="340"/>
      <c r="F41" s="340"/>
      <c r="G41" s="340"/>
      <c r="H41" s="340"/>
    </row>
    <row r="42" spans="2:17" x14ac:dyDescent="0.2">
      <c r="B42" s="18"/>
      <c r="F42" s="19"/>
      <c r="G42" s="19"/>
    </row>
    <row r="43" spans="2:17" x14ac:dyDescent="0.2">
      <c r="B43" s="288"/>
      <c r="C43" s="288"/>
      <c r="D43" s="288"/>
      <c r="E43" s="288"/>
      <c r="F43" s="288"/>
      <c r="G43" s="288"/>
      <c r="H43" s="288"/>
    </row>
    <row r="44" spans="2:17" ht="39.75" customHeight="1" x14ac:dyDescent="0.2">
      <c r="B44" s="13"/>
      <c r="C44" s="13"/>
      <c r="D44" s="13"/>
      <c r="E44" s="13"/>
      <c r="F44" s="13"/>
      <c r="G44" s="13"/>
      <c r="H44" s="13"/>
    </row>
  </sheetData>
  <mergeCells count="17">
    <mergeCell ref="E41:H41"/>
    <mergeCell ref="B43:H43"/>
    <mergeCell ref="G15:H15"/>
    <mergeCell ref="B16:H16"/>
    <mergeCell ref="B17:D17"/>
    <mergeCell ref="G17:H17"/>
    <mergeCell ref="B18:D18"/>
    <mergeCell ref="G18:H18"/>
    <mergeCell ref="G19:H19"/>
    <mergeCell ref="B14:H14"/>
    <mergeCell ref="B19:D19"/>
    <mergeCell ref="B21:G21"/>
    <mergeCell ref="B2:H7"/>
    <mergeCell ref="B8:H8"/>
    <mergeCell ref="B9:H9"/>
    <mergeCell ref="B11:H11"/>
    <mergeCell ref="B13:H13"/>
  </mergeCells>
  <pageMargins left="0.70866141732283472" right="0.70866141732283472" top="0.74803149606299213" bottom="0.74803149606299213" header="0.31496062992125984" footer="0.31496062992125984"/>
  <pageSetup paperSize="122" scale="75"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2"/>
  <sheetViews>
    <sheetView showGridLines="0" topLeftCell="A10" zoomScaleNormal="100" workbookViewId="0">
      <selection activeCell="H18" sqref="H18"/>
    </sheetView>
  </sheetViews>
  <sheetFormatPr baseColWidth="10" defaultColWidth="11.42578125" defaultRowHeight="12.75" x14ac:dyDescent="0.2"/>
  <cols>
    <col min="1" max="1" width="6.5703125" style="179" customWidth="1"/>
    <col min="2" max="2" width="11.42578125" style="179"/>
    <col min="3" max="3" width="42.42578125" style="179" customWidth="1"/>
    <col min="4" max="4" width="38.28515625" style="179" bestFit="1" customWidth="1"/>
    <col min="5" max="5" width="15.140625" style="179" customWidth="1"/>
    <col min="6" max="6" width="3" style="179" customWidth="1"/>
    <col min="7" max="7" width="13.7109375" style="179" customWidth="1"/>
    <col min="8" max="8" width="21.140625" style="179" customWidth="1"/>
    <col min="9" max="10" width="11.42578125" style="179" customWidth="1"/>
    <col min="11" max="16384" width="11.42578125" style="179"/>
  </cols>
  <sheetData>
    <row r="1" spans="2:15" ht="13.5" thickBot="1" x14ac:dyDescent="0.25"/>
    <row r="2" spans="2:15" x14ac:dyDescent="0.2">
      <c r="B2" s="374" t="s">
        <v>120</v>
      </c>
      <c r="C2" s="375"/>
      <c r="D2" s="375"/>
      <c r="E2" s="375"/>
      <c r="F2" s="375"/>
      <c r="G2" s="375"/>
      <c r="H2" s="376"/>
    </row>
    <row r="3" spans="2:15" x14ac:dyDescent="0.2">
      <c r="B3" s="377"/>
      <c r="C3" s="378"/>
      <c r="D3" s="378"/>
      <c r="E3" s="378"/>
      <c r="F3" s="378"/>
      <c r="G3" s="378"/>
      <c r="H3" s="379"/>
    </row>
    <row r="4" spans="2:15" x14ac:dyDescent="0.2">
      <c r="B4" s="377"/>
      <c r="C4" s="378"/>
      <c r="D4" s="378"/>
      <c r="E4" s="378"/>
      <c r="F4" s="378"/>
      <c r="G4" s="378"/>
      <c r="H4" s="379"/>
    </row>
    <row r="5" spans="2:15" x14ac:dyDescent="0.2">
      <c r="B5" s="377"/>
      <c r="C5" s="378"/>
      <c r="D5" s="378"/>
      <c r="E5" s="378"/>
      <c r="F5" s="378"/>
      <c r="G5" s="378"/>
      <c r="H5" s="379"/>
    </row>
    <row r="6" spans="2:15" ht="12.75" customHeight="1" x14ac:dyDescent="0.2">
      <c r="B6" s="377"/>
      <c r="C6" s="378"/>
      <c r="D6" s="378"/>
      <c r="E6" s="378"/>
      <c r="F6" s="378"/>
      <c r="G6" s="378"/>
      <c r="H6" s="379"/>
    </row>
    <row r="7" spans="2:15" ht="12.75" customHeight="1" thickBot="1" x14ac:dyDescent="0.25">
      <c r="B7" s="380"/>
      <c r="C7" s="381"/>
      <c r="D7" s="381"/>
      <c r="E7" s="381"/>
      <c r="F7" s="381"/>
      <c r="G7" s="381"/>
      <c r="H7" s="382"/>
    </row>
    <row r="8" spans="2:15" ht="20.25" customHeight="1" x14ac:dyDescent="0.2">
      <c r="B8" s="383" t="str">
        <f>[3]Proponente!B7:C7</f>
        <v>NRO. DEL PROCESO: ICBF-CMA-008-2020SEN</v>
      </c>
      <c r="C8" s="384"/>
      <c r="D8" s="384"/>
      <c r="E8" s="384"/>
      <c r="F8" s="384"/>
      <c r="G8" s="384"/>
      <c r="H8" s="385"/>
    </row>
    <row r="9" spans="2:15" ht="47.25" customHeight="1" thickBot="1" x14ac:dyDescent="0.25">
      <c r="B9" s="386" t="str">
        <f>[3]Proponente!B8:C8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9" s="387"/>
      <c r="D9" s="387"/>
      <c r="E9" s="387"/>
      <c r="F9" s="387"/>
      <c r="G9" s="387"/>
      <c r="H9" s="388"/>
    </row>
    <row r="10" spans="2:15" ht="13.5" thickBot="1" x14ac:dyDescent="0.25">
      <c r="B10" s="180"/>
      <c r="C10" s="180"/>
      <c r="D10" s="180"/>
      <c r="E10" s="180"/>
      <c r="F10" s="180"/>
      <c r="G10" s="180"/>
      <c r="H10" s="180"/>
    </row>
    <row r="11" spans="2:15" ht="13.5" customHeight="1" thickBot="1" x14ac:dyDescent="0.25">
      <c r="B11" s="389" t="s">
        <v>284</v>
      </c>
      <c r="C11" s="390"/>
      <c r="D11" s="390"/>
      <c r="E11" s="390"/>
      <c r="F11" s="390"/>
      <c r="G11" s="390"/>
      <c r="H11" s="391"/>
    </row>
    <row r="12" spans="2:15" ht="13.5" thickBot="1" x14ac:dyDescent="0.25">
      <c r="B12" s="180"/>
      <c r="C12" s="180"/>
      <c r="D12" s="180"/>
      <c r="E12" s="180"/>
      <c r="F12" s="180"/>
      <c r="G12" s="180"/>
      <c r="H12" s="180"/>
    </row>
    <row r="13" spans="2:15" s="48" customFormat="1" ht="39" customHeight="1" x14ac:dyDescent="0.2">
      <c r="B13" s="366" t="s">
        <v>285</v>
      </c>
      <c r="C13" s="367"/>
      <c r="D13" s="367"/>
      <c r="E13" s="367"/>
      <c r="F13" s="367"/>
      <c r="G13" s="367"/>
      <c r="H13" s="368"/>
    </row>
    <row r="14" spans="2:15" s="48" customFormat="1" ht="25.5" customHeight="1" x14ac:dyDescent="0.2">
      <c r="B14" s="360" t="s">
        <v>286</v>
      </c>
      <c r="C14" s="360"/>
      <c r="D14" s="360"/>
      <c r="E14" s="360" t="s">
        <v>125</v>
      </c>
      <c r="F14" s="360"/>
      <c r="G14" s="181" t="s">
        <v>190</v>
      </c>
      <c r="H14" s="181" t="s">
        <v>191</v>
      </c>
    </row>
    <row r="15" spans="2:15" s="48" customFormat="1" ht="25.5" customHeight="1" x14ac:dyDescent="0.2">
      <c r="B15" s="371" t="s">
        <v>287</v>
      </c>
      <c r="C15" s="371"/>
      <c r="D15" s="371"/>
      <c r="E15" s="372" t="s">
        <v>288</v>
      </c>
      <c r="F15" s="373"/>
      <c r="G15" s="182">
        <v>5</v>
      </c>
      <c r="H15" s="199" t="s">
        <v>314</v>
      </c>
    </row>
    <row r="16" spans="2:15" ht="25.5" customHeight="1" x14ac:dyDescent="0.2">
      <c r="B16" s="371" t="s">
        <v>290</v>
      </c>
      <c r="C16" s="371"/>
      <c r="D16" s="371"/>
      <c r="E16" s="372" t="s">
        <v>291</v>
      </c>
      <c r="F16" s="373"/>
      <c r="G16" s="200" t="s">
        <v>306</v>
      </c>
      <c r="H16" s="183"/>
      <c r="O16" s="108"/>
    </row>
    <row r="17" spans="2:15" ht="25.5" x14ac:dyDescent="0.2">
      <c r="B17" s="360" t="s">
        <v>292</v>
      </c>
      <c r="C17" s="360"/>
      <c r="D17" s="360"/>
      <c r="E17" s="360" t="s">
        <v>125</v>
      </c>
      <c r="F17" s="360"/>
      <c r="G17" s="181" t="s">
        <v>190</v>
      </c>
      <c r="H17" s="181" t="s">
        <v>191</v>
      </c>
      <c r="O17" s="108"/>
    </row>
    <row r="18" spans="2:15" ht="30.75" customHeight="1" x14ac:dyDescent="0.2">
      <c r="B18" s="371" t="s">
        <v>293</v>
      </c>
      <c r="C18" s="371"/>
      <c r="D18" s="371"/>
      <c r="E18" s="372" t="s">
        <v>288</v>
      </c>
      <c r="F18" s="373"/>
      <c r="G18" s="182">
        <v>5</v>
      </c>
      <c r="H18" s="199" t="s">
        <v>314</v>
      </c>
      <c r="O18" s="108"/>
    </row>
    <row r="19" spans="2:15" ht="36.75" customHeight="1" x14ac:dyDescent="0.2">
      <c r="B19" s="371" t="s">
        <v>294</v>
      </c>
      <c r="C19" s="371"/>
      <c r="D19" s="371"/>
      <c r="E19" s="372" t="s">
        <v>291</v>
      </c>
      <c r="F19" s="373"/>
      <c r="G19" s="200" t="s">
        <v>306</v>
      </c>
      <c r="H19" s="183"/>
      <c r="O19" s="108"/>
    </row>
    <row r="20" spans="2:15" ht="30" customHeight="1" x14ac:dyDescent="0.2">
      <c r="B20" s="371" t="s">
        <v>295</v>
      </c>
      <c r="C20" s="371"/>
      <c r="D20" s="371"/>
      <c r="E20" s="372" t="s">
        <v>296</v>
      </c>
      <c r="F20" s="373"/>
      <c r="G20" s="201" t="s">
        <v>306</v>
      </c>
      <c r="H20" s="183"/>
      <c r="O20" s="108"/>
    </row>
    <row r="21" spans="2:15" x14ac:dyDescent="0.2">
      <c r="B21" s="22"/>
      <c r="C21" s="22"/>
      <c r="D21" s="184"/>
      <c r="E21" s="372" t="s">
        <v>308</v>
      </c>
      <c r="F21" s="373"/>
      <c r="G21" s="372" t="s">
        <v>309</v>
      </c>
      <c r="H21" s="373"/>
      <c r="O21" s="108"/>
    </row>
    <row r="22" spans="2:15" x14ac:dyDescent="0.2">
      <c r="B22" s="22"/>
      <c r="C22" s="22"/>
      <c r="D22" s="184"/>
      <c r="E22" s="185"/>
      <c r="F22" s="184"/>
      <c r="G22" s="186"/>
      <c r="H22" s="187"/>
      <c r="O22" s="108"/>
    </row>
    <row r="23" spans="2:15" x14ac:dyDescent="0.2">
      <c r="B23" s="245" t="s">
        <v>10</v>
      </c>
      <c r="C23" s="245"/>
      <c r="D23" s="245"/>
      <c r="E23" s="245"/>
      <c r="F23" s="245"/>
      <c r="G23" s="245"/>
      <c r="H23" s="187"/>
      <c r="O23" s="108"/>
    </row>
    <row r="24" spans="2:15" x14ac:dyDescent="0.2">
      <c r="H24" s="187"/>
      <c r="O24" s="108"/>
    </row>
    <row r="25" spans="2:15" x14ac:dyDescent="0.2">
      <c r="B25" s="22"/>
      <c r="C25" s="22"/>
      <c r="D25" s="184"/>
      <c r="E25" s="185"/>
      <c r="F25" s="184"/>
      <c r="G25" s="186"/>
      <c r="H25" s="187"/>
      <c r="O25" s="108"/>
    </row>
    <row r="26" spans="2:15" x14ac:dyDescent="0.2">
      <c r="B26" s="22"/>
      <c r="C26" s="22"/>
      <c r="D26" s="184"/>
      <c r="E26" s="185"/>
      <c r="F26" s="184"/>
      <c r="G26" s="186"/>
      <c r="H26" s="187"/>
      <c r="O26" s="108"/>
    </row>
    <row r="27" spans="2:15" x14ac:dyDescent="0.2">
      <c r="B27" s="22"/>
      <c r="C27" s="22"/>
      <c r="D27" s="184"/>
      <c r="E27" s="185"/>
      <c r="F27" s="184"/>
      <c r="G27" s="186"/>
      <c r="H27" s="187"/>
      <c r="O27" s="108"/>
    </row>
    <row r="28" spans="2:15" x14ac:dyDescent="0.2">
      <c r="B28" s="22"/>
      <c r="C28" s="22"/>
      <c r="D28" s="184"/>
      <c r="E28" s="185"/>
      <c r="F28" s="184"/>
      <c r="G28" s="186"/>
      <c r="H28" s="187"/>
      <c r="O28" s="108"/>
    </row>
    <row r="29" spans="2:15" x14ac:dyDescent="0.2">
      <c r="B29" s="22"/>
      <c r="C29" s="22"/>
      <c r="D29" s="184"/>
      <c r="E29" s="185"/>
      <c r="F29" s="184"/>
      <c r="G29" s="186"/>
      <c r="H29" s="187"/>
      <c r="O29" s="108"/>
    </row>
    <row r="30" spans="2:15" x14ac:dyDescent="0.2">
      <c r="H30" s="187"/>
      <c r="O30" s="108"/>
    </row>
    <row r="31" spans="2:15" x14ac:dyDescent="0.2">
      <c r="B31" s="22"/>
      <c r="C31" s="22"/>
      <c r="D31" s="184"/>
      <c r="E31" s="185"/>
      <c r="F31" s="184"/>
      <c r="G31" s="186"/>
      <c r="H31" s="187"/>
      <c r="O31" s="108"/>
    </row>
    <row r="32" spans="2:15" x14ac:dyDescent="0.2">
      <c r="B32" s="22"/>
      <c r="C32" s="22"/>
      <c r="D32" s="184"/>
      <c r="E32" s="185"/>
      <c r="F32" s="184"/>
      <c r="G32" s="186"/>
      <c r="H32" s="187"/>
      <c r="O32" s="108"/>
    </row>
    <row r="33" spans="2:15" x14ac:dyDescent="0.2">
      <c r="B33" s="22"/>
      <c r="C33" s="22"/>
      <c r="D33" s="184"/>
      <c r="E33" s="185"/>
      <c r="F33" s="184"/>
      <c r="G33" s="186"/>
      <c r="H33" s="187"/>
      <c r="O33" s="108"/>
    </row>
    <row r="34" spans="2:15" x14ac:dyDescent="0.2">
      <c r="B34" s="22"/>
      <c r="C34" s="22"/>
      <c r="D34" s="184"/>
      <c r="E34" s="185"/>
      <c r="F34" s="184"/>
      <c r="G34" s="186"/>
      <c r="H34" s="187"/>
      <c r="O34" s="108"/>
    </row>
    <row r="35" spans="2:15" x14ac:dyDescent="0.2">
      <c r="B35" s="22"/>
      <c r="C35" s="22"/>
      <c r="D35" s="184"/>
      <c r="E35" s="185"/>
      <c r="F35" s="184"/>
      <c r="G35" s="186"/>
      <c r="H35" s="187"/>
      <c r="O35" s="108"/>
    </row>
    <row r="36" spans="2:15" x14ac:dyDescent="0.2">
      <c r="B36" s="22"/>
      <c r="C36" s="22"/>
      <c r="D36" s="184"/>
      <c r="E36" s="185"/>
      <c r="F36" s="184"/>
      <c r="G36" s="186"/>
      <c r="H36" s="187"/>
      <c r="O36" s="108"/>
    </row>
    <row r="37" spans="2:15" x14ac:dyDescent="0.2">
      <c r="B37" s="22"/>
      <c r="C37" s="22"/>
      <c r="D37" s="184"/>
      <c r="E37" s="185"/>
      <c r="F37" s="184"/>
      <c r="G37" s="186"/>
      <c r="H37" s="187"/>
      <c r="O37" s="108"/>
    </row>
    <row r="38" spans="2:15" x14ac:dyDescent="0.2">
      <c r="B38" s="22"/>
      <c r="C38" s="22"/>
      <c r="D38" s="184"/>
      <c r="E38" s="185"/>
      <c r="F38" s="184"/>
      <c r="G38" s="186"/>
      <c r="H38" s="187"/>
      <c r="O38" s="108"/>
    </row>
    <row r="39" spans="2:15" x14ac:dyDescent="0.2">
      <c r="B39" s="16"/>
      <c r="C39" s="16"/>
      <c r="D39" s="16"/>
      <c r="E39" s="369"/>
      <c r="F39" s="369"/>
      <c r="G39" s="369"/>
      <c r="H39" s="369"/>
    </row>
    <row r="40" spans="2:15" x14ac:dyDescent="0.2">
      <c r="B40" s="188"/>
      <c r="F40" s="189"/>
      <c r="G40" s="189"/>
    </row>
    <row r="41" spans="2:15" x14ac:dyDescent="0.2">
      <c r="B41" s="370"/>
      <c r="C41" s="370"/>
      <c r="D41" s="370"/>
      <c r="E41" s="370"/>
      <c r="F41" s="370"/>
      <c r="G41" s="370"/>
      <c r="H41" s="370"/>
    </row>
    <row r="42" spans="2:15" ht="39.75" customHeight="1" x14ac:dyDescent="0.2">
      <c r="B42" s="190"/>
      <c r="C42" s="190"/>
      <c r="D42" s="190"/>
      <c r="E42" s="190"/>
      <c r="F42" s="190"/>
      <c r="G42" s="190"/>
      <c r="H42" s="190"/>
    </row>
  </sheetData>
  <mergeCells count="24">
    <mergeCell ref="B14:D14"/>
    <mergeCell ref="E14:F14"/>
    <mergeCell ref="E21:F21"/>
    <mergeCell ref="G21:H21"/>
    <mergeCell ref="B2:H7"/>
    <mergeCell ref="B8:H8"/>
    <mergeCell ref="B9:H9"/>
    <mergeCell ref="B11:H11"/>
    <mergeCell ref="B13:H13"/>
    <mergeCell ref="B15:D15"/>
    <mergeCell ref="E15:F15"/>
    <mergeCell ref="B16:D16"/>
    <mergeCell ref="E16:F16"/>
    <mergeCell ref="B17:D17"/>
    <mergeCell ref="E17:F17"/>
    <mergeCell ref="B23:G23"/>
    <mergeCell ref="E39:H39"/>
    <mergeCell ref="B41:H41"/>
    <mergeCell ref="B18:D18"/>
    <mergeCell ref="E18:F18"/>
    <mergeCell ref="B19:D19"/>
    <mergeCell ref="E19:F19"/>
    <mergeCell ref="B20:D20"/>
    <mergeCell ref="E20:F20"/>
  </mergeCells>
  <phoneticPr fontId="4" type="noConversion"/>
  <pageMargins left="0.70866141732283472" right="0.70866141732283472" top="0.74803149606299213" bottom="0.74803149606299213" header="0.31496062992125984" footer="0.31496062992125984"/>
  <pageSetup paperSize="122" scale="75"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1"/>
  <sheetViews>
    <sheetView showGridLines="0" topLeftCell="A7" zoomScaleNormal="100" workbookViewId="0">
      <selection activeCell="H16" sqref="H16"/>
    </sheetView>
  </sheetViews>
  <sheetFormatPr baseColWidth="10" defaultColWidth="11.42578125" defaultRowHeight="12.75" x14ac:dyDescent="0.2"/>
  <cols>
    <col min="1" max="1" width="6.5703125" style="179" customWidth="1"/>
    <col min="2" max="2" width="11.42578125" style="179"/>
    <col min="3" max="3" width="31.5703125" style="179" customWidth="1"/>
    <col min="4" max="4" width="31.5703125" style="179" hidden="1" customWidth="1"/>
    <col min="5" max="5" width="13.85546875" style="179" customWidth="1"/>
    <col min="6" max="6" width="13.140625" style="179" customWidth="1"/>
    <col min="7" max="7" width="11.85546875" style="179" customWidth="1"/>
    <col min="8" max="8" width="20.5703125" style="179" customWidth="1"/>
    <col min="9" max="10" width="11.42578125" style="179" customWidth="1"/>
    <col min="11" max="16384" width="11.42578125" style="179"/>
  </cols>
  <sheetData>
    <row r="1" spans="2:15" ht="13.5" thickBot="1" x14ac:dyDescent="0.25"/>
    <row r="2" spans="2:15" x14ac:dyDescent="0.2">
      <c r="B2" s="374" t="s">
        <v>120</v>
      </c>
      <c r="C2" s="375"/>
      <c r="D2" s="375"/>
      <c r="E2" s="375"/>
      <c r="F2" s="375"/>
      <c r="G2" s="375"/>
      <c r="H2" s="376"/>
    </row>
    <row r="3" spans="2:15" x14ac:dyDescent="0.2">
      <c r="B3" s="377"/>
      <c r="C3" s="378"/>
      <c r="D3" s="378"/>
      <c r="E3" s="378"/>
      <c r="F3" s="378"/>
      <c r="G3" s="378"/>
      <c r="H3" s="379"/>
    </row>
    <row r="4" spans="2:15" x14ac:dyDescent="0.2">
      <c r="B4" s="377"/>
      <c r="C4" s="378"/>
      <c r="D4" s="378"/>
      <c r="E4" s="378"/>
      <c r="F4" s="378"/>
      <c r="G4" s="378"/>
      <c r="H4" s="379"/>
    </row>
    <row r="5" spans="2:15" x14ac:dyDescent="0.2">
      <c r="B5" s="377"/>
      <c r="C5" s="378"/>
      <c r="D5" s="378"/>
      <c r="E5" s="378"/>
      <c r="F5" s="378"/>
      <c r="G5" s="378"/>
      <c r="H5" s="379"/>
    </row>
    <row r="6" spans="2:15" ht="12.75" customHeight="1" x14ac:dyDescent="0.2">
      <c r="B6" s="377"/>
      <c r="C6" s="378"/>
      <c r="D6" s="378"/>
      <c r="E6" s="378"/>
      <c r="F6" s="378"/>
      <c r="G6" s="378"/>
      <c r="H6" s="379"/>
    </row>
    <row r="7" spans="2:15" ht="12.75" customHeight="1" thickBot="1" x14ac:dyDescent="0.25">
      <c r="B7" s="380"/>
      <c r="C7" s="381"/>
      <c r="D7" s="381"/>
      <c r="E7" s="381"/>
      <c r="F7" s="381"/>
      <c r="G7" s="381"/>
      <c r="H7" s="382"/>
    </row>
    <row r="8" spans="2:15" ht="20.25" customHeight="1" x14ac:dyDescent="0.2">
      <c r="B8" s="383" t="str">
        <f>[3]Proponente!B7:C7</f>
        <v>NRO. DEL PROCESO: ICBF-CMA-008-2020SEN</v>
      </c>
      <c r="C8" s="384"/>
      <c r="D8" s="384"/>
      <c r="E8" s="384"/>
      <c r="F8" s="384"/>
      <c r="G8" s="384"/>
      <c r="H8" s="385"/>
    </row>
    <row r="9" spans="2:15" ht="47.25" customHeight="1" thickBot="1" x14ac:dyDescent="0.25">
      <c r="B9" s="386" t="str">
        <f>[3]Proponente!B8:C8</f>
        <v>Realizar la Interventoría técnica, administrativa, financiera y jurídica a la ejecución del contrato cuyo objeto es “Prestar el servicio integral de desarrollo y mantenimiento de los sistemas de información que soportan los procesos del Instituto Colombiano de Bienestar Familiar – ICBF, bajo la modalidad de bolsa de horas”</v>
      </c>
      <c r="C9" s="387"/>
      <c r="D9" s="387"/>
      <c r="E9" s="387"/>
      <c r="F9" s="387"/>
      <c r="G9" s="387"/>
      <c r="H9" s="388"/>
    </row>
    <row r="10" spans="2:15" x14ac:dyDescent="0.2">
      <c r="B10" s="191"/>
      <c r="C10" s="192"/>
      <c r="D10" s="192"/>
      <c r="E10" s="192"/>
      <c r="F10" s="192"/>
      <c r="G10" s="192"/>
      <c r="H10" s="193"/>
    </row>
    <row r="11" spans="2:15" ht="13.5" customHeight="1" x14ac:dyDescent="0.2">
      <c r="B11" s="396" t="s">
        <v>297</v>
      </c>
      <c r="C11" s="397"/>
      <c r="D11" s="397"/>
      <c r="E11" s="397"/>
      <c r="F11" s="397"/>
      <c r="G11" s="397"/>
      <c r="H11" s="398"/>
    </row>
    <row r="12" spans="2:15" ht="13.5" thickBot="1" x14ac:dyDescent="0.25">
      <c r="B12" s="194"/>
      <c r="C12" s="195"/>
      <c r="D12" s="195"/>
      <c r="E12" s="195"/>
      <c r="F12" s="195"/>
      <c r="G12" s="195"/>
      <c r="H12" s="196"/>
    </row>
    <row r="13" spans="2:15" s="48" customFormat="1" ht="39" customHeight="1" thickBot="1" x14ac:dyDescent="0.25">
      <c r="B13" s="399" t="s">
        <v>298</v>
      </c>
      <c r="C13" s="400"/>
      <c r="D13" s="400"/>
      <c r="E13" s="400"/>
      <c r="F13" s="400"/>
      <c r="G13" s="400"/>
      <c r="H13" s="401"/>
    </row>
    <row r="14" spans="2:15" s="48" customFormat="1" ht="25.5" customHeight="1" x14ac:dyDescent="0.2">
      <c r="B14" s="395" t="s">
        <v>299</v>
      </c>
      <c r="C14" s="395"/>
      <c r="D14" s="395"/>
      <c r="E14" s="395" t="s">
        <v>300</v>
      </c>
      <c r="F14" s="395"/>
      <c r="G14" s="197" t="s">
        <v>190</v>
      </c>
      <c r="H14" s="197" t="s">
        <v>191</v>
      </c>
    </row>
    <row r="15" spans="2:15" s="48" customFormat="1" ht="25.5" customHeight="1" x14ac:dyDescent="0.2">
      <c r="B15" s="392" t="s">
        <v>301</v>
      </c>
      <c r="C15" s="393"/>
      <c r="D15" s="394"/>
      <c r="E15" s="372">
        <v>1</v>
      </c>
      <c r="F15" s="373"/>
      <c r="G15" s="183">
        <v>0</v>
      </c>
      <c r="H15" s="183" t="s">
        <v>289</v>
      </c>
    </row>
    <row r="16" spans="2:15" ht="25.5" customHeight="1" x14ac:dyDescent="0.2">
      <c r="B16" s="371" t="s">
        <v>302</v>
      </c>
      <c r="C16" s="371"/>
      <c r="D16" s="371"/>
      <c r="E16" s="372">
        <v>2</v>
      </c>
      <c r="F16" s="373"/>
      <c r="G16" s="183">
        <v>0</v>
      </c>
      <c r="H16" s="183" t="s">
        <v>289</v>
      </c>
      <c r="O16" s="108"/>
    </row>
    <row r="17" spans="2:15" ht="30.75" customHeight="1" x14ac:dyDescent="0.2">
      <c r="B17" s="371" t="s">
        <v>303</v>
      </c>
      <c r="C17" s="371"/>
      <c r="D17" s="371"/>
      <c r="E17" s="372">
        <v>3</v>
      </c>
      <c r="F17" s="373"/>
      <c r="G17" s="183">
        <v>0</v>
      </c>
      <c r="H17" s="183" t="s">
        <v>289</v>
      </c>
      <c r="O17" s="108"/>
    </row>
    <row r="18" spans="2:15" ht="36.75" customHeight="1" x14ac:dyDescent="0.2">
      <c r="B18" s="371" t="s">
        <v>304</v>
      </c>
      <c r="C18" s="371"/>
      <c r="D18" s="371"/>
      <c r="E18" s="372">
        <v>4</v>
      </c>
      <c r="F18" s="373"/>
      <c r="G18" s="183">
        <v>0</v>
      </c>
      <c r="H18" s="183" t="s">
        <v>289</v>
      </c>
      <c r="O18" s="108"/>
    </row>
    <row r="19" spans="2:15" ht="30" customHeight="1" x14ac:dyDescent="0.2">
      <c r="B19" s="371" t="s">
        <v>305</v>
      </c>
      <c r="C19" s="371"/>
      <c r="D19" s="371"/>
      <c r="E19" s="372">
        <v>5</v>
      </c>
      <c r="F19" s="373"/>
      <c r="G19" s="183">
        <v>0</v>
      </c>
      <c r="H19" s="183" t="s">
        <v>289</v>
      </c>
      <c r="O19" s="108"/>
    </row>
    <row r="20" spans="2:15" x14ac:dyDescent="0.2">
      <c r="B20" s="22"/>
      <c r="C20" s="22"/>
      <c r="D20" s="184"/>
      <c r="E20" s="185"/>
      <c r="F20" s="184"/>
      <c r="G20" s="186"/>
      <c r="H20" s="187"/>
      <c r="O20" s="108"/>
    </row>
    <row r="21" spans="2:15" x14ac:dyDescent="0.2">
      <c r="B21" s="245" t="s">
        <v>10</v>
      </c>
      <c r="C21" s="245"/>
      <c r="D21" s="245"/>
      <c r="E21" s="245"/>
      <c r="F21" s="245"/>
      <c r="G21" s="245"/>
      <c r="H21" s="187"/>
      <c r="O21" s="108"/>
    </row>
    <row r="22" spans="2:15" x14ac:dyDescent="0.2">
      <c r="B22" s="22"/>
      <c r="C22" s="22"/>
      <c r="D22" s="184"/>
      <c r="E22" s="185"/>
      <c r="F22" s="184"/>
      <c r="G22" s="186"/>
      <c r="H22" s="187"/>
      <c r="O22" s="108"/>
    </row>
    <row r="23" spans="2:15" x14ac:dyDescent="0.2">
      <c r="B23" s="198"/>
      <c r="C23" s="22"/>
      <c r="D23" s="184"/>
      <c r="E23" s="185"/>
      <c r="F23" s="184"/>
      <c r="G23" s="186"/>
      <c r="H23" s="187"/>
      <c r="O23" s="108"/>
    </row>
    <row r="24" spans="2:15" x14ac:dyDescent="0.2">
      <c r="B24" s="22"/>
      <c r="C24" s="22"/>
      <c r="D24" s="184"/>
      <c r="E24" s="185"/>
      <c r="F24" s="184"/>
      <c r="G24" s="186"/>
      <c r="H24" s="187"/>
      <c r="O24" s="108"/>
    </row>
    <row r="25" spans="2:15" x14ac:dyDescent="0.2">
      <c r="B25" s="22"/>
      <c r="C25" s="22"/>
      <c r="D25" s="184"/>
      <c r="E25" s="185"/>
      <c r="F25" s="184"/>
      <c r="G25" s="186"/>
      <c r="H25" s="187"/>
      <c r="O25" s="108"/>
    </row>
    <row r="26" spans="2:15" x14ac:dyDescent="0.2">
      <c r="B26" s="22"/>
      <c r="C26" s="22"/>
      <c r="D26" s="184"/>
      <c r="E26" s="185"/>
      <c r="F26" s="184"/>
      <c r="G26" s="186"/>
      <c r="H26" s="187"/>
      <c r="O26" s="108"/>
    </row>
    <row r="27" spans="2:15" x14ac:dyDescent="0.2">
      <c r="B27" s="22"/>
      <c r="C27" s="22"/>
      <c r="D27" s="184"/>
      <c r="E27" s="185"/>
      <c r="F27" s="184"/>
      <c r="G27" s="186"/>
      <c r="H27" s="187"/>
      <c r="O27" s="108"/>
    </row>
    <row r="28" spans="2:15" x14ac:dyDescent="0.2">
      <c r="B28" s="22"/>
      <c r="C28" s="22"/>
      <c r="D28" s="184"/>
      <c r="E28" s="185"/>
      <c r="F28" s="184"/>
      <c r="G28" s="186"/>
      <c r="H28" s="187"/>
      <c r="O28" s="108"/>
    </row>
    <row r="29" spans="2:15" x14ac:dyDescent="0.2">
      <c r="H29" s="187"/>
      <c r="O29" s="108"/>
    </row>
    <row r="30" spans="2:15" x14ac:dyDescent="0.2">
      <c r="B30" s="22"/>
      <c r="C30" s="22"/>
      <c r="D30" s="184"/>
      <c r="E30" s="185"/>
      <c r="F30" s="184"/>
      <c r="G30" s="186"/>
      <c r="H30" s="187"/>
      <c r="O30" s="108"/>
    </row>
    <row r="31" spans="2:15" x14ac:dyDescent="0.2">
      <c r="B31" s="22"/>
      <c r="C31" s="22"/>
      <c r="D31" s="184"/>
      <c r="E31" s="185"/>
      <c r="F31" s="184"/>
      <c r="G31" s="186"/>
      <c r="H31" s="187"/>
      <c r="O31" s="108"/>
    </row>
    <row r="32" spans="2:15" x14ac:dyDescent="0.2">
      <c r="B32" s="22"/>
      <c r="C32" s="22"/>
      <c r="D32" s="184"/>
      <c r="E32" s="185"/>
      <c r="F32" s="184"/>
      <c r="G32" s="186"/>
      <c r="H32" s="187"/>
      <c r="O32" s="108"/>
    </row>
    <row r="33" spans="2:15" x14ac:dyDescent="0.2">
      <c r="B33" s="22"/>
      <c r="C33" s="22"/>
      <c r="D33" s="184"/>
      <c r="E33" s="185"/>
      <c r="F33" s="184"/>
      <c r="G33" s="186"/>
      <c r="H33" s="187"/>
      <c r="O33" s="108"/>
    </row>
    <row r="34" spans="2:15" x14ac:dyDescent="0.2">
      <c r="B34" s="22"/>
      <c r="C34" s="22"/>
      <c r="D34" s="184"/>
      <c r="E34" s="185"/>
      <c r="F34" s="184"/>
      <c r="G34" s="186"/>
      <c r="H34" s="187"/>
      <c r="O34" s="108"/>
    </row>
    <row r="35" spans="2:15" x14ac:dyDescent="0.2">
      <c r="B35" s="22"/>
      <c r="C35" s="22"/>
      <c r="D35" s="184"/>
      <c r="E35" s="185"/>
      <c r="F35" s="184"/>
      <c r="G35" s="186"/>
      <c r="H35" s="187"/>
      <c r="O35" s="108"/>
    </row>
    <row r="36" spans="2:15" x14ac:dyDescent="0.2">
      <c r="B36" s="22"/>
      <c r="C36" s="22"/>
      <c r="D36" s="184"/>
      <c r="E36" s="185"/>
      <c r="F36" s="184"/>
      <c r="G36" s="186"/>
      <c r="H36" s="187"/>
      <c r="O36" s="108"/>
    </row>
    <row r="37" spans="2:15" x14ac:dyDescent="0.2">
      <c r="B37" s="22"/>
      <c r="C37" s="22"/>
      <c r="D37" s="184"/>
      <c r="E37" s="185"/>
      <c r="F37" s="184"/>
      <c r="G37" s="186"/>
      <c r="H37" s="187"/>
      <c r="O37" s="108"/>
    </row>
    <row r="38" spans="2:15" x14ac:dyDescent="0.2">
      <c r="B38" s="16"/>
      <c r="C38" s="16"/>
      <c r="D38" s="16"/>
      <c r="E38" s="369"/>
      <c r="F38" s="369"/>
      <c r="G38" s="369"/>
      <c r="H38" s="369"/>
    </row>
    <row r="39" spans="2:15" x14ac:dyDescent="0.2">
      <c r="B39" s="188"/>
      <c r="F39" s="189"/>
      <c r="G39" s="189"/>
    </row>
    <row r="40" spans="2:15" x14ac:dyDescent="0.2">
      <c r="B40" s="370"/>
      <c r="C40" s="370"/>
      <c r="D40" s="370"/>
      <c r="E40" s="370"/>
      <c r="F40" s="370"/>
      <c r="G40" s="370"/>
      <c r="H40" s="370"/>
    </row>
    <row r="41" spans="2:15" ht="39.75" customHeight="1" x14ac:dyDescent="0.2">
      <c r="B41" s="190"/>
      <c r="C41" s="190"/>
      <c r="D41" s="190"/>
      <c r="E41" s="190"/>
      <c r="F41" s="190"/>
      <c r="G41" s="190"/>
      <c r="H41" s="190"/>
    </row>
  </sheetData>
  <mergeCells count="20">
    <mergeCell ref="B14:D14"/>
    <mergeCell ref="E14:F14"/>
    <mergeCell ref="B2:H7"/>
    <mergeCell ref="B8:H8"/>
    <mergeCell ref="B9:H9"/>
    <mergeCell ref="B11:H11"/>
    <mergeCell ref="B13:H13"/>
    <mergeCell ref="B15:D15"/>
    <mergeCell ref="E15:F15"/>
    <mergeCell ref="B16:D16"/>
    <mergeCell ref="E16:F16"/>
    <mergeCell ref="B17:D17"/>
    <mergeCell ref="E17:F17"/>
    <mergeCell ref="B40:H40"/>
    <mergeCell ref="B18:D18"/>
    <mergeCell ref="E18:F18"/>
    <mergeCell ref="B19:D19"/>
    <mergeCell ref="E19:F19"/>
    <mergeCell ref="B21:G21"/>
    <mergeCell ref="E38:H38"/>
  </mergeCells>
  <pageMargins left="0.70866141732283472" right="0.70866141732283472" top="0.74803149606299213" bottom="0.74803149606299213" header="0.31496062992125984" footer="0.31496062992125984"/>
  <pageSetup paperSize="122" scale="75"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92ec35d7-7067-47a8-a7ed-5d77b7d8cabd">
      <UserInfo>
        <DisplayName>Hernan Camilo Castellanos Granados</DisplayName>
        <AccountId>419</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D6D97B130AC034AB21E1724EF0C8D13" ma:contentTypeVersion="12" ma:contentTypeDescription="Crear nuevo documento." ma:contentTypeScope="" ma:versionID="6d600a7061086af5eb58101236cd46b3">
  <xsd:schema xmlns:xsd="http://www.w3.org/2001/XMLSchema" xmlns:xs="http://www.w3.org/2001/XMLSchema" xmlns:p="http://schemas.microsoft.com/office/2006/metadata/properties" xmlns:ns3="f3624571-af55-42d9-9c23-816877eba50b" xmlns:ns4="92ec35d7-7067-47a8-a7ed-5d77b7d8cabd" targetNamespace="http://schemas.microsoft.com/office/2006/metadata/properties" ma:root="true" ma:fieldsID="0accfa11681962a2b384df97d45359a4" ns3:_="" ns4:_="">
    <xsd:import namespace="f3624571-af55-42d9-9c23-816877eba50b"/>
    <xsd:import namespace="92ec35d7-7067-47a8-a7ed-5d77b7d8cab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OCR" minOccurs="0"/>
                <xsd:element ref="ns3:MediaServiceAutoKeyPoints" minOccurs="0"/>
                <xsd:element ref="ns3:MediaServiceKeyPoint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624571-af55-42d9-9c23-816877eba50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2ec35d7-7067-47a8-a7ed-5d77b7d8cabd"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SharingHintHash" ma:index="15"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5D8377-5F51-4E45-81A7-BF8C932F253B}">
  <ds:schemaRefs>
    <ds:schemaRef ds:uri="http://purl.org/dc/terms/"/>
    <ds:schemaRef ds:uri="http://schemas.microsoft.com/office/2006/documentManagement/types"/>
    <ds:schemaRef ds:uri="http://schemas.microsoft.com/office/2006/metadata/properties"/>
    <ds:schemaRef ds:uri="http://schemas.openxmlformats.org/package/2006/metadata/core-properties"/>
    <ds:schemaRef ds:uri="http://schemas.microsoft.com/office/infopath/2007/PartnerControls"/>
    <ds:schemaRef ds:uri="92ec35d7-7067-47a8-a7ed-5d77b7d8cabd"/>
    <ds:schemaRef ds:uri="http://purl.org/dc/dcmitype/"/>
    <ds:schemaRef ds:uri="f3624571-af55-42d9-9c23-816877eba50b"/>
    <ds:schemaRef ds:uri="http://www.w3.org/XML/1998/namespace"/>
    <ds:schemaRef ds:uri="http://purl.org/dc/elements/1.1/"/>
  </ds:schemaRefs>
</ds:datastoreItem>
</file>

<file path=customXml/itemProps2.xml><?xml version="1.0" encoding="utf-8"?>
<ds:datastoreItem xmlns:ds="http://schemas.openxmlformats.org/officeDocument/2006/customXml" ds:itemID="{2AEC15B5-F11F-4AA4-AC61-A5DFC75850C8}">
  <ds:schemaRefs>
    <ds:schemaRef ds:uri="http://schemas.microsoft.com/sharepoint/v3/contenttype/forms"/>
  </ds:schemaRefs>
</ds:datastoreItem>
</file>

<file path=customXml/itemProps3.xml><?xml version="1.0" encoding="utf-8"?>
<ds:datastoreItem xmlns:ds="http://schemas.openxmlformats.org/officeDocument/2006/customXml" ds:itemID="{CE7219B2-3565-42B4-8CE0-9DD3F00B34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3624571-af55-42d9-9c23-816877eba50b"/>
    <ds:schemaRef ds:uri="92ec35d7-7067-47a8-a7ed-5d77b7d8ca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28</vt:i4>
      </vt:variant>
    </vt:vector>
  </HeadingPairs>
  <TitlesOfParts>
    <vt:vector size="41" baseType="lpstr">
      <vt:lpstr>Proponente</vt:lpstr>
      <vt:lpstr>Requisitos Habilitantes</vt:lpstr>
      <vt:lpstr>Total Ponderación</vt:lpstr>
      <vt:lpstr>Experiencia Habil - Proponente</vt:lpstr>
      <vt:lpstr>Gerente de Interventoría</vt:lpstr>
      <vt:lpstr>Lider Tecnico</vt:lpstr>
      <vt:lpstr>Profesional Jurídico</vt:lpstr>
      <vt:lpstr>Técnico Administrativo</vt:lpstr>
      <vt:lpstr>Experiencia Ponde Proponente</vt:lpstr>
      <vt:lpstr>Gerente Inte Ponderable</vt:lpstr>
      <vt:lpstr>Líder Tec Ponderable</vt:lpstr>
      <vt:lpstr>Apoyo Industria Nacional</vt:lpstr>
      <vt:lpstr>Personal Discapacidad</vt:lpstr>
      <vt:lpstr>'Requisitos Habilitantes'!_Toc8053695</vt:lpstr>
      <vt:lpstr>'Requisitos Habilitantes'!_Toc8053696</vt:lpstr>
      <vt:lpstr>'Requisitos Habilitantes'!_Toc8053697</vt:lpstr>
      <vt:lpstr>'Requisitos Habilitantes'!_Toc8053698</vt:lpstr>
      <vt:lpstr>'Requisitos Habilitantes'!_Toc8053699</vt:lpstr>
      <vt:lpstr>'Requisitos Habilitantes'!_Toc8053700</vt:lpstr>
      <vt:lpstr>'Requisitos Habilitantes'!_Toc8053701</vt:lpstr>
      <vt:lpstr>'Requisitos Habilitantes'!_Toc8053702</vt:lpstr>
      <vt:lpstr>'Requisitos Habilitantes'!_Toc8053703</vt:lpstr>
      <vt:lpstr>'Requisitos Habilitantes'!_Toc8053704</vt:lpstr>
      <vt:lpstr>'Requisitos Habilitantes'!_Toc8053705</vt:lpstr>
      <vt:lpstr>'Requisitos Habilitantes'!_Toc8053706</vt:lpstr>
      <vt:lpstr>'Requisitos Habilitantes'!_Toc8053707</vt:lpstr>
      <vt:lpstr>'Requisitos Habilitantes'!_Toc8053708</vt:lpstr>
      <vt:lpstr>'Requisitos Habilitantes'!_Toc8053709</vt:lpstr>
      <vt:lpstr>'Apoyo Industria Nacional'!Área_de_impresión</vt:lpstr>
      <vt:lpstr>'Experiencia Habil - Proponente'!Área_de_impresión</vt:lpstr>
      <vt:lpstr>'Experiencia Ponde Proponente'!Área_de_impresión</vt:lpstr>
      <vt:lpstr>'Gerente de Interventoría'!Área_de_impresión</vt:lpstr>
      <vt:lpstr>'Gerente Inte Ponderable'!Área_de_impresión</vt:lpstr>
      <vt:lpstr>'Líder Tec Ponderable'!Área_de_impresión</vt:lpstr>
      <vt:lpstr>'Lider Tecnico'!Área_de_impresión</vt:lpstr>
      <vt:lpstr>'Personal Discapacidad'!Área_de_impresión</vt:lpstr>
      <vt:lpstr>'Profesional Jurídico'!Área_de_impresión</vt:lpstr>
      <vt:lpstr>Proponente!Área_de_impresión</vt:lpstr>
      <vt:lpstr>'Requisitos Habilitantes'!Área_de_impresión</vt:lpstr>
      <vt:lpstr>'Técnico Administrativo'!Área_de_impresión</vt:lpstr>
      <vt:lpstr>'Total Ponderación'!Área_de_impresión</vt:lpstr>
    </vt:vector>
  </TitlesOfParts>
  <Manager/>
  <Company>Agenda de Conectividad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Docentes Inge</dc:creator>
  <cp:keywords/>
  <dc:description/>
  <cp:lastModifiedBy>Ximena</cp:lastModifiedBy>
  <cp:revision/>
  <dcterms:created xsi:type="dcterms:W3CDTF">2007-11-21T20:54:10Z</dcterms:created>
  <dcterms:modified xsi:type="dcterms:W3CDTF">2020-12-11T22:29:53Z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0x010100DD6D97B130AC034AB21E1724EF0C8D13</vt:lpwstr>
  </property>
</Properties>
</file>