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LENOVO\Downloads\"/>
    </mc:Choice>
  </mc:AlternateContent>
  <xr:revisionPtr revIDLastSave="0" documentId="13_ncr:1_{D1F6D8B9-37CE-4912-9CAF-2B54C7F62E99}" xr6:coauthVersionLast="47" xr6:coauthVersionMax="47" xr10:uidLastSave="{00000000-0000-0000-0000-000000000000}"/>
  <bookViews>
    <workbookView xWindow="-110" yWindow="-110" windowWidth="19420" windowHeight="11020" xr2:uid="{00000000-000D-0000-FFFF-FFFF00000000}"/>
  </bookViews>
  <sheets>
    <sheet name="Estudio Precio de Mercad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1" i="1" l="1"/>
  <c r="H14" i="1"/>
  <c r="H20" i="1"/>
  <c r="I20" i="1" s="1"/>
  <c r="H19" i="1"/>
  <c r="I19" i="1" s="1"/>
  <c r="H18" i="1"/>
  <c r="I18" i="1" s="1"/>
  <c r="H17" i="1"/>
  <c r="Q17" i="1" s="1"/>
  <c r="H16" i="1"/>
  <c r="Q16" i="1" s="1"/>
  <c r="H15" i="1"/>
  <c r="Q15" i="1" s="1"/>
  <c r="P20" i="1"/>
  <c r="O20" i="1"/>
  <c r="L20" i="1"/>
  <c r="P19" i="1"/>
  <c r="O19" i="1"/>
  <c r="P18" i="1"/>
  <c r="O18" i="1"/>
  <c r="P17" i="1"/>
  <c r="O17" i="1"/>
  <c r="P16" i="1"/>
  <c r="O16" i="1"/>
  <c r="P15" i="1"/>
  <c r="O15" i="1"/>
  <c r="M15" i="1"/>
  <c r="L15" i="1"/>
  <c r="P14" i="1"/>
  <c r="O14" i="1"/>
  <c r="L14" i="1"/>
  <c r="Q14" i="1"/>
  <c r="R14" i="1" l="1"/>
  <c r="Q20" i="1"/>
  <c r="R20" i="1" s="1"/>
  <c r="R15" i="1"/>
  <c r="Q18" i="1"/>
  <c r="R18" i="1" s="1"/>
  <c r="R16" i="1"/>
  <c r="I15" i="1"/>
  <c r="R17" i="1"/>
  <c r="I16" i="1"/>
  <c r="Q19" i="1"/>
  <c r="R19" i="1" s="1"/>
  <c r="I17" i="1"/>
  <c r="I14" i="1"/>
  <c r="R2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6" authorId="0" shapeId="0" xr:uid="{00000000-0006-0000-0000-000001000000}">
      <text>
        <r>
          <rPr>
            <sz val="11"/>
            <color rgb="FF000000"/>
            <rFont val="Calibri"/>
            <charset val="1"/>
            <scheme val="minor"/>
          </rPr>
          <t>======
ID#AAAAck34Rdk
Stephanie Gil    (2022-07-08 14:23:41)
Nota: Digite Fecha</t>
        </r>
      </text>
    </comment>
    <comment ref="C7" authorId="0" shapeId="0" xr:uid="{00000000-0006-0000-0000-000002000000}">
      <text>
        <r>
          <rPr>
            <sz val="11"/>
            <color rgb="FF000000"/>
            <rFont val="Calibri"/>
            <charset val="1"/>
            <scheme val="minor"/>
          </rPr>
          <t>======
ID#AAAAck34Rc0
Stephanie Gil    (2022-07-08 14:23:41)
Nota: Digite la dependencia que realiza el estudio</t>
        </r>
      </text>
    </comment>
    <comment ref="C8" authorId="0" shapeId="0" xr:uid="{00000000-0006-0000-0000-000003000000}">
      <text>
        <r>
          <rPr>
            <sz val="11"/>
            <color rgb="FF000000"/>
            <rFont val="Calibri"/>
            <charset val="1"/>
            <scheme val="minor"/>
          </rPr>
          <t>======
ID#AAAAck34Rdg
Stephanie Gil    (2022-07-08 14:23:41)
Nota: Digite el objeto</t>
        </r>
      </text>
    </comment>
    <comment ref="C9" authorId="0" shapeId="0" xr:uid="{00000000-0006-0000-0000-000004000000}">
      <text>
        <r>
          <rPr>
            <sz val="11"/>
            <color rgb="FF000000"/>
            <rFont val="Calibri"/>
            <charset val="1"/>
            <scheme val="minor"/>
          </rPr>
          <t>======
ID#AAAAck34Rdo
Stephanie Gil    (2022-07-08 14:23:41)
Nota: Escriba nombre de quien diligencia el formato</t>
        </r>
      </text>
    </comment>
    <comment ref="A14" authorId="0" shapeId="0" xr:uid="{00000000-0006-0000-0000-000005000000}">
      <text>
        <r>
          <rPr>
            <sz val="11"/>
            <color rgb="FF000000"/>
            <rFont val="Calibri"/>
            <charset val="1"/>
            <scheme val="minor"/>
          </rPr>
          <t>======
ID#AAAAck34RdQ
Stephanie Gil    (2022-07-08 14:23:41)
Nota: Registre en orden el numero de cada item</t>
        </r>
      </text>
    </comment>
    <comment ref="D14" authorId="0" shapeId="0" xr:uid="{00000000-0006-0000-0000-000006000000}">
      <text>
        <r>
          <rPr>
            <sz val="11"/>
            <color rgb="FF000000"/>
            <rFont val="Calibri"/>
            <charset val="1"/>
            <scheme val="minor"/>
          </rPr>
          <t>======
ID#AAAAck34RdA
Nota    (2022-07-08 14:23:41)
Detalle la cantidad requeridad del bien o servicio adquirir</t>
        </r>
      </text>
    </comment>
    <comment ref="E14" authorId="0" shapeId="0" xr:uid="{00000000-0006-0000-0000-000007000000}">
      <text>
        <r>
          <rPr>
            <sz val="11"/>
            <color rgb="FF000000"/>
            <rFont val="Calibri"/>
            <charset val="1"/>
            <scheme val="minor"/>
          </rPr>
          <t>======
ID#AAAAck34RdE
Nota    (2022-07-08 14:23:41)
Digite el valor de la cotizacion de conformidad con el item</t>
        </r>
      </text>
    </comment>
    <comment ref="F14" authorId="0" shapeId="0" xr:uid="{00000000-0006-0000-0000-000008000000}">
      <text>
        <r>
          <rPr>
            <sz val="11"/>
            <color rgb="FF000000"/>
            <rFont val="Calibri"/>
            <charset val="1"/>
            <scheme val="minor"/>
          </rPr>
          <t>======
ID#AAAAck34Rcs
Nota    (2022-07-08 14:23:41)
Digite el valor de la cotizacion de conformidad con el item</t>
        </r>
      </text>
    </comment>
    <comment ref="G14" authorId="0" shapeId="0" xr:uid="{00000000-0006-0000-0000-000009000000}">
      <text>
        <r>
          <rPr>
            <sz val="11"/>
            <color rgb="FF000000"/>
            <rFont val="Calibri"/>
            <charset val="1"/>
            <scheme val="minor"/>
          </rPr>
          <t>======
ID#AAAAclJBg5w
Nota    (2022-07-08 14:23:41)
Digite el valor de la cotizacion de conformidad con el item</t>
        </r>
      </text>
    </comment>
    <comment ref="G24" authorId="0" shapeId="0" xr:uid="{00000000-0006-0000-0000-00000A000000}">
      <text>
        <r>
          <rPr>
            <sz val="11"/>
            <color rgb="FF000000"/>
            <rFont val="Calibri"/>
            <charset val="1"/>
            <scheme val="minor"/>
          </rPr>
          <t>======
ID#AAAAck34Rc4
Nota    (2022-07-08 14:23:41)
Escriba nombre de la empresa que remitio cotizacion No. 1</t>
        </r>
      </text>
    </comment>
    <comment ref="B25" authorId="0" shapeId="0" xr:uid="{00000000-0006-0000-0000-00000B000000}">
      <text>
        <r>
          <rPr>
            <sz val="11"/>
            <color rgb="FF000000"/>
            <rFont val="Calibri"/>
            <charset val="1"/>
            <scheme val="minor"/>
          </rPr>
          <t>======
ID#AAAAck34Rds
Nota    (2022-07-08 14:23:41)
Digite el valor total obtenido de la cotizacion con menor valor</t>
        </r>
      </text>
    </comment>
    <comment ref="C25" authorId="0" shapeId="0" xr:uid="{00000000-0006-0000-0000-00000C000000}">
      <text>
        <r>
          <rPr>
            <sz val="11"/>
            <color rgb="FF000000"/>
            <rFont val="Calibri"/>
            <charset val="1"/>
            <scheme val="minor"/>
          </rPr>
          <t>======
ID#AAAAck34Rcw
Stephanie Gil    (2022-07-08 14:23:41)
Nota: Indicar si incluye impuestos, IVA y demas deducciones y gastos amdinistrativos</t>
        </r>
      </text>
    </comment>
    <comment ref="G25" authorId="0" shapeId="0" xr:uid="{00000000-0006-0000-0000-00000D000000}">
      <text>
        <r>
          <rPr>
            <sz val="11"/>
            <color rgb="FF000000"/>
            <rFont val="Calibri"/>
            <charset val="1"/>
            <scheme val="minor"/>
          </rPr>
          <t>======
ID#AAAAck34RdY
Nota    (2022-07-08 14:23:41)
Escriba nombre de la empresa que remitio cotizacion No. 2</t>
        </r>
      </text>
    </comment>
    <comment ref="L25" authorId="0" shapeId="0" xr:uid="{00000000-0006-0000-0000-00000E000000}">
      <text>
        <r>
          <rPr>
            <sz val="11"/>
            <color rgb="FF000000"/>
            <rFont val="Calibri"/>
            <charset val="1"/>
            <scheme val="minor"/>
          </rPr>
          <t>======
ID#AAAAck34Rdw
Stephanie Gil    (2022-07-08 14:23:41)
Revise y diligencie las constancias que correspondan</t>
        </r>
      </text>
    </comment>
    <comment ref="G26" authorId="0" shapeId="0" xr:uid="{00000000-0006-0000-0000-00000F000000}">
      <text>
        <r>
          <rPr>
            <sz val="11"/>
            <color rgb="FF000000"/>
            <rFont val="Calibri"/>
            <charset val="1"/>
            <scheme val="minor"/>
          </rPr>
          <t>======
ID#AAAAck34RdI
Nota    (2022-07-08 14:23:41)
Escriba nombre de la empresa que remitio cotizacion No. 3</t>
        </r>
      </text>
    </comment>
    <comment ref="A30" authorId="0" shapeId="0" xr:uid="{00000000-0006-0000-0000-000010000000}">
      <text>
        <r>
          <rPr>
            <sz val="11"/>
            <color rgb="FF000000"/>
            <rFont val="Calibri"/>
            <charset val="1"/>
            <scheme val="minor"/>
          </rPr>
          <t>======
ID#AAAAck34Rc8
Stephanie Gil    (2022-07-08 14:23:41)
Nota: Digite las conclusiones obtenidas de confomidad con el analisis de estudios de mercado realizado</t>
        </r>
      </text>
    </comment>
    <comment ref="M31" authorId="0" shapeId="0" xr:uid="{00000000-0006-0000-0000-000011000000}">
      <text>
        <r>
          <rPr>
            <sz val="11"/>
            <color rgb="FF000000"/>
            <rFont val="Calibri"/>
            <charset val="1"/>
            <scheme val="minor"/>
          </rPr>
          <t>======
ID#AAAAclJBg50
Stephanie Gil    (2022-07-08 14:23:41)
Diligencie nombre del ordenador del gasto</t>
        </r>
      </text>
    </comment>
    <comment ref="M32" authorId="0" shapeId="0" xr:uid="{00000000-0006-0000-0000-000012000000}">
      <text>
        <r>
          <rPr>
            <sz val="11"/>
            <color rgb="FF000000"/>
            <rFont val="Calibri"/>
            <charset val="1"/>
            <scheme val="minor"/>
          </rPr>
          <t>======
ID#AAAAck34RdM
Stephanie Gil    (2022-07-08 14:23:41)
Diligencie cargo del ordenador del gasto</t>
        </r>
      </text>
    </comment>
  </commentList>
</comments>
</file>

<file path=xl/sharedStrings.xml><?xml version="1.0" encoding="utf-8"?>
<sst xmlns="http://schemas.openxmlformats.org/spreadsheetml/2006/main" count="101" uniqueCount="74">
  <si>
    <t>SISTEMA INTEGRADO DE GESTIÓN Y MECI</t>
  </si>
  <si>
    <t xml:space="preserve">CÓDIGO: </t>
  </si>
  <si>
    <t xml:space="preserve">FG-GI-CA-13
</t>
  </si>
  <si>
    <t>FG-GI-CA-64</t>
  </si>
  <si>
    <t>VERSIÓN:</t>
  </si>
  <si>
    <t>ESTUDIO DE PRECIOS DEL MERCADO</t>
  </si>
  <si>
    <t xml:space="preserve">FECHA:  </t>
  </si>
  <si>
    <t xml:space="preserve">PRESUPUESTO OFICIAL </t>
  </si>
  <si>
    <t xml:space="preserve">PÁGINA:    </t>
  </si>
  <si>
    <t>1   DE  1</t>
  </si>
  <si>
    <t>Fecha de elaboración:</t>
  </si>
  <si>
    <t>Dependencia:</t>
  </si>
  <si>
    <t>Secretaría  de Turismo</t>
  </si>
  <si>
    <t>Objeto a contratar</t>
  </si>
  <si>
    <t>Diligenciado por:</t>
  </si>
  <si>
    <t>Profesionales Universitarios:  Diana Caicedo Soto.     -  Andres Felipe Arroyo.</t>
  </si>
  <si>
    <t>Profesionales  Universitarios:   Diana Caicedo Soto   Andres  Felipe  Arroyo</t>
  </si>
  <si>
    <t xml:space="preserve">De conformidad con los resultados del estudio de precios del mercado se establece el siguiente presupuesto oficial: </t>
  </si>
  <si>
    <t>ITEM</t>
  </si>
  <si>
    <t>DESCRIPCION</t>
  </si>
  <si>
    <t>UNIDAD</t>
  </si>
  <si>
    <t>CANTIDAD</t>
  </si>
  <si>
    <t>VALOR UNITARIO</t>
  </si>
  <si>
    <t xml:space="preserve">PROMEDIO COTIZACIONES </t>
  </si>
  <si>
    <t>VALOR PARCIAL</t>
  </si>
  <si>
    <t>Faro  azul</t>
  </si>
  <si>
    <t>Pacific American tours</t>
  </si>
  <si>
    <t>Travel  Mar</t>
  </si>
  <si>
    <t xml:space="preserve">VR. COTIZACION  1 </t>
  </si>
  <si>
    <t>VR. COTIZACION 2</t>
  </si>
  <si>
    <t>VR. COTIZACION3</t>
  </si>
  <si>
    <t>(CANTIDAD *PROMEDIO)</t>
  </si>
  <si>
    <t>VALOR TOTAL COTIZACIONES</t>
  </si>
  <si>
    <t>TOTAL PRESUPUESTO PROMEDIO</t>
  </si>
  <si>
    <t>VALOR TOTAL PROMEDIO</t>
  </si>
  <si>
    <t>TOTAL PRESUPUESTO OFICIAL DE REFERENCIA</t>
  </si>
  <si>
    <t>COTIZACIÓN MENOR VALOR</t>
  </si>
  <si>
    <t>´VALOR</t>
  </si>
  <si>
    <t>OBSERVACIÓN</t>
  </si>
  <si>
    <t>FUENTE COTIZACION 1</t>
  </si>
  <si>
    <t>Faro Azul</t>
  </si>
  <si>
    <t xml:space="preserve">CONSTANCIAS </t>
  </si>
  <si>
    <t>FUENTE COTIZACION 2</t>
  </si>
  <si>
    <t>Pacific American Tours</t>
  </si>
  <si>
    <t>FUENTE COTIZACION 3</t>
  </si>
  <si>
    <t>CONSTANCIAS</t>
  </si>
  <si>
    <t>Por medio del presente documento se deja constancia de la consulta de precios del mercado para establecer el valor de referencia del proceso. Hacen parte integral del presente documento las cotizaciones realizadas por los proveedores consultados y la Ficha tecnica de productos y servicios en donde se encuentran definidas las especificaciones tecnicas de cada item.</t>
  </si>
  <si>
    <t>CONCLUSIONES</t>
  </si>
  <si>
    <t>Se concluye que de conformidad con el estudio de mercado realizado  a los  bienes, obras o servicios a adquirir los mismos puedes ser obtenidos con los precios referenciados en este cuadro incluyendo todos los impuestos y deducciones de ley</t>
  </si>
  <si>
    <t>Aprobado por:</t>
  </si>
  <si>
    <t>______________________________________</t>
  </si>
  <si>
    <t>Ana Lucía Morales Gamboa</t>
  </si>
  <si>
    <t>Anexos:</t>
  </si>
  <si>
    <t>Secretaria de Turismo  Distrital</t>
  </si>
  <si>
    <t>Cotizaciones</t>
  </si>
  <si>
    <t>CARGO:  Secretario de Turismo</t>
  </si>
  <si>
    <t>REALIZAR CAMPAÑA DE PROMOCIÓN DEL DISTRITO ESPECIAL DE BUENAVENTURA, EN EL MARCO DE LA SEMANA SANTA 2026 BAJO DEL PROYECTO IDENTIFICADO CON BPIN 202500000043511.</t>
  </si>
  <si>
    <t>febrero 2026</t>
  </si>
  <si>
    <t xml:space="preserve">Personal promotores turisticos para atención a los visitantes y aplicación de instrumentos de medición. </t>
  </si>
  <si>
    <t>Publicidad y  folletos alusivos  a  los  destinos turisticos  de Buenaventura.</t>
  </si>
  <si>
    <t>Transporte maritimo a las diferentes playas desde  y  hacia  el muelle turistico para asistencia y apoyo logistico de la temporada de Semana 
Santa 2026.</t>
  </si>
  <si>
    <t>Transporte terrestre  a zonas turisticas carreteables durante la Semana Santa 2026 para asistencia y apoyo logistico de la temporada de Semana Santa 2026.</t>
  </si>
  <si>
    <t>Almuerzos  con  hidratación   para los 20 promotores por 7 días.</t>
  </si>
  <si>
    <t>Presentación  grupo folclorico para atención local</t>
  </si>
  <si>
    <t xml:space="preserve">Publicación en medio impreso o digital acerca de las experiencias turisticas durante la temporada de Semana Santa en Buenaventura 2026.
</t>
  </si>
  <si>
    <t>Publicación en medio impreso o digital acerca de las experiencias turisticas durante la temporada de Semana Santa en Buenaventura 2026.</t>
  </si>
  <si>
    <r>
      <t>1)</t>
    </r>
    <r>
      <rPr>
        <sz val="11"/>
        <rFont val="Arial"/>
        <charset val="134"/>
      </rPr>
      <t xml:space="preserve">Los valores unitarios aquí determinados son el resultado del promedio de los precios del estudio del mercado obtenidos a partir de las diferentes cotizaciones solicitadas. </t>
    </r>
    <r>
      <rPr>
        <b/>
        <sz val="11"/>
        <rFont val="Arial"/>
        <charset val="134"/>
      </rPr>
      <t>2)</t>
    </r>
    <r>
      <rPr>
        <sz val="11"/>
        <rFont val="Arial"/>
        <charset val="134"/>
      </rPr>
      <t xml:space="preserve"> Las especificaciones técnicas de cada uno de los ítems son las definidas en el formato deFicha  técnica de productos o Servicios que hace parte integral del presente presupuesto.  </t>
    </r>
    <r>
      <rPr>
        <b/>
        <sz val="11"/>
        <rFont val="Arial"/>
        <charset val="134"/>
      </rPr>
      <t>3)</t>
    </r>
    <r>
      <rPr>
        <sz val="11"/>
        <rFont val="Arial"/>
        <charset val="134"/>
      </rPr>
      <t xml:space="preserve"> Los precios indicados en la tabla anterior incluyen los diferentes impuestos distritales, nacionales o departamentales a que haya lugar  </t>
    </r>
    <r>
      <rPr>
        <b/>
        <sz val="11"/>
        <rFont val="Arial"/>
        <charset val="134"/>
      </rPr>
      <t>4)</t>
    </r>
    <r>
      <rPr>
        <sz val="11"/>
        <rFont val="Arial"/>
        <charset val="134"/>
      </rPr>
      <t xml:space="preserve">Los valores unitarios del presupuesto oficial corresponden al promedio de los precios de cada ítem en las cotizaciones analizadas. </t>
    </r>
    <r>
      <rPr>
        <b/>
        <sz val="11"/>
        <rFont val="Arial"/>
        <charset val="134"/>
      </rPr>
      <t xml:space="preserve"> 5)</t>
    </r>
    <r>
      <rPr>
        <sz val="11"/>
        <rFont val="Arial"/>
        <charset val="134"/>
      </rPr>
      <t xml:space="preserve"> Que en consideración a que el valor oficial aquí determinado se entiende como el precio de referencia en el mercado, no se podrán aceptar ofertas cuyo valor total exceda el presente presupuesto. El presupuesto general del proyecto se  redondea  en </t>
    </r>
    <r>
      <rPr>
        <b/>
        <sz val="12"/>
        <rFont val="Arial"/>
        <family val="2"/>
      </rPr>
      <t>SETENTA MILLONES DE PESOS MONEDA LEGAL COLOMBIANA ($70.000.000</t>
    </r>
    <r>
      <rPr>
        <b/>
        <sz val="11"/>
        <rFont val="Arial"/>
        <family val="2"/>
      </rPr>
      <t>)</t>
    </r>
  </si>
  <si>
    <t>Unidad  (Número  de  promotores)</t>
  </si>
  <si>
    <t>Unidad (Número de folletos)</t>
  </si>
  <si>
    <t xml:space="preserve">Unidad (Número de servicio de trsnporte) </t>
  </si>
  <si>
    <t xml:space="preserve">Unidad  (Número  de almuerzos) </t>
  </si>
  <si>
    <t>Unidad (Número  de publicaciones)</t>
  </si>
  <si>
    <t xml:space="preserve">Unidad (Número de presentaciones) </t>
  </si>
  <si>
    <t xml:space="preserve">Unidad (Número  Servicio de transporte)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</si>
</sst>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00_-;\-&quot;$&quot;\ * #,##0.00_-;_-&quot;$&quot;\ * &quot;-&quot;??_-;_-@_-"/>
    <numFmt numFmtId="165" formatCode="_-&quot;$&quot;\ * #,##0_-;\-&quot;$&quot;\ * #,##0_-;_-&quot;$&quot;\ * &quot;-&quot;??_-;_-@_-"/>
    <numFmt numFmtId="166" formatCode="&quot;$&quot;#,##0;[Red]\-&quot;$&quot;#,##0"/>
    <numFmt numFmtId="167" formatCode="&quot;$&quot;#,###_);[Red]\(&quot;$&quot;#,###\)"/>
    <numFmt numFmtId="168" formatCode="0.0"/>
    <numFmt numFmtId="169" formatCode="_-* #,##0_-;\-* #,##0_-;_-* &quot;-&quot;_-;_-@"/>
    <numFmt numFmtId="170" formatCode="&quot;$&quot;\ #,##0"/>
  </numFmts>
  <fonts count="4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color theme="1"/>
      <name val="Arial Narrow"/>
      <charset val="134"/>
    </font>
    <font>
      <b/>
      <sz val="14"/>
      <color theme="1"/>
      <name val="Arial"/>
      <charset val="134"/>
    </font>
    <font>
      <sz val="11"/>
      <name val="Calibri"/>
      <charset val="134"/>
    </font>
    <font>
      <sz val="8"/>
      <color theme="1"/>
      <name val="Calibri"/>
      <charset val="134"/>
    </font>
    <font>
      <sz val="11"/>
      <color theme="1"/>
      <name val="Calibri"/>
      <charset val="134"/>
    </font>
    <font>
      <b/>
      <sz val="12"/>
      <color theme="1"/>
      <name val="Arial"/>
      <charset val="134"/>
    </font>
    <font>
      <sz val="11"/>
      <color theme="1"/>
      <name val="Arial"/>
      <charset val="134"/>
    </font>
    <font>
      <b/>
      <sz val="11"/>
      <color theme="1"/>
      <name val="Arial"/>
      <charset val="134"/>
    </font>
    <font>
      <b/>
      <sz val="8"/>
      <color rgb="FFFFFFFF"/>
      <name val="Calibri"/>
      <charset val="134"/>
    </font>
    <font>
      <b/>
      <sz val="11"/>
      <name val="Calibri"/>
      <charset val="134"/>
    </font>
    <font>
      <b/>
      <sz val="9"/>
      <color theme="1"/>
      <name val="Arial"/>
      <charset val="134"/>
    </font>
    <font>
      <sz val="10"/>
      <color theme="1"/>
      <name val="Arial"/>
      <charset val="134"/>
    </font>
    <font>
      <sz val="11"/>
      <name val="Arial"/>
      <charset val="134"/>
    </font>
    <font>
      <sz val="11"/>
      <color rgb="FFBFBFBF"/>
      <name val="Arial"/>
      <charset val="134"/>
    </font>
    <font>
      <b/>
      <sz val="14"/>
      <name val="Arial"/>
      <charset val="134"/>
    </font>
    <font>
      <sz val="8"/>
      <color rgb="FFFFFFFF"/>
      <name val="Arial"/>
      <charset val="134"/>
    </font>
    <font>
      <b/>
      <sz val="6"/>
      <color rgb="FFFFFFFF"/>
      <name val="Calibri"/>
      <charset val="134"/>
    </font>
    <font>
      <sz val="11"/>
      <color rgb="FF000000"/>
      <name val="Arial"/>
      <charset val="134"/>
    </font>
    <font>
      <b/>
      <sz val="16"/>
      <color theme="1"/>
      <name val="Arial"/>
      <charset val="134"/>
    </font>
    <font>
      <b/>
      <sz val="11"/>
      <name val="Arial"/>
      <charset val="134"/>
    </font>
    <font>
      <sz val="11"/>
      <name val="Calibri"/>
      <charset val="134"/>
      <scheme val="minor"/>
    </font>
    <font>
      <sz val="14"/>
      <name val="Calibri"/>
      <charset val="134"/>
    </font>
    <font>
      <sz val="6"/>
      <color rgb="FFFFFFFF"/>
      <name val="Arial"/>
      <charset val="134"/>
    </font>
    <font>
      <sz val="11"/>
      <color rgb="FF000000"/>
      <name val="Calibri"/>
      <charset val="1"/>
      <scheme val="minor"/>
    </font>
    <font>
      <sz val="11"/>
      <color theme="1"/>
      <name val="Calibri"/>
      <charset val="134"/>
      <scheme val="minor"/>
    </font>
    <font>
      <sz val="11"/>
      <color theme="1"/>
      <name val="Arial"/>
      <family val="2"/>
    </font>
    <font>
      <b/>
      <sz val="11"/>
      <name val="Arial"/>
      <family val="2"/>
    </font>
    <font>
      <b/>
      <sz val="11"/>
      <color theme="1"/>
      <name val="Arial"/>
      <family val="2"/>
    </font>
    <font>
      <b/>
      <sz val="12"/>
      <color theme="1"/>
      <name val="Arial"/>
      <family val="2"/>
    </font>
    <font>
      <sz val="12"/>
      <color rgb="FF000000"/>
      <name val="Calibri"/>
      <family val="2"/>
    </font>
    <font>
      <sz val="11"/>
      <color rgb="FF000000"/>
      <name val="Calibri"/>
      <family val="2"/>
    </font>
    <font>
      <sz val="12"/>
      <color theme="1"/>
      <name val="Arial"/>
      <family val="2"/>
    </font>
    <font>
      <b/>
      <sz val="12"/>
      <name val="Arial"/>
      <family val="2"/>
    </font>
    <font>
      <b/>
      <sz val="8"/>
      <color theme="0"/>
      <name val="Calibri"/>
      <family val="2"/>
    </font>
    <font>
      <b/>
      <sz val="8"/>
      <color rgb="FFFFFFFF"/>
      <name val="Calibri"/>
      <family val="2"/>
    </font>
  </fonts>
  <fills count="14">
    <fill>
      <patternFill patternType="none"/>
    </fill>
    <fill>
      <patternFill patternType="gray125"/>
    </fill>
    <fill>
      <patternFill patternType="solid">
        <fgColor theme="0" tint="-0.14996795556505021"/>
        <bgColor indexed="64"/>
      </patternFill>
    </fill>
    <fill>
      <patternFill patternType="solid">
        <fgColor rgb="FFD9EAD3"/>
        <bgColor rgb="FFD9EAD3"/>
      </patternFill>
    </fill>
    <fill>
      <patternFill patternType="solid">
        <fgColor rgb="FF63D297"/>
        <bgColor rgb="FF63D297"/>
      </patternFill>
    </fill>
    <fill>
      <patternFill patternType="solid">
        <fgColor rgb="FFFFFFFF"/>
        <bgColor rgb="FFFFFFFF"/>
      </patternFill>
    </fill>
    <fill>
      <patternFill patternType="solid">
        <fgColor theme="0" tint="-0.14996795556505021"/>
        <bgColor rgb="FFFFFFFF"/>
      </patternFill>
    </fill>
    <fill>
      <patternFill patternType="solid">
        <fgColor theme="0"/>
        <bgColor theme="0"/>
      </patternFill>
    </fill>
    <fill>
      <patternFill patternType="solid">
        <fgColor rgb="FF002060"/>
        <bgColor rgb="FF274E13"/>
      </patternFill>
    </fill>
    <fill>
      <patternFill patternType="solid">
        <fgColor rgb="FF002060"/>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6795556505021"/>
        <bgColor theme="0"/>
      </patternFill>
    </fill>
    <fill>
      <patternFill patternType="solid">
        <fgColor rgb="FF274E13"/>
        <bgColor rgb="FF274E13"/>
      </patternFill>
    </fill>
  </fills>
  <borders count="68">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style="thick">
        <color rgb="FF000000"/>
      </right>
      <top style="medium">
        <color rgb="FF000000"/>
      </top>
      <bottom/>
      <diagonal/>
    </border>
    <border>
      <left style="thick">
        <color rgb="FF000000"/>
      </left>
      <right style="thick">
        <color rgb="FF000000"/>
      </right>
      <top style="medium">
        <color rgb="FF000000"/>
      </top>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
      <left style="medium">
        <color rgb="FF000000"/>
      </left>
      <right style="thick">
        <color rgb="FF000000"/>
      </right>
      <top/>
      <bottom/>
      <diagonal/>
    </border>
    <border>
      <left style="thick">
        <color rgb="FF000000"/>
      </left>
      <right style="thick">
        <color rgb="FF000000"/>
      </right>
      <top/>
      <bottom/>
      <diagonal/>
    </border>
    <border>
      <left/>
      <right style="thick">
        <color rgb="FF000000"/>
      </right>
      <top/>
      <bottom/>
      <diagonal/>
    </border>
    <border>
      <left style="medium">
        <color rgb="FF000000"/>
      </left>
      <right style="thick">
        <color rgb="FF000000"/>
      </right>
      <top/>
      <bottom style="medium">
        <color rgb="FF000000"/>
      </bottom>
      <diagonal/>
    </border>
    <border>
      <left style="thick">
        <color rgb="FF000000"/>
      </left>
      <right style="thick">
        <color rgb="FF000000"/>
      </right>
      <top/>
      <bottom style="medium">
        <color rgb="FF000000"/>
      </bottom>
      <diagonal/>
    </border>
    <border>
      <left style="medium">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auto="1"/>
      </left>
      <right style="thin">
        <color auto="1"/>
      </right>
      <top/>
      <bottom style="thin">
        <color auto="1"/>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style="thin">
        <color rgb="FF000000"/>
      </top>
      <bottom/>
      <diagonal/>
    </border>
    <border>
      <left style="medium">
        <color rgb="FF000000"/>
      </left>
      <right/>
      <top style="thin">
        <color auto="1"/>
      </top>
      <bottom style="medium">
        <color rgb="FF000000"/>
      </bottom>
      <diagonal/>
    </border>
    <border>
      <left/>
      <right/>
      <top style="thin">
        <color auto="1"/>
      </top>
      <bottom style="medium">
        <color rgb="FF000000"/>
      </bottom>
      <diagonal/>
    </border>
  </borders>
  <cellStyleXfs count="2">
    <xf numFmtId="0" fontId="0" fillId="0" borderId="0"/>
    <xf numFmtId="164" fontId="29" fillId="0" borderId="0" applyFont="0" applyFill="0" applyBorder="0" applyAlignment="0" applyProtection="0"/>
  </cellStyleXfs>
  <cellXfs count="229">
    <xf numFmtId="0" fontId="0" fillId="0" borderId="0" xfId="0"/>
    <xf numFmtId="0" fontId="0" fillId="2" borderId="0" xfId="0" applyFill="1"/>
    <xf numFmtId="165" fontId="0" fillId="0" borderId="0" xfId="1" applyNumberFormat="1" applyFont="1"/>
    <xf numFmtId="0" fontId="8" fillId="0" borderId="5" xfId="0" applyFont="1" applyBorder="1" applyAlignment="1">
      <alignment vertical="center" wrapText="1"/>
    </xf>
    <xf numFmtId="0" fontId="8" fillId="0" borderId="10" xfId="0" applyFont="1" applyBorder="1" applyAlignment="1">
      <alignment vertical="center" wrapText="1"/>
    </xf>
    <xf numFmtId="0" fontId="8" fillId="0" borderId="18" xfId="0" applyFont="1" applyBorder="1" applyAlignment="1">
      <alignment vertical="center" wrapText="1"/>
    </xf>
    <xf numFmtId="0" fontId="9" fillId="5" borderId="19" xfId="0" applyFont="1" applyFill="1" applyBorder="1"/>
    <xf numFmtId="0" fontId="9" fillId="5" borderId="0" xfId="0" applyFont="1" applyFill="1"/>
    <xf numFmtId="0" fontId="9" fillId="6" borderId="0" xfId="0" applyFont="1" applyFill="1"/>
    <xf numFmtId="0" fontId="11" fillId="7" borderId="19" xfId="0" applyFont="1" applyFill="1" applyBorder="1" applyAlignment="1">
      <alignment vertical="center"/>
    </xf>
    <xf numFmtId="0" fontId="9" fillId="7" borderId="0" xfId="0" applyFont="1" applyFill="1"/>
    <xf numFmtId="0" fontId="11" fillId="7" borderId="0" xfId="0" applyFont="1" applyFill="1"/>
    <xf numFmtId="0" fontId="11" fillId="12" borderId="0" xfId="0" applyFont="1" applyFill="1"/>
    <xf numFmtId="0" fontId="15" fillId="0" borderId="52" xfId="0" applyFont="1" applyBorder="1" applyAlignment="1">
      <alignment horizontal="center" vertical="center" wrapText="1"/>
    </xf>
    <xf numFmtId="0" fontId="16" fillId="0" borderId="49" xfId="0" applyFont="1" applyBorder="1" applyAlignment="1">
      <alignment vertical="center" wrapText="1"/>
    </xf>
    <xf numFmtId="166" fontId="11" fillId="0" borderId="49" xfId="0" applyNumberFormat="1" applyFont="1" applyBorder="1" applyAlignment="1">
      <alignment vertical="center" wrapText="1"/>
    </xf>
    <xf numFmtId="0" fontId="16" fillId="0" borderId="52" xfId="0" applyFont="1" applyBorder="1" applyAlignment="1">
      <alignment vertical="center" wrapText="1"/>
    </xf>
    <xf numFmtId="0" fontId="11" fillId="7" borderId="51" xfId="0" applyFont="1" applyFill="1" applyBorder="1" applyAlignment="1">
      <alignment vertical="center" wrapText="1"/>
    </xf>
    <xf numFmtId="0" fontId="11" fillId="7" borderId="3" xfId="0" applyFont="1" applyFill="1" applyBorder="1" applyAlignment="1">
      <alignment horizontal="left" vertical="center" wrapText="1"/>
    </xf>
    <xf numFmtId="0" fontId="11" fillId="7" borderId="0" xfId="0" applyFont="1" applyFill="1" applyAlignment="1">
      <alignment vertical="center" wrapText="1"/>
    </xf>
    <xf numFmtId="0" fontId="16" fillId="0" borderId="54" xfId="0" applyFont="1" applyBorder="1" applyAlignment="1">
      <alignment vertical="center" wrapText="1"/>
    </xf>
    <xf numFmtId="0" fontId="11" fillId="7" borderId="3" xfId="0" applyFont="1" applyFill="1" applyBorder="1" applyAlignment="1">
      <alignment vertical="center" wrapText="1"/>
    </xf>
    <xf numFmtId="0" fontId="11" fillId="7" borderId="3" xfId="0" applyFont="1" applyFill="1" applyBorder="1"/>
    <xf numFmtId="0" fontId="16" fillId="7" borderId="3" xfId="0" applyFont="1" applyFill="1" applyBorder="1" applyAlignment="1">
      <alignment vertical="center" wrapText="1"/>
    </xf>
    <xf numFmtId="0" fontId="11" fillId="12" borderId="3"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1" fillId="7" borderId="19" xfId="0" applyFont="1" applyFill="1" applyBorder="1" applyAlignment="1">
      <alignment vertical="center" wrapText="1"/>
    </xf>
    <xf numFmtId="0" fontId="11" fillId="12" borderId="3" xfId="0" applyFont="1" applyFill="1" applyBorder="1" applyAlignment="1">
      <alignment vertical="center" wrapText="1"/>
    </xf>
    <xf numFmtId="0" fontId="11" fillId="7" borderId="53" xfId="0" applyFont="1" applyFill="1" applyBorder="1" applyAlignment="1">
      <alignment vertical="center" wrapText="1"/>
    </xf>
    <xf numFmtId="0" fontId="18" fillId="7" borderId="19" xfId="0" applyFont="1" applyFill="1" applyBorder="1" applyAlignment="1">
      <alignment vertical="center" wrapText="1"/>
    </xf>
    <xf numFmtId="0" fontId="16" fillId="12" borderId="0" xfId="0" applyFont="1" applyFill="1" applyAlignment="1">
      <alignment vertical="center" wrapText="1"/>
    </xf>
    <xf numFmtId="0" fontId="16" fillId="7" borderId="55" xfId="0" applyFont="1" applyFill="1" applyBorder="1" applyAlignment="1">
      <alignment vertical="center" wrapText="1"/>
    </xf>
    <xf numFmtId="0" fontId="16" fillId="7" borderId="45" xfId="0" applyFont="1" applyFill="1" applyBorder="1" applyAlignment="1">
      <alignment vertical="center" wrapText="1"/>
    </xf>
    <xf numFmtId="0" fontId="11" fillId="12" borderId="16" xfId="0" applyFont="1" applyFill="1" applyBorder="1" applyAlignment="1">
      <alignment vertical="center" wrapText="1"/>
    </xf>
    <xf numFmtId="0" fontId="11" fillId="7" borderId="46" xfId="0" applyFont="1" applyFill="1" applyBorder="1" applyAlignment="1">
      <alignment vertical="center" wrapText="1"/>
    </xf>
    <xf numFmtId="0" fontId="11" fillId="7" borderId="45" xfId="0" applyFont="1" applyFill="1" applyBorder="1" applyAlignment="1">
      <alignment vertical="center" wrapText="1"/>
    </xf>
    <xf numFmtId="0" fontId="11" fillId="7" borderId="16" xfId="0" applyFont="1" applyFill="1" applyBorder="1" applyAlignment="1">
      <alignment vertical="center" wrapText="1"/>
    </xf>
    <xf numFmtId="0" fontId="11" fillId="7" borderId="16" xfId="0" applyFont="1" applyFill="1" applyBorder="1"/>
    <xf numFmtId="0" fontId="16" fillId="7" borderId="16" xfId="0" applyFont="1" applyFill="1" applyBorder="1" applyAlignment="1">
      <alignment vertical="center" wrapText="1"/>
    </xf>
    <xf numFmtId="0" fontId="8" fillId="0" borderId="56" xfId="0" applyFont="1" applyBorder="1" applyAlignment="1">
      <alignment vertical="center" wrapText="1"/>
    </xf>
    <xf numFmtId="168" fontId="8" fillId="0" borderId="57" xfId="0" applyNumberFormat="1" applyFont="1" applyBorder="1" applyAlignment="1">
      <alignment horizontal="left" vertical="center" wrapText="1"/>
    </xf>
    <xf numFmtId="14" fontId="8" fillId="0" borderId="57" xfId="0" applyNumberFormat="1" applyFont="1" applyBorder="1" applyAlignment="1">
      <alignment horizontal="left" vertical="center" wrapText="1"/>
    </xf>
    <xf numFmtId="0" fontId="8" fillId="0" borderId="58" xfId="0" applyFont="1" applyBorder="1" applyAlignment="1">
      <alignment vertical="center" wrapText="1"/>
    </xf>
    <xf numFmtId="0" fontId="9" fillId="5" borderId="55" xfId="0" applyFont="1" applyFill="1" applyBorder="1"/>
    <xf numFmtId="0" fontId="11" fillId="5" borderId="19" xfId="0" applyFont="1" applyFill="1" applyBorder="1"/>
    <xf numFmtId="0" fontId="11" fillId="5" borderId="0" xfId="0" applyFont="1" applyFill="1"/>
    <xf numFmtId="0" fontId="9" fillId="7" borderId="55" xfId="0" applyFont="1" applyFill="1" applyBorder="1"/>
    <xf numFmtId="0" fontId="13" fillId="8" borderId="53" xfId="0" applyFont="1" applyFill="1" applyBorder="1" applyAlignment="1">
      <alignment horizontal="center" vertical="center" wrapText="1"/>
    </xf>
    <xf numFmtId="0" fontId="13" fillId="8" borderId="55" xfId="0" applyFont="1" applyFill="1" applyBorder="1" applyAlignment="1">
      <alignment horizontal="center" vertical="center" wrapText="1"/>
    </xf>
    <xf numFmtId="166" fontId="0" fillId="0" borderId="0" xfId="0" applyNumberFormat="1"/>
    <xf numFmtId="0" fontId="11" fillId="7" borderId="55" xfId="0" applyFont="1" applyFill="1" applyBorder="1"/>
    <xf numFmtId="0" fontId="11" fillId="7" borderId="19" xfId="0" applyFont="1" applyFill="1" applyBorder="1"/>
    <xf numFmtId="0" fontId="23" fillId="7" borderId="0" xfId="0" applyFont="1" applyFill="1" applyAlignment="1">
      <alignment vertical="center" wrapText="1"/>
    </xf>
    <xf numFmtId="0" fontId="11" fillId="7" borderId="19" xfId="0" applyFont="1" applyFill="1" applyBorder="1" applyAlignment="1">
      <alignment vertical="top" wrapText="1"/>
    </xf>
    <xf numFmtId="0" fontId="11" fillId="7" borderId="0" xfId="0" applyFont="1" applyFill="1" applyAlignment="1">
      <alignment vertical="top" wrapText="1"/>
    </xf>
    <xf numFmtId="0" fontId="11" fillId="7" borderId="51" xfId="0" applyFont="1" applyFill="1" applyBorder="1"/>
    <xf numFmtId="0" fontId="11" fillId="7" borderId="53" xfId="0" applyFont="1" applyFill="1" applyBorder="1" applyAlignment="1">
      <alignment horizontal="center" vertical="center" wrapText="1"/>
    </xf>
    <xf numFmtId="0" fontId="11" fillId="7" borderId="55" xfId="0" applyFont="1" applyFill="1" applyBorder="1" applyAlignment="1">
      <alignment vertical="center" wrapText="1"/>
    </xf>
    <xf numFmtId="0" fontId="9" fillId="7" borderId="19" xfId="0" applyFont="1" applyFill="1" applyBorder="1"/>
    <xf numFmtId="0" fontId="9" fillId="7" borderId="45" xfId="0" applyFont="1" applyFill="1" applyBorder="1"/>
    <xf numFmtId="0" fontId="9" fillId="7" borderId="16" xfId="0" applyFont="1" applyFill="1" applyBorder="1"/>
    <xf numFmtId="165" fontId="8" fillId="0" borderId="56" xfId="1" applyNumberFormat="1" applyFont="1" applyBorder="1" applyAlignment="1">
      <alignment vertical="center" wrapText="1"/>
    </xf>
    <xf numFmtId="165" fontId="8" fillId="0" borderId="57" xfId="1" applyNumberFormat="1" applyFont="1" applyBorder="1" applyAlignment="1">
      <alignment horizontal="left" vertical="center" wrapText="1"/>
    </xf>
    <xf numFmtId="165" fontId="11" fillId="5" borderId="55" xfId="1" applyNumberFormat="1" applyFont="1" applyFill="1" applyBorder="1"/>
    <xf numFmtId="165" fontId="20" fillId="13" borderId="53" xfId="1" applyNumberFormat="1" applyFont="1" applyFill="1" applyBorder="1" applyAlignment="1">
      <alignment horizontal="center" vertical="center" wrapText="1"/>
    </xf>
    <xf numFmtId="165" fontId="23" fillId="7" borderId="55" xfId="1" applyNumberFormat="1" applyFont="1" applyFill="1" applyBorder="1" applyAlignment="1">
      <alignment vertical="center" wrapText="1"/>
    </xf>
    <xf numFmtId="165" fontId="11" fillId="7" borderId="55" xfId="1" applyNumberFormat="1" applyFont="1" applyFill="1" applyBorder="1" applyAlignment="1">
      <alignment vertical="top" wrapText="1"/>
    </xf>
    <xf numFmtId="0" fontId="11" fillId="7" borderId="53" xfId="0" applyFont="1" applyFill="1" applyBorder="1"/>
    <xf numFmtId="165" fontId="11" fillId="7" borderId="55" xfId="1" applyNumberFormat="1" applyFont="1" applyFill="1" applyBorder="1"/>
    <xf numFmtId="165" fontId="11" fillId="7" borderId="55" xfId="1" applyNumberFormat="1" applyFont="1" applyFill="1" applyBorder="1" applyAlignment="1">
      <alignment vertical="center" wrapText="1"/>
    </xf>
    <xf numFmtId="0" fontId="9" fillId="7" borderId="46" xfId="0" applyFont="1" applyFill="1" applyBorder="1"/>
    <xf numFmtId="165" fontId="9" fillId="7" borderId="55" xfId="1" applyNumberFormat="1" applyFont="1" applyFill="1" applyBorder="1"/>
    <xf numFmtId="165" fontId="9" fillId="7" borderId="46" xfId="1" applyNumberFormat="1" applyFont="1" applyFill="1" applyBorder="1"/>
    <xf numFmtId="165" fontId="11" fillId="2" borderId="44" xfId="1" applyNumberFormat="1" applyFont="1" applyFill="1" applyBorder="1" applyAlignment="1">
      <alignment vertical="center" wrapText="1"/>
    </xf>
    <xf numFmtId="0" fontId="4" fillId="10" borderId="44" xfId="0" applyFont="1" applyFill="1" applyBorder="1" applyAlignment="1">
      <alignment horizontal="center" vertical="center" wrapText="1"/>
    </xf>
    <xf numFmtId="0" fontId="3" fillId="10" borderId="44" xfId="0" applyFont="1" applyFill="1" applyBorder="1" applyAlignment="1">
      <alignment horizontal="center" vertical="center" wrapText="1"/>
    </xf>
    <xf numFmtId="0" fontId="38" fillId="9" borderId="0" xfId="0" applyFont="1" applyFill="1" applyAlignment="1">
      <alignment horizontal="center" vertical="center"/>
    </xf>
    <xf numFmtId="0" fontId="38" fillId="9" borderId="39" xfId="0" applyFont="1" applyFill="1" applyBorder="1"/>
    <xf numFmtId="0" fontId="39" fillId="8" borderId="0" xfId="0" applyFont="1" applyFill="1" applyAlignment="1">
      <alignment horizontal="center" vertical="center" wrapText="1"/>
    </xf>
    <xf numFmtId="0" fontId="10" fillId="0" borderId="20" xfId="0" applyFont="1" applyBorder="1" applyAlignment="1">
      <alignment horizontal="left" vertical="center" wrapText="1"/>
    </xf>
    <xf numFmtId="0" fontId="10" fillId="0" borderId="21" xfId="0" applyFont="1" applyBorder="1" applyAlignment="1">
      <alignment horizontal="left" vertical="center" wrapText="1"/>
    </xf>
    <xf numFmtId="49" fontId="30" fillId="0" borderId="22" xfId="0" applyNumberFormat="1" applyFont="1" applyBorder="1" applyAlignment="1">
      <alignment horizontal="center" vertical="center" wrapText="1"/>
    </xf>
    <xf numFmtId="49" fontId="7" fillId="0" borderId="23" xfId="0" applyNumberFormat="1" applyFont="1" applyBorder="1"/>
    <xf numFmtId="49" fontId="7" fillId="0" borderId="59" xfId="0" applyNumberFormat="1" applyFont="1" applyBorder="1"/>
    <xf numFmtId="0" fontId="10" fillId="0" borderId="24" xfId="0" applyFont="1" applyBorder="1" applyAlignment="1">
      <alignment vertical="center" wrapText="1"/>
    </xf>
    <xf numFmtId="0" fontId="7" fillId="0" borderId="25" xfId="0" applyFont="1" applyBorder="1"/>
    <xf numFmtId="17" fontId="11" fillId="0" borderId="26" xfId="0" applyNumberFormat="1" applyFont="1" applyBorder="1" applyAlignment="1">
      <alignment vertical="center" wrapText="1"/>
    </xf>
    <xf numFmtId="0" fontId="7" fillId="0" borderId="27" xfId="0" applyFont="1" applyBorder="1"/>
    <xf numFmtId="0" fontId="7" fillId="0" borderId="60" xfId="0" applyFont="1" applyBorder="1"/>
    <xf numFmtId="0" fontId="10" fillId="0" borderId="24" xfId="0" applyFont="1" applyBorder="1" applyAlignment="1">
      <alignment horizontal="left" vertical="center" wrapText="1"/>
    </xf>
    <xf numFmtId="0" fontId="10" fillId="0" borderId="25" xfId="0" applyFont="1" applyBorder="1" applyAlignment="1">
      <alignment horizontal="left" vertical="center" wrapText="1"/>
    </xf>
    <xf numFmtId="0" fontId="11" fillId="0" borderId="26" xfId="0" applyFont="1" applyBorder="1" applyAlignment="1">
      <alignment horizontal="center" vertical="top" wrapText="1"/>
    </xf>
    <xf numFmtId="0" fontId="11" fillId="0" borderId="26" xfId="0" applyFont="1" applyBorder="1" applyAlignment="1">
      <alignment vertical="top" wrapText="1"/>
    </xf>
    <xf numFmtId="0" fontId="33" fillId="0" borderId="26" xfId="0" applyFont="1" applyBorder="1" applyAlignment="1">
      <alignment horizontal="left" vertical="center" wrapText="1"/>
    </xf>
    <xf numFmtId="0" fontId="32" fillId="0" borderId="26" xfId="0" applyFont="1" applyBorder="1" applyAlignment="1">
      <alignment horizontal="left" vertical="center" wrapText="1"/>
    </xf>
    <xf numFmtId="0" fontId="7" fillId="0" borderId="27" xfId="0" applyFont="1" applyBorder="1" applyAlignment="1">
      <alignment horizontal="left"/>
    </xf>
    <xf numFmtId="0" fontId="7" fillId="0" borderId="60" xfId="0" applyFont="1" applyBorder="1" applyAlignment="1">
      <alignment horizontal="left"/>
    </xf>
    <xf numFmtId="0" fontId="11" fillId="0" borderId="30" xfId="0" applyFont="1" applyBorder="1" applyAlignment="1">
      <alignment horizontal="left" vertical="center" wrapText="1"/>
    </xf>
    <xf numFmtId="0" fontId="7" fillId="0" borderId="31" xfId="0" applyFont="1" applyBorder="1"/>
    <xf numFmtId="0" fontId="7" fillId="0" borderId="61" xfId="0" applyFont="1" applyBorder="1"/>
    <xf numFmtId="0" fontId="11" fillId="0" borderId="26" xfId="0" applyFont="1" applyBorder="1" applyAlignment="1">
      <alignment vertical="center" wrapText="1"/>
    </xf>
    <xf numFmtId="0" fontId="7" fillId="0" borderId="9" xfId="0" applyFont="1" applyBorder="1"/>
    <xf numFmtId="0" fontId="19" fillId="7" borderId="19" xfId="0" applyFont="1" applyFill="1" applyBorder="1" applyAlignment="1">
      <alignment horizontal="center" vertical="center" wrapText="1"/>
    </xf>
    <xf numFmtId="0" fontId="26" fillId="0" borderId="0" xfId="0" applyFont="1"/>
    <xf numFmtId="0" fontId="26" fillId="0" borderId="55" xfId="0" applyFont="1" applyBorder="1"/>
    <xf numFmtId="0" fontId="11" fillId="7" borderId="51" xfId="0" applyFont="1" applyFill="1" applyBorder="1" applyAlignment="1">
      <alignment horizontal="left" vertical="center" wrapText="1"/>
    </xf>
    <xf numFmtId="0" fontId="11" fillId="7" borderId="3" xfId="0" applyFont="1" applyFill="1" applyBorder="1" applyAlignment="1">
      <alignment horizontal="left" vertical="center" wrapText="1"/>
    </xf>
    <xf numFmtId="0" fontId="11" fillId="7" borderId="53" xfId="0" applyFont="1" applyFill="1" applyBorder="1" applyAlignment="1">
      <alignment horizontal="left" vertical="center" wrapText="1"/>
    </xf>
    <xf numFmtId="0" fontId="24" fillId="7" borderId="19" xfId="0" applyFont="1" applyFill="1" applyBorder="1" applyAlignment="1">
      <alignment horizontal="center" vertical="top" wrapText="1"/>
    </xf>
    <xf numFmtId="0" fontId="14" fillId="0" borderId="0" xfId="0" applyFont="1" applyAlignment="1">
      <alignment vertical="top"/>
    </xf>
    <xf numFmtId="0" fontId="14" fillId="0" borderId="55" xfId="0" applyFont="1" applyBorder="1" applyAlignment="1">
      <alignment vertical="top"/>
    </xf>
    <xf numFmtId="0" fontId="11" fillId="7" borderId="50" xfId="0" applyFont="1" applyFill="1" applyBorder="1" applyAlignment="1">
      <alignment horizontal="left" vertical="center" wrapText="1"/>
    </xf>
    <xf numFmtId="0" fontId="11" fillId="0" borderId="0" xfId="0" applyFont="1" applyAlignment="1">
      <alignment horizontal="center" vertical="center" wrapText="1"/>
    </xf>
    <xf numFmtId="0" fontId="0" fillId="0" borderId="0" xfId="0"/>
    <xf numFmtId="0" fontId="7" fillId="0" borderId="55" xfId="0" applyFont="1" applyBorder="1"/>
    <xf numFmtId="0" fontId="12" fillId="7" borderId="49" xfId="0" applyFont="1" applyFill="1" applyBorder="1" applyAlignment="1">
      <alignment horizontal="center" vertical="center" wrapText="1"/>
    </xf>
    <xf numFmtId="0" fontId="7" fillId="0" borderId="50" xfId="0" applyFont="1" applyBorder="1"/>
    <xf numFmtId="0" fontId="7" fillId="0" borderId="48" xfId="0" applyFont="1" applyBorder="1"/>
    <xf numFmtId="0" fontId="11" fillId="7" borderId="49" xfId="0" applyFont="1" applyFill="1" applyBorder="1" applyAlignment="1">
      <alignment horizontal="left" vertical="center" wrapText="1"/>
    </xf>
    <xf numFmtId="0" fontId="31" fillId="0" borderId="51" xfId="0" applyFont="1" applyBorder="1" applyAlignment="1">
      <alignment horizontal="left" vertical="top" wrapText="1"/>
    </xf>
    <xf numFmtId="0" fontId="7" fillId="0" borderId="3" xfId="0" applyFont="1" applyBorder="1"/>
    <xf numFmtId="0" fontId="7" fillId="0" borderId="53" xfId="0" applyFont="1" applyBorder="1"/>
    <xf numFmtId="0" fontId="7" fillId="0" borderId="19" xfId="0" applyFont="1" applyBorder="1"/>
    <xf numFmtId="0" fontId="25" fillId="0" borderId="0" xfId="0" applyFont="1"/>
    <xf numFmtId="0" fontId="7" fillId="0" borderId="45" xfId="0" applyFont="1" applyBorder="1"/>
    <xf numFmtId="0" fontId="7" fillId="0" borderId="16" xfId="0" applyFont="1" applyBorder="1"/>
    <xf numFmtId="0" fontId="7" fillId="0" borderId="46" xfId="0" applyFont="1" applyBorder="1"/>
    <xf numFmtId="0" fontId="17" fillId="7" borderId="45" xfId="0" applyFont="1" applyFill="1" applyBorder="1" applyAlignment="1">
      <alignment horizontal="left" vertical="top" wrapText="1"/>
    </xf>
    <xf numFmtId="0" fontId="17" fillId="7" borderId="16" xfId="0" applyFont="1" applyFill="1" applyBorder="1" applyAlignment="1">
      <alignment horizontal="left" vertical="top" wrapText="1"/>
    </xf>
    <xf numFmtId="0" fontId="17" fillId="7" borderId="46" xfId="0" applyFont="1" applyFill="1" applyBorder="1" applyAlignment="1">
      <alignment horizontal="left" vertical="top" wrapText="1"/>
    </xf>
    <xf numFmtId="0" fontId="11" fillId="0" borderId="50" xfId="0" applyFont="1" applyBorder="1" applyAlignment="1">
      <alignment horizontal="left" vertical="center" wrapText="1"/>
    </xf>
    <xf numFmtId="0" fontId="11" fillId="7" borderId="16"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4" xfId="0" applyFont="1" applyBorder="1" applyAlignment="1">
      <alignment horizontal="center" vertical="center" wrapText="1"/>
    </xf>
    <xf numFmtId="0" fontId="13" fillId="8" borderId="32" xfId="0" applyFont="1" applyFill="1" applyBorder="1" applyAlignment="1">
      <alignment horizontal="center" vertical="center" wrapText="1"/>
    </xf>
    <xf numFmtId="0" fontId="13" fillId="8" borderId="37" xfId="0" applyFont="1" applyFill="1" applyBorder="1" applyAlignment="1">
      <alignment horizontal="center" vertical="center" wrapText="1"/>
    </xf>
    <xf numFmtId="0" fontId="13" fillId="8" borderId="40" xfId="0" applyFont="1" applyFill="1" applyBorder="1" applyAlignment="1">
      <alignment horizontal="center" vertical="center" wrapText="1"/>
    </xf>
    <xf numFmtId="0" fontId="15" fillId="0" borderId="54" xfId="0" applyFont="1" applyBorder="1" applyAlignment="1">
      <alignment horizontal="center" vertical="center" wrapText="1"/>
    </xf>
    <xf numFmtId="0" fontId="15" fillId="0" borderId="64" xfId="0" applyFont="1" applyBorder="1" applyAlignment="1">
      <alignment horizontal="center" vertical="center" wrapText="1"/>
    </xf>
    <xf numFmtId="0" fontId="13" fillId="8" borderId="33" xfId="0" applyFont="1" applyFill="1" applyBorder="1" applyAlignment="1">
      <alignment horizontal="center" vertical="center" wrapText="1"/>
    </xf>
    <xf numFmtId="0" fontId="13" fillId="8" borderId="38" xfId="0" applyFont="1" applyFill="1" applyBorder="1" applyAlignment="1">
      <alignment horizontal="center" vertical="center" wrapText="1"/>
    </xf>
    <xf numFmtId="0" fontId="13" fillId="8" borderId="4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7" fillId="4" borderId="3" xfId="0" applyFont="1" applyFill="1" applyBorder="1"/>
    <xf numFmtId="0" fontId="7" fillId="4" borderId="4" xfId="0" applyFont="1" applyFill="1" applyBorder="1"/>
    <xf numFmtId="0" fontId="7" fillId="5" borderId="7" xfId="0" applyFont="1" applyFill="1" applyBorder="1"/>
    <xf numFmtId="0" fontId="7" fillId="5" borderId="8" xfId="0" applyFont="1" applyFill="1" applyBorder="1"/>
    <xf numFmtId="0" fontId="7" fillId="5" borderId="9" xfId="0" applyFont="1" applyFill="1" applyBorder="1"/>
    <xf numFmtId="0" fontId="6" fillId="3" borderId="11" xfId="0" applyFont="1" applyFill="1" applyBorder="1" applyAlignment="1">
      <alignment horizontal="center" vertical="center" wrapText="1"/>
    </xf>
    <xf numFmtId="0" fontId="7" fillId="3" borderId="12" xfId="0" applyFont="1" applyFill="1" applyBorder="1"/>
    <xf numFmtId="0" fontId="7" fillId="3" borderId="13" xfId="0" applyFont="1" applyFill="1" applyBorder="1"/>
    <xf numFmtId="0" fontId="7" fillId="5" borderId="15" xfId="0" applyFont="1" applyFill="1" applyBorder="1"/>
    <xf numFmtId="0" fontId="7" fillId="5" borderId="16" xfId="0" applyFont="1" applyFill="1" applyBorder="1"/>
    <xf numFmtId="0" fontId="7" fillId="5" borderId="17" xfId="0" applyFont="1" applyFill="1" applyBorder="1"/>
    <xf numFmtId="0" fontId="17" fillId="7" borderId="49" xfId="0" applyFont="1" applyFill="1" applyBorder="1" applyAlignment="1">
      <alignment horizontal="left"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5" fillId="0" borderId="48" xfId="0" applyFont="1" applyBorder="1" applyAlignment="1">
      <alignment horizontal="center" vertical="center" wrapText="1"/>
    </xf>
    <xf numFmtId="0" fontId="11" fillId="0" borderId="49" xfId="0" applyFont="1" applyBorder="1" applyAlignment="1">
      <alignment horizontal="center" vertical="center" wrapText="1"/>
    </xf>
    <xf numFmtId="0" fontId="13" fillId="8" borderId="34" xfId="0" applyFont="1" applyFill="1" applyBorder="1" applyAlignment="1">
      <alignment horizontal="center" vertical="center" wrapText="1"/>
    </xf>
    <xf numFmtId="0" fontId="14" fillId="9" borderId="35" xfId="0" applyFont="1" applyFill="1" applyBorder="1"/>
    <xf numFmtId="0" fontId="14" fillId="9" borderId="36" xfId="0" applyFont="1" applyFill="1" applyBorder="1"/>
    <xf numFmtId="0" fontId="20" fillId="13" borderId="3" xfId="0" applyFont="1" applyFill="1" applyBorder="1" applyAlignment="1">
      <alignment horizontal="center" vertical="center" wrapText="1"/>
    </xf>
    <xf numFmtId="0" fontId="20" fillId="13" borderId="0" xfId="0" applyFont="1" applyFill="1" applyAlignment="1">
      <alignment horizontal="center" vertical="center" wrapText="1"/>
    </xf>
    <xf numFmtId="0" fontId="20" fillId="13" borderId="54" xfId="0" applyFont="1" applyFill="1" applyBorder="1" applyAlignment="1">
      <alignment horizontal="center" vertical="center" wrapText="1"/>
    </xf>
    <xf numFmtId="0" fontId="20" fillId="13" borderId="63" xfId="0" applyFont="1" applyFill="1" applyBorder="1" applyAlignment="1">
      <alignment horizontal="center" vertical="center" wrapText="1"/>
    </xf>
    <xf numFmtId="0" fontId="20" fillId="13" borderId="51" xfId="0" applyFont="1" applyFill="1" applyBorder="1" applyAlignment="1">
      <alignment horizontal="center" vertical="center" wrapText="1"/>
    </xf>
    <xf numFmtId="0" fontId="20" fillId="13" borderId="19" xfId="0" applyFont="1" applyFill="1" applyBorder="1" applyAlignment="1">
      <alignment horizontal="center" vertical="center" wrapText="1"/>
    </xf>
    <xf numFmtId="0" fontId="7" fillId="0" borderId="4" xfId="0" applyFont="1" applyBorder="1"/>
    <xf numFmtId="0" fontId="7" fillId="0" borderId="7" xfId="0" applyFont="1" applyBorder="1"/>
    <xf numFmtId="0" fontId="7" fillId="0" borderId="8" xfId="0" applyFont="1" applyBorder="1"/>
    <xf numFmtId="0" fontId="7" fillId="0" borderId="12" xfId="0" applyFont="1" applyBorder="1"/>
    <xf numFmtId="0" fontId="7" fillId="0" borderId="13" xfId="0" applyFont="1" applyBorder="1"/>
    <xf numFmtId="0" fontId="11" fillId="0" borderId="62" xfId="0" applyFont="1" applyBorder="1" applyAlignment="1">
      <alignment horizontal="left" vertical="center"/>
    </xf>
    <xf numFmtId="0" fontId="7" fillId="0" borderId="65" xfId="0" applyFont="1" applyBorder="1"/>
    <xf numFmtId="0" fontId="19" fillId="7" borderId="19" xfId="0" applyFont="1" applyFill="1" applyBorder="1" applyAlignment="1">
      <alignment horizontal="left" wrapText="1"/>
    </xf>
    <xf numFmtId="0" fontId="19" fillId="7" borderId="0" xfId="0" applyFont="1" applyFill="1" applyBorder="1" applyAlignment="1">
      <alignment horizontal="left" wrapText="1"/>
    </xf>
    <xf numFmtId="0" fontId="19" fillId="7" borderId="55" xfId="0" applyFont="1" applyFill="1" applyBorder="1" applyAlignment="1">
      <alignment horizontal="left" wrapText="1"/>
    </xf>
    <xf numFmtId="0" fontId="10" fillId="0" borderId="28" xfId="0" applyFont="1" applyBorder="1" applyAlignment="1">
      <alignment horizontal="left" vertical="center" wrapText="1"/>
    </xf>
    <xf numFmtId="0" fontId="10" fillId="0" borderId="29" xfId="0" applyFont="1" applyBorder="1" applyAlignment="1">
      <alignment horizontal="left" vertical="center" wrapText="1"/>
    </xf>
    <xf numFmtId="0" fontId="7" fillId="0" borderId="6" xfId="0" applyFont="1" applyBorder="1"/>
    <xf numFmtId="0" fontId="7" fillId="0" borderId="42" xfId="0" applyFont="1" applyBorder="1"/>
    <xf numFmtId="0" fontId="12" fillId="0" borderId="49" xfId="0" applyFont="1" applyBorder="1" applyAlignment="1">
      <alignment horizontal="center" vertical="center" wrapText="1"/>
    </xf>
    <xf numFmtId="0" fontId="11" fillId="2" borderId="44" xfId="0" applyFont="1" applyFill="1" applyBorder="1" applyAlignment="1">
      <alignment horizontal="left" vertical="center" wrapText="1"/>
    </xf>
    <xf numFmtId="0" fontId="7" fillId="2" borderId="44" xfId="0" applyFont="1" applyFill="1" applyBorder="1"/>
    <xf numFmtId="0" fontId="12" fillId="11" borderId="49" xfId="0" applyFont="1" applyFill="1" applyBorder="1" applyAlignment="1">
      <alignment horizontal="left" vertical="center" wrapText="1"/>
    </xf>
    <xf numFmtId="0" fontId="7" fillId="11" borderId="50" xfId="0" applyFont="1" applyFill="1" applyBorder="1"/>
    <xf numFmtId="0" fontId="7" fillId="11" borderId="46" xfId="0" applyFont="1" applyFill="1" applyBorder="1"/>
    <xf numFmtId="166" fontId="10" fillId="11" borderId="49" xfId="0" applyNumberFormat="1" applyFont="1" applyFill="1" applyBorder="1" applyAlignment="1">
      <alignment horizontal="right" vertical="center" wrapText="1"/>
    </xf>
    <xf numFmtId="0" fontId="7" fillId="11" borderId="48" xfId="0" applyFont="1" applyFill="1" applyBorder="1"/>
    <xf numFmtId="0" fontId="6" fillId="0" borderId="45" xfId="0" applyFont="1" applyBorder="1" applyAlignment="1">
      <alignment horizontal="left" vertical="center" wrapText="1"/>
    </xf>
    <xf numFmtId="166" fontId="10" fillId="0" borderId="45" xfId="0" applyNumberFormat="1" applyFont="1" applyBorder="1" applyAlignment="1">
      <alignment horizontal="right" vertical="center" wrapText="1"/>
    </xf>
    <xf numFmtId="0" fontId="13" fillId="8" borderId="39" xfId="0" applyFont="1" applyFill="1" applyBorder="1" applyAlignment="1">
      <alignment horizontal="center" wrapText="1"/>
    </xf>
    <xf numFmtId="0" fontId="39" fillId="8" borderId="39" xfId="0" applyFont="1" applyFill="1" applyBorder="1" applyAlignment="1">
      <alignment horizontal="center" wrapText="1"/>
    </xf>
    <xf numFmtId="0" fontId="14" fillId="9" borderId="38" xfId="0" applyFont="1" applyFill="1" applyBorder="1"/>
    <xf numFmtId="0" fontId="21" fillId="8" borderId="55" xfId="0" applyFont="1" applyFill="1" applyBorder="1" applyAlignment="1">
      <alignment horizontal="center" vertical="center" wrapText="1"/>
    </xf>
    <xf numFmtId="0" fontId="11" fillId="0" borderId="44" xfId="0" applyFont="1" applyBorder="1" applyAlignment="1">
      <alignment horizontal="center" vertical="center" wrapText="1"/>
    </xf>
    <xf numFmtId="166" fontId="11" fillId="10" borderId="44" xfId="0" applyNumberFormat="1" applyFont="1" applyFill="1" applyBorder="1" applyAlignment="1">
      <alignment horizontal="center" vertical="center" wrapText="1"/>
    </xf>
    <xf numFmtId="166" fontId="36" fillId="10" borderId="44" xfId="0" applyNumberFormat="1" applyFont="1" applyFill="1" applyBorder="1" applyAlignment="1">
      <alignment horizontal="center" vertical="center" wrapText="1"/>
    </xf>
    <xf numFmtId="0" fontId="11" fillId="0" borderId="42" xfId="0" applyFont="1" applyBorder="1" applyAlignment="1">
      <alignment horizontal="center" vertical="center" wrapText="1"/>
    </xf>
    <xf numFmtId="0" fontId="1" fillId="10" borderId="43" xfId="0" applyFont="1" applyFill="1" applyBorder="1" applyAlignment="1">
      <alignment horizontal="center" vertical="center" wrapText="1"/>
    </xf>
    <xf numFmtId="166" fontId="30" fillId="0" borderId="44" xfId="0" applyNumberFormat="1" applyFont="1" applyBorder="1" applyAlignment="1">
      <alignment horizontal="center" vertical="center" wrapText="1"/>
    </xf>
    <xf numFmtId="3" fontId="30" fillId="0" borderId="44" xfId="0" applyNumberFormat="1" applyFont="1" applyBorder="1" applyAlignment="1">
      <alignment horizontal="center" vertical="center"/>
    </xf>
    <xf numFmtId="166" fontId="11" fillId="0" borderId="44" xfId="0" applyNumberFormat="1" applyFont="1" applyBorder="1" applyAlignment="1">
      <alignment horizontal="center" vertical="center" wrapText="1"/>
    </xf>
    <xf numFmtId="169" fontId="11" fillId="0" borderId="44" xfId="0" applyNumberFormat="1" applyFont="1" applyBorder="1" applyAlignment="1">
      <alignment horizontal="center" vertical="center" wrapText="1"/>
    </xf>
    <xf numFmtId="0" fontId="1" fillId="0" borderId="0" xfId="0" applyFont="1" applyAlignment="1">
      <alignment horizontal="center" vertical="center" wrapText="1"/>
    </xf>
    <xf numFmtId="0" fontId="34" fillId="0" borderId="0" xfId="0" applyFont="1" applyAlignment="1">
      <alignment horizontal="center" vertical="center" wrapText="1"/>
    </xf>
    <xf numFmtId="0" fontId="35" fillId="0" borderId="0" xfId="0" applyFont="1" applyAlignment="1">
      <alignment horizontal="center" vertical="center" wrapText="1"/>
    </xf>
    <xf numFmtId="0" fontId="2" fillId="10" borderId="43" xfId="0" applyFont="1" applyFill="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46" xfId="0" applyFont="1" applyBorder="1" applyAlignment="1">
      <alignment horizontal="center" vertical="center" wrapText="1"/>
    </xf>
    <xf numFmtId="166" fontId="36" fillId="0" borderId="45" xfId="0" applyNumberFormat="1" applyFont="1" applyBorder="1" applyAlignment="1">
      <alignment horizontal="center" vertical="center" wrapText="1"/>
    </xf>
    <xf numFmtId="3" fontId="36" fillId="0" borderId="0" xfId="0" applyNumberFormat="1" applyFont="1" applyAlignment="1">
      <alignment horizontal="center" vertical="center"/>
    </xf>
    <xf numFmtId="167" fontId="36" fillId="0" borderId="47" xfId="0" applyNumberFormat="1" applyFont="1" applyBorder="1" applyAlignment="1">
      <alignment horizontal="center" vertical="center"/>
    </xf>
    <xf numFmtId="166" fontId="11" fillId="0" borderId="46" xfId="0" applyNumberFormat="1" applyFont="1" applyBorder="1" applyAlignment="1">
      <alignment horizontal="center" vertical="center" wrapText="1"/>
    </xf>
    <xf numFmtId="165" fontId="11" fillId="0" borderId="46" xfId="1" applyNumberFormat="1" applyFont="1" applyBorder="1" applyAlignment="1">
      <alignment horizontal="center" vertical="center" wrapText="1"/>
    </xf>
    <xf numFmtId="166" fontId="30" fillId="10" borderId="44" xfId="0" applyNumberFormat="1" applyFont="1" applyFill="1" applyBorder="1" applyAlignment="1">
      <alignment horizontal="center" vertical="center" wrapText="1"/>
    </xf>
    <xf numFmtId="0" fontId="7" fillId="0" borderId="0" xfId="0" applyFont="1" applyBorder="1"/>
    <xf numFmtId="0" fontId="7" fillId="0" borderId="63" xfId="0" applyFont="1" applyBorder="1"/>
    <xf numFmtId="165" fontId="27" fillId="13" borderId="53" xfId="1" applyNumberFormat="1" applyFont="1" applyFill="1" applyBorder="1" applyAlignment="1">
      <alignment horizontal="center" vertical="center" wrapText="1"/>
    </xf>
    <xf numFmtId="0" fontId="16" fillId="0" borderId="44" xfId="0" applyFont="1" applyBorder="1" applyAlignment="1">
      <alignment horizontal="center" vertical="center" wrapText="1"/>
    </xf>
    <xf numFmtId="0" fontId="30" fillId="0" borderId="44" xfId="0" applyFont="1" applyBorder="1" applyAlignment="1">
      <alignment horizontal="center" vertical="center" wrapText="1"/>
    </xf>
    <xf numFmtId="0" fontId="7" fillId="0" borderId="44" xfId="0" applyFont="1" applyBorder="1" applyAlignment="1">
      <alignment horizontal="center"/>
    </xf>
    <xf numFmtId="0" fontId="22" fillId="0" borderId="44" xfId="0" applyFont="1" applyBorder="1" applyAlignment="1">
      <alignment horizontal="center" vertical="center" wrapText="1"/>
    </xf>
    <xf numFmtId="170" fontId="11" fillId="0" borderId="44" xfId="0" applyNumberFormat="1" applyFont="1" applyBorder="1" applyAlignment="1">
      <alignment horizontal="center" vertical="center" wrapText="1"/>
    </xf>
    <xf numFmtId="165" fontId="11" fillId="0" borderId="44" xfId="1" applyNumberFormat="1" applyFont="1" applyBorder="1" applyAlignment="1">
      <alignment horizontal="center" vertical="center" wrapText="1"/>
    </xf>
    <xf numFmtId="0" fontId="11" fillId="0" borderId="4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85725</xdr:rowOff>
    </xdr:from>
    <xdr:ext cx="876300" cy="8763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38100" y="85725"/>
          <a:ext cx="876300" cy="876300"/>
        </a:xfrm>
        <a:prstGeom prst="rect">
          <a:avLst/>
        </a:prstGeom>
        <a:noFill/>
      </xdr:spPr>
    </xdr:pic>
    <xdr:clientData fLocksWithSheet="0"/>
  </xdr:oneCellAnchor>
  <xdr:oneCellAnchor>
    <xdr:from>
      <xdr:col>11</xdr:col>
      <xdr:colOff>76200</xdr:colOff>
      <xdr:row>0</xdr:row>
      <xdr:rowOff>76200</xdr:rowOff>
    </xdr:from>
    <xdr:ext cx="876300" cy="876300"/>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xfrm>
          <a:off x="13790295" y="76200"/>
          <a:ext cx="876300" cy="876300"/>
        </a:xfrm>
        <a:prstGeom prst="rect">
          <a:avLst/>
        </a:prstGeom>
        <a:noFill/>
      </xdr:spPr>
    </xdr:pic>
    <xdr:clientData fLocksWithSheet="0"/>
  </xdr:oneCellAnchor>
  <xdr:twoCellAnchor editAs="oneCell">
    <xdr:from>
      <xdr:col>1</xdr:col>
      <xdr:colOff>3564193</xdr:colOff>
      <xdr:row>31</xdr:row>
      <xdr:rowOff>100583</xdr:rowOff>
    </xdr:from>
    <xdr:to>
      <xdr:col>3</xdr:col>
      <xdr:colOff>102418</xdr:colOff>
      <xdr:row>33</xdr:row>
      <xdr:rowOff>182919</xdr:rowOff>
    </xdr:to>
    <xdr:pic>
      <xdr:nvPicPr>
        <xdr:cNvPr id="5" name="Imagen 4">
          <a:extLst>
            <a:ext uri="{FF2B5EF4-FFF2-40B4-BE49-F238E27FC236}">
              <a16:creationId xmlns:a16="http://schemas.microsoft.com/office/drawing/2014/main" id="{AF1B09E9-C613-43E9-A2BF-91975C6E53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554247" y="15586389"/>
          <a:ext cx="1659193" cy="655885"/>
        </a:xfrm>
        <a:prstGeom prst="rect">
          <a:avLst/>
        </a:prstGeom>
      </xdr:spPr>
    </xdr:pic>
    <xdr:clientData/>
  </xdr:twoCellAnchor>
  <xdr:twoCellAnchor editAs="oneCell">
    <xdr:from>
      <xdr:col>13</xdr:col>
      <xdr:colOff>976398</xdr:colOff>
      <xdr:row>29</xdr:row>
      <xdr:rowOff>13656</xdr:rowOff>
    </xdr:from>
    <xdr:to>
      <xdr:col>14</xdr:col>
      <xdr:colOff>455577</xdr:colOff>
      <xdr:row>29</xdr:row>
      <xdr:rowOff>399694</xdr:rowOff>
    </xdr:to>
    <xdr:pic>
      <xdr:nvPicPr>
        <xdr:cNvPr id="7" name="Imagen 6">
          <a:extLst>
            <a:ext uri="{FF2B5EF4-FFF2-40B4-BE49-F238E27FC236}">
              <a16:creationId xmlns:a16="http://schemas.microsoft.com/office/drawing/2014/main" id="{58101059-A11C-4C2F-A3F6-58043889AE71}"/>
            </a:ext>
          </a:extLst>
        </xdr:cNvPr>
        <xdr:cNvPicPr>
          <a:picLocks noChangeAspect="1"/>
        </xdr:cNvPicPr>
      </xdr:nvPicPr>
      <xdr:blipFill>
        <a:blip xmlns:r="http://schemas.openxmlformats.org/officeDocument/2006/relationships" r:embed="rId3"/>
        <a:stretch>
          <a:fillRect/>
        </a:stretch>
      </xdr:blipFill>
      <xdr:spPr>
        <a:xfrm>
          <a:off x="17561506" y="14707419"/>
          <a:ext cx="981329" cy="386038"/>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997"/>
  <sheetViews>
    <sheetView tabSelected="1" topLeftCell="A11" zoomScale="93" zoomScaleNormal="93" workbookViewId="0">
      <selection activeCell="P41" sqref="P41"/>
    </sheetView>
  </sheetViews>
  <sheetFormatPr baseColWidth="10" defaultColWidth="14.453125" defaultRowHeight="15" customHeight="1"/>
  <cols>
    <col min="1" max="1" width="14.1796875" customWidth="1"/>
    <col min="2" max="2" width="52.453125" customWidth="1"/>
    <col min="3" max="3" width="20.81640625" customWidth="1"/>
    <col min="4" max="4" width="11.54296875" customWidth="1"/>
    <col min="5" max="5" width="16.54296875" customWidth="1"/>
    <col min="6" max="6" width="19.1796875" customWidth="1"/>
    <col min="7" max="7" width="14.54296875" style="1" customWidth="1"/>
    <col min="8" max="8" width="18.1796875" customWidth="1"/>
    <col min="9" max="9" width="16.81640625" customWidth="1"/>
    <col min="10" max="11" width="10.7265625" customWidth="1"/>
    <col min="12" max="12" width="14.81640625" customWidth="1"/>
    <col min="13" max="13" width="16.81640625" customWidth="1"/>
    <col min="14" max="14" width="21.54296875" customWidth="1"/>
    <col min="15" max="15" width="15" customWidth="1"/>
    <col min="16" max="16" width="13.453125" customWidth="1"/>
    <col min="17" max="17" width="16.26953125" customWidth="1"/>
    <col min="18" max="18" width="17.453125" style="2" customWidth="1"/>
    <col min="19" max="26" width="10.7265625" customWidth="1"/>
  </cols>
  <sheetData>
    <row r="1" spans="1:18" ht="26.25" customHeight="1">
      <c r="A1" s="132"/>
      <c r="B1" s="143" t="s">
        <v>0</v>
      </c>
      <c r="C1" s="144"/>
      <c r="D1" s="144"/>
      <c r="E1" s="144"/>
      <c r="F1" s="144"/>
      <c r="G1" s="145"/>
      <c r="H1" s="3" t="s">
        <v>1</v>
      </c>
      <c r="I1" s="39" t="s">
        <v>2</v>
      </c>
      <c r="L1" s="132"/>
      <c r="M1" s="143" t="s">
        <v>0</v>
      </c>
      <c r="N1" s="120"/>
      <c r="O1" s="120"/>
      <c r="P1" s="169"/>
      <c r="Q1" s="3" t="s">
        <v>1</v>
      </c>
      <c r="R1" s="61" t="s">
        <v>3</v>
      </c>
    </row>
    <row r="2" spans="1:18" ht="15" customHeight="1">
      <c r="A2" s="133"/>
      <c r="B2" s="146"/>
      <c r="C2" s="147"/>
      <c r="D2" s="147"/>
      <c r="E2" s="147"/>
      <c r="F2" s="147"/>
      <c r="G2" s="148"/>
      <c r="H2" s="4" t="s">
        <v>4</v>
      </c>
      <c r="I2" s="40">
        <v>3</v>
      </c>
      <c r="L2" s="181"/>
      <c r="M2" s="170"/>
      <c r="N2" s="171"/>
      <c r="O2" s="171"/>
      <c r="P2" s="101"/>
      <c r="Q2" s="4" t="s">
        <v>4</v>
      </c>
      <c r="R2" s="62">
        <v>2</v>
      </c>
    </row>
    <row r="3" spans="1:18" ht="22.5" customHeight="1">
      <c r="A3" s="133"/>
      <c r="B3" s="149" t="s">
        <v>5</v>
      </c>
      <c r="C3" s="150"/>
      <c r="D3" s="150"/>
      <c r="E3" s="150"/>
      <c r="F3" s="150"/>
      <c r="G3" s="151"/>
      <c r="H3" s="4" t="s">
        <v>6</v>
      </c>
      <c r="I3" s="41">
        <v>45323</v>
      </c>
      <c r="L3" s="181"/>
      <c r="M3" s="149" t="s">
        <v>7</v>
      </c>
      <c r="N3" s="172"/>
      <c r="O3" s="172"/>
      <c r="P3" s="173"/>
      <c r="Q3" s="4" t="s">
        <v>6</v>
      </c>
      <c r="R3" s="62">
        <v>45323</v>
      </c>
    </row>
    <row r="4" spans="1:18" ht="15.75" customHeight="1" thickBot="1">
      <c r="A4" s="134"/>
      <c r="B4" s="152"/>
      <c r="C4" s="153"/>
      <c r="D4" s="153"/>
      <c r="E4" s="153"/>
      <c r="F4" s="153"/>
      <c r="G4" s="154"/>
      <c r="H4" s="5" t="s">
        <v>8</v>
      </c>
      <c r="I4" s="42" t="s">
        <v>9</v>
      </c>
      <c r="L4" s="182"/>
      <c r="M4" s="170"/>
      <c r="N4" s="171"/>
      <c r="O4" s="171"/>
      <c r="P4" s="101"/>
      <c r="Q4" s="4" t="s">
        <v>8</v>
      </c>
      <c r="R4" s="62" t="s">
        <v>9</v>
      </c>
    </row>
    <row r="5" spans="1:18" ht="16.5" customHeight="1" thickBot="1">
      <c r="A5" s="6"/>
      <c r="B5" s="7"/>
      <c r="C5" s="7"/>
      <c r="D5" s="7"/>
      <c r="E5" s="7"/>
      <c r="F5" s="7"/>
      <c r="G5" s="8"/>
      <c r="H5" s="7"/>
      <c r="I5" s="43"/>
      <c r="L5" s="44"/>
      <c r="M5" s="45"/>
      <c r="N5" s="45"/>
      <c r="O5" s="45"/>
      <c r="P5" s="45"/>
      <c r="Q5" s="45"/>
      <c r="R5" s="63"/>
    </row>
    <row r="6" spans="1:18" ht="24.75" customHeight="1">
      <c r="A6" s="79" t="s">
        <v>10</v>
      </c>
      <c r="B6" s="80"/>
      <c r="C6" s="81" t="s">
        <v>57</v>
      </c>
      <c r="D6" s="82"/>
      <c r="E6" s="82"/>
      <c r="F6" s="82"/>
      <c r="G6" s="82"/>
      <c r="H6" s="82"/>
      <c r="I6" s="83"/>
      <c r="L6" s="84" t="s">
        <v>10</v>
      </c>
      <c r="M6" s="85"/>
      <c r="N6" s="86">
        <v>46054</v>
      </c>
      <c r="O6" s="87"/>
      <c r="P6" s="87"/>
      <c r="Q6" s="87"/>
      <c r="R6" s="88"/>
    </row>
    <row r="7" spans="1:18" ht="24.75" customHeight="1">
      <c r="A7" s="89" t="s">
        <v>11</v>
      </c>
      <c r="B7" s="90"/>
      <c r="C7" s="91" t="s">
        <v>12</v>
      </c>
      <c r="D7" s="87"/>
      <c r="E7" s="87"/>
      <c r="F7" s="87"/>
      <c r="G7" s="87"/>
      <c r="H7" s="87"/>
      <c r="I7" s="88"/>
      <c r="L7" s="84" t="s">
        <v>11</v>
      </c>
      <c r="M7" s="85"/>
      <c r="N7" s="92" t="s">
        <v>12</v>
      </c>
      <c r="O7" s="87"/>
      <c r="P7" s="87"/>
      <c r="Q7" s="87"/>
      <c r="R7" s="88"/>
    </row>
    <row r="8" spans="1:18" ht="58.5" customHeight="1">
      <c r="A8" s="89" t="s">
        <v>13</v>
      </c>
      <c r="B8" s="90"/>
      <c r="C8" s="93" t="s">
        <v>56</v>
      </c>
      <c r="D8" s="87"/>
      <c r="E8" s="87"/>
      <c r="F8" s="87"/>
      <c r="G8" s="87"/>
      <c r="H8" s="87"/>
      <c r="I8" s="88"/>
      <c r="L8" s="84" t="s">
        <v>13</v>
      </c>
      <c r="M8" s="85"/>
      <c r="N8" s="94" t="s">
        <v>56</v>
      </c>
      <c r="O8" s="95"/>
      <c r="P8" s="95"/>
      <c r="Q8" s="95"/>
      <c r="R8" s="96"/>
    </row>
    <row r="9" spans="1:18" ht="30.75" customHeight="1" thickBot="1">
      <c r="A9" s="179" t="s">
        <v>14</v>
      </c>
      <c r="B9" s="180"/>
      <c r="C9" s="97" t="s">
        <v>15</v>
      </c>
      <c r="D9" s="98"/>
      <c r="E9" s="98"/>
      <c r="F9" s="98"/>
      <c r="G9" s="98"/>
      <c r="H9" s="98"/>
      <c r="I9" s="99"/>
      <c r="L9" s="84" t="s">
        <v>14</v>
      </c>
      <c r="M9" s="85"/>
      <c r="N9" s="100" t="s">
        <v>16</v>
      </c>
      <c r="O9" s="87"/>
      <c r="P9" s="87"/>
      <c r="Q9" s="87"/>
      <c r="R9" s="88"/>
    </row>
    <row r="10" spans="1:18" ht="25.5" customHeight="1" thickBot="1">
      <c r="A10" s="9"/>
      <c r="B10" s="10"/>
      <c r="C10" s="10"/>
      <c r="D10" s="10"/>
      <c r="E10" s="10"/>
      <c r="F10" s="10"/>
      <c r="G10" s="10"/>
      <c r="H10" s="10"/>
      <c r="I10" s="46"/>
      <c r="L10" s="174" t="s">
        <v>17</v>
      </c>
      <c r="M10" s="172"/>
      <c r="N10" s="172"/>
      <c r="O10" s="172"/>
      <c r="P10" s="172"/>
      <c r="Q10" s="172"/>
      <c r="R10" s="175"/>
    </row>
    <row r="11" spans="1:18" ht="15.75" customHeight="1" thickBot="1">
      <c r="A11" s="135" t="s">
        <v>18</v>
      </c>
      <c r="B11" s="140" t="s">
        <v>19</v>
      </c>
      <c r="C11" s="140" t="s">
        <v>20</v>
      </c>
      <c r="D11" s="140" t="s">
        <v>21</v>
      </c>
      <c r="E11" s="160" t="s">
        <v>22</v>
      </c>
      <c r="F11" s="161"/>
      <c r="G11" s="162"/>
      <c r="H11" s="140" t="s">
        <v>23</v>
      </c>
      <c r="I11" s="47" t="s">
        <v>24</v>
      </c>
      <c r="L11" s="167" t="s">
        <v>18</v>
      </c>
      <c r="M11" s="167" t="s">
        <v>19</v>
      </c>
      <c r="N11" s="121"/>
      <c r="O11" s="163" t="s">
        <v>20</v>
      </c>
      <c r="P11" s="165" t="s">
        <v>21</v>
      </c>
      <c r="Q11" s="165" t="s">
        <v>23</v>
      </c>
      <c r="R11" s="64" t="s">
        <v>24</v>
      </c>
    </row>
    <row r="12" spans="1:18" ht="15.75" customHeight="1" thickTop="1" thickBot="1">
      <c r="A12" s="136"/>
      <c r="B12" s="141"/>
      <c r="C12" s="141"/>
      <c r="D12" s="141"/>
      <c r="E12" s="78" t="s">
        <v>25</v>
      </c>
      <c r="F12" s="76" t="s">
        <v>26</v>
      </c>
      <c r="G12" s="77" t="s">
        <v>27</v>
      </c>
      <c r="H12" s="141"/>
      <c r="I12" s="48"/>
      <c r="L12" s="168"/>
      <c r="M12" s="168"/>
      <c r="N12" s="114"/>
      <c r="O12" s="164"/>
      <c r="P12" s="166"/>
      <c r="Q12" s="166"/>
      <c r="R12" s="64"/>
    </row>
    <row r="13" spans="1:18" ht="30.75" customHeight="1" thickBot="1">
      <c r="A13" s="137"/>
      <c r="B13" s="142"/>
      <c r="C13" s="142"/>
      <c r="D13" s="141"/>
      <c r="E13" s="193" t="s">
        <v>28</v>
      </c>
      <c r="F13" s="194" t="s">
        <v>29</v>
      </c>
      <c r="G13" s="193" t="s">
        <v>30</v>
      </c>
      <c r="H13" s="195"/>
      <c r="I13" s="196" t="s">
        <v>31</v>
      </c>
      <c r="L13" s="122"/>
      <c r="M13" s="122"/>
      <c r="N13" s="114"/>
      <c r="O13" s="219"/>
      <c r="P13" s="220"/>
      <c r="Q13" s="220"/>
      <c r="R13" s="221" t="s">
        <v>31</v>
      </c>
    </row>
    <row r="14" spans="1:18" ht="80.150000000000006" customHeight="1">
      <c r="A14" s="200">
        <v>1</v>
      </c>
      <c r="B14" s="201" t="s">
        <v>58</v>
      </c>
      <c r="C14" s="74" t="s">
        <v>67</v>
      </c>
      <c r="D14" s="197">
        <v>20</v>
      </c>
      <c r="E14" s="202">
        <v>1525220</v>
      </c>
      <c r="F14" s="203">
        <v>1525220</v>
      </c>
      <c r="G14" s="218">
        <v>1525220</v>
      </c>
      <c r="H14" s="204">
        <f>+(G14+F14+E14)/3</f>
        <v>1525220</v>
      </c>
      <c r="I14" s="205">
        <f t="shared" ref="I14:I20" si="0">+H14*D14</f>
        <v>30504400</v>
      </c>
      <c r="J14" s="49"/>
      <c r="L14" s="222">
        <f>A14</f>
        <v>1</v>
      </c>
      <c r="M14" s="223" t="s">
        <v>58</v>
      </c>
      <c r="N14" s="224"/>
      <c r="O14" s="225" t="str">
        <f t="shared" ref="O14:P20" si="1">C14</f>
        <v>Unidad  (Número  de  promotores)</v>
      </c>
      <c r="P14" s="225">
        <f t="shared" si="1"/>
        <v>20</v>
      </c>
      <c r="Q14" s="226">
        <f t="shared" ref="Q14:Q20" si="2">H14</f>
        <v>1525220</v>
      </c>
      <c r="R14" s="227">
        <f t="shared" ref="R14:R20" si="3">+Q14*P14</f>
        <v>30504400</v>
      </c>
    </row>
    <row r="15" spans="1:18" ht="80.150000000000006" customHeight="1">
      <c r="A15" s="200">
        <v>2</v>
      </c>
      <c r="B15" s="201" t="s">
        <v>59</v>
      </c>
      <c r="C15" s="74" t="s">
        <v>68</v>
      </c>
      <c r="D15" s="197">
        <v>4000</v>
      </c>
      <c r="E15" s="203">
        <v>1450</v>
      </c>
      <c r="F15" s="203">
        <v>1570</v>
      </c>
      <c r="G15" s="198">
        <v>1330</v>
      </c>
      <c r="H15" s="204">
        <f t="shared" ref="H15:H20" si="4">+(G15+F15+E15)/3</f>
        <v>1450</v>
      </c>
      <c r="I15" s="205">
        <f t="shared" si="0"/>
        <v>5800000</v>
      </c>
      <c r="J15" s="49"/>
      <c r="L15" s="222">
        <f>A15</f>
        <v>2</v>
      </c>
      <c r="M15" s="228" t="str">
        <f>B15</f>
        <v>Publicidad y  folletos alusivos  a  los  destinos turisticos  de Buenaventura.</v>
      </c>
      <c r="N15" s="224"/>
      <c r="O15" s="225" t="str">
        <f t="shared" si="1"/>
        <v>Unidad (Número de folletos)</v>
      </c>
      <c r="P15" s="225">
        <f t="shared" si="1"/>
        <v>4000</v>
      </c>
      <c r="Q15" s="226">
        <f t="shared" si="2"/>
        <v>1450</v>
      </c>
      <c r="R15" s="227">
        <f t="shared" si="3"/>
        <v>5800000</v>
      </c>
    </row>
    <row r="16" spans="1:18" ht="80.150000000000006" customHeight="1">
      <c r="A16" s="200">
        <v>3</v>
      </c>
      <c r="B16" s="201" t="s">
        <v>60</v>
      </c>
      <c r="C16" s="75" t="s">
        <v>69</v>
      </c>
      <c r="D16" s="197">
        <v>1</v>
      </c>
      <c r="E16" s="203">
        <v>6813900</v>
      </c>
      <c r="F16" s="203">
        <v>6813900</v>
      </c>
      <c r="G16" s="198">
        <v>6813900</v>
      </c>
      <c r="H16" s="204">
        <f t="shared" si="4"/>
        <v>6813900</v>
      </c>
      <c r="I16" s="205">
        <f t="shared" si="0"/>
        <v>6813900</v>
      </c>
      <c r="J16" s="49"/>
      <c r="L16" s="222">
        <v>3</v>
      </c>
      <c r="M16" s="223" t="s">
        <v>60</v>
      </c>
      <c r="N16" s="228"/>
      <c r="O16" s="225" t="str">
        <f t="shared" si="1"/>
        <v xml:space="preserve">Unidad (Número de servicio de trsnporte) </v>
      </c>
      <c r="P16" s="225">
        <f t="shared" si="1"/>
        <v>1</v>
      </c>
      <c r="Q16" s="226">
        <f t="shared" si="2"/>
        <v>6813900</v>
      </c>
      <c r="R16" s="227">
        <f t="shared" si="3"/>
        <v>6813900</v>
      </c>
    </row>
    <row r="17" spans="1:18" ht="80.150000000000006" customHeight="1">
      <c r="A17" s="200">
        <v>4</v>
      </c>
      <c r="B17" s="206" t="s">
        <v>61</v>
      </c>
      <c r="C17" s="75" t="s">
        <v>73</v>
      </c>
      <c r="D17" s="197">
        <v>1</v>
      </c>
      <c r="E17" s="203">
        <v>2608310</v>
      </c>
      <c r="F17" s="203">
        <v>2608310</v>
      </c>
      <c r="G17" s="198">
        <v>2608310</v>
      </c>
      <c r="H17" s="204">
        <f t="shared" si="4"/>
        <v>2608310</v>
      </c>
      <c r="I17" s="205">
        <f t="shared" si="0"/>
        <v>2608310</v>
      </c>
      <c r="J17" s="49"/>
      <c r="L17" s="222">
        <v>4</v>
      </c>
      <c r="M17" s="223" t="s">
        <v>61</v>
      </c>
      <c r="N17" s="228"/>
      <c r="O17" s="225" t="str">
        <f t="shared" si="1"/>
        <v xml:space="preserve">Unidad (Número  Servicio de transporte) </v>
      </c>
      <c r="P17" s="225">
        <f t="shared" si="1"/>
        <v>1</v>
      </c>
      <c r="Q17" s="226">
        <f t="shared" si="2"/>
        <v>2608310</v>
      </c>
      <c r="R17" s="227">
        <f t="shared" si="3"/>
        <v>2608310</v>
      </c>
    </row>
    <row r="18" spans="1:18" ht="80.150000000000006" customHeight="1">
      <c r="A18" s="200">
        <v>5</v>
      </c>
      <c r="B18" s="207" t="s">
        <v>62</v>
      </c>
      <c r="C18" s="74" t="s">
        <v>70</v>
      </c>
      <c r="D18" s="197">
        <v>140</v>
      </c>
      <c r="E18" s="203">
        <v>61500</v>
      </c>
      <c r="F18" s="203">
        <v>61500</v>
      </c>
      <c r="G18" s="198">
        <v>61500</v>
      </c>
      <c r="H18" s="204">
        <f t="shared" si="4"/>
        <v>61500</v>
      </c>
      <c r="I18" s="205">
        <f t="shared" si="0"/>
        <v>8610000</v>
      </c>
      <c r="J18" s="49"/>
      <c r="L18" s="222">
        <v>5</v>
      </c>
      <c r="M18" s="223" t="s">
        <v>62</v>
      </c>
      <c r="N18" s="228"/>
      <c r="O18" s="225" t="str">
        <f t="shared" si="1"/>
        <v xml:space="preserve">Unidad  (Número  de almuerzos) </v>
      </c>
      <c r="P18" s="225">
        <f t="shared" si="1"/>
        <v>140</v>
      </c>
      <c r="Q18" s="226">
        <f t="shared" si="2"/>
        <v>61500</v>
      </c>
      <c r="R18" s="227">
        <f t="shared" si="3"/>
        <v>8610000</v>
      </c>
    </row>
    <row r="19" spans="1:18" ht="80.150000000000006" customHeight="1">
      <c r="A19" s="200">
        <v>6</v>
      </c>
      <c r="B19" s="208" t="s">
        <v>63</v>
      </c>
      <c r="C19" s="74" t="s">
        <v>72</v>
      </c>
      <c r="D19" s="197">
        <v>2</v>
      </c>
      <c r="E19" s="203">
        <v>5420000</v>
      </c>
      <c r="F19" s="203">
        <v>5420000</v>
      </c>
      <c r="G19" s="198">
        <v>5420000</v>
      </c>
      <c r="H19" s="204">
        <f t="shared" si="4"/>
        <v>5420000</v>
      </c>
      <c r="I19" s="205">
        <f t="shared" si="0"/>
        <v>10840000</v>
      </c>
      <c r="J19" s="49"/>
      <c r="L19" s="222">
        <v>6</v>
      </c>
      <c r="M19" s="223" t="s">
        <v>63</v>
      </c>
      <c r="N19" s="228"/>
      <c r="O19" s="225" t="str">
        <f t="shared" si="1"/>
        <v xml:space="preserve">Unidad (Número de presentaciones) </v>
      </c>
      <c r="P19" s="225">
        <f t="shared" si="1"/>
        <v>2</v>
      </c>
      <c r="Q19" s="226">
        <f t="shared" si="2"/>
        <v>5420000</v>
      </c>
      <c r="R19" s="227">
        <f t="shared" si="3"/>
        <v>10840000</v>
      </c>
    </row>
    <row r="20" spans="1:18" ht="100" customHeight="1">
      <c r="A20" s="200">
        <v>7</v>
      </c>
      <c r="B20" s="209" t="s">
        <v>64</v>
      </c>
      <c r="C20" s="74" t="s">
        <v>71</v>
      </c>
      <c r="D20" s="197">
        <v>1</v>
      </c>
      <c r="E20" s="203">
        <v>4823390</v>
      </c>
      <c r="F20" s="203">
        <v>4823390</v>
      </c>
      <c r="G20" s="199">
        <v>4823390</v>
      </c>
      <c r="H20" s="204">
        <f t="shared" si="4"/>
        <v>4823390</v>
      </c>
      <c r="I20" s="205">
        <f t="shared" si="0"/>
        <v>4823390</v>
      </c>
      <c r="L20" s="222">
        <f>A20</f>
        <v>7</v>
      </c>
      <c r="M20" s="223" t="s">
        <v>65</v>
      </c>
      <c r="N20" s="224"/>
      <c r="O20" s="225" t="str">
        <f t="shared" si="1"/>
        <v>Unidad (Número  de publicaciones)</v>
      </c>
      <c r="P20" s="225">
        <f t="shared" si="1"/>
        <v>1</v>
      </c>
      <c r="Q20" s="226">
        <f t="shared" si="2"/>
        <v>4823390</v>
      </c>
      <c r="R20" s="227">
        <f t="shared" si="3"/>
        <v>4823390</v>
      </c>
    </row>
    <row r="21" spans="1:18" ht="21" customHeight="1" thickBot="1">
      <c r="A21" s="210" t="s">
        <v>32</v>
      </c>
      <c r="B21" s="211"/>
      <c r="C21" s="211"/>
      <c r="D21" s="212"/>
      <c r="E21" s="213">
        <v>70000000</v>
      </c>
      <c r="F21" s="214">
        <v>70480000</v>
      </c>
      <c r="G21" s="215">
        <v>69520000</v>
      </c>
      <c r="H21" s="216"/>
      <c r="I21" s="217">
        <f>SUM(I14:I20)</f>
        <v>70000000</v>
      </c>
      <c r="J21" s="49"/>
      <c r="L21" s="184" t="s">
        <v>33</v>
      </c>
      <c r="M21" s="185"/>
      <c r="N21" s="185"/>
      <c r="O21" s="185"/>
      <c r="P21" s="185"/>
      <c r="Q21" s="185"/>
      <c r="R21" s="73">
        <f>SUM(R14:R20)</f>
        <v>70000000</v>
      </c>
    </row>
    <row r="22" spans="1:18" ht="21" customHeight="1" thickBot="1">
      <c r="A22" s="186" t="s">
        <v>34</v>
      </c>
      <c r="B22" s="187"/>
      <c r="C22" s="187"/>
      <c r="D22" s="187"/>
      <c r="E22" s="187"/>
      <c r="F22" s="187"/>
      <c r="G22" s="188"/>
      <c r="H22" s="189">
        <v>70000000</v>
      </c>
      <c r="I22" s="190"/>
      <c r="L22" s="191" t="s">
        <v>35</v>
      </c>
      <c r="M22" s="125"/>
      <c r="N22" s="125"/>
      <c r="O22" s="125"/>
      <c r="P22" s="126"/>
      <c r="Q22" s="192">
        <v>70000000</v>
      </c>
      <c r="R22" s="126"/>
    </row>
    <row r="23" spans="1:18" ht="21.75" customHeight="1" thickBot="1">
      <c r="A23" s="9"/>
      <c r="B23" s="11"/>
      <c r="C23" s="11"/>
      <c r="D23" s="11"/>
      <c r="E23" s="11"/>
      <c r="F23" s="11"/>
      <c r="G23" s="12"/>
      <c r="H23" s="11"/>
      <c r="I23" s="50"/>
      <c r="L23" s="51"/>
      <c r="M23" s="52"/>
      <c r="N23" s="52"/>
      <c r="O23" s="52"/>
      <c r="P23" s="52"/>
      <c r="Q23" s="52"/>
      <c r="R23" s="65"/>
    </row>
    <row r="24" spans="1:18" ht="27" customHeight="1" thickBot="1">
      <c r="A24" s="138" t="s">
        <v>36</v>
      </c>
      <c r="B24" s="13" t="s">
        <v>37</v>
      </c>
      <c r="C24" s="156" t="s">
        <v>38</v>
      </c>
      <c r="D24" s="157"/>
      <c r="E24" s="158"/>
      <c r="F24" s="14" t="s">
        <v>39</v>
      </c>
      <c r="G24" s="159" t="s">
        <v>40</v>
      </c>
      <c r="H24" s="116"/>
      <c r="I24" s="117"/>
      <c r="L24" s="183" t="s">
        <v>41</v>
      </c>
      <c r="M24" s="116"/>
      <c r="N24" s="116"/>
      <c r="O24" s="116"/>
      <c r="P24" s="116"/>
      <c r="Q24" s="116"/>
      <c r="R24" s="117"/>
    </row>
    <row r="25" spans="1:18" ht="25.5" customHeight="1" thickBot="1">
      <c r="A25" s="139"/>
      <c r="B25" s="15">
        <v>69520000</v>
      </c>
      <c r="C25" s="156"/>
      <c r="D25" s="157"/>
      <c r="E25" s="158"/>
      <c r="F25" s="16" t="s">
        <v>42</v>
      </c>
      <c r="G25" s="159" t="s">
        <v>43</v>
      </c>
      <c r="H25" s="116"/>
      <c r="I25" s="117"/>
      <c r="L25" s="119" t="s">
        <v>66</v>
      </c>
      <c r="M25" s="120"/>
      <c r="N25" s="120"/>
      <c r="O25" s="120"/>
      <c r="P25" s="120"/>
      <c r="Q25" s="120"/>
      <c r="R25" s="121"/>
    </row>
    <row r="26" spans="1:18" ht="29.25" customHeight="1" thickBot="1">
      <c r="A26" s="17"/>
      <c r="B26" s="111"/>
      <c r="C26" s="111"/>
      <c r="D26" s="19"/>
      <c r="E26" s="11"/>
      <c r="F26" s="20" t="s">
        <v>44</v>
      </c>
      <c r="G26" s="112" t="s">
        <v>27</v>
      </c>
      <c r="H26" s="113"/>
      <c r="I26" s="114"/>
      <c r="L26" s="122"/>
      <c r="M26" s="123"/>
      <c r="N26" s="123"/>
      <c r="O26" s="123"/>
      <c r="P26" s="123"/>
      <c r="Q26" s="123"/>
      <c r="R26" s="114"/>
    </row>
    <row r="27" spans="1:18" ht="22.5" customHeight="1" thickBot="1">
      <c r="A27" s="115" t="s">
        <v>45</v>
      </c>
      <c r="B27" s="116"/>
      <c r="C27" s="116"/>
      <c r="D27" s="116"/>
      <c r="E27" s="116"/>
      <c r="F27" s="116"/>
      <c r="G27" s="116"/>
      <c r="H27" s="116"/>
      <c r="I27" s="117"/>
      <c r="L27" s="122"/>
      <c r="M27" s="123"/>
      <c r="N27" s="123"/>
      <c r="O27" s="123"/>
      <c r="P27" s="123"/>
      <c r="Q27" s="123"/>
      <c r="R27" s="114"/>
    </row>
    <row r="28" spans="1:18" ht="65.25" customHeight="1" thickBot="1">
      <c r="A28" s="118" t="s">
        <v>46</v>
      </c>
      <c r="B28" s="116"/>
      <c r="C28" s="116"/>
      <c r="D28" s="116"/>
      <c r="E28" s="116"/>
      <c r="F28" s="116"/>
      <c r="G28" s="116"/>
      <c r="H28" s="116"/>
      <c r="I28" s="117"/>
      <c r="L28" s="124"/>
      <c r="M28" s="125"/>
      <c r="N28" s="125"/>
      <c r="O28" s="125"/>
      <c r="P28" s="125"/>
      <c r="Q28" s="125"/>
      <c r="R28" s="126"/>
    </row>
    <row r="29" spans="1:18" ht="22.5" customHeight="1" thickBot="1">
      <c r="A29" s="115" t="s">
        <v>47</v>
      </c>
      <c r="B29" s="116"/>
      <c r="C29" s="116"/>
      <c r="D29" s="116"/>
      <c r="E29" s="116"/>
      <c r="F29" s="116"/>
      <c r="G29" s="116"/>
      <c r="H29" s="116"/>
      <c r="I29" s="117"/>
      <c r="L29" s="53"/>
      <c r="M29" s="54"/>
      <c r="N29" s="54"/>
      <c r="O29" s="54"/>
      <c r="P29" s="54"/>
      <c r="Q29" s="54"/>
      <c r="R29" s="66"/>
    </row>
    <row r="30" spans="1:18" ht="40" customHeight="1" thickBot="1">
      <c r="A30" s="155" t="s">
        <v>48</v>
      </c>
      <c r="B30" s="116"/>
      <c r="C30" s="116"/>
      <c r="D30" s="116"/>
      <c r="E30" s="116"/>
      <c r="F30" s="116"/>
      <c r="G30" s="116"/>
      <c r="H30" s="116"/>
      <c r="I30" s="117"/>
      <c r="L30" s="51"/>
      <c r="M30" s="55" t="s">
        <v>49</v>
      </c>
      <c r="N30" s="22" t="s">
        <v>50</v>
      </c>
      <c r="O30" s="22"/>
      <c r="P30" s="22"/>
      <c r="Q30" s="67"/>
      <c r="R30" s="68"/>
    </row>
    <row r="31" spans="1:18" ht="22.5" customHeight="1" thickBot="1">
      <c r="A31" s="17"/>
      <c r="B31" s="18"/>
      <c r="C31" s="18"/>
      <c r="D31" s="21"/>
      <c r="E31" s="22"/>
      <c r="F31" s="23"/>
      <c r="G31" s="24"/>
      <c r="H31" s="25"/>
      <c r="I31" s="56"/>
      <c r="L31" s="26"/>
      <c r="M31" s="102" t="s">
        <v>51</v>
      </c>
      <c r="N31" s="103"/>
      <c r="O31" s="103"/>
      <c r="P31" s="103"/>
      <c r="Q31" s="104"/>
      <c r="R31" s="69"/>
    </row>
    <row r="32" spans="1:18" ht="22.5" customHeight="1">
      <c r="A32" s="26"/>
      <c r="B32" s="105" t="s">
        <v>49</v>
      </c>
      <c r="C32" s="106"/>
      <c r="D32" s="107"/>
      <c r="E32" s="11"/>
      <c r="F32" s="17" t="s">
        <v>52</v>
      </c>
      <c r="G32" s="27"/>
      <c r="H32" s="28"/>
      <c r="I32" s="57"/>
      <c r="L32" s="26"/>
      <c r="M32" s="108" t="s">
        <v>53</v>
      </c>
      <c r="N32" s="109"/>
      <c r="O32" s="109"/>
      <c r="P32" s="109"/>
      <c r="Q32" s="110"/>
      <c r="R32" s="69"/>
    </row>
    <row r="33" spans="1:18" ht="22.5" customHeight="1" thickBot="1">
      <c r="A33" s="29"/>
      <c r="B33" s="176" t="s">
        <v>51</v>
      </c>
      <c r="C33" s="177"/>
      <c r="D33" s="178"/>
      <c r="E33" s="11"/>
      <c r="F33" s="26" t="s">
        <v>54</v>
      </c>
      <c r="G33" s="30"/>
      <c r="H33" s="31"/>
      <c r="I33" s="31"/>
      <c r="L33" s="58"/>
      <c r="M33" s="59"/>
      <c r="N33" s="60"/>
      <c r="O33" s="60"/>
      <c r="P33" s="60"/>
      <c r="Q33" s="70"/>
      <c r="R33" s="71"/>
    </row>
    <row r="34" spans="1:18" ht="22.5" customHeight="1" thickBot="1">
      <c r="A34" s="29"/>
      <c r="B34" s="127" t="s">
        <v>55</v>
      </c>
      <c r="C34" s="128"/>
      <c r="D34" s="129"/>
      <c r="E34" s="11"/>
      <c r="F34" s="32"/>
      <c r="G34" s="33"/>
      <c r="H34" s="34"/>
      <c r="I34" s="57"/>
      <c r="L34" s="58"/>
      <c r="M34" s="10"/>
      <c r="N34" s="10"/>
      <c r="O34" s="10"/>
      <c r="P34" s="10"/>
      <c r="Q34" s="10"/>
      <c r="R34" s="71"/>
    </row>
    <row r="35" spans="1:18" ht="22.5" customHeight="1" thickBot="1">
      <c r="A35" s="35"/>
      <c r="B35" s="130"/>
      <c r="C35" s="130"/>
      <c r="D35" s="36"/>
      <c r="E35" s="37"/>
      <c r="F35" s="38"/>
      <c r="G35" s="131"/>
      <c r="H35" s="125"/>
      <c r="I35" s="126"/>
      <c r="L35" s="59"/>
      <c r="M35" s="60"/>
      <c r="N35" s="60"/>
      <c r="O35" s="60"/>
      <c r="P35" s="60"/>
      <c r="Q35" s="60"/>
      <c r="R35" s="72"/>
    </row>
    <row r="36" spans="1:18" ht="15.75" customHeight="1"/>
    <row r="37" spans="1:18" ht="15.75" customHeight="1"/>
    <row r="38" spans="1:18" ht="15.75" customHeight="1"/>
    <row r="39" spans="1:18" ht="15.75" customHeight="1"/>
    <row r="40" spans="1:18" ht="15.75" customHeight="1"/>
    <row r="41" spans="1:18" ht="15.75" customHeight="1"/>
    <row r="42" spans="1:18" ht="15.75" customHeight="1"/>
    <row r="43" spans="1:18" ht="15.75" customHeight="1"/>
    <row r="44" spans="1:18" ht="15.75" customHeight="1"/>
    <row r="45" spans="1:18" ht="15.75" customHeight="1"/>
    <row r="46" spans="1:18" ht="15.75" customHeight="1"/>
    <row r="47" spans="1:18" ht="15.75" customHeight="1"/>
    <row r="48" spans="1:1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67">
    <mergeCell ref="B33:D33"/>
    <mergeCell ref="A9:B9"/>
    <mergeCell ref="A8:B8"/>
    <mergeCell ref="L1:L4"/>
    <mergeCell ref="L11:L13"/>
    <mergeCell ref="L24:R24"/>
    <mergeCell ref="C25:E25"/>
    <mergeCell ref="G25:I25"/>
    <mergeCell ref="A21:D21"/>
    <mergeCell ref="L21:Q21"/>
    <mergeCell ref="A22:G22"/>
    <mergeCell ref="H22:I22"/>
    <mergeCell ref="L22:P22"/>
    <mergeCell ref="Q22:R22"/>
    <mergeCell ref="M17:N17"/>
    <mergeCell ref="M18:N18"/>
    <mergeCell ref="O11:O13"/>
    <mergeCell ref="P11:P13"/>
    <mergeCell ref="Q11:Q13"/>
    <mergeCell ref="M11:N13"/>
    <mergeCell ref="M1:P2"/>
    <mergeCell ref="M3:P4"/>
    <mergeCell ref="L10:R10"/>
    <mergeCell ref="B34:D34"/>
    <mergeCell ref="B35:C35"/>
    <mergeCell ref="G35:I35"/>
    <mergeCell ref="A1:A4"/>
    <mergeCell ref="A11:A13"/>
    <mergeCell ref="A24:A25"/>
    <mergeCell ref="B11:B13"/>
    <mergeCell ref="C11:C13"/>
    <mergeCell ref="D11:D13"/>
    <mergeCell ref="H11:H13"/>
    <mergeCell ref="B1:G2"/>
    <mergeCell ref="B3:G4"/>
    <mergeCell ref="A30:I30"/>
    <mergeCell ref="C24:E24"/>
    <mergeCell ref="G24:I24"/>
    <mergeCell ref="E11:G11"/>
    <mergeCell ref="M31:Q31"/>
    <mergeCell ref="B32:D32"/>
    <mergeCell ref="M32:Q32"/>
    <mergeCell ref="B26:C26"/>
    <mergeCell ref="G26:I26"/>
    <mergeCell ref="A27:I27"/>
    <mergeCell ref="A28:I28"/>
    <mergeCell ref="A29:I29"/>
    <mergeCell ref="L25:R28"/>
    <mergeCell ref="M19:N19"/>
    <mergeCell ref="M20:N20"/>
    <mergeCell ref="M14:N14"/>
    <mergeCell ref="M15:N15"/>
    <mergeCell ref="M16:N16"/>
    <mergeCell ref="C8:I8"/>
    <mergeCell ref="L8:M8"/>
    <mergeCell ref="N8:R8"/>
    <mergeCell ref="C9:I9"/>
    <mergeCell ref="L9:M9"/>
    <mergeCell ref="N9:R9"/>
    <mergeCell ref="A6:B6"/>
    <mergeCell ref="C6:I6"/>
    <mergeCell ref="L6:M6"/>
    <mergeCell ref="N6:R6"/>
    <mergeCell ref="A7:B7"/>
    <mergeCell ref="C7:I7"/>
    <mergeCell ref="L7:M7"/>
    <mergeCell ref="N7:R7"/>
  </mergeCells>
  <pageMargins left="0.57999999999999996" right="0.70866141732283505" top="0.74803149606299202" bottom="0.74803149606299202" header="0" footer="0"/>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Precio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karen</cp:lastModifiedBy>
  <dcterms:created xsi:type="dcterms:W3CDTF">2016-01-20T17:36:00Z</dcterms:created>
  <dcterms:modified xsi:type="dcterms:W3CDTF">2026-03-05T16:41:52Z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0B63445426F146EF821EA83A4B185760_13</vt:lpwstr>
  </property>
  <property fmtid="{D5CDD505-2E9C-101B-9397-08002B2CF9AE}" pid="3" name="KSOProductBuildVer">
    <vt:lpwstr>2058-12.2.0.23196</vt:lpwstr>
  </property>
</Properties>
</file>