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rperez\Desktop\"/>
    </mc:Choice>
  </mc:AlternateContent>
  <bookViews>
    <workbookView xWindow="0" yWindow="0" windowWidth="28800" windowHeight="8835" tabRatio="597" firstSheet="1" activeTab="2"/>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'VR-PROP'!$I$79:$K$83</definedName>
    <definedName name="_xlnm.Print_Area" localSheetId="1">RESUMEN!$B$1:$I$76</definedName>
    <definedName name="_xlnm.Print_Area" localSheetId="2">'VR-PROP'!$A$1:$K$87</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52511"/>
</workbook>
</file>

<file path=xl/calcChain.xml><?xml version="1.0" encoding="utf-8"?>
<calcChain xmlns="http://schemas.openxmlformats.org/spreadsheetml/2006/main">
  <c r="J221" i="106" l="1"/>
  <c r="I221" i="106"/>
  <c r="J220" i="106"/>
  <c r="I220" i="106"/>
  <c r="J219" i="106"/>
  <c r="I219" i="106"/>
  <c r="J218" i="106"/>
  <c r="I218" i="106"/>
  <c r="J217" i="106"/>
  <c r="I217" i="106"/>
  <c r="J216" i="106"/>
  <c r="I216" i="106"/>
  <c r="J215" i="106"/>
  <c r="I215" i="106"/>
  <c r="J214" i="106"/>
  <c r="I214" i="106"/>
  <c r="J213" i="106"/>
  <c r="I213" i="106"/>
  <c r="J212" i="106"/>
  <c r="I212" i="106"/>
  <c r="J211" i="106"/>
  <c r="I211" i="106"/>
  <c r="J210" i="106"/>
  <c r="I210" i="106"/>
  <c r="J209" i="106"/>
  <c r="I209" i="106"/>
  <c r="J208" i="106"/>
  <c r="I208" i="106"/>
  <c r="J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J191" i="106"/>
  <c r="I191" i="106"/>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I207" i="106" l="1"/>
  <c r="J2" i="106" l="1"/>
  <c r="J3" i="106"/>
  <c r="I3" i="106"/>
  <c r="J4" i="106"/>
  <c r="I4" i="106"/>
  <c r="J5" i="106"/>
  <c r="I5" i="106"/>
  <c r="J6" i="106"/>
  <c r="I6" i="106"/>
  <c r="J7" i="106"/>
  <c r="I7" i="106"/>
  <c r="J8" i="106"/>
  <c r="I8" i="106"/>
  <c r="J9" i="106"/>
  <c r="I9" i="106"/>
  <c r="J10" i="106"/>
  <c r="I10" i="106"/>
  <c r="J11" i="106"/>
  <c r="I11" i="106"/>
  <c r="J12" i="106"/>
  <c r="I12" i="106"/>
  <c r="J13" i="106"/>
  <c r="I13" i="106"/>
  <c r="J14" i="106"/>
  <c r="I14" i="106"/>
  <c r="J15" i="106"/>
  <c r="I15" i="106"/>
  <c r="J16" i="106"/>
  <c r="I16" i="106"/>
  <c r="J17" i="106"/>
  <c r="I17" i="106"/>
  <c r="J18" i="106"/>
  <c r="I18" i="106"/>
  <c r="J19" i="106"/>
  <c r="I19" i="106"/>
  <c r="J20" i="106"/>
  <c r="I20" i="106"/>
  <c r="J21" i="106"/>
  <c r="I21" i="106"/>
  <c r="J22" i="106"/>
  <c r="I22" i="106"/>
  <c r="J23" i="106"/>
  <c r="I23" i="106"/>
  <c r="J24" i="106"/>
  <c r="I24" i="106"/>
  <c r="J25" i="106"/>
  <c r="I25" i="106"/>
  <c r="J26" i="106"/>
  <c r="I26" i="106"/>
  <c r="J27" i="106"/>
  <c r="I27" i="106"/>
  <c r="J28" i="106"/>
  <c r="I28" i="106"/>
  <c r="J29" i="106"/>
  <c r="I29" i="106"/>
  <c r="J30" i="106"/>
  <c r="I30" i="106"/>
  <c r="J31" i="106"/>
  <c r="I31" i="106"/>
  <c r="J32" i="106"/>
  <c r="I32" i="106"/>
  <c r="J33" i="106"/>
  <c r="I33" i="106"/>
  <c r="J34" i="106"/>
  <c r="I34" i="106"/>
  <c r="J35" i="106"/>
  <c r="I35" i="106"/>
  <c r="J36" i="106"/>
  <c r="I36" i="106"/>
  <c r="J37" i="106"/>
  <c r="I37" i="106"/>
  <c r="J38" i="106"/>
  <c r="I38" i="106"/>
  <c r="J39" i="106"/>
  <c r="I39" i="106"/>
  <c r="J40" i="106"/>
  <c r="I40" i="106"/>
  <c r="J41" i="106"/>
  <c r="I41" i="106"/>
  <c r="J42" i="106"/>
  <c r="I42" i="106"/>
  <c r="J43" i="106"/>
  <c r="I43" i="106"/>
  <c r="J44" i="106"/>
  <c r="I44" i="106"/>
  <c r="J45" i="106"/>
  <c r="I45" i="106"/>
  <c r="J46" i="106"/>
  <c r="I46" i="106"/>
  <c r="J47" i="106"/>
  <c r="I47" i="106"/>
  <c r="J48" i="106"/>
  <c r="I48" i="106"/>
  <c r="J49" i="106"/>
  <c r="I49" i="106"/>
  <c r="J50" i="106"/>
  <c r="I50" i="106"/>
  <c r="J51" i="106"/>
  <c r="I51" i="106"/>
  <c r="J52" i="106"/>
  <c r="I52" i="106"/>
  <c r="J53" i="106"/>
  <c r="I53" i="106"/>
  <c r="J54" i="106"/>
  <c r="I54" i="106"/>
  <c r="J55" i="106"/>
  <c r="I55" i="106"/>
  <c r="J56" i="106"/>
  <c r="I56" i="106"/>
  <c r="J57" i="106"/>
  <c r="I57" i="106"/>
  <c r="J58" i="106"/>
  <c r="I58"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I2" i="106"/>
  <c r="E42" i="108" l="1"/>
  <c r="K35" i="108"/>
</calcChain>
</file>

<file path=xl/sharedStrings.xml><?xml version="1.0" encoding="utf-8"?>
<sst xmlns="http://schemas.openxmlformats.org/spreadsheetml/2006/main" count="4345" uniqueCount="309">
  <si>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</si>
  <si>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</si>
  <si>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</si>
  <si>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</si>
  <si>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</si>
  <si>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</si>
  <si>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</si>
  <si>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</si>
  <si>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</si>
  <si>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</si>
  <si>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</si>
  <si>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</si>
  <si>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</si>
  <si>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</si>
  <si>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</si>
  <si>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</si>
  <si>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</si>
  <si>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</si>
  <si>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</si>
  <si>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</si>
  <si>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</si>
  <si>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</si>
  <si>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</si>
  <si>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LP-DT-045-2020 ↔ MODULO 4</t>
  </si>
  <si>
    <t>OBJETO:MEJORAMIENTO, GESTIÓN PREDIAL, SOCIAL Y AMBIENTAL SOSTENIBLE DE LA CARRETERA CUATROVIENTOS - CODAZZI EN EL DEPARTAMENTO DE CESAR, EN MARCO DEL PROGRAMA DE OBRA PÚBLICA "CONCLUIR Y CONCLUIR PARA LA REACTIVACIÓN DE LAS REGIONES</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</si>
  <si>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</si>
  <si>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</si>
  <si>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</si>
  <si>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</si>
  <si>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</si>
  <si>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</si>
  <si>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</si>
  <si>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</si>
  <si>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</si>
  <si>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</si>
  <si>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INFERCAL SAS</t>
  </si>
  <si>
    <t>ADMISIBLE</t>
  </si>
  <si>
    <t>CONSORCIO TAU</t>
  </si>
  <si>
    <t>RYC INGENIEROS SAS</t>
  </si>
  <si>
    <t>NO ADMISIBLE</t>
  </si>
  <si>
    <t>CONSORCIO CORDOBA JT</t>
  </si>
  <si>
    <t>CONSORCIO OBRAS DEL CARIBE 2021</t>
  </si>
  <si>
    <t>PAVIMENTAR SA</t>
  </si>
  <si>
    <t>CONSORCIO GRUPO INTERVIAS-045-2020</t>
  </si>
  <si>
    <t>CONSORCIO CONSTRUCTOR VIAL DEL CARIBE</t>
  </si>
  <si>
    <t>DONADO ARCE &amp; CIA SAS</t>
  </si>
  <si>
    <t>KMA CONSTRUCCIONES SAS</t>
  </si>
  <si>
    <t>CONSORCIO MECO VIAL</t>
  </si>
  <si>
    <t>CONSORCIO CONCLUIR CARIBE CMJ</t>
  </si>
  <si>
    <t>RECHAZO</t>
  </si>
  <si>
    <t>PAVIMENTOS ANDINOS SA</t>
  </si>
  <si>
    <t>UNION TEMPORAL RUTA CARIBE</t>
  </si>
  <si>
    <t>CI GRODCO INGENIEROS CIVILES SAS - EN REORGANIZACION</t>
  </si>
  <si>
    <t>CONSORCIO SAN ANGEL</t>
  </si>
  <si>
    <t>UNION TEMPORAL REGION CARIBE</t>
  </si>
  <si>
    <t>CONSORCIO CARIBE CONCLUIR TCU</t>
  </si>
  <si>
    <t>CONSORCIO CORREDORES VIALES 2020 ECP</t>
  </si>
  <si>
    <t>CONSORCIO REGION CARIBE 020</t>
  </si>
  <si>
    <t>CONSORCIO SANTA CLARA 045</t>
  </si>
  <si>
    <t>CONSTRUCCIONES EL CONDOR SA</t>
  </si>
  <si>
    <t>CONSORCIO SINU</t>
  </si>
  <si>
    <t>CONSORCIO M&amp;C CORDOBA</t>
  </si>
  <si>
    <t>CONSORCIO INGEX 45</t>
  </si>
  <si>
    <t>CONSORCIO CARIBE VIAS 2025</t>
  </si>
  <si>
    <t>CONSORCIO MEJORAMIENTO VIAL CORDOBA</t>
  </si>
  <si>
    <t>CONSORCIO HI CORDOBA</t>
  </si>
  <si>
    <t>CONSORCIO CARIBE M4</t>
  </si>
  <si>
    <t>CONSORCIO VIAS DE LA COSTA 2020</t>
  </si>
  <si>
    <t>CONSORCIO INTEGRAL INV 045</t>
  </si>
  <si>
    <t>COINOBRAS SAS</t>
  </si>
  <si>
    <t>JA &amp; ASOCIADOS SAS</t>
  </si>
  <si>
    <t>A CONSTRUIR SA</t>
  </si>
  <si>
    <t>CONSORCIO REGION CARIBE 2020</t>
  </si>
  <si>
    <t>CONSORCIO CORREDORES VIALES 045 2020</t>
  </si>
  <si>
    <t>CONSORCIO VIAL 045</t>
  </si>
  <si>
    <t>CONSORCIO MULTILAGO 4845</t>
  </si>
  <si>
    <t>KMC SAS</t>
  </si>
  <si>
    <t>UNION TEMPORAL OBRAS DE CORDOBA 045</t>
  </si>
  <si>
    <t>CONSORCIO MACOR 45</t>
  </si>
  <si>
    <t>CONSORCIO ALIANZA YDN – UNIVERSAL 45</t>
  </si>
  <si>
    <t>CONSORCIO PALMERAS</t>
  </si>
  <si>
    <t>CONSORCIO VIAL CARIBE 045</t>
  </si>
  <si>
    <t>CONSORCIO REGION CARIBE MPJ 045</t>
  </si>
  <si>
    <t>CONSORCIO VIAL APH 045</t>
  </si>
  <si>
    <t>CONSORCIO VIAL 045 ALS</t>
  </si>
  <si>
    <t>CONSORCIO REGIONES 19</t>
  </si>
  <si>
    <t>CONSORCIO VIAS CPO CARIBE</t>
  </si>
  <si>
    <t>CONSORCIO RYE-SYM INGENIEROS</t>
  </si>
  <si>
    <t>CONSORCIO UR 45</t>
  </si>
  <si>
    <t>CONSORCIO VIAS CARIBE 2020</t>
  </si>
  <si>
    <t>CONSORCIO VIAS DEL CARIBE</t>
  </si>
  <si>
    <t>INGEVIAS S.A.S</t>
  </si>
  <si>
    <t>CONSORCIO VIAS CARIBE 2021</t>
  </si>
  <si>
    <t>CONSORCIO EQUIVIAS</t>
  </si>
  <si>
    <t>CONSORCIO RUTA CARIBE-P85</t>
  </si>
  <si>
    <t>TOTALES</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</si>
  <si>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</si>
  <si>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</si>
  <si>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</si>
  <si>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</si>
  <si>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</si>
  <si>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</si>
  <si>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</si>
  <si>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</si>
  <si>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</si>
  <si>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</si>
  <si>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</si>
  <si>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</si>
  <si>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</si>
  <si>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</si>
  <si>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</si>
  <si>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201.7</t>
  </si>
  <si>
    <t xml:space="preserve">Demolición de Estructuras </t>
  </si>
  <si>
    <t>m3</t>
  </si>
  <si>
    <t>201.15</t>
  </si>
  <si>
    <t xml:space="preserve">Remoción de alcantarillas   </t>
  </si>
  <si>
    <t>m</t>
  </si>
  <si>
    <t>210.2.2</t>
  </si>
  <si>
    <t>Excavaciones en material común de la Explanación y Canales</t>
  </si>
  <si>
    <t>220.1</t>
  </si>
  <si>
    <t xml:space="preserve">Terraplenes </t>
  </si>
  <si>
    <t>231.1</t>
  </si>
  <si>
    <t>Geotextil para separación de suelos de subrasante y capas granulares</t>
  </si>
  <si>
    <t>m2</t>
  </si>
  <si>
    <t>II - SUBBASES, BASES Y AFIRMADOS</t>
  </si>
  <si>
    <t>320.1</t>
  </si>
  <si>
    <t>Subbase Granular clase A</t>
  </si>
  <si>
    <t>330.1</t>
  </si>
  <si>
    <t>Base granular clase A</t>
  </si>
  <si>
    <t>330.4</t>
  </si>
  <si>
    <t>Base granular  para bacheo clase A</t>
  </si>
  <si>
    <t xml:space="preserve">III - PAVIMENTOS ASFÁLTICOS </t>
  </si>
  <si>
    <t>420.2</t>
  </si>
  <si>
    <t>Riego de imprimación con emulsión  asfáltica  CRL‐1</t>
  </si>
  <si>
    <t>421.1</t>
  </si>
  <si>
    <t>Riego de liga con emulsión asfáltica CRR-1</t>
  </si>
  <si>
    <t>450.2P</t>
  </si>
  <si>
    <t>Mezcla densa en caliente Tipo MDC-19</t>
  </si>
  <si>
    <t>450.9P</t>
  </si>
  <si>
    <t>Mezcla densa en caliente Tipo MDC-19 para bacheos</t>
  </si>
  <si>
    <t>460.1P</t>
  </si>
  <si>
    <t>Fresado de pavimento asfaltico</t>
  </si>
  <si>
    <t>465.1</t>
  </si>
  <si>
    <t>Excavación para reparación de pavimento asfáltico existente incluyendo el corte y la remoción de las capas asfálticas y de las subyacentes.</t>
  </si>
  <si>
    <t>466.1</t>
  </si>
  <si>
    <t>Sello de grietas en pavimento asfaltico sin ruteo</t>
  </si>
  <si>
    <t>IV - ESTRUCTURAS</t>
  </si>
  <si>
    <t>600.1.1</t>
  </si>
  <si>
    <t>Excavaciones varias sin clasificar</t>
  </si>
  <si>
    <t>610.2</t>
  </si>
  <si>
    <t>Relleno para estructuras con recebo</t>
  </si>
  <si>
    <t>621,1P</t>
  </si>
  <si>
    <t>Pilote de concreto vaciado in situ de diametro 1,20 m. (incluye excavación y no incluye refuerzo)</t>
  </si>
  <si>
    <t>630.1</t>
  </si>
  <si>
    <t xml:space="preserve">Concreto clase 35 MPA </t>
  </si>
  <si>
    <t>630.3</t>
  </si>
  <si>
    <t xml:space="preserve">Concreto clase 28 MPA </t>
  </si>
  <si>
    <t>630.4</t>
  </si>
  <si>
    <t>Concreto clase 21 MPA</t>
  </si>
  <si>
    <t>630.6</t>
  </si>
  <si>
    <t>Concreto clase 14 MPA</t>
  </si>
  <si>
    <t>640.1</t>
  </si>
  <si>
    <t>Acero de refuerzo Fy=420 Mpa.</t>
  </si>
  <si>
    <t>kg</t>
  </si>
  <si>
    <t>661.1</t>
  </si>
  <si>
    <t>Tubería de Concreto Reforzado CLASE III, de 900mm de diámetro interior</t>
  </si>
  <si>
    <t>671.1</t>
  </si>
  <si>
    <t xml:space="preserve">Cuneta de concreto vaciada insitu, no incluye la conformacion de la superficie de apoyo </t>
  </si>
  <si>
    <t>673.1</t>
  </si>
  <si>
    <t>Geotextil Tipo II no tejido</t>
  </si>
  <si>
    <t>673.2</t>
  </si>
  <si>
    <t>Material granular drenante</t>
  </si>
  <si>
    <t>V. SEÑALIZACIÓN Y SEGURIDAD VIAL</t>
  </si>
  <si>
    <t>1P</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</si>
  <si>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</si>
  <si>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</si>
  <si>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</si>
  <si>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</si>
  <si>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</si>
  <si>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u</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</si>
  <si>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</si>
  <si>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</si>
  <si>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</si>
  <si>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</si>
  <si>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730.1</t>
  </si>
  <si>
    <t xml:space="preserve">Defensa metalica </t>
  </si>
  <si>
    <t>730.2</t>
  </si>
  <si>
    <t>Sección final</t>
  </si>
  <si>
    <t>740.1</t>
  </si>
  <si>
    <t>Captafaros</t>
  </si>
  <si>
    <t>VI - OBRAS VARIAS</t>
  </si>
  <si>
    <t>800.2</t>
  </si>
  <si>
    <t>Cerca de Alambre de Púas con postes de concreto</t>
  </si>
  <si>
    <t>810.1</t>
  </si>
  <si>
    <t>Protección de Taludes con bloques de césped</t>
  </si>
  <si>
    <t>VII - TRANSPORTE</t>
  </si>
  <si>
    <t>900.2</t>
  </si>
  <si>
    <t>Transporte de materiales provenientes de la excavación de la explanación, canales y préstamos para distancias mayores de mil metros (1000 m), medido a partir de cien metros (100 m)</t>
  </si>
  <si>
    <t>m3-km</t>
  </si>
  <si>
    <t>SUBTOTAL BÁSICO DE OBRA</t>
  </si>
  <si>
    <t xml:space="preserve">PROVISIÓN PARA AJUSTES, OBRAS COMPLEMENTARIAS Y/O ADICIONALES (INCLUYE OBRAS AMBIENTALES DEL PAGA) </t>
  </si>
  <si>
    <t>NO MODIFICAR</t>
  </si>
  <si>
    <t>PROVISION PARA JORNADAS DE TRABAJO 24 HORAS DIARIAS 7 DÍAS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</si>
  <si>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</si>
  <si>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</si>
  <si>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</si>
  <si>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</si>
  <si>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</si>
  <si>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</si>
  <si>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</si>
  <si>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</si>
  <si>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</si>
  <si>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</si>
  <si>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</si>
  <si>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</si>
  <si>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</si>
  <si>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</si>
  <si>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</si>
  <si>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</si>
  <si>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RECHAZADO POR MODIFICAR ITEM NO MODIFICABLE PROVISIÓN PARA AJUSTES, OBRAS COMPLEMENTARIAS Y/O ADICIONALES, DE CONFORMIDAD A LA NOTA 7: Los valores que aparecen fijos e inmodificables no podrán alterarse, de lo contrario, será causal de rechazo de la propuesta que hace parte integral del presente proceso, conforme el literal O, del numeral 1.15 del pliego de condiciones, DEL FORMULARIO 1 PRESUPUESTO OFICIAL</t>
  </si>
  <si>
    <t>NOTAS ACLARATORIAS DE LA PROPUESTA ECONÓMICA</t>
  </si>
  <si>
    <t>CORRECCION ARITMETICA POR DECIMALES EN LOS VALORES UNITARIOS</t>
  </si>
  <si>
    <t>CORRECCIÓN  ARITMETICA POR DECIMALES EN EL "VALOR IVA (OBRA) (19% UTLIDAD OBRA)"</t>
  </si>
  <si>
    <t>CUADRO No. 3</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</si>
  <si>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</si>
  <si>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</si>
  <si>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</si>
  <si>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</si>
  <si>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</si>
  <si>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</si>
  <si>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</si>
  <si>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MENOR VALOR</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</si>
  <si>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</si>
  <si>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</si>
  <si>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</si>
  <si>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</si>
  <si>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</si>
  <si>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</si>
  <si>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</si>
  <si>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</si>
  <si>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</si>
  <si>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</si>
  <si>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</si>
  <si>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</si>
  <si>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</si>
  <si>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</si>
  <si>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</si>
  <si>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</si>
  <si>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</si>
  <si>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</si>
  <si>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</si>
  <si>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</si>
  <si>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</si>
  <si>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</si>
  <si>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</si>
  <si>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</si>
  <si>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</si>
  <si>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</si>
  <si>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</si>
  <si>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</si>
  <si>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</si>
  <si>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</si>
  <si>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</si>
  <si>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</si>
  <si>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</si>
  <si>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</si>
  <si>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</si>
  <si>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</si>
  <si>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</si>
  <si>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</si>
  <si>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</si>
  <si>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</si>
  <si>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</si>
  <si>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</si>
  <si>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</si>
  <si>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</si>
  <si>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</si>
  <si>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</si>
  <si>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</si>
  <si>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</si>
  <si>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</si>
  <si>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</si>
  <si>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</si>
  <si>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</si>
  <si>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</si>
  <si>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</si>
  <si>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MEDIA GEOMÉTRICA</t>
  </si>
  <si>
    <t>SECRETARIA GENERAL - SUBDIRECCIÓN FINANCIERA</t>
  </si>
  <si>
    <t>MEDIA ARITMÉTICA BAJA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</si>
  <si>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</si>
  <si>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</si>
  <si>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</si>
  <si>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</si>
  <si>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</si>
  <si>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</si>
  <si>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</si>
  <si>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</si>
  <si>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</si>
  <si>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</si>
  <si>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</si>
  <si>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CORRECCION ARITMETICA POR NO SUMAR EL VALOR DEL ITEM NO MODIFICABLE DE $278.460.000</t>
  </si>
  <si>
    <t>CORRECCION ARITMETICA POR PRESENTAR VALORES UNITARIOS CON DECIMALES</t>
  </si>
  <si>
    <t>CORRECTO</t>
  </si>
  <si>
    <t>VÁLIDA</t>
  </si>
  <si>
    <t>NO VÁLIDA</t>
  </si>
  <si>
    <t>DESCARTADO</t>
  </si>
  <si>
    <t>Impar</t>
  </si>
  <si>
    <t>Valor de la Mediana</t>
  </si>
  <si>
    <t>MÍNIMO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</si>
</sst>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56">
    <numFmt numFmtId="42" formatCode="_-&quot;$&quot;\ * #,##0_-;\-&quot;$&quot;\ * #,##0_-;_-&quot;$&quot;\ * &quot;-&quot;_-;_-@_-"/>
    <numFmt numFmtId="41" formatCode="_-* #,##0_-;\-* #,##0_-;_-*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8" formatCode="_ [$€-2]\ * #,##0.00_ ;_ [$€-2]\ * \-#,##0.00_ ;_ [$€-2]\ * &quot;-&quot;??_ "/>
    <numFmt numFmtId="179" formatCode="_(* #,##0_);_(* \(#,##0\);_(* &quot;-&quot;??_);_(@_)"/>
    <numFmt numFmtId="181" formatCode="_([$$-240A]\ * #,##0.00_);_([$$-240A]\ * \(#,##0.00\);_([$$-240A]\ * &quot;-&quot;??_);_(@_)"/>
    <numFmt numFmtId="182" formatCode="0.000000000000000E+00"/>
    <numFmt numFmtId="183" formatCode="_-* #,##0\ _P_t_s_-;\-* #,##0\ _P_t_s_-;_-* &quot;-&quot;??\ _P_t_s_-;_-@_-"/>
    <numFmt numFmtId="184" formatCode="0.0000000000000"/>
    <numFmt numFmtId="185" formatCode="0.000E+00"/>
    <numFmt numFmtId="186" formatCode="##0"/>
    <numFmt numFmtId="187" formatCode="0.000"/>
    <numFmt numFmtId="188" formatCode="0.0000"/>
    <numFmt numFmtId="189" formatCode="&quot;$&quot;#,##0\ ;\(&quot;$&quot;#,##0\)"/>
    <numFmt numFmtId="190" formatCode="\(0%\)"/>
    <numFmt numFmtId="191" formatCode="d\ \d\e\ mmmm\ \d\e\ yyyy"/>
    <numFmt numFmtId="192" formatCode="000\°00&quot;´&quot;00&quot;´´&quot;"/>
    <numFmt numFmtId="193" formatCode="0%;\-0%;&quot;&quot;"/>
    <numFmt numFmtId="194" formatCode="#0&quot;.&quot;000&quot;´&quot;000&quot;.&quot;000"/>
    <numFmt numFmtId="195" formatCode="##0&quot;.&quot;000"/>
    <numFmt numFmtId="196" formatCode="&quot;$&quot;\ #,##0.00"/>
    <numFmt numFmtId="197" formatCode="#,##0.0000"/>
    <numFmt numFmtId="198" formatCode="_-* #,##0.00\ _P_t_a_-;\-* #,##0.00\ _P_t_a_-;_-* &quot;-&quot;??\ _P_t_a_-;_-@_-"/>
    <numFmt numFmtId="199" formatCode="_ * #,##0.00_ ;_ * \-#,##0.00_ ;_ * &quot;-&quot;??_ ;_ @_ "/>
    <numFmt numFmtId="200" formatCode="##0&quot;´&quot;000&quot;.&quot;000"/>
    <numFmt numFmtId="201" formatCode="[$$-240A]\ #,##0.00"/>
    <numFmt numFmtId="202" formatCode="_ &quot;$&quot;* #,##0.00_ ;_ &quot;$&quot;* \-#,##0.00_ ;_ &quot;$&quot;* &quot;-&quot;??_ ;_ @_ "/>
    <numFmt numFmtId="203" formatCode="#.##\ \K\g"/>
    <numFmt numFmtId="204" formatCode="_(* #,##0.0_);_(* \(#,##0.0\);_(* &quot;-&quot;??_);_(@_)"/>
    <numFmt numFmtId="205" formatCode="#0&quot;.&quot;"/>
    <numFmt numFmtId="206" formatCode="_([$€]* #,##0.00_);_([$€]* \(#,##0.00\);_([$€]* &quot;-&quot;??_);_(@_)"/>
    <numFmt numFmtId="207" formatCode="&quot;$&quot;\ #,##0.00;&quot;$&quot;\ \-#,##0.00"/>
    <numFmt numFmtId="208" formatCode="0\+000"/>
    <numFmt numFmtId="209" formatCode="#,##0.0000000"/>
    <numFmt numFmtId="210" formatCode="0.0000%"/>
    <numFmt numFmtId="211" formatCode="#,##0.000"/>
    <numFmt numFmtId="212" formatCode="_([$$-240A]\ * #,##0.0000000_);_([$$-240A]\ * \(#,##0.0000000\);_([$$-240A]\ * &quot;-&quot;??_);_(@_)"/>
    <numFmt numFmtId="213" formatCode="_-&quot;$&quot;\ * #,##0.00_-;\-&quot;$&quot;\ * #,##0.00_-;_-&quot;$&quot;\ * &quot;-&quot;_-;_-@_-"/>
    <numFmt numFmtId="214" formatCode="&quot;$&quot;\ #,##0.000"/>
    <numFmt numFmtId="215" formatCode="0.000%"/>
    <numFmt numFmtId="216" formatCode="&quot;$&quot;\ \ \ #,##0.00"/>
    <numFmt numFmtId="217" formatCode="&quot;(PO-P½  )/PO= &quot;0.000%"/>
    <numFmt numFmtId="218" formatCode="&quot;(PO-½ANA ) = &quot;0\ .000%"/>
    <numFmt numFmtId="219" formatCode="&quot;(PO - MinAC)/PO = &quot;0.000%"/>
    <numFmt numFmtId="220" formatCode="&quot;MODULO No. &quot;0&quot;→→&quot;"/>
    <numFmt numFmtId="221" formatCode="&quot;DE UN TOTAL DE &quot;0&quot; MODULOS&quot;"/>
  </numFmts>
  <fonts count="81">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b/>
      <sz val="11"/>
      <name val="Arial"/>
      <family val="2"/>
    </font>
    <font>
      <b/>
      <sz val="12"/>
      <name val="Times New Roman"/>
      <family val="1"/>
    </font>
    <font>
      <b/>
      <sz val="16"/>
      <name val="Times New Roman"/>
      <family val="1"/>
    </font>
    <font>
      <sz val="14"/>
      <name val="Arial"/>
      <family val="2"/>
    </font>
    <font>
      <b/>
      <sz val="14"/>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sz val="12"/>
      <color theme="1"/>
      <name val="Calibri"/>
      <family val="2"/>
    </font>
    <font>
      <sz val="12"/>
      <color indexed="8"/>
      <name val="Calibri"/>
      <family val="2"/>
    </font>
    <font>
      <sz val="12"/>
      <name val="Calibri"/>
      <family val="2"/>
      <scheme val="minor"/>
    </font>
    <font>
      <sz val="12"/>
      <color rgb="FFFF0000"/>
      <name val="Calibri"/>
      <family val="2"/>
      <scheme val="minor"/>
    </font>
    <font>
      <sz val="16"/>
      <name val="Arial"/>
      <family val="2"/>
    </font>
    <font>
      <b/>
      <sz val="16"/>
      <color indexed="10"/>
      <name val="Times New Roman"/>
      <family val="1"/>
    </font>
    <font>
      <sz val="16"/>
      <name val="Times New Roman"/>
      <family val="1"/>
    </font>
    <font>
      <sz val="16"/>
      <color theme="0"/>
      <name val="Arial"/>
      <family val="2"/>
    </font>
    <font>
      <b/>
      <sz val="16"/>
      <color rgb="FFFF0000"/>
      <name val="Arial"/>
      <family val="2"/>
    </font>
    <font>
      <b/>
      <sz val="16"/>
      <color rgb="FF0000FF"/>
      <name val="Swis721 BdCnOul BT"/>
      <family val="5"/>
    </font>
    <font>
      <i/>
      <sz val="16"/>
      <name val="Arial"/>
      <family val="2"/>
    </font>
  </fonts>
  <fills count="65">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
      <patternFill patternType="solid">
        <fgColor rgb="FFFFFFCC"/>
      </patternFill>
    </fill>
  </fills>
  <borders count="133">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uble">
        <color indexed="64"/>
      </right>
      <top style="thin">
        <color indexed="64"/>
      </top>
      <bottom style="double">
        <color indexed="64"/>
      </bottom>
      <diagonal/>
    </border>
    <border>
      <left/>
      <right style="double">
        <color indexed="64"/>
      </right>
      <top style="double">
        <color indexed="64"/>
      </top>
      <bottom style="double">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style="thin">
        <color indexed="64"/>
      </top>
      <bottom style="thin">
        <color indexed="64"/>
      </bottom>
      <diagonal/>
    </border>
  </borders>
  <cellStyleXfs count="231">
    <xf numFmtId="0" fontId="0" fillId="0" borderId="0"/>
    <xf numFmtId="0" fontId="17" fillId="0" borderId="0">
      <alignment vertical="top"/>
    </xf>
    <xf numFmtId="178" fontId="2" fillId="0" borderId="0" applyFont="0" applyFill="0" applyBorder="0" applyAlignment="0" applyProtection="0"/>
    <xf numFmtId="170"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2" fillId="0" borderId="0" applyFont="0" applyFill="0" applyBorder="0" applyAlignment="0" applyProtection="0"/>
    <xf numFmtId="0" fontId="1" fillId="0" borderId="0"/>
    <xf numFmtId="0" fontId="25" fillId="9"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2" fontId="2" fillId="0" borderId="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2" borderId="0" applyNumberFormat="0" applyBorder="0" applyAlignment="0" applyProtection="0"/>
    <xf numFmtId="0" fontId="25" fillId="15" borderId="0" applyNumberFormat="0" applyBorder="0" applyAlignment="0" applyProtection="0"/>
    <xf numFmtId="0" fontId="25" fillId="18" borderId="0" applyNumberFormat="0" applyBorder="0" applyAlignment="0" applyProtection="0"/>
    <xf numFmtId="0" fontId="26" fillId="19"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6" borderId="0" applyNumberFormat="0" applyBorder="0" applyAlignment="0" applyProtection="0"/>
    <xf numFmtId="0" fontId="27" fillId="10" borderId="0" applyNumberFormat="0" applyBorder="0" applyAlignment="0" applyProtection="0"/>
    <xf numFmtId="0" fontId="28" fillId="27" borderId="86" applyNumberFormat="0" applyAlignment="0" applyProtection="0"/>
    <xf numFmtId="0" fontId="29" fillId="28" borderId="87" applyNumberFormat="0" applyAlignment="0" applyProtection="0"/>
    <xf numFmtId="186" fontId="8" fillId="0" borderId="80">
      <alignment horizontal="right"/>
    </xf>
    <xf numFmtId="2" fontId="8" fillId="0" borderId="0"/>
    <xf numFmtId="187" fontId="8" fillId="0" borderId="0"/>
    <xf numFmtId="188" fontId="7" fillId="0" borderId="0"/>
    <xf numFmtId="186" fontId="8" fillId="0" borderId="80">
      <alignment horizontal="right"/>
    </xf>
    <xf numFmtId="3" fontId="30" fillId="0" borderId="0" applyFont="0" applyFill="0" applyBorder="0" applyAlignment="0" applyProtection="0"/>
    <xf numFmtId="0" fontId="31" fillId="0" borderId="0"/>
    <xf numFmtId="0" fontId="31" fillId="0" borderId="0"/>
    <xf numFmtId="0" fontId="31" fillId="0" borderId="0"/>
    <xf numFmtId="189" fontId="30" fillId="0" borderId="0" applyFont="0" applyFill="0" applyBorder="0" applyAlignment="0" applyProtection="0"/>
    <xf numFmtId="190" fontId="2" fillId="0" borderId="0">
      <protection locked="0"/>
    </xf>
    <xf numFmtId="0" fontId="32" fillId="29" borderId="0" applyNumberFormat="0" applyBorder="0" applyAlignment="0" applyProtection="0"/>
    <xf numFmtId="0" fontId="32" fillId="30" borderId="0" applyNumberFormat="0" applyBorder="0" applyAlignment="0" applyProtection="0"/>
    <xf numFmtId="0" fontId="32" fillId="31" borderId="0" applyNumberFormat="0" applyBorder="0" applyAlignment="0" applyProtection="0"/>
    <xf numFmtId="0" fontId="25" fillId="32" borderId="0" applyNumberFormat="0" applyBorder="0" applyAlignment="0" applyProtection="0"/>
    <xf numFmtId="0" fontId="25" fillId="32" borderId="0" applyNumberFormat="0" applyBorder="0" applyAlignment="0" applyProtection="0"/>
    <xf numFmtId="0" fontId="26" fillId="33" borderId="0" applyNumberFormat="0" applyBorder="0" applyAlignment="0" applyProtection="0"/>
    <xf numFmtId="0" fontId="25" fillId="34" borderId="0" applyNumberFormat="0" applyBorder="0" applyAlignment="0" applyProtection="0"/>
    <xf numFmtId="0" fontId="25" fillId="35" borderId="0" applyNumberFormat="0" applyBorder="0" applyAlignment="0" applyProtection="0"/>
    <xf numFmtId="0" fontId="26" fillId="36" borderId="0" applyNumberFormat="0" applyBorder="0" applyAlignment="0" applyProtection="0"/>
    <xf numFmtId="0" fontId="25" fillId="34" borderId="0" applyNumberFormat="0" applyBorder="0" applyAlignment="0" applyProtection="0"/>
    <xf numFmtId="0" fontId="25" fillId="37" borderId="0" applyNumberFormat="0" applyBorder="0" applyAlignment="0" applyProtection="0"/>
    <xf numFmtId="0" fontId="26" fillId="35" borderId="0" applyNumberFormat="0" applyBorder="0" applyAlignment="0" applyProtection="0"/>
    <xf numFmtId="0" fontId="25" fillId="32" borderId="0" applyNumberFormat="0" applyBorder="0" applyAlignment="0" applyProtection="0"/>
    <xf numFmtId="0" fontId="25" fillId="35" borderId="0" applyNumberFormat="0" applyBorder="0" applyAlignment="0" applyProtection="0"/>
    <xf numFmtId="0" fontId="26" fillId="35" borderId="0" applyNumberFormat="0" applyBorder="0" applyAlignment="0" applyProtection="0"/>
    <xf numFmtId="0" fontId="25" fillId="38" borderId="0" applyNumberFormat="0" applyBorder="0" applyAlignment="0" applyProtection="0"/>
    <xf numFmtId="0" fontId="25" fillId="32" borderId="0" applyNumberFormat="0" applyBorder="0" applyAlignment="0" applyProtection="0"/>
    <xf numFmtId="0" fontId="26" fillId="33" borderId="0" applyNumberFormat="0" applyBorder="0" applyAlignment="0" applyProtection="0"/>
    <xf numFmtId="0" fontId="25" fillId="34" borderId="0" applyNumberFormat="0" applyBorder="0" applyAlignment="0" applyProtection="0"/>
    <xf numFmtId="0" fontId="25" fillId="39" borderId="0" applyNumberFormat="0" applyBorder="0" applyAlignment="0" applyProtection="0"/>
    <xf numFmtId="0" fontId="26" fillId="39" borderId="0" applyNumberFormat="0" applyBorder="0" applyAlignment="0" applyProtection="0"/>
    <xf numFmtId="1" fontId="2" fillId="0" borderId="0"/>
    <xf numFmtId="0" fontId="2" fillId="0" borderId="0" applyFont="0" applyFill="0" applyBorder="0" applyAlignment="0" applyProtection="0"/>
    <xf numFmtId="0" fontId="33" fillId="0" borderId="0" applyNumberFormat="0" applyFill="0" applyBorder="0" applyAlignment="0" applyProtection="0"/>
    <xf numFmtId="4" fontId="34" fillId="0" borderId="0">
      <protection locked="0"/>
    </xf>
    <xf numFmtId="4" fontId="34" fillId="0" borderId="0">
      <protection locked="0"/>
    </xf>
    <xf numFmtId="4" fontId="35" fillId="0" borderId="0">
      <protection locked="0"/>
    </xf>
    <xf numFmtId="4" fontId="34" fillId="0" borderId="0">
      <protection locked="0"/>
    </xf>
    <xf numFmtId="4" fontId="34" fillId="0" borderId="0">
      <protection locked="0"/>
    </xf>
    <xf numFmtId="4" fontId="34" fillId="0" borderId="0">
      <protection locked="0"/>
    </xf>
    <xf numFmtId="4" fontId="35" fillId="0" borderId="0">
      <protection locked="0"/>
    </xf>
    <xf numFmtId="191" fontId="2" fillId="0" borderId="0">
      <protection locked="0"/>
    </xf>
    <xf numFmtId="0" fontId="36" fillId="11" borderId="0" applyNumberFormat="0" applyBorder="0" applyAlignment="0" applyProtection="0"/>
    <xf numFmtId="192" fontId="2" fillId="0" borderId="0"/>
    <xf numFmtId="0" fontId="37" fillId="0" borderId="0" applyNumberFormat="0" applyFill="0" applyBorder="0" applyAlignment="0" applyProtection="0"/>
    <xf numFmtId="0" fontId="38" fillId="0" borderId="0" applyNumberFormat="0" applyFill="0" applyBorder="0" applyAlignment="0" applyProtection="0"/>
    <xf numFmtId="0" fontId="39" fillId="0" borderId="88" applyNumberFormat="0" applyFill="0" applyAlignment="0" applyProtection="0"/>
    <xf numFmtId="0" fontId="39" fillId="0" borderId="0" applyNumberFormat="0" applyFill="0" applyBorder="0" applyAlignment="0" applyProtection="0"/>
    <xf numFmtId="193" fontId="2" fillId="0" borderId="0">
      <protection locked="0"/>
    </xf>
    <xf numFmtId="193" fontId="2" fillId="0" borderId="0">
      <protection locked="0"/>
    </xf>
    <xf numFmtId="0" fontId="40" fillId="0" borderId="0" applyNumberFormat="0" applyFill="0" applyBorder="0" applyAlignment="0" applyProtection="0">
      <alignment vertical="top"/>
      <protection locked="0"/>
    </xf>
    <xf numFmtId="0" fontId="41" fillId="14" borderId="86" applyNumberFormat="0" applyAlignment="0" applyProtection="0"/>
    <xf numFmtId="0" fontId="42" fillId="0" borderId="89" applyNumberFormat="0" applyFill="0" applyAlignment="0" applyProtection="0"/>
    <xf numFmtId="194" fontId="8" fillId="0" borderId="0">
      <alignment horizontal="right"/>
    </xf>
    <xf numFmtId="195" fontId="8" fillId="0" borderId="0" applyFont="0" applyFill="0" applyBorder="0" applyAlignment="0">
      <alignment horizontal="center"/>
    </xf>
    <xf numFmtId="165" fontId="1"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64" fontId="4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6" fontId="2" fillId="0" borderId="0" applyFont="0" applyFill="0" applyBorder="0" applyAlignment="0" applyProtection="0"/>
    <xf numFmtId="167" fontId="1"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200" fontId="8" fillId="0" borderId="0">
      <alignment horizontal="right"/>
    </xf>
    <xf numFmtId="201" fontId="8" fillId="0" borderId="51"/>
    <xf numFmtId="202" fontId="2" fillId="0" borderId="0"/>
    <xf numFmtId="203" fontId="2" fillId="0" borderId="0" applyFont="0" applyFill="0" applyBorder="0" applyAlignment="0" applyProtection="0"/>
    <xf numFmtId="203" fontId="2" fillId="0" borderId="0" applyFont="0" applyFill="0" applyBorder="0" applyAlignment="0" applyProtection="0"/>
    <xf numFmtId="166" fontId="25" fillId="0" borderId="0" applyFont="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205"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2" fillId="0" borderId="0"/>
    <xf numFmtId="0" fontId="25" fillId="0" borderId="0"/>
    <xf numFmtId="0" fontId="25" fillId="40" borderId="90" applyNumberFormat="0" applyFont="0" applyAlignment="0" applyProtection="0"/>
    <xf numFmtId="0" fontId="44" fillId="27" borderId="91" applyNumberFormat="0" applyAlignment="0" applyProtection="0"/>
    <xf numFmtId="0" fontId="31"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5" fillId="0" borderId="0" applyNumberFormat="0" applyFill="0" applyBorder="0" applyAlignment="0" applyProtection="0"/>
    <xf numFmtId="49" fontId="5" fillId="0" borderId="0">
      <alignment horizontal="center" vertical="center"/>
    </xf>
    <xf numFmtId="0" fontId="46" fillId="0" borderId="0" applyNumberFormat="0" applyFill="0" applyBorder="0" applyAlignment="0" applyProtection="0"/>
    <xf numFmtId="0" fontId="47" fillId="0" borderId="0" applyNumberFormat="0" applyFill="0" applyBorder="0" applyAlignment="0" applyProtection="0"/>
    <xf numFmtId="166" fontId="1" fillId="0" borderId="0" applyFont="0" applyFill="0" applyBorder="0" applyAlignment="0" applyProtection="0"/>
    <xf numFmtId="206" fontId="2"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99"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6" fontId="1" fillId="0" borderId="0" applyFont="0" applyFill="0" applyBorder="0" applyAlignment="0" applyProtection="0"/>
    <xf numFmtId="208" fontId="2" fillId="0" borderId="0" applyFont="0" applyFill="0" applyBorder="0" applyAlignment="0" applyProtection="0"/>
    <xf numFmtId="0" fontId="25"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207" fontId="2" fillId="0" borderId="0" applyFont="0" applyFill="0" applyBorder="0" applyAlignment="0" applyProtection="0"/>
    <xf numFmtId="0" fontId="1" fillId="0" borderId="0"/>
    <xf numFmtId="0" fontId="1" fillId="0" borderId="0"/>
    <xf numFmtId="9" fontId="49" fillId="0" borderId="0" applyFont="0" applyFill="0" applyBorder="0" applyAlignment="0" applyProtection="0"/>
    <xf numFmtId="41" fontId="54" fillId="0" borderId="0" applyFont="0" applyFill="0" applyBorder="0" applyAlignment="0" applyProtection="0"/>
    <xf numFmtId="42" fontId="2" fillId="0" borderId="0" applyFont="0" applyFill="0" applyBorder="0" applyAlignment="0" applyProtection="0"/>
    <xf numFmtId="0" fontId="70" fillId="0" borderId="0"/>
    <xf numFmtId="9" fontId="71" fillId="0" borderId="0" applyFont="0" applyFill="0" applyBorder="0" applyAlignment="0" applyProtection="0"/>
    <xf numFmtId="0" fontId="71" fillId="64" borderId="131" applyNumberFormat="0" applyFont="0" applyAlignment="0" applyProtection="0"/>
  </cellStyleXfs>
  <cellXfs count="498">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14" fillId="0" borderId="0" xfId="0" applyFont="1" applyFill="1" applyAlignment="1" applyProtection="1">
      <alignment horizontal="centerContinuous" vertical="center" wrapText="1"/>
      <protection hidden="1"/>
    </xf>
    <xf numFmtId="0" fontId="9" fillId="0" borderId="0" xfId="0" applyFont="1" applyAlignment="1" applyProtection="1">
      <alignment horizontal="center"/>
      <protection hidden="1"/>
    </xf>
    <xf numFmtId="0" fontId="3" fillId="0" borderId="0" xfId="0" applyFont="1" applyFill="1" applyAlignment="1" applyProtection="1">
      <alignment horizontal="left"/>
      <protection hidden="1"/>
    </xf>
    <xf numFmtId="0" fontId="15" fillId="0" borderId="0" xfId="0" applyFont="1" applyProtection="1">
      <protection hidden="1"/>
    </xf>
    <xf numFmtId="0" fontId="15" fillId="0" borderId="0" xfId="0" applyFont="1" applyAlignment="1" applyProtection="1">
      <protection hidden="1"/>
    </xf>
    <xf numFmtId="0" fontId="15" fillId="0" borderId="0" xfId="0" applyFont="1" applyFill="1" applyAlignment="1" applyProtection="1">
      <protection hidden="1"/>
    </xf>
    <xf numFmtId="0" fontId="16"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3"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2" fillId="3" borderId="13" xfId="13" applyFont="1" applyFill="1" applyBorder="1" applyAlignment="1">
      <alignment horizontal="center" vertical="center"/>
    </xf>
    <xf numFmtId="0" fontId="18" fillId="4" borderId="14" xfId="11" applyFont="1" applyFill="1" applyBorder="1"/>
    <xf numFmtId="0" fontId="18" fillId="4" borderId="15" xfId="11" applyFont="1" applyFill="1" applyBorder="1"/>
    <xf numFmtId="0" fontId="2" fillId="0" borderId="16" xfId="11" applyBorder="1"/>
    <xf numFmtId="0" fontId="18" fillId="4" borderId="17" xfId="11" applyFont="1" applyFill="1" applyBorder="1"/>
    <xf numFmtId="0" fontId="2" fillId="0" borderId="18" xfId="11" applyBorder="1"/>
    <xf numFmtId="0" fontId="18"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1" fontId="12"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79" fontId="5" fillId="0" borderId="45" xfId="6" applyNumberFormat="1" applyFont="1" applyFill="1" applyBorder="1" applyAlignment="1" applyProtection="1">
      <alignment vertical="center"/>
      <protection locked="0"/>
    </xf>
    <xf numFmtId="167" fontId="5" fillId="0" borderId="57" xfId="6" applyNumberFormat="1" applyFont="1" applyFill="1" applyBorder="1" applyAlignment="1" applyProtection="1">
      <alignment vertical="center"/>
      <protection locked="0"/>
    </xf>
    <xf numFmtId="181" fontId="5" fillId="2" borderId="51" xfId="7" applyNumberFormat="1" applyFont="1" applyFill="1" applyBorder="1" applyAlignment="1"/>
    <xf numFmtId="181" fontId="5" fillId="2" borderId="45" xfId="7" applyNumberFormat="1" applyFont="1" applyFill="1" applyBorder="1" applyAlignment="1"/>
    <xf numFmtId="182" fontId="5" fillId="2" borderId="51" xfId="7" applyNumberFormat="1" applyFont="1" applyFill="1" applyBorder="1" applyAlignment="1"/>
    <xf numFmtId="181"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0" fontId="5" fillId="0" borderId="61" xfId="3" applyFont="1" applyFill="1" applyBorder="1" applyAlignment="1" applyProtection="1">
      <alignment horizontal="center" vertical="center" wrapText="1"/>
    </xf>
    <xf numFmtId="183"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1" fontId="5" fillId="2" borderId="0" xfId="7" applyNumberFormat="1" applyFont="1" applyFill="1" applyBorder="1" applyAlignment="1"/>
    <xf numFmtId="0" fontId="0" fillId="0" borderId="0" xfId="0" applyAlignment="1">
      <alignment wrapText="1"/>
    </xf>
    <xf numFmtId="182" fontId="0" fillId="0" borderId="0" xfId="0" applyNumberFormat="1"/>
    <xf numFmtId="181" fontId="0" fillId="0" borderId="0" xfId="7" applyNumberFormat="1" applyFont="1"/>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5" fontId="5" fillId="0" borderId="33" xfId="12" applyNumberFormat="1" applyFont="1" applyFill="1" applyBorder="1" applyAlignment="1">
      <alignment horizontal="center" vertical="center" wrapText="1"/>
    </xf>
    <xf numFmtId="0" fontId="24" fillId="0" borderId="0" xfId="0" applyFont="1" applyAlignment="1" applyProtection="1">
      <alignment horizontal="center" vertical="center"/>
      <protection hidden="1"/>
    </xf>
    <xf numFmtId="209" fontId="5" fillId="0" borderId="45" xfId="12" applyNumberFormat="1" applyFont="1" applyFill="1" applyBorder="1" applyAlignment="1">
      <alignment horizontal="center" vertical="center" wrapText="1"/>
    </xf>
    <xf numFmtId="0" fontId="50" fillId="0" borderId="0" xfId="0" applyFont="1"/>
    <xf numFmtId="0" fontId="50" fillId="2" borderId="0" xfId="12" applyFont="1" applyFill="1"/>
    <xf numFmtId="0" fontId="50" fillId="2" borderId="0" xfId="12" applyFont="1" applyFill="1" applyAlignment="1">
      <alignment wrapText="1"/>
    </xf>
    <xf numFmtId="210" fontId="5" fillId="0" borderId="33" xfId="225" applyNumberFormat="1" applyFont="1" applyFill="1" applyBorder="1" applyAlignment="1">
      <alignment horizontal="center" vertical="center" wrapText="1"/>
    </xf>
    <xf numFmtId="0" fontId="0" fillId="42" borderId="0" xfId="0" applyFill="1"/>
    <xf numFmtId="210" fontId="5" fillId="2" borderId="33" xfId="12" applyNumberFormat="1" applyFont="1" applyFill="1" applyBorder="1" applyAlignment="1">
      <alignment horizontal="center" vertical="center" wrapText="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0" fontId="2" fillId="0" borderId="101" xfId="11" applyFont="1" applyFill="1" applyBorder="1"/>
    <xf numFmtId="0" fontId="2" fillId="0" borderId="102" xfId="11" applyFont="1" applyFill="1" applyBorder="1"/>
    <xf numFmtId="0" fontId="2" fillId="0" borderId="103" xfId="11" applyFont="1" applyFill="1" applyBorder="1"/>
    <xf numFmtId="0" fontId="22" fillId="3" borderId="5" xfId="13" applyFont="1" applyFill="1" applyBorder="1" applyAlignment="1">
      <alignment horizontal="center" vertical="center"/>
    </xf>
    <xf numFmtId="181" fontId="5" fillId="2" borderId="61" xfId="7" applyNumberFormat="1" applyFont="1" applyFill="1" applyBorder="1" applyAlignment="1">
      <alignment horizontal="center" vertical="center"/>
    </xf>
    <xf numFmtId="0" fontId="50" fillId="2" borderId="0" xfId="12" applyFont="1" applyFill="1" applyAlignment="1">
      <alignment horizontal="center" vertical="center"/>
    </xf>
    <xf numFmtId="0" fontId="52" fillId="42" borderId="38" xfId="12" applyFont="1" applyFill="1" applyBorder="1" applyAlignment="1">
      <alignment horizontal="center" vertical="center" wrapText="1"/>
    </xf>
    <xf numFmtId="0" fontId="53" fillId="42" borderId="38" xfId="12" applyFont="1" applyFill="1" applyBorder="1" applyAlignment="1">
      <alignment horizontal="center" vertical="center"/>
    </xf>
    <xf numFmtId="0" fontId="50" fillId="42" borderId="0" xfId="12" applyFont="1" applyFill="1" applyAlignment="1">
      <alignment horizontal="center" vertical="center"/>
    </xf>
    <xf numFmtId="184" fontId="50" fillId="2" borderId="0" xfId="12" applyNumberFormat="1" applyFont="1" applyFill="1" applyAlignment="1">
      <alignment horizontal="right" vertical="center"/>
    </xf>
    <xf numFmtId="170" fontId="50" fillId="2" borderId="0" xfId="3" applyFont="1" applyFill="1" applyAlignment="1">
      <alignment horizontal="center" vertical="center"/>
    </xf>
    <xf numFmtId="0" fontId="2" fillId="42" borderId="0" xfId="0" applyFont="1" applyFill="1"/>
    <xf numFmtId="0" fontId="50" fillId="0" borderId="0" xfId="0" applyFont="1" applyAlignment="1">
      <alignment horizontal="center" vertical="center"/>
    </xf>
    <xf numFmtId="0" fontId="50" fillId="2" borderId="0" xfId="12" applyFont="1" applyFill="1" applyAlignment="1">
      <alignment horizontal="center" vertical="center" wrapText="1"/>
    </xf>
    <xf numFmtId="184" fontId="50" fillId="0" borderId="0" xfId="0" applyNumberFormat="1" applyFont="1"/>
    <xf numFmtId="3" fontId="50" fillId="2" borderId="0" xfId="12" applyNumberFormat="1" applyFont="1" applyFill="1" applyAlignment="1">
      <alignment horizontal="center" vertical="center"/>
    </xf>
    <xf numFmtId="0" fontId="50" fillId="0" borderId="0" xfId="0" applyFont="1" applyAlignment="1">
      <alignment wrapText="1"/>
    </xf>
    <xf numFmtId="0" fontId="50"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48"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2" fillId="46" borderId="62" xfId="12" applyFont="1" applyFill="1" applyBorder="1" applyAlignment="1">
      <alignment horizontal="center" vertical="center" wrapText="1"/>
    </xf>
    <xf numFmtId="0" fontId="12" fillId="46" borderId="63" xfId="12" applyFont="1" applyFill="1" applyBorder="1" applyAlignment="1">
      <alignment horizontal="center" vertical="center" wrapText="1"/>
    </xf>
    <xf numFmtId="0" fontId="12" fillId="46" borderId="35" xfId="12" applyFont="1" applyFill="1" applyBorder="1" applyAlignment="1">
      <alignment horizontal="center" vertical="center" wrapText="1"/>
    </xf>
    <xf numFmtId="0" fontId="12" fillId="46" borderId="35" xfId="12" applyFont="1" applyFill="1" applyBorder="1" applyAlignment="1">
      <alignment horizontal="center" vertical="center"/>
    </xf>
    <xf numFmtId="0" fontId="12" fillId="46" borderId="55" xfId="12" applyFont="1" applyFill="1" applyBorder="1" applyAlignment="1">
      <alignment horizontal="center" vertical="center"/>
    </xf>
    <xf numFmtId="0" fontId="5" fillId="46" borderId="51" xfId="12" applyFont="1" applyFill="1" applyBorder="1" applyAlignment="1">
      <alignment horizontal="center" vertical="center"/>
    </xf>
    <xf numFmtId="4" fontId="4" fillId="2" borderId="0" xfId="12" applyNumberFormat="1" applyFont="1" applyFill="1" applyAlignment="1">
      <alignment horizontal="centerContinuous" vertical="center" wrapText="1"/>
    </xf>
    <xf numFmtId="41" fontId="2" fillId="2" borderId="0" xfId="226" applyFont="1" applyFill="1" applyBorder="1"/>
    <xf numFmtId="0" fontId="55" fillId="2" borderId="0" xfId="12" applyFont="1" applyFill="1" applyBorder="1"/>
    <xf numFmtId="0" fontId="2" fillId="2" borderId="0" xfId="12" applyFont="1" applyFill="1" applyBorder="1"/>
    <xf numFmtId="0" fontId="55" fillId="0" borderId="0" xfId="0" applyFont="1" applyBorder="1"/>
    <xf numFmtId="0" fontId="0" fillId="0" borderId="0" xfId="0" applyBorder="1"/>
    <xf numFmtId="0" fontId="55"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2" fontId="12"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0" fontId="5" fillId="0" borderId="109" xfId="225" applyNumberFormat="1" applyFont="1" applyFill="1" applyBorder="1" applyAlignment="1">
      <alignment horizontal="center" vertical="center" wrapText="1"/>
    </xf>
    <xf numFmtId="185" fontId="5" fillId="0" borderId="109" xfId="12" applyNumberFormat="1" applyFont="1" applyFill="1" applyBorder="1" applyAlignment="1">
      <alignment horizontal="center" vertical="center" wrapText="1"/>
    </xf>
    <xf numFmtId="210" fontId="5" fillId="2" borderId="109" xfId="12" applyNumberFormat="1" applyFont="1" applyFill="1" applyBorder="1" applyAlignment="1">
      <alignment horizontal="center" vertical="center" wrapText="1"/>
    </xf>
    <xf numFmtId="209" fontId="5" fillId="0" borderId="110" xfId="12" applyNumberFormat="1" applyFont="1" applyFill="1" applyBorder="1" applyAlignment="1">
      <alignment horizontal="center" vertical="center" wrapText="1"/>
    </xf>
    <xf numFmtId="0" fontId="12" fillId="52" borderId="39" xfId="12" applyFont="1" applyFill="1" applyBorder="1" applyAlignment="1">
      <alignment horizontal="center" vertical="center" wrapText="1"/>
    </xf>
    <xf numFmtId="0" fontId="12" fillId="52" borderId="40" xfId="12" applyFont="1" applyFill="1" applyBorder="1" applyAlignment="1">
      <alignment horizontal="center" vertical="center" wrapText="1"/>
    </xf>
    <xf numFmtId="0" fontId="12" fillId="52" borderId="40" xfId="12" applyFont="1" applyFill="1" applyBorder="1" applyAlignment="1">
      <alignment horizontal="center" vertical="center"/>
    </xf>
    <xf numFmtId="0" fontId="12" fillId="52" borderId="65" xfId="12" applyFont="1" applyFill="1" applyBorder="1" applyAlignment="1">
      <alignment horizontal="center" vertical="center"/>
    </xf>
    <xf numFmtId="0" fontId="2" fillId="0" borderId="0" xfId="0" applyFont="1"/>
    <xf numFmtId="0" fontId="2" fillId="0" borderId="0" xfId="0" applyFont="1" applyBorder="1" applyAlignment="1" applyProtection="1">
      <alignment horizontal="center"/>
      <protection hidden="1"/>
    </xf>
    <xf numFmtId="0" fontId="2" fillId="53" borderId="0" xfId="0" applyFont="1" applyFill="1" applyBorder="1"/>
    <xf numFmtId="0" fontId="2" fillId="53" borderId="0" xfId="0" applyFont="1" applyFill="1" applyBorder="1" applyAlignment="1">
      <alignment horizontal="center"/>
    </xf>
    <xf numFmtId="0" fontId="50" fillId="0" borderId="0" xfId="0" applyFont="1" applyAlignment="1" applyProtection="1">
      <protection hidden="1"/>
    </xf>
    <xf numFmtId="0" fontId="12" fillId="55" borderId="48" xfId="12" applyFont="1" applyFill="1" applyBorder="1" applyAlignment="1">
      <alignment horizontal="center" vertical="center" wrapText="1"/>
    </xf>
    <xf numFmtId="168" fontId="56" fillId="46" borderId="63" xfId="173" applyNumberFormat="1" applyFont="1" applyFill="1" applyBorder="1" applyAlignment="1">
      <alignment horizontal="center" vertical="center" wrapText="1"/>
    </xf>
    <xf numFmtId="168" fontId="56" fillId="46" borderId="55" xfId="173" applyNumberFormat="1" applyFont="1" applyFill="1" applyBorder="1" applyAlignment="1">
      <alignment horizontal="center" vertical="center" wrapText="1"/>
    </xf>
    <xf numFmtId="0" fontId="12"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8" fontId="56" fillId="0" borderId="56" xfId="173" applyNumberFormat="1" applyFont="1" applyFill="1" applyBorder="1" applyAlignment="1">
      <alignment horizontal="center" vertical="center"/>
    </xf>
    <xf numFmtId="0" fontId="57" fillId="53" borderId="0" xfId="12" applyFont="1" applyFill="1" applyBorder="1" applyAlignment="1">
      <alignment horizontal="center" vertical="center"/>
    </xf>
    <xf numFmtId="0" fontId="57" fillId="53" borderId="0" xfId="12" applyFont="1" applyFill="1" applyBorder="1"/>
    <xf numFmtId="213" fontId="51" fillId="53" borderId="37" xfId="227" applyNumberFormat="1" applyFont="1" applyFill="1" applyBorder="1" applyAlignment="1">
      <alignment vertical="center"/>
    </xf>
    <xf numFmtId="170" fontId="57" fillId="53" borderId="0" xfId="3" applyFont="1" applyFill="1" applyBorder="1" applyAlignment="1">
      <alignment horizontal="center" vertical="center"/>
    </xf>
    <xf numFmtId="213" fontId="19" fillId="57" borderId="115" xfId="227" applyNumberFormat="1" applyFont="1" applyFill="1" applyBorder="1" applyAlignment="1">
      <alignment vertical="center"/>
    </xf>
    <xf numFmtId="214" fontId="58" fillId="53" borderId="0" xfId="12" applyNumberFormat="1" applyFont="1" applyFill="1" applyBorder="1" applyAlignment="1">
      <alignment horizontal="center" vertical="center"/>
    </xf>
    <xf numFmtId="215" fontId="58" fillId="53" borderId="0" xfId="189" applyNumberFormat="1" applyFont="1" applyFill="1" applyBorder="1"/>
    <xf numFmtId="0" fontId="58" fillId="53" borderId="0" xfId="12" applyFont="1" applyFill="1" applyBorder="1"/>
    <xf numFmtId="216" fontId="51" fillId="57" borderId="116" xfId="227" applyNumberFormat="1" applyFont="1" applyFill="1" applyBorder="1" applyAlignment="1">
      <alignment horizontal="center" vertical="center"/>
    </xf>
    <xf numFmtId="0" fontId="58" fillId="53" borderId="0" xfId="12" applyFont="1" applyFill="1" applyBorder="1" applyAlignment="1">
      <alignment horizontal="center" vertical="center"/>
    </xf>
    <xf numFmtId="170" fontId="19" fillId="53" borderId="81" xfId="3" applyFont="1" applyFill="1" applyBorder="1" applyAlignment="1">
      <alignment horizontal="right" vertical="center"/>
    </xf>
    <xf numFmtId="213" fontId="51" fillId="53" borderId="115" xfId="227"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0" fontId="19" fillId="53" borderId="77" xfId="3" applyFont="1" applyFill="1" applyBorder="1" applyAlignment="1">
      <alignment horizontal="right" vertical="center"/>
    </xf>
    <xf numFmtId="170" fontId="19" fillId="53" borderId="78" xfId="3" applyFont="1" applyFill="1" applyBorder="1" applyAlignment="1">
      <alignment horizontal="right" vertical="center"/>
    </xf>
    <xf numFmtId="213" fontId="51" fillId="53" borderId="38" xfId="227" applyNumberFormat="1" applyFont="1" applyFill="1" applyBorder="1" applyAlignment="1">
      <alignment horizontal="center" vertical="center"/>
    </xf>
    <xf numFmtId="168" fontId="60" fillId="61" borderId="122" xfId="173" applyNumberFormat="1" applyFont="1" applyFill="1" applyBorder="1" applyAlignment="1">
      <alignment horizontal="center"/>
    </xf>
    <xf numFmtId="168" fontId="60" fillId="61" borderId="123" xfId="173" applyNumberFormat="1" applyFont="1" applyFill="1" applyBorder="1" applyAlignment="1">
      <alignment horizontal="center"/>
    </xf>
    <xf numFmtId="168" fontId="60" fillId="61" borderId="124" xfId="173" applyNumberFormat="1" applyFont="1" applyFill="1" applyBorder="1" applyAlignment="1">
      <alignment horizontal="center"/>
    </xf>
    <xf numFmtId="0" fontId="56" fillId="61" borderId="115" xfId="173" applyFont="1" applyFill="1" applyBorder="1" applyAlignment="1">
      <alignment horizontal="center" vertical="center" wrapText="1"/>
    </xf>
    <xf numFmtId="168" fontId="61" fillId="62" borderId="81" xfId="173" applyNumberFormat="1" applyFont="1" applyFill="1" applyBorder="1"/>
    <xf numFmtId="0" fontId="56" fillId="62" borderId="82" xfId="173" applyFont="1" applyFill="1" applyBorder="1" applyAlignment="1">
      <alignment horizontal="center" vertical="center"/>
    </xf>
    <xf numFmtId="0" fontId="56" fillId="62" borderId="48" xfId="173" applyFont="1" applyFill="1" applyBorder="1" applyAlignment="1">
      <alignment horizontal="center" vertical="center" wrapText="1"/>
    </xf>
    <xf numFmtId="0" fontId="56" fillId="61" borderId="98" xfId="173" applyFont="1" applyFill="1" applyBorder="1" applyAlignment="1">
      <alignment horizontal="center" vertical="center" wrapText="1"/>
    </xf>
    <xf numFmtId="0" fontId="60" fillId="62" borderId="77" xfId="173" applyFont="1" applyFill="1" applyBorder="1" applyAlignment="1">
      <alignment horizontal="center" vertical="center"/>
    </xf>
    <xf numFmtId="217" fontId="60" fillId="62" borderId="56" xfId="189" applyNumberFormat="1" applyFont="1" applyFill="1" applyBorder="1" applyAlignment="1">
      <alignment horizontal="center" vertical="center"/>
    </xf>
    <xf numFmtId="218" fontId="60" fillId="62" borderId="56" xfId="189" applyNumberFormat="1" applyFont="1" applyFill="1" applyBorder="1" applyAlignment="1">
      <alignment horizontal="center" vertical="center"/>
    </xf>
    <xf numFmtId="219" fontId="62" fillId="62" borderId="56" xfId="189" applyNumberFormat="1" applyFont="1" applyFill="1" applyBorder="1" applyAlignment="1">
      <alignment horizontal="center" vertical="center"/>
    </xf>
    <xf numFmtId="0" fontId="56" fillId="62" borderId="51" xfId="173" applyFont="1" applyFill="1" applyBorder="1" applyAlignment="1">
      <alignment horizontal="center" vertical="center" wrapText="1"/>
    </xf>
    <xf numFmtId="0" fontId="56" fillId="62" borderId="54" xfId="173" applyFont="1" applyFill="1" applyBorder="1" applyAlignment="1">
      <alignment horizontal="center" vertical="center" wrapText="1"/>
    </xf>
    <xf numFmtId="0" fontId="56" fillId="61" borderId="116" xfId="173" applyFont="1" applyFill="1" applyBorder="1" applyAlignment="1">
      <alignment horizontal="center" vertical="center" wrapText="1"/>
    </xf>
    <xf numFmtId="215" fontId="56" fillId="0" borderId="125" xfId="189" applyNumberFormat="1" applyFont="1" applyFill="1" applyBorder="1" applyAlignment="1">
      <alignment horizontal="center" vertical="center"/>
    </xf>
    <xf numFmtId="215" fontId="56" fillId="0" borderId="64" xfId="189" applyNumberFormat="1" applyFont="1" applyFill="1" applyBorder="1" applyAlignment="1">
      <alignment horizontal="center" vertical="center"/>
    </xf>
    <xf numFmtId="215" fontId="61" fillId="0" borderId="64" xfId="189" applyNumberFormat="1" applyFont="1" applyFill="1" applyBorder="1" applyAlignment="1">
      <alignment horizontal="center" vertical="center"/>
    </xf>
    <xf numFmtId="0" fontId="62" fillId="0" borderId="126" xfId="173" applyFont="1" applyFill="1" applyBorder="1" applyAlignment="1">
      <alignment horizontal="center" vertical="center"/>
    </xf>
    <xf numFmtId="0" fontId="63" fillId="62" borderId="115" xfId="173" applyFont="1" applyFill="1" applyBorder="1" applyAlignment="1">
      <alignment horizontal="center" vertical="center" wrapText="1"/>
    </xf>
    <xf numFmtId="215" fontId="62" fillId="0" borderId="51" xfId="189" applyNumberFormat="1" applyFont="1" applyFill="1" applyBorder="1" applyAlignment="1">
      <alignment horizontal="center" vertical="center"/>
    </xf>
    <xf numFmtId="10" fontId="64" fillId="62" borderId="116" xfId="189" applyNumberFormat="1" applyFont="1" applyFill="1" applyBorder="1" applyAlignment="1">
      <alignment horizontal="center" vertical="center"/>
    </xf>
    <xf numFmtId="0" fontId="62" fillId="0" borderId="51" xfId="173" applyFont="1" applyFill="1" applyBorder="1" applyAlignment="1">
      <alignment horizontal="center" vertical="center"/>
    </xf>
    <xf numFmtId="0" fontId="65" fillId="62" borderId="98" xfId="173" applyFont="1" applyFill="1" applyBorder="1" applyAlignment="1">
      <alignment horizontal="center" vertical="center" wrapText="1"/>
    </xf>
    <xf numFmtId="215" fontId="66" fillId="62" borderId="98" xfId="173" applyNumberFormat="1" applyFont="1" applyFill="1" applyBorder="1" applyAlignment="1">
      <alignment horizontal="center" vertical="center"/>
    </xf>
    <xf numFmtId="215" fontId="67" fillId="58" borderId="115" xfId="173" applyNumberFormat="1" applyFont="1" applyFill="1" applyBorder="1" applyAlignment="1">
      <alignment horizontal="center" vertical="center"/>
    </xf>
    <xf numFmtId="215" fontId="68" fillId="58" borderId="116" xfId="173" applyNumberFormat="1" applyFont="1" applyFill="1" applyBorder="1" applyAlignment="1">
      <alignment horizontal="center" vertical="center"/>
    </xf>
    <xf numFmtId="0" fontId="2" fillId="0" borderId="0" xfId="173"/>
    <xf numFmtId="0" fontId="2" fillId="0" borderId="0" xfId="12" applyFont="1" applyFill="1" applyBorder="1"/>
    <xf numFmtId="0" fontId="69" fillId="52" borderId="40" xfId="12" applyFont="1" applyFill="1" applyBorder="1" applyAlignment="1">
      <alignment horizontal="center" vertical="center" wrapText="1"/>
    </xf>
    <xf numFmtId="0" fontId="5" fillId="0" borderId="50" xfId="12" applyFont="1" applyBorder="1" applyAlignment="1">
      <alignment horizontal="right" vertical="center"/>
    </xf>
    <xf numFmtId="0" fontId="5" fillId="0" borderId="50" xfId="12" applyFont="1" applyBorder="1" applyAlignment="1">
      <alignment vertical="center"/>
    </xf>
    <xf numFmtId="221" fontId="5" fillId="63" borderId="61" xfId="12" applyNumberFormat="1" applyFont="1" applyFill="1" applyBorder="1" applyAlignment="1">
      <alignment horizontal="center"/>
    </xf>
    <xf numFmtId="1" fontId="4" fillId="0" borderId="32" xfId="0" applyNumberFormat="1" applyFont="1" applyFill="1" applyBorder="1" applyAlignment="1" applyProtection="1">
      <alignment horizontal="center" vertical="center"/>
      <protection hidden="1"/>
    </xf>
    <xf numFmtId="1" fontId="72" fillId="0" borderId="132" xfId="12" applyNumberFormat="1" applyFont="1" applyBorder="1" applyAlignment="1">
      <alignment horizontal="center" vertical="center"/>
    </xf>
    <xf numFmtId="173" fontId="72" fillId="0" borderId="132" xfId="12" applyNumberFormat="1" applyFont="1" applyBorder="1" applyAlignment="1">
      <alignment horizontal="left" wrapText="1"/>
    </xf>
    <xf numFmtId="3" fontId="4" fillId="0" borderId="33" xfId="0" applyNumberFormat="1" applyFont="1" applyBorder="1" applyAlignment="1">
      <alignment horizontal="center" vertical="center"/>
    </xf>
    <xf numFmtId="0" fontId="4" fillId="0" borderId="33" xfId="0" applyFon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173" fontId="73" fillId="0" borderId="132" xfId="12" applyNumberFormat="1" applyFont="1" applyBorder="1" applyAlignment="1">
      <alignment horizontal="left" wrapText="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2" fillId="0" borderId="0" xfId="12" applyFont="1" applyFill="1" applyBorder="1" applyAlignment="1">
      <alignment horizontal="center" vertical="center" wrapText="1"/>
    </xf>
    <xf numFmtId="0" fontId="12" fillId="0" borderId="0" xfId="12" applyFont="1" applyFill="1" applyBorder="1" applyAlignment="1">
      <alignment horizontal="center" vertical="center"/>
    </xf>
    <xf numFmtId="0" fontId="11" fillId="2" borderId="8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2" fillId="46" borderId="40" xfId="12" applyFont="1" applyFill="1" applyBorder="1" applyAlignment="1">
      <alignment horizontal="center" vertical="center" wrapText="1"/>
    </xf>
    <xf numFmtId="170" fontId="59" fillId="59" borderId="43" xfId="3" applyFont="1" applyFill="1" applyBorder="1" applyAlignment="1">
      <alignment horizontal="center" vertical="center" wrapText="1"/>
    </xf>
    <xf numFmtId="170" fontId="59" fillId="59" borderId="36" xfId="3" applyFont="1" applyFill="1" applyBorder="1" applyAlignment="1">
      <alignment horizontal="center" vertical="center" wrapText="1"/>
    </xf>
    <xf numFmtId="170" fontId="59" fillId="59" borderId="37" xfId="3" applyFont="1" applyFill="1" applyBorder="1" applyAlignment="1">
      <alignment horizontal="center" vertical="center" wrapText="1"/>
    </xf>
    <xf numFmtId="170" fontId="59" fillId="59" borderId="118" xfId="3" applyFont="1" applyFill="1" applyBorder="1" applyAlignment="1">
      <alignment horizontal="center" vertical="center" wrapText="1"/>
    </xf>
    <xf numFmtId="170" fontId="59" fillId="59" borderId="120" xfId="3" applyFont="1" applyFill="1" applyBorder="1" applyAlignment="1">
      <alignment horizontal="center" vertical="center" wrapText="1"/>
    </xf>
    <xf numFmtId="170" fontId="59" fillId="59" borderId="121" xfId="3" applyFont="1" applyFill="1" applyBorder="1" applyAlignment="1">
      <alignment horizontal="center" vertical="center" wrapText="1"/>
    </xf>
    <xf numFmtId="3" fontId="51" fillId="60" borderId="117" xfId="12" applyNumberFormat="1" applyFont="1" applyFill="1" applyBorder="1" applyAlignment="1">
      <alignment horizontal="center" vertical="center"/>
    </xf>
    <xf numFmtId="3" fontId="51" fillId="60" borderId="119" xfId="12" applyNumberFormat="1" applyFont="1" applyFill="1" applyBorder="1" applyAlignment="1">
      <alignment horizontal="center" vertical="center"/>
    </xf>
    <xf numFmtId="215" fontId="51" fillId="60" borderId="63" xfId="189" applyNumberFormat="1" applyFont="1" applyFill="1" applyBorder="1" applyAlignment="1">
      <alignment horizontal="center" vertical="center"/>
    </xf>
    <xf numFmtId="215" fontId="51" fillId="60" borderId="55" xfId="189" applyNumberFormat="1" applyFont="1" applyFill="1" applyBorder="1" applyAlignment="1">
      <alignment horizontal="center" vertical="center"/>
    </xf>
    <xf numFmtId="0" fontId="74" fillId="0" borderId="0" xfId="0" quotePrefix="1" applyFont="1" applyFill="1" applyAlignment="1" applyProtection="1">
      <alignment vertical="center"/>
      <protection hidden="1"/>
    </xf>
    <xf numFmtId="0" fontId="74" fillId="0" borderId="0" xfId="0" applyFont="1" applyFill="1" applyAlignment="1" applyProtection="1">
      <protection hidden="1"/>
    </xf>
    <xf numFmtId="0" fontId="74" fillId="0" borderId="0" xfId="0" applyFont="1" applyFill="1" applyAlignment="1" applyProtection="1">
      <alignment horizontal="center"/>
      <protection hidden="1"/>
    </xf>
    <xf numFmtId="0" fontId="74" fillId="0" borderId="0" xfId="0" applyFont="1" applyAlignment="1" applyProtection="1">
      <protection hidden="1"/>
    </xf>
    <xf numFmtId="172" fontId="74" fillId="0" borderId="0" xfId="0" applyNumberFormat="1" applyFont="1" applyFill="1" applyAlignment="1" applyProtection="1">
      <protection hidden="1"/>
    </xf>
    <xf numFmtId="1" fontId="19" fillId="0" borderId="0" xfId="12" applyNumberFormat="1" applyFont="1" applyAlignment="1" applyProtection="1">
      <alignment horizontal="centerContinuous" vertical="center" wrapText="1"/>
      <protection hidden="1"/>
    </xf>
    <xf numFmtId="1" fontId="14" fillId="0" borderId="0" xfId="0" applyNumberFormat="1" applyFont="1" applyFill="1" applyAlignment="1" applyProtection="1">
      <alignment horizontal="centerContinuous" vertical="center" wrapText="1"/>
      <protection hidden="1"/>
    </xf>
    <xf numFmtId="1" fontId="75" fillId="0" borderId="0" xfId="0" applyNumberFormat="1" applyFont="1" applyFill="1" applyAlignment="1" applyProtection="1">
      <alignment horizontal="centerContinuous" vertical="center" wrapText="1"/>
      <protection hidden="1"/>
    </xf>
    <xf numFmtId="0" fontId="74" fillId="0" borderId="0" xfId="0" quotePrefix="1" applyFont="1" applyFill="1" applyBorder="1" applyAlignment="1" applyProtection="1">
      <alignment horizontal="center" vertical="center"/>
      <protection hidden="1"/>
    </xf>
    <xf numFmtId="0" fontId="74" fillId="0" borderId="0" xfId="0" applyFont="1" applyFill="1" applyBorder="1" applyAlignment="1" applyProtection="1">
      <alignment horizontal="center"/>
      <protection hidden="1"/>
    </xf>
    <xf numFmtId="0" fontId="74" fillId="0" borderId="0" xfId="0" applyFont="1" applyAlignment="1" applyProtection="1">
      <alignment horizontal="center"/>
      <protection hidden="1"/>
    </xf>
    <xf numFmtId="0" fontId="19" fillId="0" borderId="0" xfId="12" applyFont="1" applyAlignment="1" applyProtection="1">
      <alignment horizontal="centerContinuous" vertical="center"/>
      <protection hidden="1"/>
    </xf>
    <xf numFmtId="0" fontId="76" fillId="0" borderId="0" xfId="0" applyFont="1" applyFill="1" applyAlignment="1" applyProtection="1">
      <alignment horizontal="centerContinuous" vertical="center" wrapText="1"/>
      <protection hidden="1"/>
    </xf>
    <xf numFmtId="0" fontId="74" fillId="0" borderId="0" xfId="0" applyFont="1" applyFill="1" applyAlignment="1" applyProtection="1">
      <alignment horizontal="centerContinuous" vertical="center" wrapText="1"/>
      <protection hidden="1"/>
    </xf>
    <xf numFmtId="0" fontId="19" fillId="50" borderId="0" xfId="0" applyFont="1" applyFill="1" applyAlignment="1" applyProtection="1">
      <alignment horizontal="center" vertical="center"/>
      <protection hidden="1"/>
    </xf>
    <xf numFmtId="0" fontId="19" fillId="51" borderId="0" xfId="0" applyFont="1" applyFill="1" applyAlignment="1" applyProtection="1">
      <alignment horizontal="center" vertical="center"/>
      <protection hidden="1"/>
    </xf>
    <xf numFmtId="0" fontId="77" fillId="0" borderId="0" xfId="0" applyFont="1" applyAlignment="1" applyProtection="1">
      <protection hidden="1"/>
    </xf>
    <xf numFmtId="0" fontId="19" fillId="0" borderId="0" xfId="0" applyFont="1" applyAlignment="1" applyProtection="1">
      <alignment horizontal="left"/>
      <protection hidden="1"/>
    </xf>
    <xf numFmtId="0" fontId="74" fillId="0" borderId="0" xfId="0" applyFont="1" applyAlignment="1" applyProtection="1">
      <alignment horizontal="left" vertical="center"/>
      <protection hidden="1"/>
    </xf>
    <xf numFmtId="0" fontId="74" fillId="0" borderId="0" xfId="0" applyFont="1" applyProtection="1">
      <protection hidden="1"/>
    </xf>
    <xf numFmtId="0" fontId="19" fillId="0" borderId="94" xfId="0" applyFont="1" applyFill="1" applyBorder="1" applyAlignment="1" applyProtection="1">
      <alignment horizontal="center" vertical="center"/>
      <protection hidden="1"/>
    </xf>
    <xf numFmtId="0" fontId="19" fillId="0" borderId="95" xfId="0" applyFont="1" applyFill="1" applyBorder="1" applyAlignment="1" applyProtection="1">
      <alignment horizontal="center" vertical="center" wrapText="1"/>
      <protection hidden="1"/>
    </xf>
    <xf numFmtId="0" fontId="19" fillId="0" borderId="95" xfId="0" applyFont="1" applyFill="1" applyBorder="1" applyAlignment="1" applyProtection="1">
      <alignment horizontal="center" vertical="center"/>
      <protection hidden="1"/>
    </xf>
    <xf numFmtId="0" fontId="19" fillId="0" borderId="95" xfId="0" quotePrefix="1" applyFont="1" applyFill="1" applyBorder="1" applyAlignment="1" applyProtection="1">
      <alignment horizontal="center" vertical="center"/>
      <protection hidden="1"/>
    </xf>
    <xf numFmtId="0" fontId="19" fillId="0" borderId="96" xfId="0" applyFont="1" applyFill="1" applyBorder="1" applyAlignment="1" applyProtection="1">
      <alignment horizontal="center" vertical="center" wrapText="1"/>
      <protection hidden="1"/>
    </xf>
    <xf numFmtId="0" fontId="19" fillId="0" borderId="94" xfId="0" quotePrefix="1" applyFont="1" applyFill="1" applyBorder="1" applyAlignment="1" applyProtection="1">
      <alignment horizontal="center" vertical="center"/>
      <protection hidden="1"/>
    </xf>
    <xf numFmtId="0" fontId="19" fillId="0" borderId="96" xfId="0" applyFont="1" applyFill="1" applyBorder="1" applyAlignment="1" applyProtection="1">
      <alignment horizontal="center" vertical="center"/>
      <protection hidden="1"/>
    </xf>
    <xf numFmtId="0" fontId="19" fillId="0" borderId="128" xfId="0" applyFont="1" applyFill="1" applyBorder="1" applyAlignment="1" applyProtection="1">
      <alignment horizontal="center" vertical="center"/>
      <protection hidden="1"/>
    </xf>
    <xf numFmtId="0" fontId="19" fillId="46" borderId="43" xfId="0" applyFont="1" applyFill="1" applyBorder="1" applyAlignment="1" applyProtection="1">
      <alignment horizontal="centerContinuous" vertical="center" wrapText="1"/>
      <protection hidden="1"/>
    </xf>
    <xf numFmtId="0" fontId="19" fillId="46" borderId="4" xfId="0" applyFont="1" applyFill="1" applyBorder="1" applyAlignment="1" applyProtection="1">
      <alignment horizontal="centerContinuous" vertical="center" wrapText="1"/>
      <protection hidden="1"/>
    </xf>
    <xf numFmtId="171" fontId="19" fillId="46" borderId="4" xfId="0" applyNumberFormat="1" applyFont="1" applyFill="1" applyBorder="1" applyAlignment="1" applyProtection="1">
      <alignment horizontal="centerContinuous" vertical="center" wrapText="1"/>
      <protection hidden="1"/>
    </xf>
    <xf numFmtId="181" fontId="19" fillId="46" borderId="36" xfId="7" applyNumberFormat="1" applyFont="1" applyFill="1" applyBorder="1" applyAlignment="1" applyProtection="1">
      <alignment vertical="center" wrapText="1"/>
      <protection hidden="1"/>
    </xf>
    <xf numFmtId="0" fontId="19" fillId="47" borderId="58" xfId="0" applyFont="1" applyFill="1" applyBorder="1" applyAlignment="1" applyProtection="1">
      <alignment horizontal="centerContinuous" vertical="center" wrapText="1"/>
      <protection hidden="1"/>
    </xf>
    <xf numFmtId="181" fontId="19" fillId="47" borderId="59" xfId="7" applyNumberFormat="1" applyFont="1" applyFill="1" applyBorder="1" applyAlignment="1" applyProtection="1">
      <alignment vertical="center" wrapText="1"/>
      <protection hidden="1"/>
    </xf>
    <xf numFmtId="0" fontId="19" fillId="47" borderId="111" xfId="0" applyFont="1" applyFill="1" applyBorder="1" applyAlignment="1" applyProtection="1">
      <alignment horizontal="centerContinuous" vertical="center" wrapText="1"/>
      <protection hidden="1"/>
    </xf>
    <xf numFmtId="0" fontId="19" fillId="47" borderId="60" xfId="0" applyFont="1" applyFill="1" applyBorder="1" applyAlignment="1" applyProtection="1">
      <alignment horizontal="centerContinuous" vertical="center" wrapText="1"/>
      <protection hidden="1"/>
    </xf>
    <xf numFmtId="0" fontId="74" fillId="0" borderId="44" xfId="0" applyFont="1" applyFill="1" applyBorder="1" applyAlignment="1" applyProtection="1">
      <alignment horizontal="center" vertical="center" wrapText="1"/>
      <protection hidden="1"/>
    </xf>
    <xf numFmtId="0" fontId="74" fillId="0" borderId="33" xfId="0" applyFont="1" applyFill="1" applyBorder="1" applyAlignment="1" applyProtection="1">
      <alignment horizontal="center" vertical="center" wrapText="1"/>
      <protection hidden="1"/>
    </xf>
    <xf numFmtId="0" fontId="74" fillId="0" borderId="33" xfId="0" applyFont="1" applyFill="1" applyBorder="1" applyAlignment="1" applyProtection="1">
      <alignment horizontal="justify" vertical="center" wrapText="1"/>
      <protection hidden="1"/>
    </xf>
    <xf numFmtId="171" fontId="74" fillId="0" borderId="33" xfId="0" applyNumberFormat="1" applyFont="1" applyFill="1" applyBorder="1" applyAlignment="1" applyProtection="1">
      <alignment horizontal="right" vertical="center"/>
      <protection hidden="1"/>
    </xf>
    <xf numFmtId="4" fontId="74" fillId="0" borderId="33" xfId="0" applyNumberFormat="1" applyFont="1" applyFill="1" applyBorder="1" applyAlignment="1" applyProtection="1">
      <alignment horizontal="right" vertical="center"/>
      <protection hidden="1"/>
    </xf>
    <xf numFmtId="4" fontId="74" fillId="0" borderId="45" xfId="7" applyNumberFormat="1" applyFont="1" applyFill="1" applyBorder="1" applyAlignment="1" applyProtection="1">
      <alignment vertical="center"/>
      <protection hidden="1"/>
    </xf>
    <xf numFmtId="4" fontId="74" fillId="0" borderId="44" xfId="0" applyNumberFormat="1" applyFont="1" applyFill="1" applyBorder="1" applyAlignment="1" applyProtection="1">
      <alignment horizontal="right" vertical="center"/>
      <protection hidden="1"/>
    </xf>
    <xf numFmtId="172" fontId="74" fillId="0" borderId="33" xfId="0" applyNumberFormat="1" applyFont="1" applyFill="1" applyBorder="1" applyAlignment="1" applyProtection="1">
      <alignment horizontal="right" vertical="center"/>
      <protection hidden="1"/>
    </xf>
    <xf numFmtId="3" fontId="74" fillId="0" borderId="93" xfId="7" applyNumberFormat="1" applyFont="1" applyFill="1" applyBorder="1" applyAlignment="1" applyProtection="1">
      <alignment horizontal="center" vertical="center"/>
      <protection hidden="1"/>
    </xf>
    <xf numFmtId="3" fontId="74" fillId="0" borderId="45" xfId="7" applyNumberFormat="1" applyFont="1" applyFill="1" applyBorder="1" applyAlignment="1" applyProtection="1">
      <alignment horizontal="center" vertical="center"/>
      <protection hidden="1"/>
    </xf>
    <xf numFmtId="4" fontId="74" fillId="0" borderId="44" xfId="0" applyNumberFormat="1" applyFont="1" applyBorder="1" applyAlignment="1" applyProtection="1">
      <alignment horizontal="right" vertical="center"/>
      <protection hidden="1"/>
    </xf>
    <xf numFmtId="0" fontId="19" fillId="46" borderId="46" xfId="0" applyFont="1" applyFill="1" applyBorder="1" applyAlignment="1" applyProtection="1">
      <alignment horizontal="right" vertical="center"/>
      <protection hidden="1"/>
    </xf>
    <xf numFmtId="0" fontId="19" fillId="46" borderId="47" xfId="0" applyFont="1" applyFill="1" applyBorder="1" applyAlignment="1" applyProtection="1">
      <alignment horizontal="right" vertical="center"/>
      <protection hidden="1"/>
    </xf>
    <xf numFmtId="0" fontId="19" fillId="46" borderId="47" xfId="0" quotePrefix="1" applyFont="1" applyFill="1" applyBorder="1" applyAlignment="1" applyProtection="1">
      <alignment horizontal="right" vertical="center"/>
      <protection hidden="1"/>
    </xf>
    <xf numFmtId="4" fontId="78" fillId="46" borderId="47" xfId="0" applyNumberFormat="1" applyFont="1" applyFill="1" applyBorder="1" applyAlignment="1" applyProtection="1">
      <alignment horizontal="right" vertical="center"/>
      <protection hidden="1"/>
    </xf>
    <xf numFmtId="4" fontId="19" fillId="46" borderId="47" xfId="0" applyNumberFormat="1" applyFont="1" applyFill="1" applyBorder="1" applyAlignment="1" applyProtection="1">
      <alignment horizontal="right" vertical="center"/>
      <protection hidden="1"/>
    </xf>
    <xf numFmtId="4" fontId="19" fillId="46" borderId="48" xfId="7" applyNumberFormat="1" applyFont="1" applyFill="1" applyBorder="1" applyAlignment="1" applyProtection="1">
      <alignment horizontal="right" vertical="center"/>
      <protection hidden="1"/>
    </xf>
    <xf numFmtId="3" fontId="74" fillId="0" borderId="43" xfId="0" applyNumberFormat="1" applyFont="1" applyFill="1" applyBorder="1" applyAlignment="1" applyProtection="1">
      <alignment horizontal="centerContinuous" vertical="center"/>
      <protection hidden="1"/>
    </xf>
    <xf numFmtId="3" fontId="74" fillId="0" borderId="4" xfId="0" applyNumberFormat="1" applyFont="1" applyFill="1" applyBorder="1" applyAlignment="1" applyProtection="1">
      <alignment horizontal="center" vertical="center"/>
      <protection hidden="1"/>
    </xf>
    <xf numFmtId="3" fontId="74" fillId="0" borderId="36" xfId="0" applyNumberFormat="1" applyFont="1" applyFill="1" applyBorder="1" applyAlignment="1" applyProtection="1">
      <alignment horizontal="center" vertical="center"/>
      <protection hidden="1"/>
    </xf>
    <xf numFmtId="4" fontId="19" fillId="0" borderId="51" xfId="7" applyNumberFormat="1" applyFont="1" applyFill="1" applyBorder="1" applyAlignment="1" applyProtection="1">
      <alignment horizontal="right" vertical="center"/>
      <protection hidden="1"/>
    </xf>
    <xf numFmtId="3" fontId="78" fillId="41" borderId="49" xfId="0" applyNumberFormat="1" applyFont="1" applyFill="1" applyBorder="1" applyAlignment="1" applyProtection="1">
      <alignment horizontal="centerContinuous" vertical="center"/>
      <protection hidden="1"/>
    </xf>
    <xf numFmtId="4" fontId="19" fillId="42" borderId="33" xfId="7" applyNumberFormat="1" applyFont="1" applyFill="1" applyBorder="1" applyAlignment="1" applyProtection="1">
      <alignment horizontal="right" vertical="center"/>
      <protection hidden="1"/>
    </xf>
    <xf numFmtId="3" fontId="74" fillId="0" borderId="50" xfId="7" applyNumberFormat="1" applyFont="1" applyFill="1" applyBorder="1" applyAlignment="1" applyProtection="1">
      <alignment horizontal="center" vertical="center"/>
      <protection hidden="1"/>
    </xf>
    <xf numFmtId="3" fontId="74" fillId="0" borderId="61" xfId="7" applyNumberFormat="1" applyFont="1" applyFill="1" applyBorder="1" applyAlignment="1" applyProtection="1">
      <alignment horizontal="center" vertical="center"/>
      <protection hidden="1"/>
    </xf>
    <xf numFmtId="4" fontId="19" fillId="47" borderId="59" xfId="7" applyNumberFormat="1" applyFont="1" applyFill="1" applyBorder="1" applyAlignment="1" applyProtection="1">
      <alignment horizontal="right" vertical="center"/>
      <protection hidden="1"/>
    </xf>
    <xf numFmtId="0" fontId="19" fillId="46" borderId="49" xfId="0" applyFont="1" applyFill="1" applyBorder="1" applyAlignment="1" applyProtection="1">
      <alignment horizontal="right" vertical="center"/>
      <protection hidden="1"/>
    </xf>
    <xf numFmtId="0" fontId="19" fillId="46" borderId="50" xfId="0" applyFont="1" applyFill="1" applyBorder="1" applyAlignment="1" applyProtection="1">
      <alignment horizontal="right" vertical="center"/>
      <protection hidden="1"/>
    </xf>
    <xf numFmtId="0" fontId="19" fillId="46" borderId="50" xfId="0" quotePrefix="1" applyFont="1" applyFill="1" applyBorder="1" applyAlignment="1" applyProtection="1">
      <alignment horizontal="right" vertical="center"/>
      <protection hidden="1"/>
    </xf>
    <xf numFmtId="4" fontId="19" fillId="46" borderId="50" xfId="0" applyNumberFormat="1" applyFont="1" applyFill="1" applyBorder="1" applyAlignment="1" applyProtection="1">
      <alignment horizontal="right" vertical="center"/>
      <protection hidden="1"/>
    </xf>
    <xf numFmtId="174" fontId="19" fillId="46" borderId="51" xfId="7" applyNumberFormat="1" applyFont="1" applyFill="1" applyBorder="1" applyAlignment="1" applyProtection="1">
      <alignment horizontal="right" vertical="center"/>
      <protection hidden="1"/>
    </xf>
    <xf numFmtId="3" fontId="74" fillId="0" borderId="37" xfId="0" applyNumberFormat="1" applyFont="1" applyFill="1" applyBorder="1" applyAlignment="1" applyProtection="1">
      <alignment horizontal="centerContinuous" vertical="center"/>
      <protection hidden="1"/>
    </xf>
    <xf numFmtId="174" fontId="19" fillId="0" borderId="33" xfId="0" applyNumberFormat="1" applyFont="1" applyBorder="1" applyAlignment="1" applyProtection="1">
      <alignment horizontal="right" vertical="center"/>
      <protection hidden="1"/>
    </xf>
    <xf numFmtId="0" fontId="74" fillId="0" borderId="0" xfId="0" applyFont="1" applyBorder="1" applyAlignment="1" applyProtection="1">
      <alignment horizontal="center"/>
      <protection hidden="1"/>
    </xf>
    <xf numFmtId="0" fontId="74" fillId="0" borderId="118" xfId="0" applyFont="1" applyBorder="1" applyAlignment="1" applyProtection="1">
      <alignment horizontal="center"/>
      <protection hidden="1"/>
    </xf>
    <xf numFmtId="3" fontId="78" fillId="0" borderId="49" xfId="0" applyNumberFormat="1" applyFont="1" applyFill="1" applyBorder="1" applyAlignment="1" applyProtection="1">
      <alignment horizontal="centerContinuous" vertical="center"/>
      <protection hidden="1"/>
    </xf>
    <xf numFmtId="174" fontId="19" fillId="0" borderId="33" xfId="0" applyNumberFormat="1" applyFont="1" applyFill="1" applyBorder="1" applyAlignment="1" applyProtection="1">
      <alignment horizontal="right" vertical="center"/>
      <protection hidden="1"/>
    </xf>
    <xf numFmtId="3" fontId="74" fillId="42" borderId="37" xfId="0" applyNumberFormat="1" applyFont="1" applyFill="1" applyBorder="1" applyAlignment="1" applyProtection="1">
      <alignment horizontal="centerContinuous" vertical="center"/>
      <protection hidden="1"/>
    </xf>
    <xf numFmtId="3" fontId="74" fillId="0" borderId="0" xfId="7" applyNumberFormat="1" applyFont="1" applyFill="1" applyBorder="1" applyAlignment="1" applyProtection="1">
      <alignment horizontal="center" vertical="center"/>
      <protection hidden="1"/>
    </xf>
    <xf numFmtId="3" fontId="74" fillId="0" borderId="118" xfId="7" applyNumberFormat="1" applyFont="1" applyFill="1" applyBorder="1" applyAlignment="1" applyProtection="1">
      <alignment horizontal="center" vertical="center"/>
      <protection hidden="1"/>
    </xf>
    <xf numFmtId="211" fontId="74" fillId="0" borderId="37" xfId="0" applyNumberFormat="1" applyFont="1" applyFill="1" applyBorder="1" applyAlignment="1" applyProtection="1">
      <alignment horizontal="centerContinuous" vertical="center"/>
      <protection hidden="1"/>
    </xf>
    <xf numFmtId="174" fontId="19" fillId="47" borderId="33" xfId="0" applyNumberFormat="1" applyFont="1" applyFill="1" applyBorder="1" applyAlignment="1" applyProtection="1">
      <alignment horizontal="right" vertical="center"/>
      <protection hidden="1"/>
    </xf>
    <xf numFmtId="4" fontId="19" fillId="46" borderId="51" xfId="7" applyNumberFormat="1" applyFont="1" applyFill="1" applyBorder="1" applyAlignment="1" applyProtection="1">
      <alignment horizontal="right" vertical="center"/>
      <protection hidden="1"/>
    </xf>
    <xf numFmtId="4" fontId="19" fillId="47" borderId="33" xfId="7" applyNumberFormat="1" applyFont="1" applyFill="1" applyBorder="1" applyAlignment="1" applyProtection="1">
      <alignment horizontal="right" vertical="center"/>
      <protection hidden="1"/>
    </xf>
    <xf numFmtId="3" fontId="74" fillId="0" borderId="0" xfId="0" applyNumberFormat="1" applyFont="1" applyFill="1" applyBorder="1" applyAlignment="1" applyProtection="1">
      <alignment horizontal="center" vertical="center"/>
      <protection hidden="1"/>
    </xf>
    <xf numFmtId="3" fontId="74" fillId="0" borderId="118" xfId="0" applyNumberFormat="1" applyFont="1" applyFill="1" applyBorder="1" applyAlignment="1" applyProtection="1">
      <alignment horizontal="center" vertical="center"/>
      <protection hidden="1"/>
    </xf>
    <xf numFmtId="0" fontId="74" fillId="0" borderId="77" xfId="0" applyFont="1" applyFill="1" applyBorder="1" applyAlignment="1" applyProtection="1">
      <alignment horizontal="center" vertical="center" wrapText="1"/>
      <protection hidden="1"/>
    </xf>
    <xf numFmtId="4" fontId="19" fillId="42" borderId="51" xfId="7" applyNumberFormat="1" applyFont="1" applyFill="1" applyBorder="1" applyAlignment="1" applyProtection="1">
      <alignment horizontal="right" vertical="center"/>
      <protection hidden="1"/>
    </xf>
    <xf numFmtId="0" fontId="74" fillId="46" borderId="77" xfId="0" applyFont="1" applyFill="1" applyBorder="1" applyAlignment="1" applyProtection="1">
      <alignment horizontal="center" vertical="center" wrapText="1"/>
      <protection hidden="1"/>
    </xf>
    <xf numFmtId="4" fontId="19" fillId="46" borderId="33" xfId="7" applyNumberFormat="1" applyFont="1" applyFill="1" applyBorder="1" applyAlignment="1" applyProtection="1">
      <alignment horizontal="right" vertical="center"/>
      <protection hidden="1"/>
    </xf>
    <xf numFmtId="0" fontId="19" fillId="46" borderId="52" xfId="0" applyFont="1" applyFill="1" applyBorder="1" applyAlignment="1" applyProtection="1">
      <alignment horizontal="right" vertical="center"/>
      <protection hidden="1"/>
    </xf>
    <xf numFmtId="0" fontId="19" fillId="46" borderId="53" xfId="0" applyFont="1" applyFill="1" applyBorder="1" applyAlignment="1" applyProtection="1">
      <alignment horizontal="right" vertical="center"/>
      <protection hidden="1"/>
    </xf>
    <xf numFmtId="0" fontId="19" fillId="46" borderId="53" xfId="0" quotePrefix="1" applyFont="1" applyFill="1" applyBorder="1" applyAlignment="1" applyProtection="1">
      <alignment horizontal="right" vertical="center"/>
      <protection hidden="1"/>
    </xf>
    <xf numFmtId="4" fontId="19" fillId="46" borderId="53" xfId="0" applyNumberFormat="1" applyFont="1" applyFill="1" applyBorder="1" applyAlignment="1" applyProtection="1">
      <alignment horizontal="right" vertical="center"/>
      <protection hidden="1"/>
    </xf>
    <xf numFmtId="4" fontId="19" fillId="46" borderId="54" xfId="7" applyNumberFormat="1" applyFont="1" applyFill="1" applyBorder="1" applyAlignment="1" applyProtection="1">
      <alignment horizontal="right" vertical="center"/>
      <protection hidden="1"/>
    </xf>
    <xf numFmtId="3" fontId="74" fillId="0" borderId="37" xfId="0" applyNumberFormat="1" applyFont="1" applyFill="1" applyBorder="1" applyAlignment="1" applyProtection="1">
      <alignment horizontal="right" vertical="center"/>
      <protection hidden="1"/>
    </xf>
    <xf numFmtId="4" fontId="19" fillId="47" borderId="127" xfId="7" applyNumberFormat="1" applyFont="1" applyFill="1" applyBorder="1" applyAlignment="1" applyProtection="1">
      <alignment horizontal="right" vertical="center"/>
      <protection hidden="1"/>
    </xf>
    <xf numFmtId="3" fontId="74" fillId="0" borderId="0" xfId="0" applyNumberFormat="1" applyFont="1" applyFill="1" applyBorder="1" applyAlignment="1" applyProtection="1">
      <alignment horizontal="right" vertical="center"/>
      <protection hidden="1"/>
    </xf>
    <xf numFmtId="3" fontId="74" fillId="0" borderId="118" xfId="0" applyNumberFormat="1" applyFont="1" applyFill="1" applyBorder="1" applyAlignment="1" applyProtection="1">
      <alignment horizontal="right" vertical="center"/>
      <protection hidden="1"/>
    </xf>
    <xf numFmtId="0" fontId="74" fillId="0" borderId="0" xfId="0" applyFont="1" applyAlignment="1" applyProtection="1">
      <alignment horizontal="right" vertical="center"/>
      <protection hidden="1"/>
    </xf>
    <xf numFmtId="172" fontId="19" fillId="43" borderId="33" xfId="0" applyNumberFormat="1" applyFont="1" applyFill="1" applyBorder="1" applyAlignment="1" applyProtection="1">
      <alignment horizontal="right" vertical="center"/>
      <protection hidden="1"/>
    </xf>
    <xf numFmtId="3" fontId="74" fillId="0" borderId="9" xfId="0" applyNumberFormat="1" applyFont="1" applyFill="1" applyBorder="1" applyAlignment="1" applyProtection="1">
      <alignment horizontal="center" vertical="center"/>
      <protection hidden="1"/>
    </xf>
    <xf numFmtId="210" fontId="19" fillId="44" borderId="95" xfId="225" applyNumberFormat="1" applyFont="1" applyFill="1" applyBorder="1" applyAlignment="1" applyProtection="1">
      <alignment horizontal="center" vertical="center"/>
      <protection hidden="1"/>
    </xf>
    <xf numFmtId="0" fontId="19" fillId="8" borderId="39" xfId="0" applyFont="1" applyFill="1" applyBorder="1" applyAlignment="1" applyProtection="1">
      <alignment horizontal="centerContinuous" vertical="center"/>
      <protection hidden="1"/>
    </xf>
    <xf numFmtId="0" fontId="74" fillId="8" borderId="40" xfId="0" applyFont="1" applyFill="1" applyBorder="1" applyAlignment="1" applyProtection="1">
      <alignment horizontal="centerContinuous"/>
      <protection hidden="1"/>
    </xf>
    <xf numFmtId="0" fontId="19" fillId="8" borderId="41" xfId="0" applyFont="1" applyFill="1" applyBorder="1" applyAlignment="1" applyProtection="1">
      <alignment horizontal="centerContinuous" vertical="center"/>
      <protection hidden="1"/>
    </xf>
    <xf numFmtId="0" fontId="74" fillId="8" borderId="42" xfId="0" applyFont="1" applyFill="1" applyBorder="1" applyAlignment="1" applyProtection="1">
      <alignment horizontal="centerContinuous"/>
      <protection hidden="1"/>
    </xf>
    <xf numFmtId="3" fontId="74" fillId="8" borderId="40" xfId="0" applyNumberFormat="1" applyFont="1" applyFill="1" applyBorder="1" applyAlignment="1" applyProtection="1">
      <alignment horizontal="centerContinuous" vertical="center"/>
      <protection hidden="1"/>
    </xf>
    <xf numFmtId="172" fontId="19" fillId="0" borderId="38" xfId="9" applyNumberFormat="1" applyFont="1" applyFill="1" applyBorder="1" applyAlignment="1" applyProtection="1">
      <alignment horizontal="center" vertical="center"/>
      <protection hidden="1"/>
    </xf>
    <xf numFmtId="0" fontId="74" fillId="0" borderId="113" xfId="0" applyFont="1" applyFill="1" applyBorder="1" applyProtection="1">
      <protection hidden="1"/>
    </xf>
    <xf numFmtId="172" fontId="19" fillId="0" borderId="112" xfId="9" applyNumberFormat="1" applyFont="1" applyFill="1" applyBorder="1" applyAlignment="1" applyProtection="1">
      <alignment horizontal="center" vertical="center"/>
      <protection hidden="1"/>
    </xf>
    <xf numFmtId="3" fontId="74" fillId="0" borderId="114" xfId="7" applyNumberFormat="1" applyFont="1" applyFill="1" applyBorder="1" applyAlignment="1" applyProtection="1">
      <alignment horizontal="center" vertical="center"/>
      <protection hidden="1"/>
    </xf>
    <xf numFmtId="3" fontId="74" fillId="0" borderId="129" xfId="7" applyNumberFormat="1" applyFont="1" applyFill="1" applyBorder="1" applyAlignment="1" applyProtection="1">
      <alignment horizontal="center" vertical="center"/>
      <protection hidden="1"/>
    </xf>
    <xf numFmtId="0" fontId="19" fillId="0" borderId="0" xfId="0" applyFont="1" applyFill="1" applyAlignment="1" applyProtection="1">
      <alignment horizontal="centerContinuous" vertical="center" wrapText="1"/>
      <protection hidden="1"/>
    </xf>
    <xf numFmtId="0" fontId="19" fillId="0" borderId="0" xfId="0" applyFont="1" applyFill="1" applyAlignment="1" applyProtection="1">
      <alignment horizontal="centerContinuous" vertical="center"/>
      <protection hidden="1"/>
    </xf>
    <xf numFmtId="0" fontId="74" fillId="0" borderId="0" xfId="0" applyFont="1" applyFill="1" applyProtection="1">
      <protection hidden="1"/>
    </xf>
    <xf numFmtId="0" fontId="74" fillId="0" borderId="0" xfId="0" applyFont="1" applyAlignment="1" applyProtection="1">
      <alignment horizontal="center" vertical="center"/>
      <protection hidden="1"/>
    </xf>
    <xf numFmtId="0" fontId="80" fillId="0" borderId="0" xfId="0" applyFont="1" applyAlignment="1" applyProtection="1">
      <alignment horizontal="center" vertical="center"/>
      <protection hidden="1"/>
    </xf>
    <xf numFmtId="0" fontId="12" fillId="0" borderId="0" xfId="12" applyFont="1" applyFill="1" applyBorder="1" applyAlignment="1">
      <alignment horizontal="center" vertical="center" wrapText="1"/>
    </xf>
    <xf numFmtId="0" fontId="12" fillId="0" borderId="0" xfId="12" applyFont="1" applyFill="1" applyBorder="1" applyAlignment="1">
      <alignment horizontal="center" vertical="center"/>
    </xf>
    <xf numFmtId="1" fontId="3" fillId="0" borderId="0" xfId="12" applyNumberFormat="1" applyFont="1" applyAlignment="1">
      <alignment horizontal="center" vertical="center" wrapText="1"/>
    </xf>
    <xf numFmtId="1" fontId="5" fillId="0" borderId="0" xfId="12" applyNumberFormat="1" applyFont="1" applyAlignment="1">
      <alignment horizontal="center" vertical="center" wrapText="1"/>
    </xf>
    <xf numFmtId="1" fontId="4" fillId="0" borderId="0" xfId="12" applyNumberFormat="1" applyFont="1" applyAlignment="1">
      <alignment horizontal="center" vertical="center" wrapText="1"/>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0" fontId="19" fillId="45" borderId="39" xfId="0" quotePrefix="1" applyFont="1" applyFill="1" applyBorder="1" applyAlignment="1" applyProtection="1">
      <alignment horizontal="center" vertical="center"/>
      <protection hidden="1"/>
    </xf>
    <xf numFmtId="0" fontId="19" fillId="45" borderId="40" xfId="0" quotePrefix="1" applyFont="1" applyFill="1" applyBorder="1" applyAlignment="1" applyProtection="1">
      <alignment horizontal="center" vertical="center"/>
      <protection hidden="1"/>
    </xf>
    <xf numFmtId="1" fontId="79" fillId="0" borderId="73" xfId="0" quotePrefix="1" applyNumberFormat="1" applyFont="1" applyFill="1" applyBorder="1" applyAlignment="1" applyProtection="1">
      <alignment horizontal="center" vertical="center" wrapText="1"/>
      <protection hidden="1"/>
    </xf>
    <xf numFmtId="1" fontId="79" fillId="0" borderId="74" xfId="0" quotePrefix="1" applyNumberFormat="1" applyFont="1" applyFill="1" applyBorder="1" applyAlignment="1" applyProtection="1">
      <alignment horizontal="center" vertical="center" wrapText="1"/>
      <protection hidden="1"/>
    </xf>
    <xf numFmtId="0" fontId="74" fillId="0" borderId="22" xfId="0" applyFont="1" applyFill="1" applyBorder="1" applyAlignment="1" applyProtection="1">
      <alignment horizontal="justify" vertical="center" wrapText="1"/>
      <protection hidden="1"/>
    </xf>
    <xf numFmtId="0" fontId="74" fillId="0" borderId="23" xfId="0" applyFont="1" applyFill="1" applyBorder="1" applyAlignment="1" applyProtection="1">
      <alignment horizontal="justify" vertical="center" wrapText="1"/>
      <protection hidden="1"/>
    </xf>
    <xf numFmtId="0" fontId="74" fillId="0" borderId="8" xfId="0" applyFont="1" applyFill="1" applyBorder="1" applyAlignment="1" applyProtection="1">
      <alignment horizontal="justify" vertical="center" wrapText="1"/>
      <protection hidden="1"/>
    </xf>
    <xf numFmtId="0" fontId="74" fillId="0" borderId="0" xfId="0" applyFont="1" applyFill="1" applyBorder="1" applyAlignment="1" applyProtection="1">
      <alignment horizontal="justify" vertical="center" wrapText="1"/>
      <protection hidden="1"/>
    </xf>
    <xf numFmtId="0" fontId="74" fillId="0" borderId="10" xfId="0" applyFont="1" applyFill="1" applyBorder="1" applyAlignment="1" applyProtection="1">
      <alignment horizontal="justify" vertical="center" wrapText="1"/>
      <protection hidden="1"/>
    </xf>
    <xf numFmtId="0" fontId="74" fillId="0" borderId="11" xfId="0" applyFont="1" applyFill="1" applyBorder="1" applyAlignment="1" applyProtection="1">
      <alignment horizontal="justify" vertical="center" wrapText="1"/>
      <protection hidden="1"/>
    </xf>
    <xf numFmtId="0" fontId="19" fillId="45" borderId="65" xfId="0" quotePrefix="1" applyFont="1" applyFill="1" applyBorder="1" applyAlignment="1" applyProtection="1">
      <alignment horizontal="center" vertical="center"/>
      <protection hidden="1"/>
    </xf>
    <xf numFmtId="1" fontId="79" fillId="0" borderId="130" xfId="0" quotePrefix="1" applyNumberFormat="1" applyFont="1" applyFill="1" applyBorder="1" applyAlignment="1" applyProtection="1">
      <alignment horizontal="center" vertical="center" wrapText="1"/>
      <protection hidden="1"/>
    </xf>
    <xf numFmtId="0" fontId="74" fillId="0" borderId="24" xfId="0" applyFont="1" applyFill="1" applyBorder="1" applyAlignment="1" applyProtection="1">
      <alignment horizontal="justify" vertical="center" wrapText="1"/>
      <protection hidden="1"/>
    </xf>
    <xf numFmtId="0" fontId="74" fillId="0" borderId="9" xfId="0" applyFont="1" applyFill="1" applyBorder="1" applyAlignment="1" applyProtection="1">
      <alignment horizontal="justify" vertical="center" wrapText="1"/>
      <protection hidden="1"/>
    </xf>
    <xf numFmtId="0" fontId="74" fillId="0" borderId="1" xfId="0" applyFont="1" applyFill="1" applyBorder="1" applyAlignment="1" applyProtection="1">
      <alignment horizontal="justify" vertical="center" wrapText="1"/>
      <protection hidden="1"/>
    </xf>
    <xf numFmtId="0" fontId="10" fillId="0" borderId="22" xfId="0" applyFont="1" applyFill="1" applyBorder="1" applyAlignment="1" applyProtection="1">
      <alignment horizontal="justify" vertical="center" wrapText="1"/>
      <protection hidden="1"/>
    </xf>
    <xf numFmtId="0" fontId="10" fillId="0" borderId="23" xfId="0" applyFont="1" applyFill="1" applyBorder="1" applyAlignment="1" applyProtection="1">
      <alignment horizontal="justify" vertical="center" wrapText="1"/>
      <protection hidden="1"/>
    </xf>
    <xf numFmtId="0" fontId="10" fillId="0" borderId="8" xfId="0" applyFont="1" applyFill="1" applyBorder="1" applyAlignment="1" applyProtection="1">
      <alignment horizontal="justify" vertical="center" wrapText="1"/>
      <protection hidden="1"/>
    </xf>
    <xf numFmtId="0" fontId="10" fillId="0" borderId="0" xfId="0" applyFont="1" applyFill="1" applyBorder="1" applyAlignment="1" applyProtection="1">
      <alignment horizontal="justify" vertical="center" wrapText="1"/>
      <protection hidden="1"/>
    </xf>
    <xf numFmtId="0" fontId="10" fillId="0" borderId="10" xfId="0" applyFont="1" applyFill="1" applyBorder="1" applyAlignment="1" applyProtection="1">
      <alignment horizontal="justify" vertical="center" wrapText="1"/>
      <protection hidden="1"/>
    </xf>
    <xf numFmtId="0" fontId="10" fillId="0" borderId="11" xfId="0" applyFont="1" applyFill="1" applyBorder="1" applyAlignment="1" applyProtection="1">
      <alignment horizontal="justify" vertical="center" wrapText="1"/>
      <protection hidden="1"/>
    </xf>
    <xf numFmtId="0" fontId="19" fillId="0" borderId="2" xfId="0" applyFont="1" applyFill="1" applyBorder="1" applyAlignment="1" applyProtection="1">
      <alignment horizontal="center" vertical="center" wrapText="1"/>
      <protection hidden="1"/>
    </xf>
    <xf numFmtId="1" fontId="19" fillId="0" borderId="0" xfId="12" applyNumberFormat="1" applyFont="1" applyAlignment="1" applyProtection="1">
      <alignment horizontal="center" vertical="center" wrapText="1"/>
      <protection hidden="1"/>
    </xf>
    <xf numFmtId="0" fontId="19" fillId="0" borderId="0" xfId="12" applyFont="1" applyAlignment="1" applyProtection="1">
      <alignment horizontal="center" vertical="center"/>
      <protection hidden="1"/>
    </xf>
    <xf numFmtId="3" fontId="19" fillId="0" borderId="72" xfId="0" applyNumberFormat="1" applyFont="1" applyFill="1" applyBorder="1" applyAlignment="1" applyProtection="1">
      <alignment horizontal="center" vertical="center"/>
      <protection hidden="1"/>
    </xf>
    <xf numFmtId="1" fontId="19" fillId="0" borderId="0" xfId="0" quotePrefix="1" applyNumberFormat="1" applyFont="1" applyFill="1" applyAlignment="1" applyProtection="1">
      <alignment horizontal="center" vertical="center" wrapText="1"/>
      <protection hidden="1"/>
    </xf>
    <xf numFmtId="0" fontId="19" fillId="0" borderId="0" xfId="0" applyFont="1" applyFill="1" applyBorder="1" applyAlignment="1" applyProtection="1">
      <alignment horizontal="center" vertical="center" wrapText="1"/>
      <protection hidden="1"/>
    </xf>
    <xf numFmtId="4" fontId="19" fillId="46" borderId="75" xfId="0" applyNumberFormat="1" applyFont="1" applyFill="1" applyBorder="1" applyAlignment="1" applyProtection="1">
      <alignment horizontal="center" vertical="center" wrapText="1"/>
      <protection hidden="1"/>
    </xf>
    <xf numFmtId="4" fontId="19" fillId="46" borderId="76" xfId="0" applyNumberFormat="1" applyFont="1" applyFill="1" applyBorder="1" applyAlignment="1" applyProtection="1">
      <alignment horizontal="center" vertical="center" wrapText="1"/>
      <protection hidden="1"/>
    </xf>
    <xf numFmtId="4" fontId="19" fillId="46" borderId="27" xfId="0" applyNumberFormat="1" applyFont="1" applyFill="1" applyBorder="1" applyAlignment="1" applyProtection="1">
      <alignment horizontal="center" vertical="center" wrapText="1"/>
      <protection hidden="1"/>
    </xf>
    <xf numFmtId="0" fontId="19" fillId="46" borderId="0" xfId="0" applyFont="1" applyFill="1" applyAlignment="1" applyProtection="1">
      <alignment horizontal="center" vertical="center" wrapText="1"/>
      <protection hidden="1"/>
    </xf>
    <xf numFmtId="0" fontId="19" fillId="0" borderId="2" xfId="0" applyFont="1" applyFill="1" applyBorder="1" applyAlignment="1" applyProtection="1">
      <alignment horizontal="center" vertical="center"/>
      <protection hidden="1"/>
    </xf>
    <xf numFmtId="0" fontId="19" fillId="43" borderId="39" xfId="0" applyFont="1" applyFill="1" applyBorder="1" applyAlignment="1" applyProtection="1">
      <alignment horizontal="right" vertical="center"/>
      <protection hidden="1"/>
    </xf>
    <xf numFmtId="0" fontId="19" fillId="43" borderId="40" xfId="0" applyFont="1" applyFill="1" applyBorder="1" applyAlignment="1" applyProtection="1">
      <alignment horizontal="right" vertical="center"/>
      <protection hidden="1"/>
    </xf>
    <xf numFmtId="0" fontId="19" fillId="43" borderId="65" xfId="0" applyFont="1" applyFill="1" applyBorder="1" applyAlignment="1" applyProtection="1">
      <alignment horizontal="right" vertical="center"/>
      <protection hidden="1"/>
    </xf>
    <xf numFmtId="0" fontId="19" fillId="44" borderId="39" xfId="0" applyFont="1" applyFill="1" applyBorder="1" applyAlignment="1" applyProtection="1">
      <alignment horizontal="center" vertical="center"/>
      <protection hidden="1"/>
    </xf>
    <xf numFmtId="0" fontId="19" fillId="44" borderId="40" xfId="0" applyFont="1" applyFill="1" applyBorder="1" applyAlignment="1" applyProtection="1">
      <alignment horizontal="center" vertical="center"/>
      <protection hidden="1"/>
    </xf>
    <xf numFmtId="0" fontId="19" fillId="44" borderId="65" xfId="0" applyFont="1" applyFill="1" applyBorder="1" applyAlignment="1" applyProtection="1">
      <alignment horizontal="center" vertical="center"/>
      <protection hidden="1"/>
    </xf>
    <xf numFmtId="0" fontId="19" fillId="45" borderId="39" xfId="0" applyFont="1" applyFill="1" applyBorder="1" applyAlignment="1" applyProtection="1">
      <alignment horizontal="center" vertical="center" wrapText="1"/>
      <protection hidden="1"/>
    </xf>
    <xf numFmtId="0" fontId="19" fillId="45" borderId="40" xfId="0" applyFont="1" applyFill="1" applyBorder="1" applyAlignment="1" applyProtection="1">
      <alignment horizontal="center" vertical="center" wrapText="1"/>
      <protection hidden="1"/>
    </xf>
    <xf numFmtId="0" fontId="19" fillId="45" borderId="65" xfId="0" applyFont="1" applyFill="1" applyBorder="1" applyAlignment="1" applyProtection="1">
      <alignment horizontal="center" vertical="center" wrapText="1"/>
      <protection hidden="1"/>
    </xf>
    <xf numFmtId="0" fontId="74" fillId="0" borderId="50" xfId="0" applyFont="1" applyFill="1" applyBorder="1" applyAlignment="1" applyProtection="1">
      <alignment horizontal="left" vertical="top" wrapText="1"/>
      <protection hidden="1"/>
    </xf>
    <xf numFmtId="0" fontId="74" fillId="0" borderId="92" xfId="0" applyFont="1" applyFill="1" applyBorder="1" applyAlignment="1" applyProtection="1">
      <alignment horizontal="left" vertical="top" wrapText="1"/>
      <protection hidden="1"/>
    </xf>
    <xf numFmtId="0" fontId="74" fillId="0" borderId="92" xfId="0" applyFont="1" applyFill="1" applyBorder="1" applyAlignment="1" applyProtection="1">
      <alignment horizontal="right" vertical="center" wrapText="1"/>
      <protection hidden="1"/>
    </xf>
    <xf numFmtId="0" fontId="74" fillId="0" borderId="50" xfId="0" applyFont="1" applyFill="1" applyBorder="1" applyAlignment="1" applyProtection="1">
      <alignment horizontal="right" vertical="center" wrapText="1"/>
      <protection hidden="1"/>
    </xf>
    <xf numFmtId="0" fontId="19" fillId="46" borderId="50" xfId="0" applyFont="1" applyFill="1" applyBorder="1" applyAlignment="1" applyProtection="1">
      <alignment horizontal="left" vertical="top" wrapText="1"/>
      <protection hidden="1"/>
    </xf>
    <xf numFmtId="0" fontId="19" fillId="46" borderId="34" xfId="0" applyFont="1" applyFill="1" applyBorder="1" applyAlignment="1" applyProtection="1">
      <alignment horizontal="left" vertical="top" wrapText="1"/>
      <protection hidden="1"/>
    </xf>
    <xf numFmtId="0" fontId="19" fillId="0" borderId="50" xfId="0" applyFont="1" applyFill="1" applyBorder="1" applyAlignment="1" applyProtection="1">
      <alignment horizontal="right" vertical="center" wrapText="1"/>
      <protection hidden="1"/>
    </xf>
    <xf numFmtId="0" fontId="19" fillId="0" borderId="34" xfId="0" applyFont="1" applyFill="1" applyBorder="1" applyAlignment="1" applyProtection="1">
      <alignment horizontal="right" vertical="center" wrapText="1"/>
      <protection hidden="1"/>
    </xf>
    <xf numFmtId="0" fontId="19" fillId="0" borderId="53" xfId="0" applyFont="1" applyFill="1" applyBorder="1" applyAlignment="1" applyProtection="1">
      <alignment horizontal="right" vertical="center" wrapText="1"/>
      <protection hidden="1"/>
    </xf>
    <xf numFmtId="0" fontId="19" fillId="0" borderId="83" xfId="0" applyFont="1" applyFill="1" applyBorder="1" applyAlignment="1" applyProtection="1">
      <alignment horizontal="right" vertical="center" wrapText="1"/>
      <protection hidden="1"/>
    </xf>
    <xf numFmtId="0" fontId="5" fillId="2" borderId="50" xfId="12" applyFont="1" applyFill="1" applyBorder="1" applyAlignment="1">
      <alignment horizontal="center" wrapText="1"/>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2" borderId="53" xfId="12" applyFont="1" applyFill="1" applyBorder="1" applyAlignment="1">
      <alignment horizontal="right" vertical="center"/>
    </xf>
    <xf numFmtId="0" fontId="12" fillId="46" borderId="47" xfId="12" applyFont="1" applyFill="1" applyBorder="1" applyAlignment="1">
      <alignment horizontal="center" vertical="center" wrapText="1"/>
    </xf>
    <xf numFmtId="0" fontId="12" fillId="46" borderId="84" xfId="12" applyFont="1" applyFill="1" applyBorder="1" applyAlignment="1">
      <alignment horizontal="center" vertical="center" wrapText="1"/>
    </xf>
    <xf numFmtId="0" fontId="12" fillId="46" borderId="46" xfId="12" applyFont="1" applyFill="1" applyBorder="1" applyAlignment="1">
      <alignment horizontal="center" vertical="center" wrapText="1"/>
    </xf>
    <xf numFmtId="220" fontId="6" fillId="63" borderId="49" xfId="12" applyNumberFormat="1" applyFont="1" applyFill="1" applyBorder="1" applyAlignment="1">
      <alignment horizontal="center"/>
    </xf>
    <xf numFmtId="220" fontId="6" fillId="63" borderId="50" xfId="12" applyNumberFormat="1" applyFont="1" applyFill="1" applyBorder="1" applyAlignment="1">
      <alignment horizontal="center"/>
    </xf>
    <xf numFmtId="0" fontId="2" fillId="63" borderId="52" xfId="12" applyFill="1" applyBorder="1" applyAlignment="1">
      <alignment horizontal="center" vertical="center"/>
    </xf>
    <xf numFmtId="0" fontId="2" fillId="63" borderId="53" xfId="12" applyFill="1" applyBorder="1" applyAlignment="1">
      <alignment horizontal="center" vertical="center"/>
    </xf>
    <xf numFmtId="0" fontId="2" fillId="63" borderId="85" xfId="12" applyFill="1" applyBorder="1" applyAlignment="1">
      <alignment horizontal="center" vertical="center"/>
    </xf>
    <xf numFmtId="220" fontId="6" fillId="55" borderId="49" xfId="12" applyNumberFormat="1" applyFont="1" applyFill="1" applyBorder="1" applyAlignment="1">
      <alignment horizontal="center"/>
    </xf>
    <xf numFmtId="220" fontId="6" fillId="55" borderId="50" xfId="12" applyNumberFormat="1" applyFont="1" applyFill="1" applyBorder="1" applyAlignment="1">
      <alignment horizontal="center"/>
    </xf>
    <xf numFmtId="220" fontId="6" fillId="55" borderId="61" xfId="12" applyNumberFormat="1" applyFont="1" applyFill="1" applyBorder="1" applyAlignment="1">
      <alignment horizontal="center"/>
    </xf>
    <xf numFmtId="0" fontId="5" fillId="0" borderId="0" xfId="12" applyFont="1" applyBorder="1" applyAlignment="1">
      <alignment horizontal="center" vertical="center" wrapText="1"/>
    </xf>
    <xf numFmtId="0" fontId="11" fillId="2" borderId="62"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2" fillId="46" borderId="46" xfId="12" applyFont="1" applyFill="1" applyBorder="1" applyAlignment="1">
      <alignment horizontal="left" vertical="center" wrapText="1"/>
    </xf>
    <xf numFmtId="0" fontId="12" fillId="46" borderId="47" xfId="12" applyFont="1" applyFill="1" applyBorder="1" applyAlignment="1">
      <alignment horizontal="left" vertical="center" wrapText="1"/>
    </xf>
    <xf numFmtId="0" fontId="12" fillId="46" borderId="84" xfId="12" applyFont="1" applyFill="1" applyBorder="1" applyAlignment="1">
      <alignment horizontal="left" vertical="center" wrapText="1"/>
    </xf>
    <xf numFmtId="0" fontId="12" fillId="46" borderId="49" xfId="12" applyFont="1" applyFill="1" applyBorder="1" applyAlignment="1">
      <alignment horizontal="left" vertical="center" wrapText="1"/>
    </xf>
    <xf numFmtId="0" fontId="12" fillId="46" borderId="50" xfId="12" applyFont="1" applyFill="1" applyBorder="1" applyAlignment="1">
      <alignment horizontal="left" vertical="center" wrapText="1"/>
    </xf>
    <xf numFmtId="0" fontId="12" fillId="46" borderId="61" xfId="12" applyFont="1" applyFill="1" applyBorder="1" applyAlignment="1">
      <alignment horizontal="left" vertical="center" wrapText="1"/>
    </xf>
    <xf numFmtId="181" fontId="12" fillId="46" borderId="40" xfId="7" applyNumberFormat="1" applyFont="1" applyFill="1" applyBorder="1" applyAlignment="1">
      <alignment horizontal="center" vertical="center" wrapText="1"/>
    </xf>
    <xf numFmtId="0" fontId="12" fillId="46" borderId="81" xfId="12" applyFont="1" applyFill="1" applyBorder="1" applyAlignment="1">
      <alignment horizontal="center" vertical="center" wrapText="1"/>
    </xf>
    <xf numFmtId="0" fontId="12" fillId="46" borderId="82" xfId="12" applyFont="1" applyFill="1" applyBorder="1" applyAlignment="1">
      <alignment horizontal="center" vertical="center" wrapText="1"/>
    </xf>
    <xf numFmtId="0" fontId="12" fillId="46" borderId="48" xfId="12" applyFont="1" applyFill="1" applyBorder="1" applyAlignment="1">
      <alignment horizontal="center" vertical="center" wrapText="1"/>
    </xf>
    <xf numFmtId="0" fontId="11" fillId="2" borderId="29"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0" fontId="12" fillId="46" borderId="77" xfId="12" applyFont="1" applyFill="1" applyBorder="1" applyAlignment="1">
      <alignment horizontal="center" vertical="center" wrapText="1"/>
    </xf>
    <xf numFmtId="0" fontId="12" fillId="46" borderId="78" xfId="12" applyFont="1" applyFill="1" applyBorder="1" applyAlignment="1">
      <alignment horizontal="center" vertical="center" wrapText="1"/>
    </xf>
    <xf numFmtId="0" fontId="12" fillId="46" borderId="56" xfId="12" applyFont="1" applyFill="1" applyBorder="1" applyAlignment="1">
      <alignment horizontal="center" vertical="center" wrapText="1"/>
    </xf>
    <xf numFmtId="0" fontId="12" fillId="46" borderId="12" xfId="12" applyFont="1" applyFill="1" applyBorder="1" applyAlignment="1">
      <alignment horizontal="center" vertical="center" wrapText="1"/>
    </xf>
    <xf numFmtId="0" fontId="12" fillId="46" borderId="56" xfId="12" applyFont="1" applyFill="1" applyBorder="1" applyAlignment="1">
      <alignment horizontal="center" vertical="center"/>
    </xf>
    <xf numFmtId="0" fontId="12" fillId="46" borderId="12" xfId="12" applyFont="1" applyFill="1" applyBorder="1" applyAlignment="1">
      <alignment horizontal="center" vertic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12" fillId="46" borderId="58" xfId="12" applyFont="1" applyFill="1" applyBorder="1" applyAlignment="1">
      <alignment horizontal="center" vertical="center" wrapText="1"/>
    </xf>
    <xf numFmtId="0" fontId="12" fillId="46" borderId="59" xfId="12" applyFont="1" applyFill="1" applyBorder="1" applyAlignment="1">
      <alignment horizontal="center" vertical="center" wrapText="1"/>
    </xf>
    <xf numFmtId="0" fontId="12"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83" xfId="12" applyFont="1" applyFill="1" applyBorder="1" applyAlignment="1">
      <alignment horizontal="right" vertical="center"/>
    </xf>
    <xf numFmtId="0" fontId="12" fillId="46" borderId="39" xfId="12" applyFont="1" applyFill="1" applyBorder="1" applyAlignment="1">
      <alignment horizontal="center" vertical="center" wrapText="1"/>
    </xf>
    <xf numFmtId="0" fontId="12" fillId="46" borderId="40"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5" fillId="54" borderId="0" xfId="0" applyFont="1" applyFill="1" applyBorder="1" applyAlignment="1">
      <alignment horizontal="center" vertical="center"/>
    </xf>
  </cellXfs>
  <cellStyles count="231">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3"/>
    <cellStyle name="Comma0" xfId="54"/>
    <cellStyle name="Comma0 - Modelo5" xfId="55"/>
    <cellStyle name="Comma1 - Modelo1" xfId="56"/>
    <cellStyle name="Curren - Modelo2" xfId="57"/>
    <cellStyle name="Currency" xfId="7"/>
    <cellStyle name="Currency0" xfId="58"/>
    <cellStyle name="Date" xfId="59"/>
    <cellStyle name="Énfasis 1" xfId="60"/>
    <cellStyle name="Énfasis 2" xfId="61"/>
    <cellStyle name="Énfasis 3" xfId="62"/>
    <cellStyle name="Énfasis1 - 20%" xfId="63"/>
    <cellStyle name="Énfasis1 - 40%" xfId="64"/>
    <cellStyle name="Énfasis1 - 60%" xfId="65"/>
    <cellStyle name="Énfasis2 - 20%" xfId="66"/>
    <cellStyle name="Énfasis2 - 40%" xfId="67"/>
    <cellStyle name="Énfasis2 - 60%" xfId="68"/>
    <cellStyle name="Énfasis3 - 20%" xfId="69"/>
    <cellStyle name="Énfasis3 - 40%" xfId="70"/>
    <cellStyle name="Énfasis3 - 60%" xfId="71"/>
    <cellStyle name="Énfasis4 - 20%" xfId="72"/>
    <cellStyle name="Énfasis4 - 40%" xfId="73"/>
    <cellStyle name="Énfasis4 - 60%" xfId="74"/>
    <cellStyle name="Énfasis5 - 20%" xfId="75"/>
    <cellStyle name="Énfasis5 - 40%" xfId="76"/>
    <cellStyle name="Énfasis5 - 60%" xfId="77"/>
    <cellStyle name="Énfasis6 - 20%" xfId="78"/>
    <cellStyle name="Énfasis6 - 40%" xfId="79"/>
    <cellStyle name="Énfasis6 - 60%" xfId="80"/>
    <cellStyle name="ENTERO" xfId="81"/>
    <cellStyle name="Estilo 1" xfId="1"/>
    <cellStyle name="Euro" xfId="2"/>
    <cellStyle name="Euro 2" xfId="82"/>
    <cellStyle name="Euro 3" xfId="209"/>
    <cellStyle name="Explanatory Text" xfId="83"/>
    <cellStyle name="F2" xfId="84"/>
    <cellStyle name="F3" xfId="85"/>
    <cellStyle name="F4" xfId="86"/>
    <cellStyle name="F5" xfId="87"/>
    <cellStyle name="F6" xfId="88"/>
    <cellStyle name="F7" xfId="89"/>
    <cellStyle name="F8" xfId="90"/>
    <cellStyle name="Fixed" xfId="91"/>
    <cellStyle name="Good" xfId="92"/>
    <cellStyle name="GRADOSMINSEG" xfId="93"/>
    <cellStyle name="Heading 1" xfId="94"/>
    <cellStyle name="Heading 2" xfId="95"/>
    <cellStyle name="Heading 3" xfId="96"/>
    <cellStyle name="Heading 4" xfId="97"/>
    <cellStyle name="Heading1" xfId="98"/>
    <cellStyle name="Heading2" xfId="99"/>
    <cellStyle name="Hipervínculo 2" xfId="100"/>
    <cellStyle name="Input" xfId="101"/>
    <cellStyle name="Linked Cell" xfId="102"/>
    <cellStyle name="MILE DE MILLONES" xfId="103"/>
    <cellStyle name="MILES" xfId="104"/>
    <cellStyle name="Millares [0]" xfId="226" builtinId="6"/>
    <cellStyle name="Millares [0] 2" xfId="105"/>
    <cellStyle name="Millares [0] 2 2" xfId="211"/>
    <cellStyle name="Millares [0] 3" xfId="106"/>
    <cellStyle name="Millares [0] 3 2" xfId="107"/>
    <cellStyle name="Millares [0] 4" xfId="108"/>
    <cellStyle name="Millares [0] 4 2" xfId="109"/>
    <cellStyle name="Millares [0] 5" xfId="110"/>
    <cellStyle name="Millares [0] 5 2" xfId="111"/>
    <cellStyle name="Millares 10" xfId="112"/>
    <cellStyle name="Millares 10 2" xfId="113"/>
    <cellStyle name="Millares 10 3" xfId="114"/>
    <cellStyle name="Millares 10 4" xfId="115"/>
    <cellStyle name="Millares 10 5" xfId="116"/>
    <cellStyle name="Millares 10 6" xfId="117"/>
    <cellStyle name="Millares 11" xfId="118"/>
    <cellStyle name="Millares 12" xfId="119"/>
    <cellStyle name="Millares 13" xfId="120"/>
    <cellStyle name="Millares 14" xfId="121"/>
    <cellStyle name="Millares 15" xfId="122"/>
    <cellStyle name="Millares 16" xfId="123"/>
    <cellStyle name="Millares 17" xfId="124"/>
    <cellStyle name="Millares 18" xfId="125"/>
    <cellStyle name="Millares 19" xfId="126"/>
    <cellStyle name="Millares 2" xfId="4"/>
    <cellStyle name="Millares 2 2" xfId="127"/>
    <cellStyle name="Millares 2 2 2" xfId="214"/>
    <cellStyle name="Millares 2 3" xfId="128"/>
    <cellStyle name="Millares 2 4" xfId="19"/>
    <cellStyle name="Millares 2 5" xfId="213"/>
    <cellStyle name="Millares 20" xfId="129"/>
    <cellStyle name="Millares 21" xfId="130"/>
    <cellStyle name="Millares 22" xfId="131"/>
    <cellStyle name="Millares 23" xfId="132"/>
    <cellStyle name="Millares 24" xfId="133"/>
    <cellStyle name="Millares 25" xfId="134"/>
    <cellStyle name="Millares 26" xfId="135"/>
    <cellStyle name="Millares 27" xfId="136"/>
    <cellStyle name="Millares 28" xfId="137"/>
    <cellStyle name="Millares 29" xfId="138"/>
    <cellStyle name="Millares 3" xfId="5"/>
    <cellStyle name="Millares 3 2" xfId="140"/>
    <cellStyle name="Millares 3 3" xfId="141"/>
    <cellStyle name="Millares 3 4" xfId="139"/>
    <cellStyle name="Millares 3_6._Presupuesto General Señalización" xfId="142"/>
    <cellStyle name="Millares 30" xfId="143"/>
    <cellStyle name="Millares 31" xfId="144"/>
    <cellStyle name="Millares 32" xfId="145"/>
    <cellStyle name="Millares 33" xfId="146"/>
    <cellStyle name="Millares 34" xfId="147"/>
    <cellStyle name="Millares 35" xfId="148"/>
    <cellStyle name="Millares 36" xfId="16"/>
    <cellStyle name="Millares 37" xfId="182"/>
    <cellStyle name="Millares 38" xfId="220"/>
    <cellStyle name="Millares 39" xfId="210"/>
    <cellStyle name="Millares 4" xfId="149"/>
    <cellStyle name="Millares 4 2" xfId="150"/>
    <cellStyle name="Millares 40" xfId="212"/>
    <cellStyle name="Millares 5" xfId="151"/>
    <cellStyle name="Millares 5 2" xfId="152"/>
    <cellStyle name="Millares 6" xfId="153"/>
    <cellStyle name="Millares 6 2" xfId="154"/>
    <cellStyle name="Millares 7" xfId="155"/>
    <cellStyle name="Millares 7 2" xfId="215"/>
    <cellStyle name="Millares 8" xfId="156"/>
    <cellStyle name="Millares 8 2" xfId="157"/>
    <cellStyle name="Millares 8 3" xfId="158"/>
    <cellStyle name="Millares 8 4" xfId="159"/>
    <cellStyle name="Millares 8 5" xfId="160"/>
    <cellStyle name="Millares 8 6" xfId="161"/>
    <cellStyle name="Millares 8 7" xfId="162"/>
    <cellStyle name="Millares 9" xfId="163"/>
    <cellStyle name="Millares_PtosLicitacionesSRTaño03" xfId="6"/>
    <cellStyle name="MILLONES" xfId="164"/>
    <cellStyle name="Moneda [0] 2" xfId="227"/>
    <cellStyle name="Moneda [00]" xfId="165"/>
    <cellStyle name="Moneda [2]" xfId="166"/>
    <cellStyle name="Moneda 12" xfId="167"/>
    <cellStyle name="Moneda 2" xfId="8"/>
    <cellStyle name="Moneda 2 2" xfId="168"/>
    <cellStyle name="Moneda 2 3" xfId="222"/>
    <cellStyle name="Moneda 3" xfId="169"/>
    <cellStyle name="Moneda 3 2" xfId="170"/>
    <cellStyle name="Moneda 3 3" xfId="217"/>
    <cellStyle name="Moneda 4" xfId="171"/>
    <cellStyle name="Moneda 5" xfId="17"/>
    <cellStyle name="Moneda 6" xfId="180"/>
    <cellStyle name="Moneda 7" xfId="219"/>
    <cellStyle name="Moneda 8" xfId="216"/>
    <cellStyle name="Moneda 9" xfId="208"/>
    <cellStyle name="Moneda_PtosLicitacionesSRTaño03" xfId="9"/>
    <cellStyle name="No. punto" xfId="172"/>
    <cellStyle name="Normal" xfId="0" builtinId="0"/>
    <cellStyle name="Normal 10" xfId="224"/>
    <cellStyle name="Normal 11" xfId="228"/>
    <cellStyle name="Normal 2" xfId="10"/>
    <cellStyle name="Normal 2 10" xfId="173"/>
    <cellStyle name="Normal 2 10 2" xfId="174"/>
    <cellStyle name="Normal 2 10 3" xfId="175"/>
    <cellStyle name="Normal 2 2" xfId="11"/>
    <cellStyle name="Normal 2 2 2" xfId="176"/>
    <cellStyle name="Normal 2 3" xfId="177"/>
    <cellStyle name="Normal 2 4" xfId="178"/>
    <cellStyle name="Normal 2_INFORME CTO. 52-2009 CONSORCIO H.L." xfId="179"/>
    <cellStyle name="Normal 3" xfId="12"/>
    <cellStyle name="Normal 3 2" xfId="181"/>
    <cellStyle name="Normal 4" xfId="13"/>
    <cellStyle name="Normal 4 2" xfId="218"/>
    <cellStyle name="Normal 5" xfId="183"/>
    <cellStyle name="Normal 5 2" xfId="184"/>
    <cellStyle name="Normal 5 3" xfId="185"/>
    <cellStyle name="Normal 6" xfId="15"/>
    <cellStyle name="Normal 7" xfId="20"/>
    <cellStyle name="Normal 8" xfId="221"/>
    <cellStyle name="Normal 9" xfId="223"/>
    <cellStyle name="Notas 2" xfId="230"/>
    <cellStyle name="Note" xfId="186"/>
    <cellStyle name="Output" xfId="187"/>
    <cellStyle name="Percen - Modelo3" xfId="188"/>
    <cellStyle name="Percent" xfId="225"/>
    <cellStyle name="Porcentaje 2" xfId="189"/>
    <cellStyle name="Porcentaje 3" xfId="18"/>
    <cellStyle name="Porcentaje 4" xfId="229"/>
    <cellStyle name="Porcentual 2" xfId="14"/>
    <cellStyle name="Porcentual 2 2" xfId="190"/>
    <cellStyle name="Porcentual 2 2 2" xfId="191"/>
    <cellStyle name="Porcentual 2 3" xfId="192"/>
    <cellStyle name="Porcentual 2 4" xfId="193"/>
    <cellStyle name="Porcentual 2 5" xfId="194"/>
    <cellStyle name="Porcentual 2 6" xfId="195"/>
    <cellStyle name="Porcentual 3" xfId="196"/>
    <cellStyle name="Porcentual 3 2" xfId="197"/>
    <cellStyle name="Porcentual 4" xfId="198"/>
    <cellStyle name="Porcentual 4 2" xfId="199"/>
    <cellStyle name="Porcentual 5" xfId="200"/>
    <cellStyle name="Porcentual 5 2" xfId="201"/>
    <cellStyle name="Porcentual 6" xfId="202"/>
    <cellStyle name="Porcentual 7" xfId="203"/>
    <cellStyle name="Title" xfId="204"/>
    <cellStyle name="TITULO" xfId="205"/>
    <cellStyle name="Título de hoja" xfId="206"/>
    <cellStyle name="Warning Text" xfId="207"/>
  </cellStyles>
  <dxfs count="1456">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ill>
        <patternFill>
          <bgColor theme="0" tint="-0.24994659260841701"/>
        </patternFill>
      </fill>
    </dxf>
    <dxf>
      <font>
        <b/>
        <i val="0"/>
        <color auto="1"/>
      </font>
      <fill>
        <patternFill>
          <bgColor rgb="FFCCFFFF"/>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ill>
        <patternFill>
          <bgColor theme="6" tint="-0.24994659260841701"/>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343949</xdr:colOff>
      <xdr:row>8</xdr:row>
      <xdr:rowOff>75776</xdr:rowOff>
    </xdr:from>
    <xdr:to>
      <xdr:col>6</xdr:col>
      <xdr:colOff>547361</xdr:colOff>
      <xdr:row>9</xdr:row>
      <xdr:rowOff>33442</xdr:rowOff>
    </xdr:to>
    <xdr:pic>
      <xdr:nvPicPr>
        <xdr:cNvPr id="423999" name="1 Imagen" descr="Exportable a varios formatos - TRM diaria">
          <a:hlinkClick xmlns:r="http://schemas.openxmlformats.org/officeDocument/2006/relationships" r:id="rId1"/>
          <a:extLst>
            <a:ext uri="{FF2B5EF4-FFF2-40B4-BE49-F238E27FC236}">
              <a16:creationId xmlns=""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55949" y="1864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16" customWidth="1"/>
    <col min="2" max="2" width="8.28515625" style="16" customWidth="1"/>
    <col min="3" max="3" width="44.28515625" style="16" customWidth="1"/>
    <col min="4" max="4" width="21.42578125" style="16" customWidth="1"/>
    <col min="5" max="5" width="1.7109375" style="16" customWidth="1"/>
    <col min="6" max="6" width="20.7109375" style="16" customWidth="1"/>
    <col min="7" max="11" width="40.7109375" style="16" customWidth="1"/>
    <col min="12" max="13" width="25.7109375" style="16" customWidth="1"/>
    <col min="14" max="16384" width="11.42578125" style="16"/>
  </cols>
  <sheetData>
    <row r="1" spans="1:15" ht="16.5" thickBot="1">
      <c r="A1" s="16">
        <v>1</v>
      </c>
      <c r="B1" s="22">
        <v>2</v>
      </c>
      <c r="C1" s="17">
        <v>3</v>
      </c>
      <c r="D1" s="17">
        <v>4</v>
      </c>
      <c r="E1" s="16">
        <v>5</v>
      </c>
    </row>
    <row r="2" spans="1:15" ht="15">
      <c r="B2" s="367"/>
      <c r="C2" s="367"/>
      <c r="D2" s="367"/>
      <c r="F2" s="157"/>
    </row>
    <row r="3" spans="1:15" ht="15" customHeight="1">
      <c r="B3" s="367"/>
      <c r="C3" s="368"/>
      <c r="D3" s="238"/>
      <c r="F3" s="158" t="s">
        <v>0</v>
      </c>
    </row>
    <row r="4" spans="1:15" ht="22.5" customHeight="1" thickBot="1">
      <c r="B4" s="367"/>
      <c r="C4" s="368"/>
      <c r="D4" s="238"/>
      <c r="F4" s="159"/>
    </row>
    <row r="5" spans="1:15" ht="6.75" customHeight="1" thickBot="1">
      <c r="B5" s="238"/>
      <c r="C5" s="239"/>
      <c r="D5" s="238"/>
      <c r="F5" s="160"/>
    </row>
    <row r="6" spans="1:15" ht="26.25" customHeight="1">
      <c r="B6" s="161"/>
      <c r="C6" s="162"/>
      <c r="D6" s="163"/>
      <c r="F6" s="164" t="e">
        <f>IF(D6&gt;$I$36,"PROPUESTA VALIDA","PROPUESTA BAJA")</f>
        <v>#NUM!</v>
      </c>
    </row>
    <row r="7" spans="1:15" ht="26.25" customHeight="1">
      <c r="B7" s="161"/>
      <c r="C7" s="162"/>
      <c r="D7" s="163"/>
      <c r="F7" s="164" t="e">
        <f t="shared" ref="F7:F70" si="0">IF(D7&gt;$I$36,"PROPUESTA VALIDA","PROPUESTA BAJA")</f>
        <v>#NUM!</v>
      </c>
    </row>
    <row r="8" spans="1:15" ht="26.25" customHeight="1">
      <c r="B8" s="161"/>
      <c r="C8" s="162"/>
      <c r="D8" s="163"/>
      <c r="F8" s="164" t="e">
        <f t="shared" si="0"/>
        <v>#NUM!</v>
      </c>
    </row>
    <row r="9" spans="1:15" ht="26.25" customHeight="1">
      <c r="B9" s="161"/>
      <c r="C9" s="162"/>
      <c r="D9" s="163"/>
      <c r="F9" s="164" t="e">
        <f t="shared" si="0"/>
        <v>#NUM!</v>
      </c>
    </row>
    <row r="10" spans="1:15" s="88" customFormat="1" ht="26.25" customHeight="1">
      <c r="A10" s="16"/>
      <c r="B10" s="161"/>
      <c r="C10" s="162"/>
      <c r="D10" s="163"/>
      <c r="F10" s="164" t="e">
        <f t="shared" si="0"/>
        <v>#NUM!</v>
      </c>
      <c r="G10" s="16"/>
      <c r="H10" s="16"/>
      <c r="I10" s="16"/>
      <c r="J10" s="16"/>
      <c r="K10" s="16"/>
      <c r="L10" s="16"/>
      <c r="M10" s="16"/>
      <c r="N10" s="16"/>
      <c r="O10" s="16"/>
    </row>
    <row r="11" spans="1:15" s="88" customFormat="1" ht="26.25" customHeight="1">
      <c r="A11" s="16"/>
      <c r="B11" s="161"/>
      <c r="C11" s="162"/>
      <c r="D11" s="163"/>
      <c r="F11" s="164" t="e">
        <f t="shared" si="0"/>
        <v>#NUM!</v>
      </c>
      <c r="G11" s="16"/>
      <c r="H11" s="16"/>
      <c r="I11" s="16"/>
      <c r="J11" s="16"/>
      <c r="K11" s="16"/>
      <c r="L11" s="16"/>
      <c r="M11" s="16"/>
      <c r="N11" s="16"/>
      <c r="O11" s="16"/>
    </row>
    <row r="12" spans="1:15" s="88" customFormat="1" ht="26.25" customHeight="1">
      <c r="A12" s="16"/>
      <c r="B12" s="161"/>
      <c r="C12" s="162"/>
      <c r="D12" s="163"/>
      <c r="F12" s="164" t="e">
        <f t="shared" si="0"/>
        <v>#NUM!</v>
      </c>
      <c r="G12" s="16"/>
      <c r="H12" s="16"/>
      <c r="I12" s="16"/>
      <c r="J12" s="16"/>
      <c r="K12" s="16"/>
      <c r="L12" s="16"/>
      <c r="M12" s="16"/>
      <c r="N12" s="16"/>
      <c r="O12" s="16"/>
    </row>
    <row r="13" spans="1:15" s="88" customFormat="1" ht="26.25" customHeight="1">
      <c r="A13" s="16"/>
      <c r="B13" s="161"/>
      <c r="C13" s="162"/>
      <c r="D13" s="163"/>
      <c r="F13" s="164" t="e">
        <f t="shared" si="0"/>
        <v>#NUM!</v>
      </c>
      <c r="G13" s="16"/>
      <c r="H13" s="16"/>
      <c r="I13" s="16"/>
      <c r="J13" s="16"/>
      <c r="K13" s="16"/>
      <c r="L13" s="16"/>
      <c r="M13" s="16"/>
      <c r="N13" s="16"/>
      <c r="O13" s="16"/>
    </row>
    <row r="14" spans="1:15" s="88" customFormat="1" ht="26.25" customHeight="1">
      <c r="A14" s="16"/>
      <c r="B14" s="161"/>
      <c r="C14" s="162"/>
      <c r="D14" s="163"/>
      <c r="F14" s="164" t="e">
        <f t="shared" si="0"/>
        <v>#NUM!</v>
      </c>
      <c r="G14" s="16"/>
      <c r="H14" s="16"/>
      <c r="I14" s="16"/>
      <c r="J14" s="16"/>
      <c r="K14" s="16"/>
      <c r="L14" s="16"/>
      <c r="M14" s="16"/>
      <c r="N14" s="16"/>
      <c r="O14" s="16"/>
    </row>
    <row r="15" spans="1:15" s="88" customFormat="1" ht="26.25" customHeight="1">
      <c r="A15" s="16"/>
      <c r="B15" s="161"/>
      <c r="C15" s="162"/>
      <c r="D15" s="163"/>
      <c r="F15" s="164" t="e">
        <f t="shared" si="0"/>
        <v>#NUM!</v>
      </c>
      <c r="G15" s="16"/>
      <c r="H15" s="16"/>
      <c r="I15" s="16"/>
      <c r="J15" s="16"/>
      <c r="K15" s="16"/>
      <c r="L15" s="16"/>
      <c r="M15" s="16"/>
      <c r="N15" s="16"/>
      <c r="O15" s="16"/>
    </row>
    <row r="16" spans="1:15" s="88" customFormat="1" ht="26.25" customHeight="1">
      <c r="A16" s="16"/>
      <c r="B16" s="161"/>
      <c r="C16" s="162"/>
      <c r="D16" s="163"/>
      <c r="F16" s="164" t="e">
        <f t="shared" si="0"/>
        <v>#NUM!</v>
      </c>
      <c r="G16" s="16"/>
      <c r="H16" s="16"/>
      <c r="I16" s="16"/>
      <c r="J16" s="16"/>
      <c r="K16" s="16"/>
      <c r="L16" s="16"/>
      <c r="M16" s="16"/>
      <c r="N16" s="16"/>
      <c r="O16" s="16"/>
    </row>
    <row r="17" spans="1:15" s="88" customFormat="1" ht="26.25" customHeight="1">
      <c r="A17" s="16"/>
      <c r="B17" s="161"/>
      <c r="C17" s="162"/>
      <c r="D17" s="163"/>
      <c r="F17" s="164" t="e">
        <f t="shared" si="0"/>
        <v>#NUM!</v>
      </c>
      <c r="G17" s="165"/>
      <c r="H17" s="165"/>
      <c r="I17" s="166"/>
      <c r="J17" s="166"/>
      <c r="K17" s="166"/>
      <c r="L17" s="166"/>
      <c r="M17" s="16"/>
      <c r="N17" s="16"/>
      <c r="O17" s="16"/>
    </row>
    <row r="18" spans="1:15" s="88" customFormat="1" ht="26.25" customHeight="1">
      <c r="A18" s="16"/>
      <c r="B18" s="161"/>
      <c r="C18" s="162"/>
      <c r="D18" s="163"/>
      <c r="F18" s="164" t="e">
        <f t="shared" si="0"/>
        <v>#NUM!</v>
      </c>
      <c r="G18" s="167"/>
      <c r="H18" s="165"/>
      <c r="I18" s="166"/>
      <c r="J18" s="166"/>
      <c r="K18" s="166"/>
      <c r="L18" s="166"/>
      <c r="M18" s="16"/>
      <c r="N18" s="16"/>
      <c r="O18" s="16"/>
    </row>
    <row r="19" spans="1:15" s="88" customFormat="1" ht="26.25" customHeight="1">
      <c r="A19" s="16"/>
      <c r="B19" s="161"/>
      <c r="C19" s="162"/>
      <c r="D19" s="163"/>
      <c r="F19" s="164" t="e">
        <f t="shared" si="0"/>
        <v>#NUM!</v>
      </c>
      <c r="G19" s="168">
        <v>12517051</v>
      </c>
      <c r="H19" s="168" t="s">
        <v>1</v>
      </c>
      <c r="I19" s="168" t="s">
        <v>1</v>
      </c>
      <c r="J19" s="168" t="s">
        <v>1</v>
      </c>
      <c r="K19" s="168">
        <v>0</v>
      </c>
      <c r="L19" s="168"/>
      <c r="M19" s="16"/>
      <c r="N19" s="16"/>
      <c r="O19" s="16"/>
    </row>
    <row r="20" spans="1:15" s="88" customFormat="1" ht="26.25" customHeight="1">
      <c r="A20" s="16"/>
      <c r="B20" s="161"/>
      <c r="C20" s="162"/>
      <c r="D20" s="163"/>
      <c r="F20" s="164" t="e">
        <f t="shared" si="0"/>
        <v>#NUM!</v>
      </c>
      <c r="G20" s="168">
        <v>19572440</v>
      </c>
      <c r="H20" s="168" t="s">
        <v>1</v>
      </c>
      <c r="I20" s="168" t="s">
        <v>1</v>
      </c>
      <c r="J20" s="168" t="s">
        <v>1</v>
      </c>
      <c r="K20" s="168">
        <v>0</v>
      </c>
      <c r="L20" s="168"/>
      <c r="M20" s="16"/>
      <c r="N20" s="16"/>
      <c r="O20" s="16"/>
    </row>
    <row r="21" spans="1:15" s="88" customFormat="1" ht="26.25" customHeight="1">
      <c r="A21" s="16"/>
      <c r="B21" s="161"/>
      <c r="C21" s="162"/>
      <c r="D21" s="163"/>
      <c r="F21" s="164" t="e">
        <f t="shared" si="0"/>
        <v>#NUM!</v>
      </c>
      <c r="G21" s="168">
        <v>8230777</v>
      </c>
      <c r="H21" s="168" t="s">
        <v>1</v>
      </c>
      <c r="I21" s="168" t="s">
        <v>1</v>
      </c>
      <c r="J21" s="168" t="s">
        <v>1</v>
      </c>
      <c r="K21" s="168">
        <v>0</v>
      </c>
      <c r="L21" s="168"/>
      <c r="M21" s="16"/>
      <c r="N21" s="16"/>
      <c r="O21" s="16"/>
    </row>
    <row r="22" spans="1:15" s="88" customFormat="1" ht="26.25" customHeight="1">
      <c r="A22" s="16"/>
      <c r="B22" s="161"/>
      <c r="C22" s="162"/>
      <c r="D22" s="163"/>
      <c r="F22" s="164" t="e">
        <f t="shared" si="0"/>
        <v>#NUM!</v>
      </c>
      <c r="G22" s="168">
        <v>8599889</v>
      </c>
      <c r="H22" s="168">
        <v>4100122</v>
      </c>
      <c r="I22" s="168" t="s">
        <v>1</v>
      </c>
      <c r="J22" s="168" t="s">
        <v>1</v>
      </c>
      <c r="K22" s="168">
        <v>0</v>
      </c>
      <c r="L22" s="168"/>
      <c r="M22" s="16"/>
      <c r="N22" s="16"/>
      <c r="O22" s="16"/>
    </row>
    <row r="23" spans="1:15" s="88" customFormat="1" ht="26.25" customHeight="1">
      <c r="A23" s="16"/>
      <c r="B23" s="161"/>
      <c r="C23" s="162"/>
      <c r="D23" s="163"/>
      <c r="F23" s="164" t="e">
        <f t="shared" si="0"/>
        <v>#NUM!</v>
      </c>
      <c r="G23" s="168">
        <v>13016907</v>
      </c>
      <c r="H23" s="168" t="s">
        <v>1</v>
      </c>
      <c r="I23" s="168" t="s">
        <v>1</v>
      </c>
      <c r="J23" s="168" t="s">
        <v>1</v>
      </c>
      <c r="K23" s="168">
        <v>-14846.380000114441</v>
      </c>
      <c r="L23" s="168"/>
      <c r="M23" s="16"/>
      <c r="N23" s="16"/>
      <c r="O23" s="16"/>
    </row>
    <row r="24" spans="1:15" s="88" customFormat="1" ht="26.25" customHeight="1">
      <c r="A24" s="16"/>
      <c r="B24" s="161"/>
      <c r="C24" s="162"/>
      <c r="D24" s="163"/>
      <c r="F24" s="164" t="e">
        <f t="shared" si="0"/>
        <v>#NUM!</v>
      </c>
      <c r="G24" s="168">
        <v>18624297</v>
      </c>
      <c r="H24" s="168">
        <v>8517140</v>
      </c>
      <c r="I24" s="168" t="s">
        <v>1</v>
      </c>
      <c r="J24" s="168" t="s">
        <v>1</v>
      </c>
      <c r="K24" s="168">
        <v>0</v>
      </c>
      <c r="L24" s="168"/>
      <c r="M24" s="16"/>
      <c r="N24" s="16"/>
      <c r="O24" s="16"/>
    </row>
    <row r="25" spans="1:15" s="88" customFormat="1" ht="26.25" customHeight="1">
      <c r="A25" s="16"/>
      <c r="B25" s="161"/>
      <c r="C25" s="162"/>
      <c r="D25" s="163"/>
      <c r="F25" s="164" t="e">
        <f t="shared" si="0"/>
        <v>#NUM!</v>
      </c>
      <c r="G25" s="168">
        <v>15366493</v>
      </c>
      <c r="H25" s="168" t="s">
        <v>1</v>
      </c>
      <c r="I25" s="168" t="s">
        <v>1</v>
      </c>
      <c r="J25" s="168" t="s">
        <v>1</v>
      </c>
      <c r="K25" s="168">
        <v>0</v>
      </c>
      <c r="L25" s="168"/>
    </row>
    <row r="26" spans="1:15" s="88" customFormat="1" ht="26.25" customHeight="1">
      <c r="A26" s="16"/>
      <c r="B26" s="161"/>
      <c r="C26" s="162"/>
      <c r="D26" s="163"/>
      <c r="F26" s="164" t="e">
        <f t="shared" si="0"/>
        <v>#NUM!</v>
      </c>
      <c r="G26" s="168">
        <v>0</v>
      </c>
      <c r="H26" s="168">
        <v>5259336</v>
      </c>
      <c r="I26" s="168" t="s">
        <v>1</v>
      </c>
      <c r="J26" s="168" t="s">
        <v>1</v>
      </c>
      <c r="K26" s="168">
        <v>-137385</v>
      </c>
      <c r="L26" s="168"/>
    </row>
    <row r="27" spans="1:15" s="88" customFormat="1" ht="26.25" customHeight="1">
      <c r="A27" s="16"/>
      <c r="B27" s="161"/>
      <c r="C27" s="162"/>
      <c r="D27" s="163"/>
      <c r="E27" s="88" t="str">
        <f>IF(COUNTIF(G27:J27,"&gt;"&amp;$L$32),B27,"")</f>
        <v/>
      </c>
      <c r="F27" s="164" t="e">
        <f t="shared" si="0"/>
        <v>#NUM!</v>
      </c>
      <c r="G27" s="168" t="e">
        <v>#VALUE!</v>
      </c>
      <c r="H27" s="168">
        <v>5259336</v>
      </c>
      <c r="I27" s="168" t="s">
        <v>1</v>
      </c>
      <c r="J27" s="168" t="s">
        <v>1</v>
      </c>
      <c r="K27" s="168">
        <v>-797969</v>
      </c>
      <c r="L27" s="168"/>
    </row>
    <row r="28" spans="1:15" s="88" customFormat="1" ht="26.25" customHeight="1">
      <c r="A28" s="16"/>
      <c r="B28" s="161"/>
      <c r="C28" s="162"/>
      <c r="D28" s="163"/>
      <c r="E28" s="88" t="str">
        <f t="shared" ref="E28:E70" si="1">IF(COUNTIF(G28:J28,"&gt;"&amp;$L$32),B28,"")</f>
        <v/>
      </c>
      <c r="F28" s="164" t="e">
        <f t="shared" si="0"/>
        <v>#NUM!</v>
      </c>
      <c r="G28" s="168">
        <v>142621754</v>
      </c>
      <c r="H28" s="168">
        <v>154733629</v>
      </c>
      <c r="I28" s="168" t="s">
        <v>1</v>
      </c>
      <c r="J28" s="168" t="s">
        <v>1</v>
      </c>
      <c r="K28" s="168">
        <v>0</v>
      </c>
      <c r="L28" s="168"/>
    </row>
    <row r="29" spans="1:15" s="88" customFormat="1" ht="26.25" customHeight="1">
      <c r="A29" s="16"/>
      <c r="B29" s="161"/>
      <c r="C29" s="162"/>
      <c r="D29" s="163"/>
      <c r="E29" s="88" t="str">
        <f t="shared" si="1"/>
        <v/>
      </c>
      <c r="F29" s="164" t="e">
        <f t="shared" si="0"/>
        <v>#NUM!</v>
      </c>
      <c r="G29" s="168">
        <v>47648676</v>
      </c>
      <c r="H29" s="168">
        <v>12111875</v>
      </c>
      <c r="I29" s="168" t="s">
        <v>1</v>
      </c>
      <c r="J29" s="168" t="s">
        <v>1</v>
      </c>
      <c r="K29" s="168">
        <v>0</v>
      </c>
      <c r="L29" s="168"/>
    </row>
    <row r="30" spans="1:15" s="88" customFormat="1" ht="26.25" customHeight="1">
      <c r="A30" s="16"/>
      <c r="B30" s="161"/>
      <c r="C30" s="162"/>
      <c r="D30" s="163"/>
      <c r="E30" s="88" t="str">
        <f t="shared" si="1"/>
        <v/>
      </c>
      <c r="F30" s="164" t="e">
        <f t="shared" si="0"/>
        <v>#NUM!</v>
      </c>
      <c r="G30" s="168" t="e">
        <v>#VALUE!</v>
      </c>
      <c r="H30" s="168" t="s">
        <v>1</v>
      </c>
      <c r="I30" s="168" t="s">
        <v>1</v>
      </c>
      <c r="J30" s="168" t="s">
        <v>1</v>
      </c>
      <c r="K30" s="168">
        <v>0</v>
      </c>
      <c r="L30" s="168"/>
    </row>
    <row r="31" spans="1:15" s="88" customFormat="1" ht="26.25" customHeight="1">
      <c r="A31" s="16"/>
      <c r="B31" s="161"/>
      <c r="C31" s="162"/>
      <c r="D31" s="163"/>
      <c r="E31" s="88" t="str">
        <f t="shared" si="1"/>
        <v/>
      </c>
      <c r="F31" s="164" t="e">
        <f t="shared" si="0"/>
        <v>#NUM!</v>
      </c>
      <c r="G31" s="168">
        <v>19036932</v>
      </c>
      <c r="H31" s="168">
        <v>51547085</v>
      </c>
      <c r="I31" s="168" t="s">
        <v>1</v>
      </c>
      <c r="J31" s="168" t="s">
        <v>1</v>
      </c>
      <c r="K31" s="168">
        <v>0</v>
      </c>
      <c r="L31" s="168"/>
    </row>
    <row r="32" spans="1:15" s="88" customFormat="1" ht="26.25" customHeight="1" thickBot="1">
      <c r="A32" s="16"/>
      <c r="B32" s="161"/>
      <c r="C32" s="162"/>
      <c r="D32" s="163"/>
      <c r="E32" s="88" t="str">
        <f t="shared" si="1"/>
        <v/>
      </c>
      <c r="F32" s="164" t="e">
        <f t="shared" si="0"/>
        <v>#NUM!</v>
      </c>
      <c r="G32" s="168" t="e">
        <v>#VALUE!</v>
      </c>
      <c r="H32" s="168">
        <v>32510153</v>
      </c>
      <c r="I32" s="168" t="s">
        <v>1</v>
      </c>
      <c r="J32" s="168" t="s">
        <v>1</v>
      </c>
      <c r="K32" s="168">
        <v>551258</v>
      </c>
      <c r="L32" s="168"/>
    </row>
    <row r="33" spans="1:15" s="88" customFormat="1" ht="26.25" customHeight="1">
      <c r="A33" s="16"/>
      <c r="B33" s="161"/>
      <c r="C33" s="162"/>
      <c r="D33" s="163"/>
      <c r="E33" s="88" t="str">
        <f t="shared" si="1"/>
        <v/>
      </c>
      <c r="F33" s="164" t="e">
        <f t="shared" si="0"/>
        <v>#NUM!</v>
      </c>
      <c r="G33" s="169" t="s">
        <v>2</v>
      </c>
      <c r="H33" s="170"/>
      <c r="I33" s="171"/>
      <c r="J33" s="172"/>
      <c r="K33" s="168">
        <v>0</v>
      </c>
      <c r="L33" s="168"/>
    </row>
    <row r="34" spans="1:15" s="88" customFormat="1" ht="26.25" customHeight="1" thickBot="1">
      <c r="A34" s="16"/>
      <c r="B34" s="161"/>
      <c r="C34" s="162"/>
      <c r="D34" s="163"/>
      <c r="E34" s="88" t="str">
        <f t="shared" si="1"/>
        <v/>
      </c>
      <c r="F34" s="164" t="e">
        <f t="shared" si="0"/>
        <v>#NUM!</v>
      </c>
      <c r="G34" s="173">
        <f>D5</f>
        <v>0</v>
      </c>
      <c r="H34" s="174"/>
      <c r="I34" s="172"/>
      <c r="J34" s="172"/>
      <c r="K34" s="168">
        <v>0</v>
      </c>
      <c r="L34" s="168"/>
    </row>
    <row r="35" spans="1:15" s="88" customFormat="1" ht="26.25" customHeight="1" thickBot="1">
      <c r="A35" s="16"/>
      <c r="B35" s="161"/>
      <c r="C35" s="162"/>
      <c r="D35" s="163"/>
      <c r="E35" s="88" t="str">
        <f t="shared" si="1"/>
        <v/>
      </c>
      <c r="F35" s="164" t="e">
        <f t="shared" si="0"/>
        <v>#NUM!</v>
      </c>
      <c r="G35" s="175" t="s">
        <v>3</v>
      </c>
      <c r="H35" s="176" t="e">
        <f>AVERAGE(D6:D35)</f>
        <v>#DIV/0!</v>
      </c>
      <c r="I35" s="177" t="s">
        <v>4</v>
      </c>
      <c r="J35" s="178" t="s">
        <v>5</v>
      </c>
      <c r="K35" s="243"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244"/>
    </row>
    <row r="36" spans="1:15" s="88" customFormat="1" ht="26.25" customHeight="1" thickBot="1">
      <c r="A36" s="16"/>
      <c r="B36" s="161"/>
      <c r="C36" s="162"/>
      <c r="D36" s="163"/>
      <c r="E36" s="88" t="str">
        <f t="shared" si="1"/>
        <v/>
      </c>
      <c r="F36" s="164" t="e">
        <f t="shared" si="0"/>
        <v>#NUM!</v>
      </c>
      <c r="G36" s="179" t="s">
        <v>6</v>
      </c>
      <c r="H36" s="176" t="e">
        <f>MEDIAN(D6:D35)</f>
        <v>#NUM!</v>
      </c>
      <c r="I36" s="249" t="e">
        <f>H36-H37</f>
        <v>#NUM!</v>
      </c>
      <c r="J36" s="251" t="e">
        <f>1-(I36/J41)</f>
        <v>#NUM!</v>
      </c>
      <c r="K36" s="245"/>
      <c r="L36" s="246"/>
    </row>
    <row r="37" spans="1:15" s="88" customFormat="1" ht="26.25" customHeight="1" thickBot="1">
      <c r="A37" s="16"/>
      <c r="B37" s="161"/>
      <c r="C37" s="162"/>
      <c r="D37" s="163"/>
      <c r="E37" s="88" t="str">
        <f t="shared" si="1"/>
        <v/>
      </c>
      <c r="F37" s="164" t="e">
        <f t="shared" si="0"/>
        <v>#NUM!</v>
      </c>
      <c r="G37" s="180" t="s">
        <v>7</v>
      </c>
      <c r="H37" s="181" t="e">
        <f>_xlfn.STDEV.P(D6:D35)</f>
        <v>#DIV/0!</v>
      </c>
      <c r="I37" s="250"/>
      <c r="J37" s="252"/>
      <c r="K37" s="247"/>
      <c r="L37" s="248"/>
    </row>
    <row r="38" spans="1:15" s="88" customFormat="1" ht="26.25" customHeight="1" thickBot="1">
      <c r="A38" s="16"/>
      <c r="B38" s="161"/>
      <c r="C38" s="162"/>
      <c r="D38" s="163"/>
      <c r="E38" s="88" t="str">
        <f t="shared" si="1"/>
        <v/>
      </c>
      <c r="F38" s="164" t="e">
        <f t="shared" si="0"/>
        <v>#NUM!</v>
      </c>
      <c r="G38" s="182" t="s">
        <v>8</v>
      </c>
      <c r="H38" s="183"/>
      <c r="I38" s="183"/>
      <c r="J38" s="183"/>
      <c r="K38" s="184"/>
      <c r="L38" s="185" t="s">
        <v>9</v>
      </c>
    </row>
    <row r="39" spans="1:15" s="88" customFormat="1" ht="26.25" customHeight="1">
      <c r="A39" s="16"/>
      <c r="B39" s="161"/>
      <c r="C39" s="162"/>
      <c r="D39" s="163"/>
      <c r="E39" s="88" t="str">
        <f t="shared" si="1"/>
        <v/>
      </c>
      <c r="F39" s="164" t="e">
        <f t="shared" si="0"/>
        <v>#NUM!</v>
      </c>
      <c r="G39" s="186"/>
      <c r="H39" s="187" t="s">
        <v>10</v>
      </c>
      <c r="I39" s="187" t="s">
        <v>11</v>
      </c>
      <c r="J39" s="187" t="s">
        <v>2</v>
      </c>
      <c r="K39" s="188" t="s">
        <v>12</v>
      </c>
      <c r="L39" s="189"/>
    </row>
    <row r="40" spans="1:15" s="88" customFormat="1" ht="26.25" customHeight="1">
      <c r="A40" s="16"/>
      <c r="B40" s="161"/>
      <c r="C40" s="162"/>
      <c r="D40" s="163"/>
      <c r="E40" s="88" t="str">
        <f t="shared" si="1"/>
        <v/>
      </c>
      <c r="F40" s="164" t="e">
        <f t="shared" si="0"/>
        <v>#NUM!</v>
      </c>
      <c r="G40" s="190" t="s">
        <v>13</v>
      </c>
      <c r="H40" s="191" t="e">
        <f>(J41-H41)/J41</f>
        <v>#DIV/0!</v>
      </c>
      <c r="I40" s="192" t="e">
        <f>(J41-I41)/J41</f>
        <v>#NUM!</v>
      </c>
      <c r="J40" s="193" t="e">
        <f>(J41-I36)/J41</f>
        <v>#NUM!</v>
      </c>
      <c r="K40" s="194"/>
      <c r="L40" s="189"/>
    </row>
    <row r="41" spans="1:15" s="88" customFormat="1" ht="26.25" customHeight="1" thickBot="1">
      <c r="A41" s="16"/>
      <c r="B41" s="161"/>
      <c r="C41" s="162"/>
      <c r="D41" s="163"/>
      <c r="E41" s="88" t="str">
        <f t="shared" si="1"/>
        <v/>
      </c>
      <c r="F41" s="164" t="e">
        <f t="shared" si="0"/>
        <v>#NUM!</v>
      </c>
      <c r="G41" s="173" t="e">
        <f>I36</f>
        <v>#NUM!</v>
      </c>
      <c r="H41" s="173" t="e">
        <f>H35</f>
        <v>#DIV/0!</v>
      </c>
      <c r="I41" s="173" t="e">
        <f>H36</f>
        <v>#NUM!</v>
      </c>
      <c r="J41" s="173">
        <f>G34</f>
        <v>0</v>
      </c>
      <c r="K41" s="195"/>
      <c r="L41" s="196"/>
    </row>
    <row r="42" spans="1:15" ht="26.25" customHeight="1">
      <c r="B42" s="161"/>
      <c r="C42" s="162"/>
      <c r="D42" s="163"/>
      <c r="E42" s="88" t="str">
        <f>IF(COUNTIF(G42:J42,"&gt;"&amp;$L$32),"No."&amp;B42&amp;",  ","")</f>
        <v/>
      </c>
      <c r="F42" s="164" t="e">
        <f t="shared" si="0"/>
        <v>#NUM!</v>
      </c>
      <c r="G42" s="197" t="e">
        <f>1-(D42/$G$41)</f>
        <v>#NUM!</v>
      </c>
      <c r="H42" s="198" t="e">
        <f>1-(D42/$H$41)</f>
        <v>#DIV/0!</v>
      </c>
      <c r="I42" s="199" t="e">
        <f>1-(D42/$I$41)</f>
        <v>#NUM!</v>
      </c>
      <c r="J42" s="199" t="e">
        <f>1-(D42/$J$41)</f>
        <v>#DIV/0!</v>
      </c>
      <c r="K42" s="200" t="s">
        <v>14</v>
      </c>
      <c r="L42" s="201" t="s">
        <v>15</v>
      </c>
      <c r="M42" s="88"/>
      <c r="N42" s="88"/>
      <c r="O42" s="88"/>
    </row>
    <row r="43" spans="1:15" ht="26.25" customHeight="1" thickBot="1">
      <c r="B43" s="161"/>
      <c r="C43" s="162"/>
      <c r="D43" s="163"/>
      <c r="E43" s="88" t="str">
        <f t="shared" ref="E43:E50" si="2">IF(COUNTIF(G43:J43,"&gt;"&amp;$L$32),"No."&amp;B43&amp;",  ","")</f>
        <v/>
      </c>
      <c r="F43" s="164" t="e">
        <f t="shared" si="0"/>
        <v>#NUM!</v>
      </c>
      <c r="G43" s="197" t="e">
        <f t="shared" ref="G43:G70" si="3">1-(D43/$G$41)</f>
        <v>#NUM!</v>
      </c>
      <c r="H43" s="198" t="e">
        <f t="shared" ref="H43:H70" si="4">1-(D43/$H$41)</f>
        <v>#DIV/0!</v>
      </c>
      <c r="I43" s="199" t="e">
        <f t="shared" ref="I43:I70" si="5">1-(D43/$I$41)</f>
        <v>#NUM!</v>
      </c>
      <c r="J43" s="199" t="e">
        <f t="shared" ref="J43:J70" si="6">1-(D43/$J$41)</f>
        <v>#DIV/0!</v>
      </c>
      <c r="K43" s="202">
        <v>0.113371142807664</v>
      </c>
      <c r="L43" s="203">
        <v>0.03</v>
      </c>
      <c r="M43" s="88"/>
      <c r="N43" s="88"/>
      <c r="O43" s="88"/>
    </row>
    <row r="44" spans="1:15" ht="26.25" customHeight="1">
      <c r="B44" s="161"/>
      <c r="C44" s="162"/>
      <c r="D44" s="163"/>
      <c r="E44" s="88" t="str">
        <f t="shared" si="2"/>
        <v/>
      </c>
      <c r="F44" s="164" t="e">
        <f t="shared" si="0"/>
        <v>#NUM!</v>
      </c>
      <c r="G44" s="197" t="e">
        <f t="shared" si="3"/>
        <v>#NUM!</v>
      </c>
      <c r="H44" s="198" t="e">
        <f t="shared" si="4"/>
        <v>#DIV/0!</v>
      </c>
      <c r="I44" s="199" t="e">
        <f t="shared" si="5"/>
        <v>#NUM!</v>
      </c>
      <c r="J44" s="199" t="e">
        <f t="shared" si="6"/>
        <v>#DIV/0!</v>
      </c>
      <c r="K44" s="204" t="s">
        <v>16</v>
      </c>
      <c r="L44" s="205" t="s">
        <v>9</v>
      </c>
      <c r="M44" s="88"/>
      <c r="N44" s="88"/>
      <c r="O44" s="88"/>
    </row>
    <row r="45" spans="1:15" ht="26.25" customHeight="1" thickBot="1">
      <c r="B45" s="161"/>
      <c r="C45" s="162"/>
      <c r="D45" s="163"/>
      <c r="E45" s="88" t="str">
        <f t="shared" si="2"/>
        <v/>
      </c>
      <c r="F45" s="164" t="e">
        <f t="shared" si="0"/>
        <v>#NUM!</v>
      </c>
      <c r="G45" s="197" t="e">
        <f t="shared" si="3"/>
        <v>#NUM!</v>
      </c>
      <c r="H45" s="198" t="e">
        <f t="shared" si="4"/>
        <v>#DIV/0!</v>
      </c>
      <c r="I45" s="199" t="e">
        <f t="shared" si="5"/>
        <v>#NUM!</v>
      </c>
      <c r="J45" s="199" t="e">
        <f t="shared" si="6"/>
        <v>#DIV/0!</v>
      </c>
      <c r="K45" s="202">
        <v>0.1157212157046858</v>
      </c>
      <c r="L45" s="206">
        <f>AVERAGE(K42:K47)</f>
        <v>0.12271663986972385</v>
      </c>
      <c r="M45" s="88"/>
      <c r="N45" s="88"/>
      <c r="O45" s="88"/>
    </row>
    <row r="46" spans="1:15" ht="26.25" customHeight="1">
      <c r="B46" s="161"/>
      <c r="C46" s="162"/>
      <c r="D46" s="163"/>
      <c r="E46" s="88" t="str">
        <f t="shared" si="2"/>
        <v/>
      </c>
      <c r="F46" s="164" t="e">
        <f t="shared" si="0"/>
        <v>#NUM!</v>
      </c>
      <c r="G46" s="197" t="e">
        <f t="shared" si="3"/>
        <v>#NUM!</v>
      </c>
      <c r="H46" s="198" t="e">
        <f t="shared" si="4"/>
        <v>#DIV/0!</v>
      </c>
      <c r="I46" s="199" t="e">
        <f t="shared" si="5"/>
        <v>#NUM!</v>
      </c>
      <c r="J46" s="199" t="e">
        <f t="shared" si="6"/>
        <v>#DIV/0!</v>
      </c>
      <c r="K46" s="202" t="s">
        <v>17</v>
      </c>
      <c r="L46" s="207" t="s">
        <v>18</v>
      </c>
      <c r="M46" s="88"/>
      <c r="N46" s="88"/>
      <c r="O46" s="88"/>
    </row>
    <row r="47" spans="1:15" ht="26.25" customHeight="1" thickBot="1">
      <c r="B47" s="161"/>
      <c r="C47" s="162"/>
      <c r="D47" s="163"/>
      <c r="E47" s="88" t="str">
        <f t="shared" si="2"/>
        <v/>
      </c>
      <c r="F47" s="164" t="e">
        <f t="shared" si="0"/>
        <v>#NUM!</v>
      </c>
      <c r="G47" s="197" t="e">
        <f t="shared" si="3"/>
        <v>#NUM!</v>
      </c>
      <c r="H47" s="198" t="e">
        <f t="shared" si="4"/>
        <v>#DIV/0!</v>
      </c>
      <c r="I47" s="199" t="e">
        <f t="shared" si="5"/>
        <v>#NUM!</v>
      </c>
      <c r="J47" s="199" t="e">
        <f t="shared" si="6"/>
        <v>#DIV/0!</v>
      </c>
      <c r="K47" s="202">
        <v>0.13905756109682174</v>
      </c>
      <c r="L47" s="208">
        <f>L43+L45</f>
        <v>0.15271663986972384</v>
      </c>
      <c r="M47" s="88"/>
      <c r="N47" s="88"/>
      <c r="O47" s="88"/>
    </row>
    <row r="48" spans="1:15" ht="26.25" customHeight="1">
      <c r="B48" s="161"/>
      <c r="C48" s="162"/>
      <c r="D48" s="163"/>
      <c r="E48" s="88" t="str">
        <f t="shared" si="2"/>
        <v/>
      </c>
      <c r="F48" s="164" t="e">
        <f t="shared" si="0"/>
        <v>#NUM!</v>
      </c>
      <c r="G48" s="197" t="e">
        <f t="shared" si="3"/>
        <v>#NUM!</v>
      </c>
      <c r="H48" s="198" t="e">
        <f t="shared" si="4"/>
        <v>#DIV/0!</v>
      </c>
      <c r="I48" s="199" t="e">
        <f t="shared" si="5"/>
        <v>#NUM!</v>
      </c>
      <c r="J48" s="199" t="e">
        <f t="shared" si="6"/>
        <v>#DIV/0!</v>
      </c>
      <c r="K48" s="168">
        <v>0</v>
      </c>
      <c r="L48" s="168"/>
      <c r="M48" s="88"/>
      <c r="N48" s="88"/>
      <c r="O48" s="88"/>
    </row>
    <row r="49" spans="1:15" ht="26.25" customHeight="1">
      <c r="B49" s="161"/>
      <c r="C49" s="162"/>
      <c r="D49" s="163"/>
      <c r="E49" s="88" t="str">
        <f t="shared" si="2"/>
        <v/>
      </c>
      <c r="F49" s="164" t="e">
        <f t="shared" si="0"/>
        <v>#NUM!</v>
      </c>
      <c r="G49" s="197" t="e">
        <f t="shared" si="3"/>
        <v>#NUM!</v>
      </c>
      <c r="H49" s="198" t="e">
        <f t="shared" si="4"/>
        <v>#DIV/0!</v>
      </c>
      <c r="I49" s="199" t="e">
        <f t="shared" si="5"/>
        <v>#NUM!</v>
      </c>
      <c r="J49" s="199" t="e">
        <f t="shared" si="6"/>
        <v>#DIV/0!</v>
      </c>
      <c r="K49" s="168">
        <v>0</v>
      </c>
      <c r="L49" s="168"/>
      <c r="M49" s="88"/>
      <c r="N49" s="88"/>
      <c r="O49" s="88"/>
    </row>
    <row r="50" spans="1:15" ht="26.25" customHeight="1">
      <c r="B50" s="161"/>
      <c r="C50" s="162"/>
      <c r="D50" s="163"/>
      <c r="E50" s="88" t="str">
        <f t="shared" si="2"/>
        <v/>
      </c>
      <c r="F50" s="164" t="e">
        <f t="shared" si="0"/>
        <v>#NUM!</v>
      </c>
      <c r="G50" s="197" t="e">
        <f t="shared" si="3"/>
        <v>#NUM!</v>
      </c>
      <c r="H50" s="198" t="e">
        <f t="shared" si="4"/>
        <v>#DIV/0!</v>
      </c>
      <c r="I50" s="199" t="e">
        <f t="shared" si="5"/>
        <v>#NUM!</v>
      </c>
      <c r="J50" s="199" t="e">
        <f t="shared" si="6"/>
        <v>#DIV/0!</v>
      </c>
      <c r="K50" s="168">
        <v>0</v>
      </c>
      <c r="L50" s="168"/>
      <c r="M50" s="88"/>
      <c r="N50" s="88"/>
      <c r="O50" s="88"/>
    </row>
    <row r="51" spans="1:15" s="209" customFormat="1" ht="6.75" customHeight="1">
      <c r="B51" s="161"/>
      <c r="C51" s="162"/>
      <c r="D51" s="163"/>
      <c r="E51" s="88" t="str">
        <f t="shared" si="1"/>
        <v/>
      </c>
      <c r="F51" s="164" t="e">
        <f t="shared" si="0"/>
        <v>#NUM!</v>
      </c>
      <c r="G51" s="197" t="e">
        <f t="shared" si="3"/>
        <v>#NUM!</v>
      </c>
      <c r="H51" s="198" t="e">
        <f t="shared" si="4"/>
        <v>#DIV/0!</v>
      </c>
      <c r="I51" s="199" t="e">
        <f t="shared" si="5"/>
        <v>#NUM!</v>
      </c>
      <c r="J51" s="199" t="e">
        <f t="shared" si="6"/>
        <v>#DIV/0!</v>
      </c>
      <c r="K51" s="16"/>
      <c r="L51" s="16"/>
      <c r="M51" s="88"/>
      <c r="N51" s="88"/>
      <c r="O51" s="88"/>
    </row>
    <row r="52" spans="1:15" ht="15">
      <c r="B52" s="161"/>
      <c r="C52" s="162"/>
      <c r="D52" s="163"/>
      <c r="E52" s="88" t="str">
        <f t="shared" si="1"/>
        <v/>
      </c>
      <c r="F52" s="164" t="e">
        <f t="shared" si="0"/>
        <v>#NUM!</v>
      </c>
      <c r="G52" s="197" t="e">
        <f t="shared" si="3"/>
        <v>#NUM!</v>
      </c>
      <c r="H52" s="198" t="e">
        <f t="shared" si="4"/>
        <v>#DIV/0!</v>
      </c>
      <c r="I52" s="199" t="e">
        <f t="shared" si="5"/>
        <v>#NUM!</v>
      </c>
      <c r="J52" s="199" t="e">
        <f t="shared" si="6"/>
        <v>#DIV/0!</v>
      </c>
      <c r="M52" s="88"/>
      <c r="N52" s="88"/>
      <c r="O52" s="88"/>
    </row>
    <row r="53" spans="1:15" ht="15">
      <c r="B53" s="161"/>
      <c r="C53" s="162"/>
      <c r="D53" s="163"/>
      <c r="E53" s="88" t="str">
        <f t="shared" si="1"/>
        <v/>
      </c>
      <c r="F53" s="164" t="e">
        <f t="shared" si="0"/>
        <v>#NUM!</v>
      </c>
      <c r="G53" s="197" t="e">
        <f t="shared" si="3"/>
        <v>#NUM!</v>
      </c>
      <c r="H53" s="198" t="e">
        <f t="shared" si="4"/>
        <v>#DIV/0!</v>
      </c>
      <c r="I53" s="199" t="e">
        <f t="shared" si="5"/>
        <v>#NUM!</v>
      </c>
      <c r="J53" s="199" t="e">
        <f t="shared" si="6"/>
        <v>#DIV/0!</v>
      </c>
      <c r="M53" s="88"/>
      <c r="N53" s="88"/>
      <c r="O53" s="88"/>
    </row>
    <row r="54" spans="1:15" ht="15">
      <c r="B54" s="161"/>
      <c r="C54" s="162"/>
      <c r="D54" s="163"/>
      <c r="E54" s="88" t="str">
        <f t="shared" si="1"/>
        <v/>
      </c>
      <c r="F54" s="164" t="e">
        <f t="shared" si="0"/>
        <v>#NUM!</v>
      </c>
      <c r="G54" s="197" t="e">
        <f t="shared" si="3"/>
        <v>#NUM!</v>
      </c>
      <c r="H54" s="198" t="e">
        <f t="shared" si="4"/>
        <v>#DIV/0!</v>
      </c>
      <c r="I54" s="199" t="e">
        <f t="shared" si="5"/>
        <v>#NUM!</v>
      </c>
      <c r="J54" s="199" t="e">
        <f t="shared" si="6"/>
        <v>#DIV/0!</v>
      </c>
      <c r="M54" s="88"/>
      <c r="N54" s="88"/>
      <c r="O54" s="88"/>
    </row>
    <row r="55" spans="1:15" s="100" customFormat="1" ht="15">
      <c r="A55" s="16"/>
      <c r="B55" s="161"/>
      <c r="C55" s="162"/>
      <c r="D55" s="163"/>
      <c r="E55" s="88" t="str">
        <f t="shared" si="1"/>
        <v/>
      </c>
      <c r="F55" s="164" t="e">
        <f t="shared" si="0"/>
        <v>#NUM!</v>
      </c>
      <c r="G55" s="197" t="e">
        <f t="shared" si="3"/>
        <v>#NUM!</v>
      </c>
      <c r="H55" s="198" t="e">
        <f t="shared" si="4"/>
        <v>#DIV/0!</v>
      </c>
      <c r="I55" s="199" t="e">
        <f t="shared" si="5"/>
        <v>#NUM!</v>
      </c>
      <c r="J55" s="199" t="e">
        <f t="shared" si="6"/>
        <v>#DIV/0!</v>
      </c>
      <c r="K55" s="16"/>
      <c r="L55" s="16"/>
      <c r="M55" s="88"/>
      <c r="N55" s="88"/>
      <c r="O55" s="88"/>
    </row>
    <row r="56" spans="1:15" s="100" customFormat="1" ht="15">
      <c r="A56" s="16"/>
      <c r="B56" s="161"/>
      <c r="C56" s="162"/>
      <c r="D56" s="163"/>
      <c r="E56" s="88" t="str">
        <f t="shared" si="1"/>
        <v/>
      </c>
      <c r="F56" s="164" t="e">
        <f t="shared" si="0"/>
        <v>#NUM!</v>
      </c>
      <c r="G56" s="197" t="e">
        <f t="shared" si="3"/>
        <v>#NUM!</v>
      </c>
      <c r="H56" s="198" t="e">
        <f t="shared" si="4"/>
        <v>#DIV/0!</v>
      </c>
      <c r="I56" s="199" t="e">
        <f t="shared" si="5"/>
        <v>#NUM!</v>
      </c>
      <c r="J56" s="199" t="e">
        <f t="shared" si="6"/>
        <v>#DIV/0!</v>
      </c>
      <c r="K56" s="16"/>
      <c r="L56" s="16"/>
      <c r="M56" s="88"/>
      <c r="N56" s="88"/>
      <c r="O56" s="88"/>
    </row>
    <row r="57" spans="1:15" s="100" customFormat="1" ht="15">
      <c r="A57" s="16"/>
      <c r="B57" s="161"/>
      <c r="C57" s="162"/>
      <c r="D57" s="163"/>
      <c r="E57" s="88" t="str">
        <f t="shared" si="1"/>
        <v/>
      </c>
      <c r="F57" s="164" t="e">
        <f t="shared" si="0"/>
        <v>#NUM!</v>
      </c>
      <c r="G57" s="197" t="e">
        <f t="shared" si="3"/>
        <v>#NUM!</v>
      </c>
      <c r="H57" s="198" t="e">
        <f t="shared" si="4"/>
        <v>#DIV/0!</v>
      </c>
      <c r="I57" s="199" t="e">
        <f t="shared" si="5"/>
        <v>#NUM!</v>
      </c>
      <c r="J57" s="199" t="e">
        <f t="shared" si="6"/>
        <v>#DIV/0!</v>
      </c>
      <c r="K57" s="16"/>
      <c r="L57" s="16"/>
      <c r="M57" s="16"/>
      <c r="N57" s="16"/>
      <c r="O57" s="16"/>
    </row>
    <row r="58" spans="1:15" s="100" customFormat="1" ht="15">
      <c r="A58" s="16"/>
      <c r="B58" s="161"/>
      <c r="C58" s="162"/>
      <c r="D58" s="163"/>
      <c r="E58" s="88" t="str">
        <f t="shared" si="1"/>
        <v/>
      </c>
      <c r="F58" s="164" t="e">
        <f t="shared" si="0"/>
        <v>#NUM!</v>
      </c>
      <c r="G58" s="197" t="e">
        <f t="shared" si="3"/>
        <v>#NUM!</v>
      </c>
      <c r="H58" s="198" t="e">
        <f t="shared" si="4"/>
        <v>#DIV/0!</v>
      </c>
      <c r="I58" s="199" t="e">
        <f t="shared" si="5"/>
        <v>#NUM!</v>
      </c>
      <c r="J58" s="199" t="e">
        <f t="shared" si="6"/>
        <v>#DIV/0!</v>
      </c>
      <c r="K58" s="16"/>
      <c r="L58" s="16"/>
      <c r="M58" s="16"/>
      <c r="N58" s="16"/>
      <c r="O58" s="16"/>
    </row>
    <row r="59" spans="1:15" s="100" customFormat="1" ht="15">
      <c r="A59" s="16"/>
      <c r="B59" s="161"/>
      <c r="C59" s="162"/>
      <c r="D59" s="163"/>
      <c r="E59" s="88" t="str">
        <f t="shared" si="1"/>
        <v/>
      </c>
      <c r="F59" s="164" t="e">
        <f t="shared" si="0"/>
        <v>#NUM!</v>
      </c>
      <c r="G59" s="197" t="e">
        <f t="shared" si="3"/>
        <v>#NUM!</v>
      </c>
      <c r="H59" s="198" t="e">
        <f t="shared" si="4"/>
        <v>#DIV/0!</v>
      </c>
      <c r="I59" s="199" t="e">
        <f t="shared" si="5"/>
        <v>#NUM!</v>
      </c>
      <c r="J59" s="199" t="e">
        <f t="shared" si="6"/>
        <v>#DIV/0!</v>
      </c>
      <c r="K59" s="16"/>
      <c r="L59" s="16"/>
      <c r="M59" s="16"/>
      <c r="N59" s="16"/>
      <c r="O59" s="16"/>
    </row>
    <row r="60" spans="1:15" s="100" customFormat="1" ht="15">
      <c r="A60" s="16"/>
      <c r="B60" s="161"/>
      <c r="C60" s="162"/>
      <c r="D60" s="163"/>
      <c r="E60" s="88" t="str">
        <f t="shared" si="1"/>
        <v/>
      </c>
      <c r="F60" s="164" t="e">
        <f t="shared" si="0"/>
        <v>#NUM!</v>
      </c>
      <c r="G60" s="197" t="e">
        <f t="shared" si="3"/>
        <v>#NUM!</v>
      </c>
      <c r="H60" s="198" t="e">
        <f t="shared" si="4"/>
        <v>#DIV/0!</v>
      </c>
      <c r="I60" s="199" t="e">
        <f t="shared" si="5"/>
        <v>#NUM!</v>
      </c>
      <c r="J60" s="199" t="e">
        <f t="shared" si="6"/>
        <v>#DIV/0!</v>
      </c>
      <c r="K60" s="16"/>
      <c r="L60" s="16"/>
      <c r="M60" s="16"/>
      <c r="N60" s="16"/>
      <c r="O60" s="16"/>
    </row>
    <row r="61" spans="1:15" s="100" customFormat="1" ht="15">
      <c r="A61" s="16"/>
      <c r="B61" s="161"/>
      <c r="C61" s="162"/>
      <c r="D61" s="163"/>
      <c r="E61" s="88" t="str">
        <f t="shared" si="1"/>
        <v/>
      </c>
      <c r="F61" s="164" t="e">
        <f t="shared" si="0"/>
        <v>#NUM!</v>
      </c>
      <c r="G61" s="197" t="e">
        <f t="shared" si="3"/>
        <v>#NUM!</v>
      </c>
      <c r="H61" s="198" t="e">
        <f t="shared" si="4"/>
        <v>#DIV/0!</v>
      </c>
      <c r="I61" s="199" t="e">
        <f t="shared" si="5"/>
        <v>#NUM!</v>
      </c>
      <c r="J61" s="199" t="e">
        <f t="shared" si="6"/>
        <v>#DIV/0!</v>
      </c>
      <c r="K61" s="16"/>
      <c r="L61" s="16"/>
      <c r="M61" s="16"/>
      <c r="N61" s="16"/>
      <c r="O61" s="16"/>
    </row>
    <row r="62" spans="1:15" ht="15">
      <c r="B62" s="161"/>
      <c r="C62" s="162"/>
      <c r="D62" s="163"/>
      <c r="E62" s="88" t="str">
        <f t="shared" si="1"/>
        <v/>
      </c>
      <c r="F62" s="164" t="e">
        <f t="shared" si="0"/>
        <v>#NUM!</v>
      </c>
      <c r="G62" s="197" t="e">
        <f t="shared" si="3"/>
        <v>#NUM!</v>
      </c>
      <c r="H62" s="198" t="e">
        <f t="shared" si="4"/>
        <v>#DIV/0!</v>
      </c>
      <c r="I62" s="199" t="e">
        <f t="shared" si="5"/>
        <v>#NUM!</v>
      </c>
      <c r="J62" s="199" t="e">
        <f t="shared" si="6"/>
        <v>#DIV/0!</v>
      </c>
    </row>
    <row r="63" spans="1:15" ht="15">
      <c r="B63" s="161"/>
      <c r="C63" s="162"/>
      <c r="D63" s="163"/>
      <c r="E63" s="88" t="str">
        <f t="shared" si="1"/>
        <v/>
      </c>
      <c r="F63" s="164" t="e">
        <f t="shared" si="0"/>
        <v>#NUM!</v>
      </c>
      <c r="G63" s="197" t="e">
        <f t="shared" si="3"/>
        <v>#NUM!</v>
      </c>
      <c r="H63" s="198" t="e">
        <f t="shared" si="4"/>
        <v>#DIV/0!</v>
      </c>
      <c r="I63" s="199" t="e">
        <f t="shared" si="5"/>
        <v>#NUM!</v>
      </c>
      <c r="J63" s="199" t="e">
        <f t="shared" si="6"/>
        <v>#DIV/0!</v>
      </c>
    </row>
    <row r="64" spans="1:15" ht="15">
      <c r="B64" s="161"/>
      <c r="C64" s="162"/>
      <c r="D64" s="163"/>
      <c r="E64" s="88" t="str">
        <f t="shared" si="1"/>
        <v/>
      </c>
      <c r="F64" s="164" t="e">
        <f t="shared" si="0"/>
        <v>#NUM!</v>
      </c>
      <c r="G64" s="197" t="e">
        <f t="shared" si="3"/>
        <v>#NUM!</v>
      </c>
      <c r="H64" s="198" t="e">
        <f t="shared" si="4"/>
        <v>#DIV/0!</v>
      </c>
      <c r="I64" s="199" t="e">
        <f t="shared" si="5"/>
        <v>#NUM!</v>
      </c>
      <c r="J64" s="199" t="e">
        <f t="shared" si="6"/>
        <v>#DIV/0!</v>
      </c>
    </row>
    <row r="65" spans="2:15" ht="15">
      <c r="B65" s="161"/>
      <c r="C65" s="162"/>
      <c r="D65" s="163"/>
      <c r="E65" s="88" t="str">
        <f t="shared" si="1"/>
        <v/>
      </c>
      <c r="F65" s="164" t="e">
        <f t="shared" si="0"/>
        <v>#NUM!</v>
      </c>
      <c r="G65" s="197" t="e">
        <f t="shared" si="3"/>
        <v>#NUM!</v>
      </c>
      <c r="H65" s="198" t="e">
        <f t="shared" si="4"/>
        <v>#DIV/0!</v>
      </c>
      <c r="I65" s="199" t="e">
        <f t="shared" si="5"/>
        <v>#NUM!</v>
      </c>
      <c r="J65" s="199" t="e">
        <f t="shared" si="6"/>
        <v>#DIV/0!</v>
      </c>
    </row>
    <row r="66" spans="2:15" ht="15">
      <c r="B66" s="161"/>
      <c r="C66" s="162"/>
      <c r="D66" s="163"/>
      <c r="E66" s="88" t="str">
        <f t="shared" si="1"/>
        <v/>
      </c>
      <c r="F66" s="164" t="e">
        <f t="shared" si="0"/>
        <v>#NUM!</v>
      </c>
      <c r="G66" s="197" t="e">
        <f t="shared" si="3"/>
        <v>#NUM!</v>
      </c>
      <c r="H66" s="198" t="e">
        <f t="shared" si="4"/>
        <v>#DIV/0!</v>
      </c>
      <c r="I66" s="199" t="e">
        <f t="shared" si="5"/>
        <v>#NUM!</v>
      </c>
      <c r="J66" s="199" t="e">
        <f t="shared" si="6"/>
        <v>#DIV/0!</v>
      </c>
      <c r="M66" s="209"/>
      <c r="N66" s="209"/>
      <c r="O66" s="209"/>
    </row>
    <row r="67" spans="2:15" ht="15">
      <c r="B67" s="161"/>
      <c r="C67" s="162"/>
      <c r="D67" s="163"/>
      <c r="E67" s="88" t="str">
        <f t="shared" si="1"/>
        <v/>
      </c>
      <c r="F67" s="164" t="e">
        <f t="shared" si="0"/>
        <v>#NUM!</v>
      </c>
      <c r="G67" s="197" t="e">
        <f t="shared" si="3"/>
        <v>#NUM!</v>
      </c>
      <c r="H67" s="198" t="e">
        <f t="shared" si="4"/>
        <v>#DIV/0!</v>
      </c>
      <c r="I67" s="199" t="e">
        <f t="shared" si="5"/>
        <v>#NUM!</v>
      </c>
      <c r="J67" s="199" t="e">
        <f t="shared" si="6"/>
        <v>#DIV/0!</v>
      </c>
    </row>
    <row r="68" spans="2:15" ht="15">
      <c r="B68" s="161"/>
      <c r="C68" s="162"/>
      <c r="D68" s="163"/>
      <c r="E68" s="88" t="str">
        <f t="shared" si="1"/>
        <v/>
      </c>
      <c r="F68" s="164" t="e">
        <f t="shared" si="0"/>
        <v>#NUM!</v>
      </c>
      <c r="G68" s="197" t="e">
        <f t="shared" si="3"/>
        <v>#NUM!</v>
      </c>
      <c r="H68" s="198" t="e">
        <f t="shared" si="4"/>
        <v>#DIV/0!</v>
      </c>
      <c r="I68" s="199" t="e">
        <f t="shared" si="5"/>
        <v>#NUM!</v>
      </c>
      <c r="J68" s="199" t="e">
        <f t="shared" si="6"/>
        <v>#DIV/0!</v>
      </c>
    </row>
    <row r="69" spans="2:15" ht="15">
      <c r="B69" s="161"/>
      <c r="C69" s="162"/>
      <c r="D69" s="163"/>
      <c r="E69" s="88" t="str">
        <f t="shared" si="1"/>
        <v/>
      </c>
      <c r="F69" s="164" t="e">
        <f t="shared" si="0"/>
        <v>#NUM!</v>
      </c>
      <c r="G69" s="197" t="e">
        <f t="shared" si="3"/>
        <v>#NUM!</v>
      </c>
      <c r="H69" s="198" t="e">
        <f t="shared" si="4"/>
        <v>#DIV/0!</v>
      </c>
      <c r="I69" s="199" t="e">
        <f t="shared" si="5"/>
        <v>#NUM!</v>
      </c>
      <c r="J69" s="199" t="e">
        <f t="shared" si="6"/>
        <v>#DIV/0!</v>
      </c>
    </row>
    <row r="70" spans="2:15" ht="15">
      <c r="B70" s="161"/>
      <c r="C70" s="162"/>
      <c r="D70" s="163"/>
      <c r="E70" s="88" t="str">
        <f t="shared" si="1"/>
        <v/>
      </c>
      <c r="F70" s="164" t="e">
        <f t="shared" si="0"/>
        <v>#NUM!</v>
      </c>
      <c r="G70" s="197" t="e">
        <f t="shared" si="3"/>
        <v>#NUM!</v>
      </c>
      <c r="H70" s="198" t="e">
        <f t="shared" si="4"/>
        <v>#DIV/0!</v>
      </c>
      <c r="I70" s="199" t="e">
        <f t="shared" si="5"/>
        <v>#NUM!</v>
      </c>
      <c r="J70" s="199" t="e">
        <f t="shared" si="6"/>
        <v>#DIV/0!</v>
      </c>
      <c r="M70" s="100"/>
      <c r="N70" s="100"/>
      <c r="O70" s="100"/>
    </row>
    <row r="71" spans="2:15">
      <c r="B71" s="210"/>
      <c r="C71" s="210"/>
      <c r="D71" s="210"/>
      <c r="M71" s="100"/>
      <c r="N71" s="100"/>
      <c r="O71" s="100"/>
    </row>
    <row r="72" spans="2:15">
      <c r="B72" s="210"/>
      <c r="C72" s="210"/>
      <c r="D72" s="210"/>
      <c r="M72" s="100"/>
      <c r="N72" s="100"/>
      <c r="O72" s="100"/>
    </row>
    <row r="73" spans="2:15">
      <c r="B73" s="210"/>
      <c r="C73" s="210"/>
      <c r="D73" s="210"/>
      <c r="M73" s="100"/>
      <c r="N73" s="100"/>
      <c r="O73" s="100"/>
    </row>
    <row r="74" spans="2:15">
      <c r="B74" s="210"/>
      <c r="C74" s="210"/>
      <c r="D74" s="210"/>
      <c r="M74" s="100"/>
      <c r="N74" s="100"/>
      <c r="O74" s="100"/>
    </row>
    <row r="75" spans="2:15">
      <c r="B75" s="210"/>
      <c r="C75" s="210"/>
      <c r="D75" s="210"/>
      <c r="M75" s="100"/>
      <c r="N75" s="100"/>
      <c r="O75" s="100"/>
    </row>
    <row r="76" spans="2:15">
      <c r="B76" s="210"/>
      <c r="C76" s="210"/>
      <c r="D76" s="210"/>
      <c r="M76" s="100"/>
      <c r="N76" s="100"/>
      <c r="O76" s="100"/>
    </row>
  </sheetData>
  <sheetProtection selectLockedCells="1"/>
  <dataConsolidate/>
  <mergeCells count="3">
    <mergeCell ref="B2:D2"/>
    <mergeCell ref="B3:B4"/>
    <mergeCell ref="C3:C4"/>
  </mergeCells>
  <conditionalFormatting sqref="B6:D70">
    <cfRule type="expression" dxfId="1455" priority="8" stopIfTrue="1">
      <formula>MOD(ROW(),2)</formula>
    </cfRule>
  </conditionalFormatting>
  <conditionalFormatting sqref="D6:D70">
    <cfRule type="cellIs" dxfId="1454" priority="7" stopIfTrue="1" operator="equal">
      <formula>"NO ADMISIBLE"</formula>
    </cfRule>
  </conditionalFormatting>
  <conditionalFormatting sqref="D6:D70">
    <cfRule type="cellIs" dxfId="1453" priority="6" stopIfTrue="1" operator="equal">
      <formula>"DESCARTADO"</formula>
    </cfRule>
  </conditionalFormatting>
  <conditionalFormatting sqref="D6:D70">
    <cfRule type="cellIs" dxfId="1452" priority="5" stopIfTrue="1" operator="equal">
      <formula>"NO ADMISIBLE"</formula>
    </cfRule>
  </conditionalFormatting>
  <conditionalFormatting sqref="D6:D70">
    <cfRule type="cellIs" dxfId="1451" priority="4" stopIfTrue="1" operator="equal">
      <formula>"DESCARTADO"</formula>
    </cfRule>
  </conditionalFormatting>
  <conditionalFormatting sqref="F6:F70">
    <cfRule type="cellIs" dxfId="1450" priority="2" operator="equal">
      <formula>"PROPUESTA BAJA"</formula>
    </cfRule>
    <cfRule type="cellIs" dxfId="1449" priority="3" operator="equal">
      <formula>"PROPUESTA VALIDA"</formula>
    </cfRule>
  </conditionalFormatting>
  <conditionalFormatting sqref="G42:J70">
    <cfRule type="cellIs" dxfId="1448"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274"/>
  <sheetViews>
    <sheetView showGridLines="0" topLeftCell="A7" zoomScale="110" zoomScaleNormal="110" workbookViewId="0">
      <selection activeCell="F12" sqref="F12:H12"/>
    </sheetView>
  </sheetViews>
  <sheetFormatPr baseColWidth="10" defaultColWidth="0" defaultRowHeight="12.75" zeroHeight="1"/>
  <cols>
    <col min="1" max="1" width="3" style="1" customWidth="1"/>
    <col min="2" max="2" width="7.140625" style="1" customWidth="1"/>
    <col min="3" max="3" width="7" style="1" customWidth="1"/>
    <col min="4" max="4" width="60.28515625" style="1" customWidth="1"/>
    <col min="5" max="5" width="20.42578125" style="1" customWidth="1"/>
    <col min="6" max="7" width="13.5703125" style="6" customWidth="1"/>
    <col min="8" max="8" width="21.42578125" style="6" customWidth="1"/>
    <col min="9" max="9" width="15.7109375" style="6" hidden="1" customWidth="1"/>
    <col min="10" max="10" width="15.7109375" style="1" customWidth="1"/>
    <col min="11" max="11" width="19.7109375" style="1" hidden="1" customWidth="1"/>
    <col min="12" max="12" width="11.42578125" style="1" customWidth="1"/>
    <col min="13" max="16384" width="11.42578125" style="1" hidden="1"/>
  </cols>
  <sheetData>
    <row r="1" spans="1:11" s="8" customFormat="1" ht="20.100000000000001" customHeight="1">
      <c r="B1" s="369" t="s">
        <v>19</v>
      </c>
      <c r="C1" s="369"/>
      <c r="D1" s="369"/>
      <c r="E1" s="369"/>
      <c r="F1" s="369"/>
      <c r="G1" s="369"/>
      <c r="H1" s="369"/>
      <c r="I1" s="369"/>
    </row>
    <row r="2" spans="1:11" s="8" customFormat="1" ht="20.100000000000001" customHeight="1">
      <c r="B2" s="370" t="s">
        <v>20</v>
      </c>
      <c r="C2" s="370"/>
      <c r="D2" s="370"/>
      <c r="E2" s="370"/>
      <c r="F2" s="370"/>
      <c r="G2" s="370"/>
      <c r="H2" s="370"/>
      <c r="I2" s="370"/>
    </row>
    <row r="3" spans="1:11" s="8" customFormat="1" ht="20.100000000000001" customHeight="1">
      <c r="B3" s="370" t="s">
        <v>21</v>
      </c>
      <c r="C3" s="370"/>
      <c r="D3" s="370"/>
      <c r="E3" s="370"/>
      <c r="F3" s="370"/>
      <c r="G3" s="370"/>
      <c r="H3" s="370"/>
      <c r="I3" s="370"/>
    </row>
    <row r="4" spans="1:11" s="8" customFormat="1" ht="18">
      <c r="B4" s="370" t="s">
        <v>22</v>
      </c>
      <c r="C4" s="370"/>
      <c r="D4" s="370"/>
      <c r="E4" s="370"/>
      <c r="F4" s="370"/>
      <c r="G4" s="370"/>
      <c r="H4" s="370"/>
      <c r="I4" s="370"/>
    </row>
    <row r="5" spans="1:11" s="8" customFormat="1" ht="25.5" customHeight="1">
      <c r="A5" s="11"/>
      <c r="B5" s="371" t="s">
        <v>23</v>
      </c>
      <c r="C5" s="371"/>
      <c r="D5" s="371"/>
      <c r="E5" s="371"/>
      <c r="F5" s="371"/>
      <c r="G5" s="371"/>
      <c r="H5" s="371"/>
      <c r="I5" s="371"/>
    </row>
    <row r="6" spans="1:11" s="8" customFormat="1" ht="18.75">
      <c r="A6" s="11"/>
      <c r="B6" s="21"/>
      <c r="C6" s="21"/>
      <c r="D6" s="20"/>
      <c r="E6" s="20"/>
      <c r="F6" s="20"/>
      <c r="G6" s="20"/>
      <c r="H6" s="20"/>
      <c r="I6" s="20"/>
    </row>
    <row r="7" spans="1:11" s="8" customFormat="1" ht="53.25" customHeight="1">
      <c r="A7" s="11"/>
      <c r="B7" s="370" t="s">
        <v>24</v>
      </c>
      <c r="C7" s="370"/>
      <c r="D7" s="370"/>
      <c r="E7" s="370"/>
      <c r="F7" s="370"/>
      <c r="G7" s="370"/>
      <c r="H7" s="370"/>
      <c r="I7" s="370"/>
    </row>
    <row r="8" spans="1:11" s="8" customFormat="1" ht="18.75">
      <c r="A8" s="11"/>
      <c r="B8" s="21"/>
      <c r="C8" s="21"/>
      <c r="D8" s="20"/>
      <c r="E8" s="20"/>
      <c r="F8" s="20"/>
      <c r="G8" s="20"/>
      <c r="H8" s="20"/>
      <c r="I8" s="20"/>
    </row>
    <row r="9" spans="1:11" s="8" customFormat="1" ht="18.75">
      <c r="A9" s="11"/>
      <c r="B9" s="21"/>
      <c r="C9" s="21"/>
      <c r="D9" s="20"/>
      <c r="E9" s="20"/>
      <c r="F9" s="20"/>
      <c r="G9" s="20"/>
      <c r="H9" s="20"/>
      <c r="I9" s="20"/>
    </row>
    <row r="10" spans="1:11" ht="13.5" customHeight="1">
      <c r="A10" s="13"/>
      <c r="B10" s="391" t="s">
        <v>25</v>
      </c>
      <c r="C10" s="391"/>
      <c r="D10" s="391"/>
      <c r="E10" s="391"/>
      <c r="F10" s="391"/>
      <c r="G10" s="391"/>
      <c r="H10" s="391"/>
      <c r="I10" s="391"/>
      <c r="J10" s="13"/>
      <c r="K10" s="13"/>
    </row>
    <row r="11" spans="1:11" ht="13.5" customHeight="1" thickBot="1">
      <c r="A11" s="13"/>
      <c r="B11" s="392" t="s">
        <v>26</v>
      </c>
      <c r="C11" s="392"/>
      <c r="D11" s="392"/>
      <c r="E11" s="392"/>
      <c r="F11" s="392"/>
      <c r="G11" s="392"/>
      <c r="H11" s="392"/>
      <c r="I11" s="392"/>
      <c r="J11" s="13"/>
      <c r="K11" s="13"/>
    </row>
    <row r="12" spans="1:11" ht="41.25" customHeight="1" thickTop="1">
      <c r="A12" s="13"/>
      <c r="B12" s="380" t="s">
        <v>27</v>
      </c>
      <c r="C12" s="384" t="s">
        <v>28</v>
      </c>
      <c r="D12" s="378" t="s">
        <v>29</v>
      </c>
      <c r="E12" s="382" t="s">
        <v>30</v>
      </c>
      <c r="F12" s="388" t="s">
        <v>31</v>
      </c>
      <c r="G12" s="389"/>
      <c r="H12" s="390"/>
      <c r="I12" s="386"/>
      <c r="J12" s="13"/>
      <c r="K12" s="13"/>
    </row>
    <row r="13" spans="1:11" ht="59.25" customHeight="1" thickBot="1">
      <c r="A13" s="13"/>
      <c r="B13" s="381"/>
      <c r="C13" s="385"/>
      <c r="D13" s="379"/>
      <c r="E13" s="383"/>
      <c r="F13" s="114" t="s">
        <v>32</v>
      </c>
      <c r="G13" s="115" t="s">
        <v>33</v>
      </c>
      <c r="H13" s="116" t="s">
        <v>34</v>
      </c>
      <c r="I13" s="387"/>
      <c r="J13" s="13"/>
      <c r="K13" s="13"/>
    </row>
    <row r="14" spans="1:11" ht="4.5" customHeight="1">
      <c r="A14" s="13"/>
      <c r="B14" s="23"/>
      <c r="C14" s="38"/>
      <c r="D14" s="24"/>
      <c r="E14" s="24"/>
      <c r="F14" s="222"/>
      <c r="G14" s="222"/>
      <c r="H14" s="223"/>
      <c r="I14" s="222"/>
      <c r="J14" s="224"/>
      <c r="K14" s="13"/>
    </row>
    <row r="15" spans="1:11" ht="15.75">
      <c r="A15" s="13"/>
      <c r="B15" s="215">
        <v>1</v>
      </c>
      <c r="C15" s="216">
        <v>1</v>
      </c>
      <c r="D15" s="217" t="s">
        <v>35</v>
      </c>
      <c r="E15" s="218" t="s">
        <v>36</v>
      </c>
      <c r="F15" s="219">
        <v>10</v>
      </c>
      <c r="G15" s="219">
        <v>19</v>
      </c>
      <c r="H15" s="220">
        <v>1</v>
      </c>
      <c r="I15" s="76"/>
      <c r="J15" s="224"/>
      <c r="K15" s="113" t="s">
        <v>302</v>
      </c>
    </row>
    <row r="16" spans="1:11" ht="15.75">
      <c r="A16" s="13"/>
      <c r="B16" s="215">
        <v>2</v>
      </c>
      <c r="C16" s="216">
        <v>2</v>
      </c>
      <c r="D16" s="217" t="s">
        <v>37</v>
      </c>
      <c r="E16" s="218" t="s">
        <v>36</v>
      </c>
      <c r="F16" s="219">
        <v>10</v>
      </c>
      <c r="G16" s="219">
        <v>19</v>
      </c>
      <c r="H16" s="220">
        <v>1</v>
      </c>
      <c r="I16" s="76"/>
      <c r="J16" s="224"/>
      <c r="K16" s="113" t="s">
        <v>302</v>
      </c>
    </row>
    <row r="17" spans="2:11" ht="15.75">
      <c r="B17" s="215">
        <v>3</v>
      </c>
      <c r="C17" s="216">
        <v>3</v>
      </c>
      <c r="D17" s="217" t="s">
        <v>38</v>
      </c>
      <c r="E17" s="218" t="s">
        <v>39</v>
      </c>
      <c r="F17" s="219">
        <v>10</v>
      </c>
      <c r="G17" s="219">
        <v>19</v>
      </c>
      <c r="H17" s="220">
        <v>1</v>
      </c>
      <c r="I17" s="76"/>
      <c r="J17" s="224"/>
      <c r="K17" s="113" t="s">
        <v>302</v>
      </c>
    </row>
    <row r="18" spans="2:11" ht="15.75">
      <c r="B18" s="215">
        <v>4</v>
      </c>
      <c r="C18" s="216">
        <v>4</v>
      </c>
      <c r="D18" s="217" t="s">
        <v>40</v>
      </c>
      <c r="E18" s="218" t="s">
        <v>36</v>
      </c>
      <c r="F18" s="219">
        <v>10</v>
      </c>
      <c r="G18" s="219">
        <v>19</v>
      </c>
      <c r="H18" s="220">
        <v>1</v>
      </c>
      <c r="I18" s="76"/>
      <c r="J18" s="224"/>
      <c r="K18" s="113" t="s">
        <v>302</v>
      </c>
    </row>
    <row r="19" spans="2:11" ht="15.75">
      <c r="B19" s="215">
        <v>5</v>
      </c>
      <c r="C19" s="216">
        <v>5</v>
      </c>
      <c r="D19" s="217" t="s">
        <v>41</v>
      </c>
      <c r="E19" s="218" t="s">
        <v>36</v>
      </c>
      <c r="F19" s="219">
        <v>10</v>
      </c>
      <c r="G19" s="219">
        <v>19</v>
      </c>
      <c r="H19" s="220">
        <v>1</v>
      </c>
      <c r="I19" s="76"/>
      <c r="J19" s="224"/>
      <c r="K19" s="113" t="s">
        <v>302</v>
      </c>
    </row>
    <row r="20" spans="2:11" ht="15.75">
      <c r="B20" s="215">
        <v>6</v>
      </c>
      <c r="C20" s="216">
        <v>6</v>
      </c>
      <c r="D20" s="217" t="s">
        <v>42</v>
      </c>
      <c r="E20" s="218" t="s">
        <v>36</v>
      </c>
      <c r="F20" s="219">
        <v>10</v>
      </c>
      <c r="G20" s="219">
        <v>19</v>
      </c>
      <c r="H20" s="220">
        <v>1</v>
      </c>
      <c r="I20" s="76"/>
      <c r="J20" s="224"/>
      <c r="K20" s="113" t="s">
        <v>302</v>
      </c>
    </row>
    <row r="21" spans="2:11" ht="15.75">
      <c r="B21" s="215">
        <v>7</v>
      </c>
      <c r="C21" s="216">
        <v>7</v>
      </c>
      <c r="D21" s="217" t="s">
        <v>43</v>
      </c>
      <c r="E21" s="218" t="s">
        <v>36</v>
      </c>
      <c r="F21" s="219">
        <v>10</v>
      </c>
      <c r="G21" s="219">
        <v>19</v>
      </c>
      <c r="H21" s="220">
        <v>1</v>
      </c>
      <c r="I21" s="76"/>
      <c r="J21" s="224"/>
      <c r="K21" s="113" t="s">
        <v>302</v>
      </c>
    </row>
    <row r="22" spans="2:11" ht="15.75">
      <c r="B22" s="215">
        <v>8</v>
      </c>
      <c r="C22" s="216">
        <v>8</v>
      </c>
      <c r="D22" s="217" t="s">
        <v>44</v>
      </c>
      <c r="E22" s="218" t="s">
        <v>36</v>
      </c>
      <c r="F22" s="219">
        <v>10</v>
      </c>
      <c r="G22" s="219">
        <v>19</v>
      </c>
      <c r="H22" s="220">
        <v>1</v>
      </c>
      <c r="I22" s="76"/>
      <c r="J22" s="224"/>
      <c r="K22" s="113" t="s">
        <v>302</v>
      </c>
    </row>
    <row r="23" spans="2:11" ht="15.75">
      <c r="B23" s="215">
        <v>9</v>
      </c>
      <c r="C23" s="216">
        <v>9</v>
      </c>
      <c r="D23" s="217" t="s">
        <v>45</v>
      </c>
      <c r="E23" s="218" t="s">
        <v>36</v>
      </c>
      <c r="F23" s="219">
        <v>10</v>
      </c>
      <c r="G23" s="219">
        <v>19</v>
      </c>
      <c r="H23" s="220">
        <v>1</v>
      </c>
      <c r="I23" s="76"/>
      <c r="J23" s="224"/>
      <c r="K23" s="113" t="s">
        <v>302</v>
      </c>
    </row>
    <row r="24" spans="2:11" ht="15.75">
      <c r="B24" s="215">
        <v>10</v>
      </c>
      <c r="C24" s="216">
        <v>10</v>
      </c>
      <c r="D24" s="217" t="s">
        <v>46</v>
      </c>
      <c r="E24" s="218" t="s">
        <v>36</v>
      </c>
      <c r="F24" s="219">
        <v>10</v>
      </c>
      <c r="G24" s="219">
        <v>19</v>
      </c>
      <c r="H24" s="220">
        <v>1</v>
      </c>
      <c r="I24" s="76"/>
      <c r="J24" s="224"/>
      <c r="K24" s="113" t="s">
        <v>302</v>
      </c>
    </row>
    <row r="25" spans="2:11" ht="15.75">
      <c r="B25" s="215">
        <v>11</v>
      </c>
      <c r="C25" s="216">
        <v>11</v>
      </c>
      <c r="D25" s="217" t="s">
        <v>47</v>
      </c>
      <c r="E25" s="218" t="s">
        <v>36</v>
      </c>
      <c r="F25" s="219">
        <v>10</v>
      </c>
      <c r="G25" s="219">
        <v>19</v>
      </c>
      <c r="H25" s="220">
        <v>1</v>
      </c>
      <c r="I25" s="76"/>
      <c r="J25" s="224"/>
      <c r="K25" s="113" t="s">
        <v>302</v>
      </c>
    </row>
    <row r="26" spans="2:11" ht="15.75">
      <c r="B26" s="215">
        <v>12</v>
      </c>
      <c r="C26" s="216">
        <v>13</v>
      </c>
      <c r="D26" s="217" t="s">
        <v>48</v>
      </c>
      <c r="E26" s="218" t="s">
        <v>49</v>
      </c>
      <c r="F26" s="219">
        <v>0</v>
      </c>
      <c r="G26" s="219">
        <v>19</v>
      </c>
      <c r="H26" s="220">
        <v>1</v>
      </c>
      <c r="I26" s="76"/>
      <c r="J26" s="224"/>
      <c r="K26" s="113" t="s">
        <v>302</v>
      </c>
    </row>
    <row r="27" spans="2:11" ht="15.75">
      <c r="B27" s="215">
        <v>13</v>
      </c>
      <c r="C27" s="216">
        <v>14</v>
      </c>
      <c r="D27" s="217" t="s">
        <v>50</v>
      </c>
      <c r="E27" s="218" t="s">
        <v>36</v>
      </c>
      <c r="F27" s="219">
        <v>10</v>
      </c>
      <c r="G27" s="219">
        <v>19</v>
      </c>
      <c r="H27" s="220">
        <v>1</v>
      </c>
      <c r="I27" s="76"/>
      <c r="J27" s="224"/>
      <c r="K27" s="113" t="s">
        <v>302</v>
      </c>
    </row>
    <row r="28" spans="2:11" ht="15.75">
      <c r="B28" s="215">
        <v>14</v>
      </c>
      <c r="C28" s="216">
        <v>15</v>
      </c>
      <c r="D28" s="217" t="s">
        <v>51</v>
      </c>
      <c r="E28" s="218" t="s">
        <v>36</v>
      </c>
      <c r="F28" s="219">
        <v>10</v>
      </c>
      <c r="G28" s="219">
        <v>19</v>
      </c>
      <c r="H28" s="220">
        <v>1</v>
      </c>
      <c r="I28" s="76"/>
      <c r="J28" s="224"/>
      <c r="K28" s="113" t="s">
        <v>302</v>
      </c>
    </row>
    <row r="29" spans="2:11" ht="15.75">
      <c r="B29" s="215">
        <v>15</v>
      </c>
      <c r="C29" s="216">
        <v>17</v>
      </c>
      <c r="D29" s="217" t="s">
        <v>52</v>
      </c>
      <c r="E29" s="218" t="s">
        <v>36</v>
      </c>
      <c r="F29" s="219">
        <v>10</v>
      </c>
      <c r="G29" s="219">
        <v>19</v>
      </c>
      <c r="H29" s="220">
        <v>1</v>
      </c>
      <c r="I29" s="76"/>
      <c r="J29" s="224"/>
      <c r="K29" s="113" t="s">
        <v>302</v>
      </c>
    </row>
    <row r="30" spans="2:11" ht="15.75">
      <c r="B30" s="215">
        <v>16</v>
      </c>
      <c r="C30" s="216">
        <v>20</v>
      </c>
      <c r="D30" s="217" t="s">
        <v>53</v>
      </c>
      <c r="E30" s="218" t="s">
        <v>36</v>
      </c>
      <c r="F30" s="219">
        <v>10</v>
      </c>
      <c r="G30" s="219">
        <v>19</v>
      </c>
      <c r="H30" s="220">
        <v>1</v>
      </c>
      <c r="I30" s="76"/>
      <c r="J30" s="224"/>
      <c r="K30" s="113" t="s">
        <v>302</v>
      </c>
    </row>
    <row r="31" spans="2:11" ht="15.75">
      <c r="B31" s="215">
        <v>17</v>
      </c>
      <c r="C31" s="216">
        <v>22</v>
      </c>
      <c r="D31" s="217" t="s">
        <v>54</v>
      </c>
      <c r="E31" s="218" t="s">
        <v>36</v>
      </c>
      <c r="F31" s="219">
        <v>10</v>
      </c>
      <c r="G31" s="219">
        <v>19</v>
      </c>
      <c r="H31" s="220">
        <v>1</v>
      </c>
      <c r="I31" s="76"/>
      <c r="J31" s="224"/>
      <c r="K31" s="113" t="s">
        <v>302</v>
      </c>
    </row>
    <row r="32" spans="2:11" ht="15.75">
      <c r="B32" s="215">
        <v>18</v>
      </c>
      <c r="C32" s="216">
        <v>23</v>
      </c>
      <c r="D32" s="217" t="s">
        <v>55</v>
      </c>
      <c r="E32" s="218" t="s">
        <v>36</v>
      </c>
      <c r="F32" s="219">
        <v>10</v>
      </c>
      <c r="G32" s="219">
        <v>19</v>
      </c>
      <c r="H32" s="220">
        <v>1</v>
      </c>
      <c r="I32" s="76"/>
      <c r="J32" s="224"/>
      <c r="K32" s="113" t="s">
        <v>302</v>
      </c>
    </row>
    <row r="33" spans="2:11" ht="15.75">
      <c r="B33" s="215">
        <v>19</v>
      </c>
      <c r="C33" s="216">
        <v>24</v>
      </c>
      <c r="D33" s="217" t="s">
        <v>56</v>
      </c>
      <c r="E33" s="218" t="s">
        <v>36</v>
      </c>
      <c r="F33" s="219">
        <v>10</v>
      </c>
      <c r="G33" s="219">
        <v>19</v>
      </c>
      <c r="H33" s="220">
        <v>1</v>
      </c>
      <c r="I33" s="76"/>
      <c r="J33" s="224"/>
      <c r="K33" s="113" t="s">
        <v>302</v>
      </c>
    </row>
    <row r="34" spans="2:11" ht="15.75">
      <c r="B34" s="215">
        <v>20</v>
      </c>
      <c r="C34" s="216">
        <v>25</v>
      </c>
      <c r="D34" s="217" t="s">
        <v>57</v>
      </c>
      <c r="E34" s="218" t="s">
        <v>39</v>
      </c>
      <c r="F34" s="219">
        <v>10</v>
      </c>
      <c r="G34" s="219">
        <v>19</v>
      </c>
      <c r="H34" s="220">
        <v>1</v>
      </c>
      <c r="I34" s="76"/>
      <c r="J34" s="224"/>
      <c r="K34" s="113" t="s">
        <v>302</v>
      </c>
    </row>
    <row r="35" spans="2:11" ht="15.75">
      <c r="B35" s="215">
        <v>21</v>
      </c>
      <c r="C35" s="216">
        <v>26</v>
      </c>
      <c r="D35" s="217" t="s">
        <v>58</v>
      </c>
      <c r="E35" s="218" t="s">
        <v>36</v>
      </c>
      <c r="F35" s="219">
        <v>0</v>
      </c>
      <c r="G35" s="219">
        <v>19</v>
      </c>
      <c r="H35" s="220">
        <v>1</v>
      </c>
      <c r="I35" s="76"/>
      <c r="J35" s="224"/>
      <c r="K35" s="113" t="s">
        <v>302</v>
      </c>
    </row>
    <row r="36" spans="2:11" ht="15.75">
      <c r="B36" s="215">
        <v>22</v>
      </c>
      <c r="C36" s="216">
        <v>27</v>
      </c>
      <c r="D36" s="217" t="s">
        <v>59</v>
      </c>
      <c r="E36" s="218" t="s">
        <v>36</v>
      </c>
      <c r="F36" s="219">
        <v>10</v>
      </c>
      <c r="G36" s="219">
        <v>19</v>
      </c>
      <c r="H36" s="220">
        <v>1</v>
      </c>
      <c r="I36" s="76"/>
      <c r="J36" s="224"/>
      <c r="K36" s="113" t="s">
        <v>302</v>
      </c>
    </row>
    <row r="37" spans="2:11" ht="15.75">
      <c r="B37" s="215">
        <v>23</v>
      </c>
      <c r="C37" s="216">
        <v>28</v>
      </c>
      <c r="D37" s="217" t="s">
        <v>60</v>
      </c>
      <c r="E37" s="218" t="s">
        <v>36</v>
      </c>
      <c r="F37" s="219">
        <v>10</v>
      </c>
      <c r="G37" s="219">
        <v>19</v>
      </c>
      <c r="H37" s="220">
        <v>1</v>
      </c>
      <c r="I37" s="76"/>
      <c r="J37" s="224"/>
      <c r="K37" s="113" t="s">
        <v>302</v>
      </c>
    </row>
    <row r="38" spans="2:11" ht="15.75">
      <c r="B38" s="215">
        <v>24</v>
      </c>
      <c r="C38" s="216">
        <v>29</v>
      </c>
      <c r="D38" s="217" t="s">
        <v>61</v>
      </c>
      <c r="E38" s="218" t="s">
        <v>36</v>
      </c>
      <c r="F38" s="219">
        <v>10</v>
      </c>
      <c r="G38" s="219">
        <v>19</v>
      </c>
      <c r="H38" s="220">
        <v>1</v>
      </c>
      <c r="I38" s="76"/>
      <c r="J38" s="224"/>
      <c r="K38" s="113" t="s">
        <v>302</v>
      </c>
    </row>
    <row r="39" spans="2:11" ht="15.75">
      <c r="B39" s="215">
        <v>25</v>
      </c>
      <c r="C39" s="216">
        <v>30</v>
      </c>
      <c r="D39" s="217" t="s">
        <v>62</v>
      </c>
      <c r="E39" s="218" t="s">
        <v>36</v>
      </c>
      <c r="F39" s="219">
        <v>10</v>
      </c>
      <c r="G39" s="219">
        <v>19</v>
      </c>
      <c r="H39" s="220">
        <v>1</v>
      </c>
      <c r="I39" s="76"/>
      <c r="J39" s="224"/>
      <c r="K39" s="113" t="s">
        <v>302</v>
      </c>
    </row>
    <row r="40" spans="2:11" ht="15.75">
      <c r="B40" s="215">
        <v>26</v>
      </c>
      <c r="C40" s="216">
        <v>32</v>
      </c>
      <c r="D40" s="217" t="s">
        <v>63</v>
      </c>
      <c r="E40" s="218" t="s">
        <v>36</v>
      </c>
      <c r="F40" s="219">
        <v>10</v>
      </c>
      <c r="G40" s="219">
        <v>19</v>
      </c>
      <c r="H40" s="220">
        <v>1</v>
      </c>
      <c r="I40" s="76"/>
      <c r="J40" s="224"/>
      <c r="K40" s="113" t="s">
        <v>302</v>
      </c>
    </row>
    <row r="41" spans="2:11" ht="15.75">
      <c r="B41" s="215">
        <v>27</v>
      </c>
      <c r="C41" s="216">
        <v>33</v>
      </c>
      <c r="D41" s="217" t="s">
        <v>64</v>
      </c>
      <c r="E41" s="218" t="s">
        <v>49</v>
      </c>
      <c r="F41" s="219">
        <v>10</v>
      </c>
      <c r="G41" s="219">
        <v>19</v>
      </c>
      <c r="H41" s="220">
        <v>0</v>
      </c>
      <c r="I41" s="76"/>
      <c r="J41" s="224"/>
      <c r="K41" s="113" t="s">
        <v>302</v>
      </c>
    </row>
    <row r="42" spans="2:11" ht="15.75">
      <c r="B42" s="215">
        <v>28</v>
      </c>
      <c r="C42" s="216">
        <v>34</v>
      </c>
      <c r="D42" s="217" t="s">
        <v>65</v>
      </c>
      <c r="E42" s="218" t="s">
        <v>36</v>
      </c>
      <c r="F42" s="219">
        <v>10</v>
      </c>
      <c r="G42" s="219">
        <v>19</v>
      </c>
      <c r="H42" s="220">
        <v>1</v>
      </c>
      <c r="I42" s="76"/>
      <c r="J42" s="224"/>
      <c r="K42" s="113" t="s">
        <v>302</v>
      </c>
    </row>
    <row r="43" spans="2:11" ht="15.75">
      <c r="B43" s="215">
        <v>29</v>
      </c>
      <c r="C43" s="216">
        <v>36</v>
      </c>
      <c r="D43" s="217" t="s">
        <v>66</v>
      </c>
      <c r="E43" s="218" t="s">
        <v>36</v>
      </c>
      <c r="F43" s="219">
        <v>10</v>
      </c>
      <c r="G43" s="219">
        <v>19</v>
      </c>
      <c r="H43" s="220">
        <v>1</v>
      </c>
      <c r="I43" s="76"/>
      <c r="J43" s="224"/>
      <c r="K43" s="113" t="s">
        <v>302</v>
      </c>
    </row>
    <row r="44" spans="2:11" ht="15.75">
      <c r="B44" s="215">
        <v>30</v>
      </c>
      <c r="C44" s="216">
        <v>40</v>
      </c>
      <c r="D44" s="217" t="s">
        <v>67</v>
      </c>
      <c r="E44" s="218" t="s">
        <v>49</v>
      </c>
      <c r="F44" s="219">
        <v>10</v>
      </c>
      <c r="G44" s="219">
        <v>19</v>
      </c>
      <c r="H44" s="220">
        <v>1</v>
      </c>
      <c r="I44" s="76"/>
      <c r="J44" s="224"/>
      <c r="K44" s="113" t="s">
        <v>302</v>
      </c>
    </row>
    <row r="45" spans="2:11" ht="15.75">
      <c r="B45" s="215">
        <v>31</v>
      </c>
      <c r="C45" s="216">
        <v>41</v>
      </c>
      <c r="D45" s="217" t="s">
        <v>68</v>
      </c>
      <c r="E45" s="218" t="s">
        <v>36</v>
      </c>
      <c r="F45" s="219">
        <v>0</v>
      </c>
      <c r="G45" s="219">
        <v>19</v>
      </c>
      <c r="H45" s="220">
        <v>1</v>
      </c>
      <c r="I45" s="76"/>
      <c r="J45" s="224"/>
      <c r="K45" s="113" t="s">
        <v>302</v>
      </c>
    </row>
    <row r="46" spans="2:11" ht="15.75">
      <c r="B46" s="215">
        <v>32</v>
      </c>
      <c r="C46" s="216">
        <v>42</v>
      </c>
      <c r="D46" s="217" t="s">
        <v>69</v>
      </c>
      <c r="E46" s="218" t="s">
        <v>36</v>
      </c>
      <c r="F46" s="219">
        <v>10</v>
      </c>
      <c r="G46" s="219">
        <v>19</v>
      </c>
      <c r="H46" s="220">
        <v>1</v>
      </c>
      <c r="I46" s="76"/>
      <c r="J46" s="224"/>
      <c r="K46" s="113" t="s">
        <v>302</v>
      </c>
    </row>
    <row r="47" spans="2:11" ht="15.75">
      <c r="B47" s="215">
        <v>33</v>
      </c>
      <c r="C47" s="216">
        <v>43</v>
      </c>
      <c r="D47" s="217" t="s">
        <v>70</v>
      </c>
      <c r="E47" s="218" t="s">
        <v>39</v>
      </c>
      <c r="F47" s="219">
        <v>10</v>
      </c>
      <c r="G47" s="219">
        <v>19</v>
      </c>
      <c r="H47" s="220">
        <v>1</v>
      </c>
      <c r="I47" s="76"/>
      <c r="J47" s="224"/>
      <c r="K47" s="113" t="s">
        <v>302</v>
      </c>
    </row>
    <row r="48" spans="2:11" ht="15.75">
      <c r="B48" s="215">
        <v>34</v>
      </c>
      <c r="C48" s="216">
        <v>44</v>
      </c>
      <c r="D48" s="217" t="s">
        <v>71</v>
      </c>
      <c r="E48" s="218" t="s">
        <v>36</v>
      </c>
      <c r="F48" s="219">
        <v>10</v>
      </c>
      <c r="G48" s="219">
        <v>19</v>
      </c>
      <c r="H48" s="220">
        <v>1</v>
      </c>
      <c r="I48" s="76"/>
      <c r="J48" s="224"/>
      <c r="K48" s="113" t="s">
        <v>302</v>
      </c>
    </row>
    <row r="49" spans="2:11" ht="15.75">
      <c r="B49" s="215">
        <v>35</v>
      </c>
      <c r="C49" s="216">
        <v>46</v>
      </c>
      <c r="D49" s="217" t="s">
        <v>72</v>
      </c>
      <c r="E49" s="218" t="s">
        <v>49</v>
      </c>
      <c r="F49" s="219">
        <v>10</v>
      </c>
      <c r="G49" s="219">
        <v>19</v>
      </c>
      <c r="H49" s="220">
        <v>1</v>
      </c>
      <c r="I49" s="76"/>
      <c r="J49" s="224"/>
      <c r="K49" s="113" t="s">
        <v>302</v>
      </c>
    </row>
    <row r="50" spans="2:11" ht="15.75">
      <c r="B50" s="215">
        <v>36</v>
      </c>
      <c r="C50" s="216">
        <v>47</v>
      </c>
      <c r="D50" s="217" t="s">
        <v>73</v>
      </c>
      <c r="E50" s="218" t="s">
        <v>36</v>
      </c>
      <c r="F50" s="219">
        <v>10</v>
      </c>
      <c r="G50" s="219">
        <v>19</v>
      </c>
      <c r="H50" s="220">
        <v>1</v>
      </c>
      <c r="I50" s="76"/>
      <c r="J50" s="224"/>
      <c r="K50" s="113" t="s">
        <v>302</v>
      </c>
    </row>
    <row r="51" spans="2:11" ht="15.75">
      <c r="B51" s="215">
        <v>37</v>
      </c>
      <c r="C51" s="216">
        <v>49</v>
      </c>
      <c r="D51" s="217" t="s">
        <v>74</v>
      </c>
      <c r="E51" s="218" t="s">
        <v>36</v>
      </c>
      <c r="F51" s="219">
        <v>10</v>
      </c>
      <c r="G51" s="219">
        <v>19</v>
      </c>
      <c r="H51" s="220">
        <v>1</v>
      </c>
      <c r="I51" s="76"/>
      <c r="J51" s="224"/>
      <c r="K51" s="113" t="s">
        <v>302</v>
      </c>
    </row>
    <row r="52" spans="2:11" ht="15.75">
      <c r="B52" s="215">
        <v>38</v>
      </c>
      <c r="C52" s="216">
        <v>50</v>
      </c>
      <c r="D52" s="217" t="s">
        <v>75</v>
      </c>
      <c r="E52" s="218" t="s">
        <v>36</v>
      </c>
      <c r="F52" s="219">
        <v>10</v>
      </c>
      <c r="G52" s="219">
        <v>19</v>
      </c>
      <c r="H52" s="220">
        <v>1</v>
      </c>
      <c r="I52" s="76"/>
      <c r="J52" s="224"/>
      <c r="K52" s="113" t="s">
        <v>302</v>
      </c>
    </row>
    <row r="53" spans="2:11" ht="15.75">
      <c r="B53" s="215">
        <v>39</v>
      </c>
      <c r="C53" s="216">
        <v>53</v>
      </c>
      <c r="D53" s="217" t="s">
        <v>76</v>
      </c>
      <c r="E53" s="218" t="s">
        <v>36</v>
      </c>
      <c r="F53" s="219">
        <v>10</v>
      </c>
      <c r="G53" s="219">
        <v>19</v>
      </c>
      <c r="H53" s="220">
        <v>0</v>
      </c>
      <c r="I53" s="76"/>
      <c r="J53" s="224"/>
      <c r="K53" s="113" t="s">
        <v>302</v>
      </c>
    </row>
    <row r="54" spans="2:11" ht="15.75">
      <c r="B54" s="215">
        <v>40</v>
      </c>
      <c r="C54" s="216">
        <v>54</v>
      </c>
      <c r="D54" s="217" t="s">
        <v>77</v>
      </c>
      <c r="E54" s="218" t="s">
        <v>36</v>
      </c>
      <c r="F54" s="219">
        <v>10</v>
      </c>
      <c r="G54" s="219">
        <v>19</v>
      </c>
      <c r="H54" s="220">
        <v>1</v>
      </c>
      <c r="I54" s="76"/>
      <c r="J54" s="224"/>
      <c r="K54" s="113" t="s">
        <v>302</v>
      </c>
    </row>
    <row r="55" spans="2:11" ht="15.75">
      <c r="B55" s="215">
        <v>41</v>
      </c>
      <c r="C55" s="216">
        <v>58</v>
      </c>
      <c r="D55" s="217" t="s">
        <v>78</v>
      </c>
      <c r="E55" s="218" t="s">
        <v>36</v>
      </c>
      <c r="F55" s="219">
        <v>10</v>
      </c>
      <c r="G55" s="219">
        <v>19</v>
      </c>
      <c r="H55" s="220">
        <v>1</v>
      </c>
      <c r="I55" s="76"/>
      <c r="J55" s="224"/>
      <c r="K55" s="113" t="s">
        <v>302</v>
      </c>
    </row>
    <row r="56" spans="2:11" ht="15.75">
      <c r="B56" s="215">
        <v>42</v>
      </c>
      <c r="C56" s="216">
        <v>60</v>
      </c>
      <c r="D56" s="217" t="s">
        <v>79</v>
      </c>
      <c r="E56" s="218" t="s">
        <v>36</v>
      </c>
      <c r="F56" s="219">
        <v>10</v>
      </c>
      <c r="G56" s="219">
        <v>19</v>
      </c>
      <c r="H56" s="220">
        <v>1</v>
      </c>
      <c r="I56" s="76"/>
      <c r="J56" s="224"/>
      <c r="K56" s="113" t="s">
        <v>302</v>
      </c>
    </row>
    <row r="57" spans="2:11" ht="15.75">
      <c r="B57" s="215">
        <v>43</v>
      </c>
      <c r="C57" s="216">
        <v>61</v>
      </c>
      <c r="D57" s="217" t="s">
        <v>80</v>
      </c>
      <c r="E57" s="218" t="s">
        <v>36</v>
      </c>
      <c r="F57" s="219">
        <v>10</v>
      </c>
      <c r="G57" s="219">
        <v>19</v>
      </c>
      <c r="H57" s="220">
        <v>1</v>
      </c>
      <c r="I57" s="76"/>
      <c r="J57" s="224"/>
      <c r="K57" s="113" t="s">
        <v>302</v>
      </c>
    </row>
    <row r="58" spans="2:11" ht="15.75">
      <c r="B58" s="215">
        <v>44</v>
      </c>
      <c r="C58" s="216">
        <v>62</v>
      </c>
      <c r="D58" s="217" t="s">
        <v>81</v>
      </c>
      <c r="E58" s="218" t="s">
        <v>49</v>
      </c>
      <c r="F58" s="219">
        <v>10</v>
      </c>
      <c r="G58" s="219">
        <v>19</v>
      </c>
      <c r="H58" s="220">
        <v>1</v>
      </c>
      <c r="I58" s="76"/>
      <c r="J58" s="224"/>
      <c r="K58" s="113" t="s">
        <v>302</v>
      </c>
    </row>
    <row r="59" spans="2:11" ht="15.75">
      <c r="B59" s="215">
        <v>45</v>
      </c>
      <c r="C59" s="216">
        <v>63</v>
      </c>
      <c r="D59" s="217" t="s">
        <v>82</v>
      </c>
      <c r="E59" s="218" t="s">
        <v>36</v>
      </c>
      <c r="F59" s="219">
        <v>10</v>
      </c>
      <c r="G59" s="219">
        <v>19</v>
      </c>
      <c r="H59" s="220">
        <v>0</v>
      </c>
      <c r="I59" s="76"/>
      <c r="J59" s="224"/>
      <c r="K59" s="113" t="s">
        <v>302</v>
      </c>
    </row>
    <row r="60" spans="2:11" ht="15.75">
      <c r="B60" s="215">
        <v>46</v>
      </c>
      <c r="C60" s="216">
        <v>64</v>
      </c>
      <c r="D60" s="217" t="s">
        <v>83</v>
      </c>
      <c r="E60" s="218" t="s">
        <v>36</v>
      </c>
      <c r="F60" s="219">
        <v>10</v>
      </c>
      <c r="G60" s="219">
        <v>19</v>
      </c>
      <c r="H60" s="220">
        <v>1</v>
      </c>
      <c r="I60" s="76"/>
      <c r="J60" s="224"/>
      <c r="K60" s="113" t="s">
        <v>302</v>
      </c>
    </row>
    <row r="61" spans="2:11" ht="15.75">
      <c r="B61" s="215">
        <v>47</v>
      </c>
      <c r="C61" s="216">
        <v>65</v>
      </c>
      <c r="D61" s="217" t="s">
        <v>84</v>
      </c>
      <c r="E61" s="218" t="s">
        <v>36</v>
      </c>
      <c r="F61" s="219">
        <v>10</v>
      </c>
      <c r="G61" s="219">
        <v>19</v>
      </c>
      <c r="H61" s="220">
        <v>1</v>
      </c>
      <c r="I61" s="76"/>
      <c r="J61" s="224"/>
      <c r="K61" s="113" t="s">
        <v>302</v>
      </c>
    </row>
    <row r="62" spans="2:11" ht="15.75">
      <c r="B62" s="215">
        <v>48</v>
      </c>
      <c r="C62" s="216">
        <v>68</v>
      </c>
      <c r="D62" s="217" t="s">
        <v>85</v>
      </c>
      <c r="E62" s="218" t="s">
        <v>36</v>
      </c>
      <c r="F62" s="219">
        <v>10</v>
      </c>
      <c r="G62" s="219">
        <v>19</v>
      </c>
      <c r="H62" s="220">
        <v>1</v>
      </c>
      <c r="I62" s="76"/>
      <c r="J62" s="224"/>
      <c r="K62" s="113" t="s">
        <v>302</v>
      </c>
    </row>
    <row r="63" spans="2:11" ht="15.75">
      <c r="B63" s="215">
        <v>49</v>
      </c>
      <c r="C63" s="216">
        <v>70</v>
      </c>
      <c r="D63" s="217" t="s">
        <v>86</v>
      </c>
      <c r="E63" s="218" t="s">
        <v>36</v>
      </c>
      <c r="F63" s="219">
        <v>10</v>
      </c>
      <c r="G63" s="219">
        <v>19</v>
      </c>
      <c r="H63" s="220">
        <v>1</v>
      </c>
      <c r="I63" s="76"/>
      <c r="J63" s="224"/>
      <c r="K63" s="113" t="s">
        <v>302</v>
      </c>
    </row>
    <row r="64" spans="2:11" ht="15.75">
      <c r="B64" s="215">
        <v>50</v>
      </c>
      <c r="C64" s="216">
        <v>71</v>
      </c>
      <c r="D64" s="217" t="s">
        <v>87</v>
      </c>
      <c r="E64" s="218" t="s">
        <v>36</v>
      </c>
      <c r="F64" s="219">
        <v>10</v>
      </c>
      <c r="G64" s="219">
        <v>19</v>
      </c>
      <c r="H64" s="220">
        <v>1</v>
      </c>
      <c r="I64" s="76"/>
      <c r="J64" s="224"/>
      <c r="K64" s="113" t="s">
        <v>302</v>
      </c>
    </row>
    <row r="65" spans="2:11" ht="15.75">
      <c r="B65" s="215">
        <v>51</v>
      </c>
      <c r="C65" s="216">
        <v>73</v>
      </c>
      <c r="D65" s="217" t="s">
        <v>88</v>
      </c>
      <c r="E65" s="218" t="s">
        <v>36</v>
      </c>
      <c r="F65" s="219">
        <v>10</v>
      </c>
      <c r="G65" s="219">
        <v>19</v>
      </c>
      <c r="H65" s="220">
        <v>1</v>
      </c>
      <c r="I65" s="76"/>
      <c r="J65" s="224"/>
      <c r="K65" s="113" t="s">
        <v>302</v>
      </c>
    </row>
    <row r="66" spans="2:11" ht="15.75">
      <c r="B66" s="215">
        <v>52</v>
      </c>
      <c r="C66" s="216">
        <v>74</v>
      </c>
      <c r="D66" s="217" t="s">
        <v>89</v>
      </c>
      <c r="E66" s="218" t="s">
        <v>36</v>
      </c>
      <c r="F66" s="219">
        <v>10</v>
      </c>
      <c r="G66" s="219">
        <v>19</v>
      </c>
      <c r="H66" s="220">
        <v>1</v>
      </c>
      <c r="I66" s="76"/>
      <c r="J66" s="224"/>
      <c r="K66" s="113" t="s">
        <v>302</v>
      </c>
    </row>
    <row r="67" spans="2:11" ht="15.75">
      <c r="B67" s="215">
        <v>53</v>
      </c>
      <c r="C67" s="216">
        <v>76</v>
      </c>
      <c r="D67" s="221" t="s">
        <v>90</v>
      </c>
      <c r="E67" s="218" t="s">
        <v>49</v>
      </c>
      <c r="F67" s="219">
        <v>10</v>
      </c>
      <c r="G67" s="219">
        <v>19</v>
      </c>
      <c r="H67" s="220">
        <v>1</v>
      </c>
      <c r="I67" s="76"/>
      <c r="J67" s="224"/>
      <c r="K67" s="113" t="s">
        <v>302</v>
      </c>
    </row>
    <row r="68" spans="2:11" ht="15.75">
      <c r="B68" s="215">
        <v>54</v>
      </c>
      <c r="C68" s="216">
        <v>77</v>
      </c>
      <c r="D68" s="217" t="s">
        <v>91</v>
      </c>
      <c r="E68" s="218" t="s">
        <v>36</v>
      </c>
      <c r="F68" s="219">
        <v>10</v>
      </c>
      <c r="G68" s="219">
        <v>19</v>
      </c>
      <c r="H68" s="220">
        <v>1</v>
      </c>
      <c r="I68" s="76"/>
      <c r="J68" s="224"/>
      <c r="K68" s="113" t="s">
        <v>302</v>
      </c>
    </row>
    <row r="69" spans="2:11" ht="15.75">
      <c r="B69" s="215">
        <v>55</v>
      </c>
      <c r="C69" s="216">
        <v>78</v>
      </c>
      <c r="D69" s="217" t="s">
        <v>92</v>
      </c>
      <c r="E69" s="218" t="s">
        <v>36</v>
      </c>
      <c r="F69" s="219">
        <v>10</v>
      </c>
      <c r="G69" s="219">
        <v>19</v>
      </c>
      <c r="H69" s="220">
        <v>1</v>
      </c>
      <c r="I69" s="76"/>
      <c r="J69" s="224"/>
      <c r="K69" s="113" t="s">
        <v>302</v>
      </c>
    </row>
    <row r="70" spans="2:11" ht="15.75">
      <c r="B70" s="215">
        <v>56</v>
      </c>
      <c r="C70" s="216">
        <v>83</v>
      </c>
      <c r="D70" s="217" t="s">
        <v>93</v>
      </c>
      <c r="E70" s="218" t="s">
        <v>36</v>
      </c>
      <c r="F70" s="219">
        <v>10</v>
      </c>
      <c r="G70" s="219">
        <v>19</v>
      </c>
      <c r="H70" s="220">
        <v>1</v>
      </c>
      <c r="I70" s="76"/>
      <c r="J70" s="224"/>
      <c r="K70" s="113" t="s">
        <v>302</v>
      </c>
    </row>
    <row r="71" spans="2:11" ht="15.75">
      <c r="B71" s="215">
        <v>57</v>
      </c>
      <c r="C71" s="216">
        <v>85</v>
      </c>
      <c r="D71" s="217" t="s">
        <v>94</v>
      </c>
      <c r="E71" s="218" t="s">
        <v>36</v>
      </c>
      <c r="F71" s="219">
        <v>10</v>
      </c>
      <c r="G71" s="219">
        <v>19</v>
      </c>
      <c r="H71" s="220">
        <v>1</v>
      </c>
      <c r="I71" s="76"/>
      <c r="J71" s="224"/>
      <c r="K71" s="113" t="s">
        <v>302</v>
      </c>
    </row>
    <row r="72" spans="2:11" ht="5.25" customHeight="1" thickBot="1">
      <c r="B72" s="139"/>
      <c r="C72" s="393"/>
      <c r="D72" s="393"/>
      <c r="E72" s="393"/>
      <c r="F72" s="393"/>
      <c r="G72" s="393"/>
      <c r="H72" s="393"/>
      <c r="I72" s="153"/>
      <c r="J72" s="224"/>
      <c r="K72" s="13"/>
    </row>
    <row r="73" spans="2:11" ht="13.5" thickTop="1">
      <c r="B73" s="372" t="s">
        <v>95</v>
      </c>
      <c r="C73" s="373"/>
      <c r="D73" s="77" t="s">
        <v>36</v>
      </c>
      <c r="E73" s="118">
        <v>48</v>
      </c>
      <c r="F73" s="225"/>
      <c r="G73" s="226"/>
      <c r="H73" s="227"/>
      <c r="I73" s="227"/>
      <c r="J73" s="13"/>
      <c r="K73" s="13"/>
    </row>
    <row r="74" spans="2:11">
      <c r="B74" s="374"/>
      <c r="C74" s="375"/>
      <c r="D74" s="78" t="s">
        <v>39</v>
      </c>
      <c r="E74" s="119">
        <v>3</v>
      </c>
      <c r="F74" s="228"/>
      <c r="G74" s="153"/>
      <c r="H74" s="229"/>
      <c r="I74" s="229"/>
      <c r="J74" s="13"/>
      <c r="K74" s="13"/>
    </row>
    <row r="75" spans="2:11">
      <c r="B75" s="374"/>
      <c r="C75" s="375"/>
      <c r="D75" s="79" t="s">
        <v>49</v>
      </c>
      <c r="E75" s="120">
        <v>6</v>
      </c>
      <c r="F75" s="228"/>
      <c r="G75" s="153"/>
      <c r="H75" s="229"/>
      <c r="I75" s="229"/>
      <c r="J75" s="13"/>
      <c r="K75" s="13"/>
    </row>
    <row r="76" spans="2:11" ht="13.5" thickBot="1">
      <c r="B76" s="376"/>
      <c r="C76" s="377"/>
      <c r="D76" s="117" t="s">
        <v>96</v>
      </c>
      <c r="E76" s="121">
        <v>57</v>
      </c>
      <c r="F76" s="230"/>
      <c r="G76" s="231"/>
      <c r="H76" s="232"/>
      <c r="I76" s="232"/>
      <c r="J76" s="13"/>
      <c r="K76" s="13"/>
    </row>
    <row r="77" spans="2:11" ht="3" customHeight="1" thickTop="1">
      <c r="B77" s="112" t="s">
        <v>97</v>
      </c>
      <c r="C77" s="13"/>
      <c r="D77" s="13"/>
      <c r="E77" s="13"/>
      <c r="F77" s="233"/>
      <c r="G77" s="233"/>
      <c r="H77" s="233"/>
      <c r="I77" s="233"/>
      <c r="J77" s="13"/>
      <c r="K77" s="13"/>
    </row>
    <row r="78" spans="2:11">
      <c r="B78" s="13"/>
      <c r="C78" s="13"/>
      <c r="D78" s="13"/>
      <c r="E78" s="13"/>
      <c r="F78" s="233"/>
      <c r="G78" s="233"/>
      <c r="H78" s="233"/>
      <c r="I78" s="233"/>
      <c r="J78" s="13"/>
      <c r="K78" s="13"/>
    </row>
    <row r="79" spans="2:11">
      <c r="B79" s="13"/>
      <c r="C79" s="13"/>
      <c r="D79" s="13"/>
      <c r="E79" s="13"/>
      <c r="F79" s="233"/>
      <c r="G79" s="233"/>
      <c r="H79" s="233"/>
      <c r="I79" s="233"/>
      <c r="J79" s="13"/>
      <c r="K79" s="13"/>
    </row>
    <row r="80" spans="2:11">
      <c r="B80" s="13"/>
      <c r="C80" s="13"/>
      <c r="D80" s="13"/>
      <c r="E80" s="13"/>
      <c r="F80" s="233"/>
      <c r="G80" s="233"/>
      <c r="H80" s="233"/>
      <c r="I80" s="233"/>
      <c r="J80" s="13"/>
      <c r="K80" s="13"/>
    </row>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73:C76"/>
    <mergeCell ref="B4:I4"/>
    <mergeCell ref="D12:D13"/>
    <mergeCell ref="B12:B13"/>
    <mergeCell ref="E12:E13"/>
    <mergeCell ref="C12:C13"/>
    <mergeCell ref="I12:I13"/>
    <mergeCell ref="F12:H12"/>
    <mergeCell ref="B10:I10"/>
    <mergeCell ref="B11:I11"/>
    <mergeCell ref="C72:H72"/>
    <mergeCell ref="B1:I1"/>
    <mergeCell ref="B2:I2"/>
    <mergeCell ref="B3:I3"/>
    <mergeCell ref="B5:I5"/>
    <mergeCell ref="B7:I7"/>
  </mergeCells>
  <phoneticPr fontId="0" type="noConversion"/>
  <conditionalFormatting sqref="B15:I71">
    <cfRule type="expression" dxfId="1447" priority="38">
      <formula>MOD(ROW(),2)</formula>
    </cfRule>
  </conditionalFormatting>
  <conditionalFormatting sqref="E74">
    <cfRule type="cellIs" dxfId="1446" priority="21" operator="greaterThan">
      <formula>0</formula>
    </cfRule>
  </conditionalFormatting>
  <conditionalFormatting sqref="E15:E71 D74:E74">
    <cfRule type="cellIs" dxfId="1445" priority="19" operator="equal">
      <formula>"NO ADMISIBLE"</formula>
    </cfRule>
  </conditionalFormatting>
  <conditionalFormatting sqref="F15:H71">
    <cfRule type="cellIs" dxfId="1444" priority="12" operator="equal">
      <formula>0</formula>
    </cfRule>
  </conditionalFormatting>
  <conditionalFormatting sqref="I15:I71">
    <cfRule type="cellIs" dxfId="1443" priority="11" operator="equal">
      <formula>"NO"</formula>
    </cfRule>
  </conditionalFormatting>
  <conditionalFormatting sqref="K15:K71">
    <cfRule type="cellIs" dxfId="1442" priority="9" operator="notEqual">
      <formula>"CORRECTO"</formula>
    </cfRule>
    <cfRule type="cellIs" dxfId="1441" priority="10" operator="equal">
      <formula>"CORRECTO"</formula>
    </cfRule>
  </conditionalFormatting>
  <conditionalFormatting sqref="E15:E71 D73:E73">
    <cfRule type="cellIs" dxfId="1440" priority="20" stopIfTrue="1" operator="equal">
      <formula>"ADMISIBLE"</formula>
    </cfRule>
  </conditionalFormatting>
  <conditionalFormatting sqref="E15:E71 D75:E75">
    <cfRule type="cellIs" dxfId="1439" priority="18" operator="equal">
      <formula>"RECHAZO"</formula>
    </cfRule>
  </conditionalFormatting>
  <dataValidations count="2">
    <dataValidation type="list" allowBlank="1" showInputMessage="1" showErrorMessage="1" sqref="B4:C4">
      <formula1>DEPENDENCIAS</formula1>
    </dataValidation>
    <dataValidation type="list" allowBlank="1" showInputMessage="1" showErrorMessage="1" sqref="E15:E71">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GA126"/>
  <sheetViews>
    <sheetView showGridLines="0" tabSelected="1" topLeftCell="A78" zoomScale="81" zoomScaleNormal="81" zoomScaleSheetLayoutView="93" workbookViewId="0">
      <selection sqref="A1:XFD1048576"/>
    </sheetView>
  </sheetViews>
  <sheetFormatPr baseColWidth="10" defaultColWidth="11.42578125" defaultRowHeight="20.25" zeroHeight="1"/>
  <cols>
    <col min="1" max="1" width="2.7109375" style="1" customWidth="1"/>
    <col min="2" max="2" width="5.140625" style="364" customWidth="1"/>
    <col min="3" max="3" width="9.5703125" style="364" customWidth="1"/>
    <col min="4" max="4" width="45.7109375" style="272" customWidth="1"/>
    <col min="5" max="5" width="10.140625" style="272" customWidth="1"/>
    <col min="6" max="6" width="13.5703125" style="272" customWidth="1"/>
    <col min="7" max="7" width="26.5703125" style="272" customWidth="1"/>
    <col min="8" max="8" width="35.7109375" style="272" bestFit="1" customWidth="1"/>
    <col min="9" max="9" width="21.140625" style="272" customWidth="1"/>
    <col min="10" max="10" width="31.85546875" style="272" bestFit="1" customWidth="1"/>
    <col min="11" max="11" width="21.140625" style="263" customWidth="1"/>
    <col min="12" max="12" width="21.140625" style="272" customWidth="1"/>
    <col min="13" max="13" width="32.7109375" style="272" customWidth="1"/>
    <col min="14" max="14" width="21.140625" style="263" customWidth="1"/>
    <col min="15" max="16" width="21.140625" style="272" customWidth="1"/>
    <col min="17" max="17" width="21.140625" style="263" customWidth="1"/>
    <col min="18" max="18" width="21.140625" style="272" customWidth="1"/>
    <col min="19" max="19" width="30.85546875" style="272" customWidth="1"/>
    <col min="20" max="20" width="21.140625" style="263" customWidth="1"/>
    <col min="21" max="21" width="21.140625" style="272" customWidth="1"/>
    <col min="22" max="22" width="33.42578125" style="272" customWidth="1"/>
    <col min="23" max="23" width="21.140625" style="263" customWidth="1"/>
    <col min="24" max="24" width="21.140625" style="272" customWidth="1"/>
    <col min="25" max="25" width="31.42578125" style="272" customWidth="1"/>
    <col min="26" max="26" width="21.140625" style="263" customWidth="1"/>
    <col min="27" max="27" width="21.140625" style="272" customWidth="1"/>
    <col min="28" max="28" width="31.85546875" style="272" bestFit="1" customWidth="1"/>
    <col min="29" max="29" width="21.140625" style="263" customWidth="1"/>
    <col min="30" max="30" width="21.140625" style="272" customWidth="1"/>
    <col min="31" max="31" width="31.85546875" style="272" bestFit="1" customWidth="1"/>
    <col min="32" max="32" width="21.140625" style="263" customWidth="1"/>
    <col min="33" max="33" width="21.140625" style="272" customWidth="1"/>
    <col min="34" max="34" width="29.42578125" style="272" customWidth="1"/>
    <col min="35" max="35" width="21.140625" style="263" customWidth="1"/>
    <col min="36" max="36" width="21.140625" style="272" customWidth="1"/>
    <col min="37" max="37" width="36" style="272" customWidth="1"/>
    <col min="38" max="38" width="21.140625" style="263" customWidth="1"/>
    <col min="39" max="39" width="21.140625" style="272" customWidth="1"/>
    <col min="40" max="40" width="33.42578125" style="272" customWidth="1"/>
    <col min="41" max="41" width="27.85546875" style="263" customWidth="1"/>
    <col min="42" max="43" width="21.140625" style="272" customWidth="1"/>
    <col min="44" max="44" width="21.140625" style="263" customWidth="1"/>
    <col min="45" max="45" width="21.140625" style="272" customWidth="1"/>
    <col min="46" max="46" width="31.85546875" style="272" bestFit="1" customWidth="1"/>
    <col min="47" max="47" width="21.140625" style="263" customWidth="1"/>
    <col min="48" max="48" width="21.140625" style="272" customWidth="1"/>
    <col min="49" max="49" width="31.7109375" style="272" customWidth="1"/>
    <col min="50" max="50" width="21.140625" style="263" customWidth="1"/>
    <col min="51" max="51" width="21.140625" style="272" customWidth="1"/>
    <col min="52" max="52" width="30.42578125" style="272" customWidth="1"/>
    <col min="53" max="53" width="21.140625" style="263" customWidth="1"/>
    <col min="54" max="54" width="21.140625" style="272" customWidth="1"/>
    <col min="55" max="55" width="32.28515625" style="272" customWidth="1"/>
    <col min="56" max="56" width="21.140625" style="263" customWidth="1"/>
    <col min="57" max="57" width="21.140625" style="272" customWidth="1"/>
    <col min="58" max="58" width="30" style="272" customWidth="1"/>
    <col min="59" max="59" width="21.140625" style="263" customWidth="1"/>
    <col min="60" max="60" width="21.140625" style="272" customWidth="1"/>
    <col min="61" max="61" width="32.140625" style="272" customWidth="1"/>
    <col min="62" max="62" width="21.140625" style="263" customWidth="1"/>
    <col min="63" max="63" width="21.140625" style="272" customWidth="1"/>
    <col min="64" max="64" width="31.85546875" style="272" customWidth="1"/>
    <col min="65" max="65" width="21.140625" style="263" customWidth="1"/>
    <col min="66" max="67" width="21.140625" style="272" customWidth="1"/>
    <col min="68" max="68" width="21.140625" style="263" customWidth="1"/>
    <col min="69" max="69" width="21.140625" style="272" customWidth="1"/>
    <col min="70" max="70" width="32.42578125" style="272" customWidth="1"/>
    <col min="71" max="71" width="21.140625" style="263" customWidth="1"/>
    <col min="72" max="72" width="21.140625" style="272" customWidth="1"/>
    <col min="73" max="73" width="42" style="272" customWidth="1"/>
    <col min="74" max="74" width="21.140625" style="263" customWidth="1"/>
    <col min="75" max="75" width="21.140625" style="272" customWidth="1"/>
    <col min="76" max="76" width="30.85546875" style="272" customWidth="1"/>
    <col min="77" max="77" width="21.140625" style="263" customWidth="1"/>
    <col min="78" max="78" width="21.140625" style="272" customWidth="1"/>
    <col min="79" max="79" width="33.140625" style="272" customWidth="1"/>
    <col min="80" max="80" width="21.140625" style="263" customWidth="1"/>
    <col min="81" max="81" width="21.140625" style="272" customWidth="1"/>
    <col min="82" max="82" width="34.7109375" style="272" customWidth="1"/>
    <col min="83" max="83" width="21.140625" style="263" customWidth="1"/>
    <col min="84" max="84" width="21.140625" style="272" customWidth="1"/>
    <col min="85" max="85" width="31.42578125" style="272" customWidth="1"/>
    <col min="86" max="86" width="21.140625" style="263" customWidth="1"/>
    <col min="87" max="88" width="21.140625" style="272" customWidth="1"/>
    <col min="89" max="89" width="21.140625" style="263" customWidth="1"/>
    <col min="90" max="90" width="21.140625" style="272" customWidth="1"/>
    <col min="91" max="91" width="31.85546875" style="272" bestFit="1" customWidth="1"/>
    <col min="92" max="92" width="21.140625" style="263" customWidth="1"/>
    <col min="93" max="93" width="21.140625" style="272" customWidth="1"/>
    <col min="94" max="94" width="31.85546875" style="272" bestFit="1" customWidth="1"/>
    <col min="95" max="95" width="21.140625" style="263" customWidth="1"/>
    <col min="96" max="97" width="21.140625" style="272" customWidth="1"/>
    <col min="98" max="98" width="21.140625" style="263" customWidth="1"/>
    <col min="99" max="99" width="21.140625" style="272" customWidth="1"/>
    <col min="100" max="100" width="31.85546875" style="272" bestFit="1" customWidth="1"/>
    <col min="101" max="101" width="21.140625" style="263" customWidth="1"/>
    <col min="102" max="102" width="21.140625" style="272" customWidth="1"/>
    <col min="103" max="103" width="31.85546875" style="272" bestFit="1" customWidth="1"/>
    <col min="104" max="104" width="21.140625" style="263" customWidth="1"/>
    <col min="105" max="106" width="21.140625" style="272" customWidth="1"/>
    <col min="107" max="107" width="21.140625" style="263" customWidth="1"/>
    <col min="108" max="108" width="21.140625" style="272" customWidth="1"/>
    <col min="109" max="109" width="31.85546875" style="272" bestFit="1" customWidth="1"/>
    <col min="110" max="110" width="21.140625" style="263" customWidth="1"/>
    <col min="111" max="112" width="21.140625" style="272" customWidth="1"/>
    <col min="113" max="113" width="21.140625" style="263" customWidth="1"/>
    <col min="114" max="114" width="21.140625" style="272" customWidth="1"/>
    <col min="115" max="115" width="31.85546875" style="272" bestFit="1" customWidth="1"/>
    <col min="116" max="116" width="21.140625" style="263" customWidth="1"/>
    <col min="117" max="117" width="21.140625" style="272" customWidth="1"/>
    <col min="118" max="118" width="31.85546875" style="272" bestFit="1" customWidth="1"/>
    <col min="119" max="119" width="21.140625" style="263" customWidth="1"/>
    <col min="120" max="120" width="21.140625" style="272" customWidth="1"/>
    <col min="121" max="121" width="31.85546875" style="272" bestFit="1" customWidth="1"/>
    <col min="122" max="122" width="21.140625" style="263" customWidth="1"/>
    <col min="123" max="123" width="21.140625" style="272" customWidth="1"/>
    <col min="124" max="124" width="31.85546875" style="272" bestFit="1" customWidth="1"/>
    <col min="125" max="125" width="21.140625" style="263" customWidth="1"/>
    <col min="126" max="126" width="21.140625" style="272" customWidth="1"/>
    <col min="127" max="127" width="31.85546875" style="272" bestFit="1" customWidth="1"/>
    <col min="128" max="128" width="21.140625" style="263" customWidth="1"/>
    <col min="129" max="129" width="21.140625" style="272" customWidth="1"/>
    <col min="130" max="130" width="31.85546875" style="272" bestFit="1" customWidth="1"/>
    <col min="131" max="131" width="21.140625" style="263" customWidth="1"/>
    <col min="132" max="132" width="21.140625" style="272" customWidth="1"/>
    <col min="133" max="133" width="31.85546875" style="272" bestFit="1" customWidth="1"/>
    <col min="134" max="134" width="21.140625" style="263" customWidth="1"/>
    <col min="135" max="135" width="21.140625" style="272" customWidth="1"/>
    <col min="136" max="136" width="31.85546875" style="272" bestFit="1" customWidth="1"/>
    <col min="137" max="137" width="21.140625" style="263" customWidth="1"/>
    <col min="138" max="139" width="21.140625" style="272" customWidth="1"/>
    <col min="140" max="140" width="21.140625" style="263" customWidth="1"/>
    <col min="141" max="141" width="21.140625" style="272" customWidth="1"/>
    <col min="142" max="142" width="31.85546875" style="272" bestFit="1" customWidth="1"/>
    <col min="143" max="143" width="21.140625" style="263" customWidth="1"/>
    <col min="144" max="144" width="21.140625" style="272" customWidth="1"/>
    <col min="145" max="145" width="31.85546875" style="272" bestFit="1" customWidth="1"/>
    <col min="146" max="146" width="21.140625" style="263" customWidth="1"/>
    <col min="147" max="147" width="21.140625" style="272" customWidth="1"/>
    <col min="148" max="148" width="31.85546875" style="272" bestFit="1" customWidth="1"/>
    <col min="149" max="149" width="21.140625" style="263" customWidth="1"/>
    <col min="150" max="150" width="21.140625" style="272" customWidth="1"/>
    <col min="151" max="151" width="31.85546875" style="272" bestFit="1" customWidth="1"/>
    <col min="152" max="152" width="21.140625" style="263" customWidth="1"/>
    <col min="153" max="153" width="21.140625" style="272" customWidth="1"/>
    <col min="154" max="154" width="31.85546875" style="272" bestFit="1" customWidth="1"/>
    <col min="155" max="155" width="21.140625" style="263" customWidth="1"/>
    <col min="156" max="156" width="21.140625" style="272" customWidth="1"/>
    <col min="157" max="157" width="31.85546875" style="272" bestFit="1" customWidth="1"/>
    <col min="158" max="158" width="21.140625" style="263" customWidth="1"/>
    <col min="159" max="159" width="21.140625" style="272" customWidth="1"/>
    <col min="160" max="160" width="31.85546875" style="272" bestFit="1" customWidth="1"/>
    <col min="161" max="161" width="21.140625" style="263" customWidth="1"/>
    <col min="162" max="162" width="21.140625" style="272" customWidth="1"/>
    <col min="163" max="163" width="31.85546875" style="272" bestFit="1" customWidth="1"/>
    <col min="164" max="164" width="21.140625" style="263" customWidth="1"/>
    <col min="165" max="166" width="21.140625" style="272" customWidth="1"/>
    <col min="167" max="167" width="21.140625" style="263" customWidth="1"/>
    <col min="168" max="168" width="21.140625" style="272" customWidth="1"/>
    <col min="169" max="169" width="31.85546875" style="272" bestFit="1" customWidth="1"/>
    <col min="170" max="170" width="21.140625" style="263" customWidth="1"/>
    <col min="171" max="171" width="21.140625" style="272" customWidth="1"/>
    <col min="172" max="172" width="31.85546875" style="272" bestFit="1" customWidth="1"/>
    <col min="173" max="173" width="21.140625" style="263" customWidth="1"/>
    <col min="174" max="174" width="21.140625" style="272" customWidth="1"/>
    <col min="175" max="175" width="31.85546875" style="272" bestFit="1" customWidth="1"/>
    <col min="176" max="176" width="21.140625" style="263" customWidth="1"/>
    <col min="177" max="177" width="21.140625" style="272" customWidth="1"/>
    <col min="178" max="178" width="31.85546875" style="272" bestFit="1" customWidth="1"/>
    <col min="179" max="179" width="21.140625" style="263" customWidth="1"/>
    <col min="180" max="182" width="11.42578125" style="272" customWidth="1"/>
    <col min="183" max="276" width="11.42578125" style="1" customWidth="1"/>
    <col min="277" max="16384" width="11.42578125" style="1"/>
  </cols>
  <sheetData>
    <row r="1" spans="1:183" s="9" customFormat="1" ht="20.100000000000001" customHeight="1">
      <c r="A1" s="10"/>
      <c r="B1" s="416" t="s">
        <v>19</v>
      </c>
      <c r="C1" s="416"/>
      <c r="D1" s="416"/>
      <c r="E1" s="416"/>
      <c r="F1" s="416"/>
      <c r="G1" s="416"/>
      <c r="H1" s="416"/>
      <c r="I1" s="253"/>
      <c r="J1" s="254"/>
      <c r="K1" s="255"/>
      <c r="L1" s="253"/>
      <c r="M1" s="254"/>
      <c r="N1" s="255"/>
      <c r="O1" s="253"/>
      <c r="P1" s="254"/>
      <c r="Q1" s="255"/>
      <c r="R1" s="253"/>
      <c r="S1" s="254"/>
      <c r="T1" s="255"/>
      <c r="U1" s="253"/>
      <c r="V1" s="254"/>
      <c r="W1" s="255"/>
      <c r="X1" s="253"/>
      <c r="Y1" s="254"/>
      <c r="Z1" s="255"/>
      <c r="AA1" s="253"/>
      <c r="AB1" s="254"/>
      <c r="AC1" s="255"/>
      <c r="AD1" s="253"/>
      <c r="AE1" s="254"/>
      <c r="AF1" s="255"/>
      <c r="AG1" s="253"/>
      <c r="AH1" s="254"/>
      <c r="AI1" s="255"/>
      <c r="AJ1" s="253"/>
      <c r="AK1" s="254"/>
      <c r="AL1" s="255"/>
      <c r="AM1" s="253"/>
      <c r="AN1" s="254"/>
      <c r="AO1" s="255"/>
      <c r="AP1" s="253"/>
      <c r="AQ1" s="254"/>
      <c r="AR1" s="255"/>
      <c r="AS1" s="253"/>
      <c r="AT1" s="254"/>
      <c r="AU1" s="255"/>
      <c r="AV1" s="253"/>
      <c r="AW1" s="254"/>
      <c r="AX1" s="255"/>
      <c r="AY1" s="253"/>
      <c r="AZ1" s="254"/>
      <c r="BA1" s="255"/>
      <c r="BB1" s="253"/>
      <c r="BC1" s="254"/>
      <c r="BD1" s="255"/>
      <c r="BE1" s="253"/>
      <c r="BF1" s="254"/>
      <c r="BG1" s="255"/>
      <c r="BH1" s="253"/>
      <c r="BI1" s="254"/>
      <c r="BJ1" s="255"/>
      <c r="BK1" s="253"/>
      <c r="BL1" s="254"/>
      <c r="BM1" s="255"/>
      <c r="BN1" s="253"/>
      <c r="BO1" s="254"/>
      <c r="BP1" s="255"/>
      <c r="BQ1" s="253"/>
      <c r="BR1" s="254"/>
      <c r="BS1" s="255"/>
      <c r="BT1" s="253"/>
      <c r="BU1" s="254"/>
      <c r="BV1" s="255"/>
      <c r="BW1" s="253"/>
      <c r="BX1" s="254"/>
      <c r="BY1" s="255"/>
      <c r="BZ1" s="253"/>
      <c r="CA1" s="254"/>
      <c r="CB1" s="255"/>
      <c r="CC1" s="253"/>
      <c r="CD1" s="254"/>
      <c r="CE1" s="255"/>
      <c r="CF1" s="253"/>
      <c r="CG1" s="254"/>
      <c r="CH1" s="255"/>
      <c r="CI1" s="253"/>
      <c r="CJ1" s="254"/>
      <c r="CK1" s="255"/>
      <c r="CL1" s="253"/>
      <c r="CM1" s="254"/>
      <c r="CN1" s="255"/>
      <c r="CO1" s="253"/>
      <c r="CP1" s="254"/>
      <c r="CQ1" s="255"/>
      <c r="CR1" s="253"/>
      <c r="CS1" s="254"/>
      <c r="CT1" s="255"/>
      <c r="CU1" s="253"/>
      <c r="CV1" s="254"/>
      <c r="CW1" s="255"/>
      <c r="CX1" s="253"/>
      <c r="CY1" s="254"/>
      <c r="CZ1" s="255"/>
      <c r="DA1" s="253"/>
      <c r="DB1" s="254"/>
      <c r="DC1" s="255"/>
      <c r="DD1" s="253"/>
      <c r="DE1" s="254"/>
      <c r="DF1" s="255"/>
      <c r="DG1" s="253"/>
      <c r="DH1" s="254"/>
      <c r="DI1" s="255"/>
      <c r="DJ1" s="253"/>
      <c r="DK1" s="254"/>
      <c r="DL1" s="255"/>
      <c r="DM1" s="253"/>
      <c r="DN1" s="254"/>
      <c r="DO1" s="255"/>
      <c r="DP1" s="253"/>
      <c r="DQ1" s="254"/>
      <c r="DR1" s="255"/>
      <c r="DS1" s="253"/>
      <c r="DT1" s="254"/>
      <c r="DU1" s="255"/>
      <c r="DV1" s="253"/>
      <c r="DW1" s="254"/>
      <c r="DX1" s="255"/>
      <c r="DY1" s="253"/>
      <c r="DZ1" s="254"/>
      <c r="EA1" s="255"/>
      <c r="EB1" s="253"/>
      <c r="EC1" s="254"/>
      <c r="ED1" s="255"/>
      <c r="EE1" s="253"/>
      <c r="EF1" s="254"/>
      <c r="EG1" s="255"/>
      <c r="EH1" s="253"/>
      <c r="EI1" s="254"/>
      <c r="EJ1" s="255"/>
      <c r="EK1" s="253"/>
      <c r="EL1" s="254"/>
      <c r="EM1" s="255"/>
      <c r="EN1" s="253"/>
      <c r="EO1" s="254"/>
      <c r="EP1" s="255"/>
      <c r="EQ1" s="253"/>
      <c r="ER1" s="254"/>
      <c r="ES1" s="255"/>
      <c r="ET1" s="253"/>
      <c r="EU1" s="254"/>
      <c r="EV1" s="255"/>
      <c r="EW1" s="253"/>
      <c r="EX1" s="254"/>
      <c r="EY1" s="255"/>
      <c r="EZ1" s="253"/>
      <c r="FA1" s="254"/>
      <c r="FB1" s="255"/>
      <c r="FC1" s="253"/>
      <c r="FD1" s="254"/>
      <c r="FE1" s="255"/>
      <c r="FF1" s="253"/>
      <c r="FG1" s="254"/>
      <c r="FH1" s="255"/>
      <c r="FI1" s="253"/>
      <c r="FJ1" s="254"/>
      <c r="FK1" s="255"/>
      <c r="FL1" s="253"/>
      <c r="FM1" s="254"/>
      <c r="FN1" s="255"/>
      <c r="FO1" s="253"/>
      <c r="FP1" s="254"/>
      <c r="FQ1" s="255"/>
      <c r="FR1" s="253"/>
      <c r="FS1" s="254"/>
      <c r="FT1" s="255"/>
      <c r="FU1" s="253"/>
      <c r="FV1" s="254"/>
      <c r="FW1" s="255"/>
      <c r="FX1" s="256"/>
      <c r="FY1" s="256"/>
      <c r="FZ1" s="256"/>
    </row>
    <row r="2" spans="1:183" s="9" customFormat="1" ht="20.100000000000001" customHeight="1">
      <c r="A2" s="10"/>
      <c r="B2" s="416" t="s">
        <v>20</v>
      </c>
      <c r="C2" s="416"/>
      <c r="D2" s="416"/>
      <c r="E2" s="416"/>
      <c r="F2" s="416"/>
      <c r="G2" s="416"/>
      <c r="H2" s="416"/>
      <c r="I2" s="253"/>
      <c r="J2" s="254"/>
      <c r="K2" s="255"/>
      <c r="L2" s="253"/>
      <c r="M2" s="254"/>
      <c r="N2" s="255"/>
      <c r="O2" s="253"/>
      <c r="P2" s="254"/>
      <c r="Q2" s="255"/>
      <c r="R2" s="253"/>
      <c r="S2" s="254"/>
      <c r="T2" s="255"/>
      <c r="U2" s="253"/>
      <c r="V2" s="254"/>
      <c r="W2" s="255"/>
      <c r="X2" s="253"/>
      <c r="Y2" s="254"/>
      <c r="Z2" s="255"/>
      <c r="AA2" s="253"/>
      <c r="AB2" s="254"/>
      <c r="AC2" s="255"/>
      <c r="AD2" s="253"/>
      <c r="AE2" s="254"/>
      <c r="AF2" s="255"/>
      <c r="AG2" s="253"/>
      <c r="AH2" s="254"/>
      <c r="AI2" s="255"/>
      <c r="AJ2" s="253"/>
      <c r="AK2" s="254"/>
      <c r="AL2" s="255"/>
      <c r="AM2" s="253"/>
      <c r="AN2" s="254"/>
      <c r="AO2" s="255"/>
      <c r="AP2" s="253"/>
      <c r="AQ2" s="254"/>
      <c r="AR2" s="255"/>
      <c r="AS2" s="253"/>
      <c r="AT2" s="254"/>
      <c r="AU2" s="255"/>
      <c r="AV2" s="253"/>
      <c r="AW2" s="254"/>
      <c r="AX2" s="255"/>
      <c r="AY2" s="253"/>
      <c r="AZ2" s="254"/>
      <c r="BA2" s="255"/>
      <c r="BB2" s="253"/>
      <c r="BC2" s="254"/>
      <c r="BD2" s="255"/>
      <c r="BE2" s="253"/>
      <c r="BF2" s="254"/>
      <c r="BG2" s="255"/>
      <c r="BH2" s="253"/>
      <c r="BI2" s="254"/>
      <c r="BJ2" s="255"/>
      <c r="BK2" s="253"/>
      <c r="BL2" s="254"/>
      <c r="BM2" s="255"/>
      <c r="BN2" s="253"/>
      <c r="BO2" s="254"/>
      <c r="BP2" s="255"/>
      <c r="BQ2" s="253"/>
      <c r="BR2" s="254"/>
      <c r="BS2" s="255"/>
      <c r="BT2" s="253"/>
      <c r="BU2" s="254"/>
      <c r="BV2" s="255"/>
      <c r="BW2" s="253"/>
      <c r="BX2" s="254"/>
      <c r="BY2" s="255"/>
      <c r="BZ2" s="253"/>
      <c r="CA2" s="254"/>
      <c r="CB2" s="255"/>
      <c r="CC2" s="253"/>
      <c r="CD2" s="254"/>
      <c r="CE2" s="255"/>
      <c r="CF2" s="253"/>
      <c r="CG2" s="254"/>
      <c r="CH2" s="255"/>
      <c r="CI2" s="253"/>
      <c r="CJ2" s="254"/>
      <c r="CK2" s="255"/>
      <c r="CL2" s="253"/>
      <c r="CM2" s="254"/>
      <c r="CN2" s="255"/>
      <c r="CO2" s="253"/>
      <c r="CP2" s="254"/>
      <c r="CQ2" s="255"/>
      <c r="CR2" s="253"/>
      <c r="CS2" s="254"/>
      <c r="CT2" s="255"/>
      <c r="CU2" s="253"/>
      <c r="CV2" s="254"/>
      <c r="CW2" s="255"/>
      <c r="CX2" s="253"/>
      <c r="CY2" s="254"/>
      <c r="CZ2" s="255"/>
      <c r="DA2" s="253"/>
      <c r="DB2" s="254"/>
      <c r="DC2" s="255"/>
      <c r="DD2" s="253"/>
      <c r="DE2" s="254"/>
      <c r="DF2" s="255"/>
      <c r="DG2" s="253"/>
      <c r="DH2" s="254"/>
      <c r="DI2" s="255"/>
      <c r="DJ2" s="253"/>
      <c r="DK2" s="254"/>
      <c r="DL2" s="255"/>
      <c r="DM2" s="253"/>
      <c r="DN2" s="254"/>
      <c r="DO2" s="255"/>
      <c r="DP2" s="253"/>
      <c r="DQ2" s="254"/>
      <c r="DR2" s="255"/>
      <c r="DS2" s="253"/>
      <c r="DT2" s="254"/>
      <c r="DU2" s="255"/>
      <c r="DV2" s="253"/>
      <c r="DW2" s="254"/>
      <c r="DX2" s="255"/>
      <c r="DY2" s="253"/>
      <c r="DZ2" s="254"/>
      <c r="EA2" s="255"/>
      <c r="EB2" s="253"/>
      <c r="EC2" s="254"/>
      <c r="ED2" s="255"/>
      <c r="EE2" s="253"/>
      <c r="EF2" s="254"/>
      <c r="EG2" s="255"/>
      <c r="EH2" s="253"/>
      <c r="EI2" s="254"/>
      <c r="EJ2" s="255"/>
      <c r="EK2" s="253"/>
      <c r="EL2" s="254"/>
      <c r="EM2" s="255"/>
      <c r="EN2" s="253"/>
      <c r="EO2" s="254"/>
      <c r="EP2" s="255"/>
      <c r="EQ2" s="253"/>
      <c r="ER2" s="254"/>
      <c r="ES2" s="255"/>
      <c r="ET2" s="253"/>
      <c r="EU2" s="254"/>
      <c r="EV2" s="255"/>
      <c r="EW2" s="253"/>
      <c r="EX2" s="254"/>
      <c r="EY2" s="255"/>
      <c r="EZ2" s="253"/>
      <c r="FA2" s="254"/>
      <c r="FB2" s="255"/>
      <c r="FC2" s="253"/>
      <c r="FD2" s="254"/>
      <c r="FE2" s="255"/>
      <c r="FF2" s="253"/>
      <c r="FG2" s="254"/>
      <c r="FH2" s="255"/>
      <c r="FI2" s="253"/>
      <c r="FJ2" s="254"/>
      <c r="FK2" s="255"/>
      <c r="FL2" s="253"/>
      <c r="FM2" s="254"/>
      <c r="FN2" s="255"/>
      <c r="FO2" s="253"/>
      <c r="FP2" s="254"/>
      <c r="FQ2" s="255"/>
      <c r="FR2" s="253"/>
      <c r="FS2" s="254"/>
      <c r="FT2" s="255"/>
      <c r="FU2" s="253"/>
      <c r="FV2" s="254"/>
      <c r="FW2" s="255"/>
      <c r="FX2" s="256"/>
      <c r="FY2" s="256"/>
      <c r="FZ2" s="256"/>
    </row>
    <row r="3" spans="1:183" s="9" customFormat="1" ht="20.100000000000001" customHeight="1">
      <c r="A3" s="10"/>
      <c r="B3" s="416" t="s">
        <v>21</v>
      </c>
      <c r="C3" s="416"/>
      <c r="D3" s="416"/>
      <c r="E3" s="416"/>
      <c r="F3" s="416"/>
      <c r="G3" s="416"/>
      <c r="H3" s="416"/>
      <c r="I3" s="253"/>
      <c r="J3" s="257"/>
      <c r="K3" s="255"/>
      <c r="L3" s="253"/>
      <c r="M3" s="257"/>
      <c r="N3" s="255"/>
      <c r="O3" s="253"/>
      <c r="P3" s="257"/>
      <c r="Q3" s="255"/>
      <c r="R3" s="253"/>
      <c r="S3" s="257"/>
      <c r="T3" s="255"/>
      <c r="U3" s="253"/>
      <c r="V3" s="257"/>
      <c r="W3" s="255"/>
      <c r="X3" s="253"/>
      <c r="Y3" s="257"/>
      <c r="Z3" s="255"/>
      <c r="AA3" s="253"/>
      <c r="AB3" s="257"/>
      <c r="AC3" s="255"/>
      <c r="AD3" s="253"/>
      <c r="AE3" s="257"/>
      <c r="AF3" s="255"/>
      <c r="AG3" s="253"/>
      <c r="AH3" s="257"/>
      <c r="AI3" s="255"/>
      <c r="AJ3" s="253"/>
      <c r="AK3" s="257"/>
      <c r="AL3" s="255"/>
      <c r="AM3" s="253"/>
      <c r="AN3" s="257"/>
      <c r="AO3" s="255"/>
      <c r="AP3" s="253"/>
      <c r="AQ3" s="257"/>
      <c r="AR3" s="255"/>
      <c r="AS3" s="253"/>
      <c r="AT3" s="257"/>
      <c r="AU3" s="255"/>
      <c r="AV3" s="253"/>
      <c r="AW3" s="257"/>
      <c r="AX3" s="255"/>
      <c r="AY3" s="253"/>
      <c r="AZ3" s="257"/>
      <c r="BA3" s="255"/>
      <c r="BB3" s="253"/>
      <c r="BC3" s="257"/>
      <c r="BD3" s="255"/>
      <c r="BE3" s="253"/>
      <c r="BF3" s="257"/>
      <c r="BG3" s="255"/>
      <c r="BH3" s="253"/>
      <c r="BI3" s="257"/>
      <c r="BJ3" s="255"/>
      <c r="BK3" s="253"/>
      <c r="BL3" s="257"/>
      <c r="BM3" s="255"/>
      <c r="BN3" s="253"/>
      <c r="BO3" s="257"/>
      <c r="BP3" s="255"/>
      <c r="BQ3" s="253"/>
      <c r="BR3" s="257"/>
      <c r="BS3" s="255"/>
      <c r="BT3" s="253"/>
      <c r="BU3" s="257"/>
      <c r="BV3" s="255"/>
      <c r="BW3" s="253"/>
      <c r="BX3" s="257"/>
      <c r="BY3" s="255"/>
      <c r="BZ3" s="253"/>
      <c r="CA3" s="257"/>
      <c r="CB3" s="255"/>
      <c r="CC3" s="253"/>
      <c r="CD3" s="257"/>
      <c r="CE3" s="255"/>
      <c r="CF3" s="253"/>
      <c r="CG3" s="257"/>
      <c r="CH3" s="255"/>
      <c r="CI3" s="253"/>
      <c r="CJ3" s="257"/>
      <c r="CK3" s="255"/>
      <c r="CL3" s="253"/>
      <c r="CM3" s="257"/>
      <c r="CN3" s="255"/>
      <c r="CO3" s="253"/>
      <c r="CP3" s="257"/>
      <c r="CQ3" s="255"/>
      <c r="CR3" s="253"/>
      <c r="CS3" s="257"/>
      <c r="CT3" s="255"/>
      <c r="CU3" s="253"/>
      <c r="CV3" s="257"/>
      <c r="CW3" s="255"/>
      <c r="CX3" s="253"/>
      <c r="CY3" s="257"/>
      <c r="CZ3" s="255"/>
      <c r="DA3" s="253"/>
      <c r="DB3" s="257"/>
      <c r="DC3" s="255"/>
      <c r="DD3" s="253"/>
      <c r="DE3" s="257"/>
      <c r="DF3" s="255"/>
      <c r="DG3" s="253"/>
      <c r="DH3" s="257"/>
      <c r="DI3" s="255"/>
      <c r="DJ3" s="253"/>
      <c r="DK3" s="257"/>
      <c r="DL3" s="255"/>
      <c r="DM3" s="253"/>
      <c r="DN3" s="257"/>
      <c r="DO3" s="255"/>
      <c r="DP3" s="253"/>
      <c r="DQ3" s="257"/>
      <c r="DR3" s="255"/>
      <c r="DS3" s="253"/>
      <c r="DT3" s="257"/>
      <c r="DU3" s="255"/>
      <c r="DV3" s="253"/>
      <c r="DW3" s="257"/>
      <c r="DX3" s="255"/>
      <c r="DY3" s="253"/>
      <c r="DZ3" s="257"/>
      <c r="EA3" s="255"/>
      <c r="EB3" s="253"/>
      <c r="EC3" s="257"/>
      <c r="ED3" s="255"/>
      <c r="EE3" s="253"/>
      <c r="EF3" s="257"/>
      <c r="EG3" s="255"/>
      <c r="EH3" s="253"/>
      <c r="EI3" s="257"/>
      <c r="EJ3" s="255"/>
      <c r="EK3" s="253"/>
      <c r="EL3" s="257"/>
      <c r="EM3" s="255"/>
      <c r="EN3" s="253"/>
      <c r="EO3" s="257"/>
      <c r="EP3" s="255"/>
      <c r="EQ3" s="253"/>
      <c r="ER3" s="257"/>
      <c r="ES3" s="255"/>
      <c r="ET3" s="253"/>
      <c r="EU3" s="257"/>
      <c r="EV3" s="255"/>
      <c r="EW3" s="253"/>
      <c r="EX3" s="257"/>
      <c r="EY3" s="255"/>
      <c r="EZ3" s="253"/>
      <c r="FA3" s="257"/>
      <c r="FB3" s="255"/>
      <c r="FC3" s="253"/>
      <c r="FD3" s="257"/>
      <c r="FE3" s="255"/>
      <c r="FF3" s="253"/>
      <c r="FG3" s="257"/>
      <c r="FH3" s="255"/>
      <c r="FI3" s="253"/>
      <c r="FJ3" s="257"/>
      <c r="FK3" s="255"/>
      <c r="FL3" s="253"/>
      <c r="FM3" s="257"/>
      <c r="FN3" s="255"/>
      <c r="FO3" s="253"/>
      <c r="FP3" s="257"/>
      <c r="FQ3" s="255"/>
      <c r="FR3" s="253"/>
      <c r="FS3" s="257"/>
      <c r="FT3" s="255"/>
      <c r="FU3" s="253"/>
      <c r="FV3" s="257"/>
      <c r="FW3" s="255"/>
      <c r="FX3" s="256"/>
      <c r="FY3" s="256"/>
      <c r="FZ3" s="256"/>
    </row>
    <row r="4" spans="1:183" s="9" customFormat="1" ht="20.100000000000001" customHeight="1">
      <c r="A4" s="10"/>
      <c r="B4" s="416" t="s">
        <v>22</v>
      </c>
      <c r="C4" s="416"/>
      <c r="D4" s="416"/>
      <c r="E4" s="416"/>
      <c r="F4" s="416"/>
      <c r="G4" s="416"/>
      <c r="H4" s="416"/>
      <c r="I4" s="253"/>
      <c r="J4" s="257"/>
      <c r="K4" s="255"/>
      <c r="L4" s="253"/>
      <c r="M4" s="257"/>
      <c r="N4" s="255"/>
      <c r="O4" s="253"/>
      <c r="P4" s="257"/>
      <c r="Q4" s="255"/>
      <c r="R4" s="253"/>
      <c r="S4" s="257"/>
      <c r="T4" s="255"/>
      <c r="U4" s="253"/>
      <c r="V4" s="257"/>
      <c r="W4" s="255"/>
      <c r="X4" s="253"/>
      <c r="Y4" s="257"/>
      <c r="Z4" s="255"/>
      <c r="AA4" s="253"/>
      <c r="AB4" s="257"/>
      <c r="AC4" s="255"/>
      <c r="AD4" s="253"/>
      <c r="AE4" s="257"/>
      <c r="AF4" s="255"/>
      <c r="AG4" s="253"/>
      <c r="AH4" s="257"/>
      <c r="AI4" s="255"/>
      <c r="AJ4" s="253"/>
      <c r="AK4" s="257"/>
      <c r="AL4" s="255"/>
      <c r="AM4" s="253"/>
      <c r="AN4" s="257"/>
      <c r="AO4" s="255"/>
      <c r="AP4" s="253"/>
      <c r="AQ4" s="257"/>
      <c r="AR4" s="255"/>
      <c r="AS4" s="253"/>
      <c r="AT4" s="257"/>
      <c r="AU4" s="255"/>
      <c r="AV4" s="253"/>
      <c r="AW4" s="257"/>
      <c r="AX4" s="255"/>
      <c r="AY4" s="253"/>
      <c r="AZ4" s="257"/>
      <c r="BA4" s="255"/>
      <c r="BB4" s="253"/>
      <c r="BC4" s="257"/>
      <c r="BD4" s="255"/>
      <c r="BE4" s="253"/>
      <c r="BF4" s="257"/>
      <c r="BG4" s="255"/>
      <c r="BH4" s="253"/>
      <c r="BI4" s="257"/>
      <c r="BJ4" s="255"/>
      <c r="BK4" s="253"/>
      <c r="BL4" s="257"/>
      <c r="BM4" s="255"/>
      <c r="BN4" s="253"/>
      <c r="BO4" s="257"/>
      <c r="BP4" s="255"/>
      <c r="BQ4" s="253"/>
      <c r="BR4" s="257"/>
      <c r="BS4" s="255"/>
      <c r="BT4" s="253"/>
      <c r="BU4" s="257"/>
      <c r="BV4" s="255"/>
      <c r="BW4" s="253"/>
      <c r="BX4" s="257"/>
      <c r="BY4" s="255"/>
      <c r="BZ4" s="253"/>
      <c r="CA4" s="257"/>
      <c r="CB4" s="255"/>
      <c r="CC4" s="253"/>
      <c r="CD4" s="257"/>
      <c r="CE4" s="255"/>
      <c r="CF4" s="253"/>
      <c r="CG4" s="257"/>
      <c r="CH4" s="255"/>
      <c r="CI4" s="253"/>
      <c r="CJ4" s="257"/>
      <c r="CK4" s="255"/>
      <c r="CL4" s="253"/>
      <c r="CM4" s="257"/>
      <c r="CN4" s="255"/>
      <c r="CO4" s="253"/>
      <c r="CP4" s="257"/>
      <c r="CQ4" s="255"/>
      <c r="CR4" s="253"/>
      <c r="CS4" s="257"/>
      <c r="CT4" s="255"/>
      <c r="CU4" s="253"/>
      <c r="CV4" s="257"/>
      <c r="CW4" s="255"/>
      <c r="CX4" s="253"/>
      <c r="CY4" s="257"/>
      <c r="CZ4" s="255"/>
      <c r="DA4" s="253"/>
      <c r="DB4" s="257"/>
      <c r="DC4" s="255"/>
      <c r="DD4" s="253"/>
      <c r="DE4" s="257"/>
      <c r="DF4" s="255"/>
      <c r="DG4" s="253"/>
      <c r="DH4" s="257"/>
      <c r="DI4" s="255"/>
      <c r="DJ4" s="253"/>
      <c r="DK4" s="257"/>
      <c r="DL4" s="255"/>
      <c r="DM4" s="253"/>
      <c r="DN4" s="257"/>
      <c r="DO4" s="255"/>
      <c r="DP4" s="253"/>
      <c r="DQ4" s="257"/>
      <c r="DR4" s="255"/>
      <c r="DS4" s="253"/>
      <c r="DT4" s="257"/>
      <c r="DU4" s="255"/>
      <c r="DV4" s="253"/>
      <c r="DW4" s="257"/>
      <c r="DX4" s="255"/>
      <c r="DY4" s="253"/>
      <c r="DZ4" s="257"/>
      <c r="EA4" s="255"/>
      <c r="EB4" s="253"/>
      <c r="EC4" s="257"/>
      <c r="ED4" s="255"/>
      <c r="EE4" s="253"/>
      <c r="EF4" s="257"/>
      <c r="EG4" s="255"/>
      <c r="EH4" s="253"/>
      <c r="EI4" s="257"/>
      <c r="EJ4" s="255"/>
      <c r="EK4" s="253"/>
      <c r="EL4" s="257"/>
      <c r="EM4" s="255"/>
      <c r="EN4" s="253"/>
      <c r="EO4" s="257"/>
      <c r="EP4" s="255"/>
      <c r="EQ4" s="253"/>
      <c r="ER4" s="257"/>
      <c r="ES4" s="255"/>
      <c r="ET4" s="253"/>
      <c r="EU4" s="257"/>
      <c r="EV4" s="255"/>
      <c r="EW4" s="253"/>
      <c r="EX4" s="257"/>
      <c r="EY4" s="255"/>
      <c r="EZ4" s="253"/>
      <c r="FA4" s="257"/>
      <c r="FB4" s="255"/>
      <c r="FC4" s="253"/>
      <c r="FD4" s="257"/>
      <c r="FE4" s="255"/>
      <c r="FF4" s="253"/>
      <c r="FG4" s="257"/>
      <c r="FH4" s="255"/>
      <c r="FI4" s="253"/>
      <c r="FJ4" s="257"/>
      <c r="FK4" s="255"/>
      <c r="FL4" s="253"/>
      <c r="FM4" s="257"/>
      <c r="FN4" s="255"/>
      <c r="FO4" s="253"/>
      <c r="FP4" s="257"/>
      <c r="FQ4" s="255"/>
      <c r="FR4" s="253"/>
      <c r="FS4" s="257"/>
      <c r="FT4" s="255"/>
      <c r="FU4" s="253"/>
      <c r="FV4" s="257"/>
      <c r="FW4" s="255"/>
      <c r="FX4" s="256"/>
      <c r="FY4" s="256"/>
      <c r="FZ4" s="256"/>
    </row>
    <row r="5" spans="1:183" s="9" customFormat="1" ht="20.100000000000001" customHeight="1">
      <c r="A5" s="10"/>
      <c r="B5" s="416" t="s">
        <v>23</v>
      </c>
      <c r="C5" s="416"/>
      <c r="D5" s="416"/>
      <c r="E5" s="416"/>
      <c r="F5" s="416"/>
      <c r="G5" s="416"/>
      <c r="H5" s="416"/>
      <c r="I5" s="253"/>
      <c r="J5" s="254"/>
      <c r="K5" s="255"/>
      <c r="L5" s="253"/>
      <c r="M5" s="254"/>
      <c r="N5" s="255"/>
      <c r="O5" s="253"/>
      <c r="P5" s="254"/>
      <c r="Q5" s="255"/>
      <c r="R5" s="253"/>
      <c r="S5" s="254"/>
      <c r="T5" s="255"/>
      <c r="U5" s="253"/>
      <c r="V5" s="254"/>
      <c r="W5" s="255"/>
      <c r="X5" s="253"/>
      <c r="Y5" s="254"/>
      <c r="Z5" s="255"/>
      <c r="AA5" s="253"/>
      <c r="AB5" s="254"/>
      <c r="AC5" s="255"/>
      <c r="AD5" s="253"/>
      <c r="AE5" s="254"/>
      <c r="AF5" s="255"/>
      <c r="AG5" s="253"/>
      <c r="AH5" s="254"/>
      <c r="AI5" s="255"/>
      <c r="AJ5" s="253"/>
      <c r="AK5" s="254"/>
      <c r="AL5" s="255"/>
      <c r="AM5" s="253"/>
      <c r="AN5" s="254"/>
      <c r="AO5" s="255"/>
      <c r="AP5" s="253"/>
      <c r="AQ5" s="254"/>
      <c r="AR5" s="255"/>
      <c r="AS5" s="253"/>
      <c r="AT5" s="254"/>
      <c r="AU5" s="255"/>
      <c r="AV5" s="253"/>
      <c r="AW5" s="254"/>
      <c r="AX5" s="255"/>
      <c r="AY5" s="253"/>
      <c r="AZ5" s="254"/>
      <c r="BA5" s="255"/>
      <c r="BB5" s="253"/>
      <c r="BC5" s="254"/>
      <c r="BD5" s="255"/>
      <c r="BE5" s="253"/>
      <c r="BF5" s="254"/>
      <c r="BG5" s="255"/>
      <c r="BH5" s="253"/>
      <c r="BI5" s="254"/>
      <c r="BJ5" s="255"/>
      <c r="BK5" s="253"/>
      <c r="BL5" s="254"/>
      <c r="BM5" s="255"/>
      <c r="BN5" s="253"/>
      <c r="BO5" s="254"/>
      <c r="BP5" s="255"/>
      <c r="BQ5" s="253"/>
      <c r="BR5" s="254"/>
      <c r="BS5" s="255"/>
      <c r="BT5" s="253"/>
      <c r="BU5" s="254"/>
      <c r="BV5" s="255"/>
      <c r="BW5" s="253"/>
      <c r="BX5" s="254"/>
      <c r="BY5" s="255"/>
      <c r="BZ5" s="253"/>
      <c r="CA5" s="254"/>
      <c r="CB5" s="255"/>
      <c r="CC5" s="253"/>
      <c r="CD5" s="254"/>
      <c r="CE5" s="255"/>
      <c r="CF5" s="253"/>
      <c r="CG5" s="254"/>
      <c r="CH5" s="255"/>
      <c r="CI5" s="253"/>
      <c r="CJ5" s="254"/>
      <c r="CK5" s="255"/>
      <c r="CL5" s="253"/>
      <c r="CM5" s="254"/>
      <c r="CN5" s="255"/>
      <c r="CO5" s="253"/>
      <c r="CP5" s="254"/>
      <c r="CQ5" s="255"/>
      <c r="CR5" s="253"/>
      <c r="CS5" s="254"/>
      <c r="CT5" s="255"/>
      <c r="CU5" s="253"/>
      <c r="CV5" s="254"/>
      <c r="CW5" s="255"/>
      <c r="CX5" s="253"/>
      <c r="CY5" s="254"/>
      <c r="CZ5" s="255"/>
      <c r="DA5" s="253"/>
      <c r="DB5" s="254"/>
      <c r="DC5" s="255"/>
      <c r="DD5" s="253"/>
      <c r="DE5" s="254"/>
      <c r="DF5" s="255"/>
      <c r="DG5" s="253"/>
      <c r="DH5" s="254"/>
      <c r="DI5" s="255"/>
      <c r="DJ5" s="253"/>
      <c r="DK5" s="254"/>
      <c r="DL5" s="255"/>
      <c r="DM5" s="253"/>
      <c r="DN5" s="254"/>
      <c r="DO5" s="255"/>
      <c r="DP5" s="253"/>
      <c r="DQ5" s="254"/>
      <c r="DR5" s="255"/>
      <c r="DS5" s="253"/>
      <c r="DT5" s="254"/>
      <c r="DU5" s="255"/>
      <c r="DV5" s="253"/>
      <c r="DW5" s="254"/>
      <c r="DX5" s="255"/>
      <c r="DY5" s="253"/>
      <c r="DZ5" s="254"/>
      <c r="EA5" s="255"/>
      <c r="EB5" s="253"/>
      <c r="EC5" s="254"/>
      <c r="ED5" s="255"/>
      <c r="EE5" s="253"/>
      <c r="EF5" s="254"/>
      <c r="EG5" s="255"/>
      <c r="EH5" s="253"/>
      <c r="EI5" s="254"/>
      <c r="EJ5" s="255"/>
      <c r="EK5" s="253"/>
      <c r="EL5" s="254"/>
      <c r="EM5" s="255"/>
      <c r="EN5" s="253"/>
      <c r="EO5" s="254"/>
      <c r="EP5" s="255"/>
      <c r="EQ5" s="253"/>
      <c r="ER5" s="254"/>
      <c r="ES5" s="255"/>
      <c r="ET5" s="253"/>
      <c r="EU5" s="254"/>
      <c r="EV5" s="255"/>
      <c r="EW5" s="253"/>
      <c r="EX5" s="254"/>
      <c r="EY5" s="255"/>
      <c r="EZ5" s="253"/>
      <c r="FA5" s="254"/>
      <c r="FB5" s="255"/>
      <c r="FC5" s="253"/>
      <c r="FD5" s="254"/>
      <c r="FE5" s="255"/>
      <c r="FF5" s="253"/>
      <c r="FG5" s="254"/>
      <c r="FH5" s="255"/>
      <c r="FI5" s="253"/>
      <c r="FJ5" s="254"/>
      <c r="FK5" s="255"/>
      <c r="FL5" s="253"/>
      <c r="FM5" s="254"/>
      <c r="FN5" s="255"/>
      <c r="FO5" s="253"/>
      <c r="FP5" s="254"/>
      <c r="FQ5" s="255"/>
      <c r="FR5" s="253"/>
      <c r="FS5" s="254"/>
      <c r="FT5" s="255"/>
      <c r="FU5" s="253"/>
      <c r="FV5" s="254"/>
      <c r="FW5" s="255"/>
      <c r="FX5" s="256"/>
      <c r="FY5" s="256"/>
      <c r="FZ5" s="256"/>
    </row>
    <row r="6" spans="1:183" s="9" customFormat="1" hidden="1">
      <c r="A6" s="10"/>
      <c r="B6" s="258"/>
      <c r="C6" s="259"/>
      <c r="D6" s="260"/>
      <c r="E6" s="260"/>
      <c r="F6" s="260"/>
      <c r="G6" s="260"/>
      <c r="H6" s="260"/>
      <c r="I6" s="253"/>
      <c r="J6" s="254"/>
      <c r="K6" s="255"/>
      <c r="L6" s="253"/>
      <c r="M6" s="254"/>
      <c r="N6" s="255"/>
      <c r="O6" s="253"/>
      <c r="P6" s="254"/>
      <c r="Q6" s="255"/>
      <c r="R6" s="253"/>
      <c r="S6" s="254"/>
      <c r="T6" s="255"/>
      <c r="U6" s="253"/>
      <c r="V6" s="254"/>
      <c r="W6" s="255"/>
      <c r="X6" s="253"/>
      <c r="Y6" s="254"/>
      <c r="Z6" s="255"/>
      <c r="AA6" s="253"/>
      <c r="AB6" s="254"/>
      <c r="AC6" s="255"/>
      <c r="AD6" s="253"/>
      <c r="AE6" s="254"/>
      <c r="AF6" s="255"/>
      <c r="AG6" s="253"/>
      <c r="AH6" s="254"/>
      <c r="AI6" s="255"/>
      <c r="AJ6" s="253"/>
      <c r="AK6" s="254"/>
      <c r="AL6" s="255"/>
      <c r="AM6" s="253"/>
      <c r="AN6" s="254"/>
      <c r="AO6" s="255"/>
      <c r="AP6" s="253"/>
      <c r="AQ6" s="254"/>
      <c r="AR6" s="255"/>
      <c r="AS6" s="253"/>
      <c r="AT6" s="254"/>
      <c r="AU6" s="255"/>
      <c r="AV6" s="253"/>
      <c r="AW6" s="254"/>
      <c r="AX6" s="255"/>
      <c r="AY6" s="253"/>
      <c r="AZ6" s="254"/>
      <c r="BA6" s="255"/>
      <c r="BB6" s="253"/>
      <c r="BC6" s="254"/>
      <c r="BD6" s="255"/>
      <c r="BE6" s="253"/>
      <c r="BF6" s="254"/>
      <c r="BG6" s="255"/>
      <c r="BH6" s="253"/>
      <c r="BI6" s="254"/>
      <c r="BJ6" s="255"/>
      <c r="BK6" s="253"/>
      <c r="BL6" s="254"/>
      <c r="BM6" s="255"/>
      <c r="BN6" s="253"/>
      <c r="BO6" s="254"/>
      <c r="BP6" s="255"/>
      <c r="BQ6" s="253"/>
      <c r="BR6" s="254"/>
      <c r="BS6" s="255"/>
      <c r="BT6" s="253"/>
      <c r="BU6" s="254"/>
      <c r="BV6" s="255"/>
      <c r="BW6" s="253"/>
      <c r="BX6" s="254"/>
      <c r="BY6" s="255"/>
      <c r="BZ6" s="253"/>
      <c r="CA6" s="254"/>
      <c r="CB6" s="255"/>
      <c r="CC6" s="253"/>
      <c r="CD6" s="254"/>
      <c r="CE6" s="255"/>
      <c r="CF6" s="253"/>
      <c r="CG6" s="254"/>
      <c r="CH6" s="255"/>
      <c r="CI6" s="253"/>
      <c r="CJ6" s="254"/>
      <c r="CK6" s="255"/>
      <c r="CL6" s="253"/>
      <c r="CM6" s="254"/>
      <c r="CN6" s="255"/>
      <c r="CO6" s="253"/>
      <c r="CP6" s="254"/>
      <c r="CQ6" s="255"/>
      <c r="CR6" s="253"/>
      <c r="CS6" s="254"/>
      <c r="CT6" s="255"/>
      <c r="CU6" s="253"/>
      <c r="CV6" s="254"/>
      <c r="CW6" s="255"/>
      <c r="CX6" s="253"/>
      <c r="CY6" s="254"/>
      <c r="CZ6" s="255"/>
      <c r="DA6" s="253"/>
      <c r="DB6" s="254"/>
      <c r="DC6" s="255"/>
      <c r="DD6" s="253"/>
      <c r="DE6" s="254"/>
      <c r="DF6" s="255"/>
      <c r="DG6" s="253"/>
      <c r="DH6" s="254"/>
      <c r="DI6" s="255"/>
      <c r="DJ6" s="253"/>
      <c r="DK6" s="254"/>
      <c r="DL6" s="255"/>
      <c r="DM6" s="253"/>
      <c r="DN6" s="254"/>
      <c r="DO6" s="255"/>
      <c r="DP6" s="253"/>
      <c r="DQ6" s="254"/>
      <c r="DR6" s="255"/>
      <c r="DS6" s="253"/>
      <c r="DT6" s="254"/>
      <c r="DU6" s="255"/>
      <c r="DV6" s="253"/>
      <c r="DW6" s="254"/>
      <c r="DX6" s="255"/>
      <c r="DY6" s="253"/>
      <c r="DZ6" s="254"/>
      <c r="EA6" s="255"/>
      <c r="EB6" s="253"/>
      <c r="EC6" s="254"/>
      <c r="ED6" s="255"/>
      <c r="EE6" s="253"/>
      <c r="EF6" s="254"/>
      <c r="EG6" s="255"/>
      <c r="EH6" s="253"/>
      <c r="EI6" s="254"/>
      <c r="EJ6" s="255"/>
      <c r="EK6" s="253"/>
      <c r="EL6" s="254"/>
      <c r="EM6" s="255"/>
      <c r="EN6" s="253"/>
      <c r="EO6" s="254"/>
      <c r="EP6" s="255"/>
      <c r="EQ6" s="253"/>
      <c r="ER6" s="254"/>
      <c r="ES6" s="255"/>
      <c r="ET6" s="253"/>
      <c r="EU6" s="254"/>
      <c r="EV6" s="255"/>
      <c r="EW6" s="253"/>
      <c r="EX6" s="254"/>
      <c r="EY6" s="255"/>
      <c r="EZ6" s="253"/>
      <c r="FA6" s="254"/>
      <c r="FB6" s="255"/>
      <c r="FC6" s="253"/>
      <c r="FD6" s="254"/>
      <c r="FE6" s="255"/>
      <c r="FF6" s="253"/>
      <c r="FG6" s="254"/>
      <c r="FH6" s="255"/>
      <c r="FI6" s="253"/>
      <c r="FJ6" s="254"/>
      <c r="FK6" s="255"/>
      <c r="FL6" s="253"/>
      <c r="FM6" s="254"/>
      <c r="FN6" s="255"/>
      <c r="FO6" s="253"/>
      <c r="FP6" s="254"/>
      <c r="FQ6" s="255"/>
      <c r="FR6" s="253"/>
      <c r="FS6" s="254"/>
      <c r="FT6" s="255"/>
      <c r="FU6" s="253"/>
      <c r="FV6" s="254"/>
      <c r="FW6" s="255"/>
      <c r="FX6" s="256"/>
      <c r="FY6" s="256"/>
      <c r="FZ6" s="256"/>
    </row>
    <row r="7" spans="1:183" s="9" customFormat="1" ht="36.75" customHeight="1" thickBot="1">
      <c r="A7" s="10"/>
      <c r="B7" s="416" t="s">
        <v>24</v>
      </c>
      <c r="C7" s="416"/>
      <c r="D7" s="416"/>
      <c r="E7" s="416"/>
      <c r="F7" s="416"/>
      <c r="G7" s="416"/>
      <c r="H7" s="416"/>
      <c r="I7" s="253"/>
      <c r="J7" s="254"/>
      <c r="K7" s="255"/>
      <c r="L7" s="253"/>
      <c r="M7" s="254"/>
      <c r="N7" s="255"/>
      <c r="O7" s="253"/>
      <c r="P7" s="254"/>
      <c r="Q7" s="255"/>
      <c r="R7" s="253"/>
      <c r="S7" s="254"/>
      <c r="T7" s="255"/>
      <c r="U7" s="253"/>
      <c r="V7" s="254"/>
      <c r="W7" s="255"/>
      <c r="X7" s="253"/>
      <c r="Y7" s="254"/>
      <c r="Z7" s="255"/>
      <c r="AA7" s="253"/>
      <c r="AB7" s="254"/>
      <c r="AC7" s="255"/>
      <c r="AD7" s="253"/>
      <c r="AE7" s="254"/>
      <c r="AF7" s="255"/>
      <c r="AG7" s="253"/>
      <c r="AH7" s="254"/>
      <c r="AI7" s="255"/>
      <c r="AJ7" s="253"/>
      <c r="AK7" s="254"/>
      <c r="AL7" s="255"/>
      <c r="AM7" s="253"/>
      <c r="AN7" s="254"/>
      <c r="AO7" s="255"/>
      <c r="AP7" s="253"/>
      <c r="AQ7" s="254"/>
      <c r="AR7" s="255"/>
      <c r="AS7" s="253"/>
      <c r="AT7" s="254"/>
      <c r="AU7" s="255"/>
      <c r="AV7" s="253"/>
      <c r="AW7" s="254"/>
      <c r="AX7" s="255"/>
      <c r="AY7" s="253"/>
      <c r="AZ7" s="254"/>
      <c r="BA7" s="255"/>
      <c r="BB7" s="253"/>
      <c r="BC7" s="254"/>
      <c r="BD7" s="255"/>
      <c r="BE7" s="253"/>
      <c r="BF7" s="254"/>
      <c r="BG7" s="255"/>
      <c r="BH7" s="253"/>
      <c r="BI7" s="254"/>
      <c r="BJ7" s="255"/>
      <c r="BK7" s="253"/>
      <c r="BL7" s="254"/>
      <c r="BM7" s="255"/>
      <c r="BN7" s="253"/>
      <c r="BO7" s="254"/>
      <c r="BP7" s="255"/>
      <c r="BQ7" s="253"/>
      <c r="BR7" s="254"/>
      <c r="BS7" s="255"/>
      <c r="BT7" s="253"/>
      <c r="BU7" s="254"/>
      <c r="BV7" s="255"/>
      <c r="BW7" s="253"/>
      <c r="BX7" s="254"/>
      <c r="BY7" s="255"/>
      <c r="BZ7" s="253"/>
      <c r="CA7" s="254"/>
      <c r="CB7" s="255"/>
      <c r="CC7" s="253"/>
      <c r="CD7" s="254"/>
      <c r="CE7" s="255"/>
      <c r="CF7" s="253"/>
      <c r="CG7" s="254"/>
      <c r="CH7" s="255"/>
      <c r="CI7" s="253"/>
      <c r="CJ7" s="254"/>
      <c r="CK7" s="255"/>
      <c r="CL7" s="253"/>
      <c r="CM7" s="254"/>
      <c r="CN7" s="255"/>
      <c r="CO7" s="253"/>
      <c r="CP7" s="254"/>
      <c r="CQ7" s="255"/>
      <c r="CR7" s="253"/>
      <c r="CS7" s="254"/>
      <c r="CT7" s="255"/>
      <c r="CU7" s="253"/>
      <c r="CV7" s="254"/>
      <c r="CW7" s="255"/>
      <c r="CX7" s="253"/>
      <c r="CY7" s="254"/>
      <c r="CZ7" s="255"/>
      <c r="DA7" s="253"/>
      <c r="DB7" s="254"/>
      <c r="DC7" s="255"/>
      <c r="DD7" s="253"/>
      <c r="DE7" s="254"/>
      <c r="DF7" s="255"/>
      <c r="DG7" s="253"/>
      <c r="DH7" s="254"/>
      <c r="DI7" s="255"/>
      <c r="DJ7" s="253"/>
      <c r="DK7" s="254"/>
      <c r="DL7" s="255"/>
      <c r="DM7" s="253"/>
      <c r="DN7" s="254"/>
      <c r="DO7" s="255"/>
      <c r="DP7" s="253"/>
      <c r="DQ7" s="254"/>
      <c r="DR7" s="255"/>
      <c r="DS7" s="253"/>
      <c r="DT7" s="254"/>
      <c r="DU7" s="255"/>
      <c r="DV7" s="253"/>
      <c r="DW7" s="254"/>
      <c r="DX7" s="255"/>
      <c r="DY7" s="253"/>
      <c r="DZ7" s="254"/>
      <c r="EA7" s="255"/>
      <c r="EB7" s="253"/>
      <c r="EC7" s="254"/>
      <c r="ED7" s="255"/>
      <c r="EE7" s="253"/>
      <c r="EF7" s="254"/>
      <c r="EG7" s="255"/>
      <c r="EH7" s="253"/>
      <c r="EI7" s="254"/>
      <c r="EJ7" s="255"/>
      <c r="EK7" s="253"/>
      <c r="EL7" s="254"/>
      <c r="EM7" s="255"/>
      <c r="EN7" s="253"/>
      <c r="EO7" s="254"/>
      <c r="EP7" s="255"/>
      <c r="EQ7" s="253"/>
      <c r="ER7" s="254"/>
      <c r="ES7" s="255"/>
      <c r="ET7" s="253"/>
      <c r="EU7" s="254"/>
      <c r="EV7" s="255"/>
      <c r="EW7" s="253"/>
      <c r="EX7" s="254"/>
      <c r="EY7" s="255"/>
      <c r="EZ7" s="253"/>
      <c r="FA7" s="254"/>
      <c r="FB7" s="255"/>
      <c r="FC7" s="253"/>
      <c r="FD7" s="254"/>
      <c r="FE7" s="255"/>
      <c r="FF7" s="253"/>
      <c r="FG7" s="254"/>
      <c r="FH7" s="255"/>
      <c r="FI7" s="253"/>
      <c r="FJ7" s="254"/>
      <c r="FK7" s="255"/>
      <c r="FL7" s="253"/>
      <c r="FM7" s="254"/>
      <c r="FN7" s="255"/>
      <c r="FO7" s="253"/>
      <c r="FP7" s="254"/>
      <c r="FQ7" s="255"/>
      <c r="FR7" s="253"/>
      <c r="FS7" s="254"/>
      <c r="FT7" s="255"/>
      <c r="FU7" s="253"/>
      <c r="FV7" s="254"/>
      <c r="FW7" s="255"/>
      <c r="FX7" s="256"/>
      <c r="FY7" s="256"/>
      <c r="FZ7" s="256"/>
    </row>
    <row r="8" spans="1:183" s="9" customFormat="1" ht="21" hidden="1" thickBot="1">
      <c r="B8" s="256"/>
      <c r="C8" s="256"/>
      <c r="D8" s="256"/>
      <c r="E8" s="256"/>
      <c r="F8" s="256"/>
      <c r="G8" s="256"/>
      <c r="H8" s="256"/>
      <c r="I8" s="256"/>
      <c r="J8" s="256"/>
      <c r="K8" s="256"/>
      <c r="L8" s="256"/>
      <c r="M8" s="256"/>
      <c r="N8" s="256"/>
      <c r="O8" s="256"/>
      <c r="P8" s="256"/>
      <c r="Q8" s="256"/>
      <c r="R8" s="256"/>
      <c r="S8" s="256"/>
      <c r="T8" s="256"/>
      <c r="U8" s="256"/>
      <c r="V8" s="256"/>
      <c r="W8" s="256"/>
      <c r="X8" s="256"/>
      <c r="Y8" s="256"/>
      <c r="Z8" s="256"/>
      <c r="AA8" s="256"/>
      <c r="AB8" s="256"/>
      <c r="AC8" s="256"/>
      <c r="AD8" s="256"/>
      <c r="AE8" s="256"/>
      <c r="AF8" s="256"/>
      <c r="AG8" s="256"/>
      <c r="AH8" s="256"/>
      <c r="AI8" s="256"/>
      <c r="AJ8" s="256"/>
      <c r="AK8" s="256"/>
      <c r="AL8" s="256"/>
      <c r="AM8" s="256"/>
      <c r="AN8" s="256"/>
      <c r="AO8" s="256"/>
      <c r="AP8" s="256"/>
      <c r="AQ8" s="256"/>
      <c r="AR8" s="256"/>
      <c r="AS8" s="256"/>
      <c r="AT8" s="256"/>
      <c r="AU8" s="256"/>
      <c r="AV8" s="256"/>
      <c r="AW8" s="256"/>
      <c r="AX8" s="256"/>
      <c r="AY8" s="256"/>
      <c r="AZ8" s="256"/>
      <c r="BA8" s="256"/>
      <c r="BB8" s="256"/>
      <c r="BC8" s="256"/>
      <c r="BD8" s="256"/>
      <c r="BE8" s="256"/>
      <c r="BF8" s="256"/>
      <c r="BG8" s="256"/>
      <c r="BH8" s="256"/>
      <c r="BI8" s="256"/>
      <c r="BJ8" s="256"/>
      <c r="BK8" s="256"/>
      <c r="BL8" s="256"/>
      <c r="BM8" s="256"/>
      <c r="BN8" s="256"/>
      <c r="BO8" s="256"/>
      <c r="BP8" s="256"/>
      <c r="BQ8" s="256"/>
      <c r="BR8" s="256"/>
      <c r="BS8" s="256"/>
      <c r="BT8" s="256"/>
      <c r="BU8" s="256"/>
      <c r="BV8" s="256"/>
      <c r="BW8" s="256"/>
      <c r="BX8" s="256"/>
      <c r="BY8" s="256"/>
      <c r="BZ8" s="256"/>
      <c r="CA8" s="256"/>
      <c r="CB8" s="256"/>
      <c r="CC8" s="256"/>
      <c r="CD8" s="256"/>
      <c r="CE8" s="256"/>
      <c r="CF8" s="256"/>
      <c r="CG8" s="256"/>
      <c r="CH8" s="256"/>
      <c r="CI8" s="256"/>
      <c r="CJ8" s="256"/>
      <c r="CK8" s="256"/>
      <c r="CL8" s="256"/>
      <c r="CM8" s="256"/>
      <c r="CN8" s="256"/>
      <c r="CO8" s="256"/>
      <c r="CP8" s="256"/>
      <c r="CQ8" s="256"/>
      <c r="CR8" s="256"/>
      <c r="CS8" s="256"/>
      <c r="CT8" s="256"/>
      <c r="CU8" s="256"/>
      <c r="CV8" s="256"/>
      <c r="CW8" s="256"/>
      <c r="CX8" s="256"/>
      <c r="CY8" s="256"/>
      <c r="CZ8" s="256"/>
      <c r="DA8" s="256"/>
      <c r="DB8" s="256"/>
      <c r="DC8" s="256"/>
      <c r="DD8" s="256"/>
      <c r="DE8" s="256"/>
      <c r="DF8" s="256"/>
      <c r="DG8" s="256"/>
      <c r="DH8" s="256"/>
      <c r="DI8" s="256"/>
      <c r="DJ8" s="256"/>
      <c r="DK8" s="256"/>
      <c r="DL8" s="256"/>
      <c r="DM8" s="256"/>
      <c r="DN8" s="256"/>
      <c r="DO8" s="256"/>
      <c r="DP8" s="256"/>
      <c r="DQ8" s="256"/>
      <c r="DR8" s="256"/>
      <c r="DS8" s="256"/>
      <c r="DT8" s="256"/>
      <c r="DU8" s="256"/>
      <c r="DV8" s="256"/>
      <c r="DW8" s="256"/>
      <c r="DX8" s="256"/>
      <c r="DY8" s="256"/>
      <c r="DZ8" s="256"/>
      <c r="EA8" s="256"/>
      <c r="EB8" s="256"/>
      <c r="EC8" s="256"/>
      <c r="ED8" s="256"/>
      <c r="EE8" s="256"/>
      <c r="EF8" s="256"/>
      <c r="EG8" s="256"/>
      <c r="EH8" s="256"/>
      <c r="EI8" s="256"/>
      <c r="EJ8" s="256"/>
      <c r="EK8" s="256"/>
      <c r="EL8" s="256"/>
      <c r="EM8" s="256"/>
      <c r="EN8" s="256"/>
      <c r="EO8" s="256"/>
      <c r="EP8" s="256"/>
      <c r="EQ8" s="256"/>
      <c r="ER8" s="256"/>
      <c r="ES8" s="256"/>
      <c r="ET8" s="256"/>
      <c r="EU8" s="256"/>
      <c r="EV8" s="256"/>
      <c r="EW8" s="256"/>
      <c r="EX8" s="256"/>
      <c r="EY8" s="256"/>
      <c r="EZ8" s="256"/>
      <c r="FA8" s="256"/>
      <c r="FB8" s="256"/>
      <c r="FC8" s="256"/>
      <c r="FD8" s="256"/>
      <c r="FE8" s="256"/>
      <c r="FF8" s="256"/>
      <c r="FG8" s="256"/>
      <c r="FH8" s="256"/>
      <c r="FI8" s="256"/>
      <c r="FJ8" s="256"/>
      <c r="FK8" s="256"/>
      <c r="FL8" s="256"/>
      <c r="FM8" s="256"/>
      <c r="FN8" s="256"/>
      <c r="FO8" s="256"/>
      <c r="FP8" s="256"/>
      <c r="FQ8" s="256"/>
      <c r="FR8" s="256"/>
      <c r="FS8" s="256"/>
      <c r="FT8" s="256"/>
      <c r="FU8" s="256"/>
      <c r="FV8" s="256"/>
      <c r="FW8" s="256"/>
      <c r="FX8" s="256"/>
      <c r="FY8" s="256"/>
      <c r="FZ8" s="256"/>
    </row>
    <row r="9" spans="1:183" s="6" customFormat="1" ht="21" hidden="1" thickBot="1">
      <c r="A9" s="234"/>
      <c r="B9" s="417" t="s">
        <v>98</v>
      </c>
      <c r="C9" s="417"/>
      <c r="D9" s="417"/>
      <c r="E9" s="417"/>
      <c r="F9" s="417"/>
      <c r="G9" s="417"/>
      <c r="H9" s="417"/>
      <c r="I9" s="261"/>
      <c r="J9" s="262"/>
      <c r="K9" s="262"/>
      <c r="L9" s="261"/>
      <c r="M9" s="262"/>
      <c r="N9" s="262"/>
      <c r="O9" s="261"/>
      <c r="P9" s="262"/>
      <c r="Q9" s="262"/>
      <c r="R9" s="261"/>
      <c r="S9" s="262"/>
      <c r="T9" s="262"/>
      <c r="U9" s="261"/>
      <c r="V9" s="262"/>
      <c r="W9" s="262"/>
      <c r="X9" s="261"/>
      <c r="Y9" s="262"/>
      <c r="Z9" s="262"/>
      <c r="AA9" s="261"/>
      <c r="AB9" s="262"/>
      <c r="AC9" s="262"/>
      <c r="AD9" s="261"/>
      <c r="AE9" s="262"/>
      <c r="AF9" s="262"/>
      <c r="AG9" s="261"/>
      <c r="AH9" s="262"/>
      <c r="AI9" s="262"/>
      <c r="AJ9" s="261"/>
      <c r="AK9" s="262"/>
      <c r="AL9" s="262"/>
      <c r="AM9" s="261"/>
      <c r="AN9" s="262"/>
      <c r="AO9" s="262"/>
      <c r="AP9" s="261"/>
      <c r="AQ9" s="262"/>
      <c r="AR9" s="262"/>
      <c r="AS9" s="261"/>
      <c r="AT9" s="262"/>
      <c r="AU9" s="262"/>
      <c r="AV9" s="261"/>
      <c r="AW9" s="262"/>
      <c r="AX9" s="262"/>
      <c r="AY9" s="261"/>
      <c r="AZ9" s="262"/>
      <c r="BA9" s="262"/>
      <c r="BB9" s="261"/>
      <c r="BC9" s="262"/>
      <c r="BD9" s="262"/>
      <c r="BE9" s="261"/>
      <c r="BF9" s="262"/>
      <c r="BG9" s="262"/>
      <c r="BH9" s="261"/>
      <c r="BI9" s="262"/>
      <c r="BJ9" s="262"/>
      <c r="BK9" s="261"/>
      <c r="BL9" s="262"/>
      <c r="BM9" s="262"/>
      <c r="BN9" s="261"/>
      <c r="BO9" s="262"/>
      <c r="BP9" s="262"/>
      <c r="BQ9" s="261"/>
      <c r="BR9" s="262"/>
      <c r="BS9" s="262"/>
      <c r="BT9" s="261"/>
      <c r="BU9" s="262"/>
      <c r="BV9" s="262"/>
      <c r="BW9" s="261"/>
      <c r="BX9" s="262"/>
      <c r="BY9" s="262"/>
      <c r="BZ9" s="261"/>
      <c r="CA9" s="262"/>
      <c r="CB9" s="262"/>
      <c r="CC9" s="261"/>
      <c r="CD9" s="262"/>
      <c r="CE9" s="262"/>
      <c r="CF9" s="261"/>
      <c r="CG9" s="262"/>
      <c r="CH9" s="262"/>
      <c r="CI9" s="261"/>
      <c r="CJ9" s="262"/>
      <c r="CK9" s="262"/>
      <c r="CL9" s="261"/>
      <c r="CM9" s="262"/>
      <c r="CN9" s="262"/>
      <c r="CO9" s="261"/>
      <c r="CP9" s="262"/>
      <c r="CQ9" s="262"/>
      <c r="CR9" s="261"/>
      <c r="CS9" s="262"/>
      <c r="CT9" s="262"/>
      <c r="CU9" s="261"/>
      <c r="CV9" s="262"/>
      <c r="CW9" s="262"/>
      <c r="CX9" s="261"/>
      <c r="CY9" s="262"/>
      <c r="CZ9" s="262"/>
      <c r="DA9" s="261"/>
      <c r="DB9" s="262"/>
      <c r="DC9" s="262"/>
      <c r="DD9" s="261"/>
      <c r="DE9" s="262"/>
      <c r="DF9" s="262"/>
      <c r="DG9" s="261"/>
      <c r="DH9" s="262"/>
      <c r="DI9" s="262"/>
      <c r="DJ9" s="261"/>
      <c r="DK9" s="262"/>
      <c r="DL9" s="262"/>
      <c r="DM9" s="261"/>
      <c r="DN9" s="262"/>
      <c r="DO9" s="262"/>
      <c r="DP9" s="261"/>
      <c r="DQ9" s="262"/>
      <c r="DR9" s="262"/>
      <c r="DS9" s="261"/>
      <c r="DT9" s="262"/>
      <c r="DU9" s="262"/>
      <c r="DV9" s="261"/>
      <c r="DW9" s="262"/>
      <c r="DX9" s="262"/>
      <c r="DY9" s="261"/>
      <c r="DZ9" s="262"/>
      <c r="EA9" s="262"/>
      <c r="EB9" s="261"/>
      <c r="EC9" s="262"/>
      <c r="ED9" s="262"/>
      <c r="EE9" s="261"/>
      <c r="EF9" s="262"/>
      <c r="EG9" s="262"/>
      <c r="EH9" s="261"/>
      <c r="EI9" s="262"/>
      <c r="EJ9" s="262"/>
      <c r="EK9" s="261"/>
      <c r="EL9" s="262"/>
      <c r="EM9" s="262"/>
      <c r="EN9" s="261"/>
      <c r="EO9" s="262"/>
      <c r="EP9" s="262"/>
      <c r="EQ9" s="261"/>
      <c r="ER9" s="262"/>
      <c r="ES9" s="262"/>
      <c r="ET9" s="261"/>
      <c r="EU9" s="262"/>
      <c r="EV9" s="262"/>
      <c r="EW9" s="261"/>
      <c r="EX9" s="262"/>
      <c r="EY9" s="262"/>
      <c r="EZ9" s="261"/>
      <c r="FA9" s="262"/>
      <c r="FB9" s="262"/>
      <c r="FC9" s="261"/>
      <c r="FD9" s="262"/>
      <c r="FE9" s="262"/>
      <c r="FF9" s="261"/>
      <c r="FG9" s="262"/>
      <c r="FH9" s="262"/>
      <c r="FI9" s="261"/>
      <c r="FJ9" s="262"/>
      <c r="FK9" s="262"/>
      <c r="FL9" s="261"/>
      <c r="FM9" s="262"/>
      <c r="FN9" s="262"/>
      <c r="FO9" s="261"/>
      <c r="FP9" s="262"/>
      <c r="FQ9" s="262"/>
      <c r="FR9" s="261"/>
      <c r="FS9" s="262"/>
      <c r="FT9" s="262"/>
      <c r="FU9" s="261"/>
      <c r="FV9" s="262"/>
      <c r="FW9" s="262"/>
      <c r="FX9" s="263"/>
      <c r="FY9" s="263"/>
      <c r="FZ9" s="263"/>
      <c r="GA9" s="233"/>
    </row>
    <row r="10" spans="1:183" s="2" customFormat="1" ht="20.100000000000001" customHeight="1" thickTop="1" thickBot="1">
      <c r="A10" s="235"/>
      <c r="B10" s="264"/>
      <c r="C10" s="5"/>
      <c r="D10" s="265"/>
      <c r="E10" s="266"/>
      <c r="F10" s="266"/>
      <c r="G10" s="267" t="s">
        <v>99</v>
      </c>
      <c r="H10" s="268" t="s">
        <v>100</v>
      </c>
      <c r="I10" s="418" t="s">
        <v>36</v>
      </c>
      <c r="J10" s="418"/>
      <c r="K10" s="418"/>
      <c r="L10" s="418" t="s">
        <v>36</v>
      </c>
      <c r="M10" s="418"/>
      <c r="N10" s="418"/>
      <c r="O10" s="418" t="s">
        <v>39</v>
      </c>
      <c r="P10" s="418"/>
      <c r="Q10" s="418"/>
      <c r="R10" s="418" t="s">
        <v>36</v>
      </c>
      <c r="S10" s="418"/>
      <c r="T10" s="418"/>
      <c r="U10" s="418" t="s">
        <v>36</v>
      </c>
      <c r="V10" s="418"/>
      <c r="W10" s="418"/>
      <c r="X10" s="418" t="s">
        <v>36</v>
      </c>
      <c r="Y10" s="418"/>
      <c r="Z10" s="418"/>
      <c r="AA10" s="418" t="s">
        <v>36</v>
      </c>
      <c r="AB10" s="418"/>
      <c r="AC10" s="418"/>
      <c r="AD10" s="418" t="s">
        <v>36</v>
      </c>
      <c r="AE10" s="418"/>
      <c r="AF10" s="418"/>
      <c r="AG10" s="418" t="s">
        <v>36</v>
      </c>
      <c r="AH10" s="418"/>
      <c r="AI10" s="418"/>
      <c r="AJ10" s="418" t="s">
        <v>36</v>
      </c>
      <c r="AK10" s="418"/>
      <c r="AL10" s="418"/>
      <c r="AM10" s="418" t="s">
        <v>36</v>
      </c>
      <c r="AN10" s="418"/>
      <c r="AO10" s="418"/>
      <c r="AP10" s="418" t="s">
        <v>49</v>
      </c>
      <c r="AQ10" s="418"/>
      <c r="AR10" s="418"/>
      <c r="AS10" s="418" t="s">
        <v>36</v>
      </c>
      <c r="AT10" s="418"/>
      <c r="AU10" s="418"/>
      <c r="AV10" s="418" t="s">
        <v>36</v>
      </c>
      <c r="AW10" s="418"/>
      <c r="AX10" s="418"/>
      <c r="AY10" s="418" t="s">
        <v>36</v>
      </c>
      <c r="AZ10" s="418"/>
      <c r="BA10" s="418"/>
      <c r="BB10" s="418" t="s">
        <v>36</v>
      </c>
      <c r="BC10" s="418"/>
      <c r="BD10" s="418"/>
      <c r="BE10" s="418" t="s">
        <v>36</v>
      </c>
      <c r="BF10" s="418"/>
      <c r="BG10" s="418"/>
      <c r="BH10" s="418" t="s">
        <v>36</v>
      </c>
      <c r="BI10" s="418"/>
      <c r="BJ10" s="418"/>
      <c r="BK10" s="418" t="s">
        <v>36</v>
      </c>
      <c r="BL10" s="418"/>
      <c r="BM10" s="418"/>
      <c r="BN10" s="418" t="s">
        <v>39</v>
      </c>
      <c r="BO10" s="418"/>
      <c r="BP10" s="418"/>
      <c r="BQ10" s="418" t="s">
        <v>36</v>
      </c>
      <c r="BR10" s="418"/>
      <c r="BS10" s="418"/>
      <c r="BT10" s="418" t="s">
        <v>36</v>
      </c>
      <c r="BU10" s="418"/>
      <c r="BV10" s="418"/>
      <c r="BW10" s="418" t="s">
        <v>36</v>
      </c>
      <c r="BX10" s="418"/>
      <c r="BY10" s="418"/>
      <c r="BZ10" s="418" t="s">
        <v>36</v>
      </c>
      <c r="CA10" s="418"/>
      <c r="CB10" s="418"/>
      <c r="CC10" s="418" t="s">
        <v>36</v>
      </c>
      <c r="CD10" s="418"/>
      <c r="CE10" s="418"/>
      <c r="CF10" s="418" t="s">
        <v>36</v>
      </c>
      <c r="CG10" s="418"/>
      <c r="CH10" s="418"/>
      <c r="CI10" s="418" t="s">
        <v>49</v>
      </c>
      <c r="CJ10" s="418"/>
      <c r="CK10" s="418"/>
      <c r="CL10" s="418" t="s">
        <v>36</v>
      </c>
      <c r="CM10" s="418"/>
      <c r="CN10" s="418"/>
      <c r="CO10" s="418" t="s">
        <v>36</v>
      </c>
      <c r="CP10" s="418"/>
      <c r="CQ10" s="418"/>
      <c r="CR10" s="418" t="s">
        <v>49</v>
      </c>
      <c r="CS10" s="418"/>
      <c r="CT10" s="418"/>
      <c r="CU10" s="418" t="s">
        <v>36</v>
      </c>
      <c r="CV10" s="418"/>
      <c r="CW10" s="418"/>
      <c r="CX10" s="418" t="s">
        <v>36</v>
      </c>
      <c r="CY10" s="418"/>
      <c r="CZ10" s="418"/>
      <c r="DA10" s="418" t="s">
        <v>39</v>
      </c>
      <c r="DB10" s="418"/>
      <c r="DC10" s="418"/>
      <c r="DD10" s="418" t="s">
        <v>36</v>
      </c>
      <c r="DE10" s="418"/>
      <c r="DF10" s="418"/>
      <c r="DG10" s="418" t="s">
        <v>49</v>
      </c>
      <c r="DH10" s="418"/>
      <c r="DI10" s="418"/>
      <c r="DJ10" s="418" t="s">
        <v>36</v>
      </c>
      <c r="DK10" s="418"/>
      <c r="DL10" s="418"/>
      <c r="DM10" s="418" t="s">
        <v>36</v>
      </c>
      <c r="DN10" s="418"/>
      <c r="DO10" s="418"/>
      <c r="DP10" s="418" t="s">
        <v>36</v>
      </c>
      <c r="DQ10" s="418"/>
      <c r="DR10" s="418"/>
      <c r="DS10" s="418" t="s">
        <v>36</v>
      </c>
      <c r="DT10" s="418"/>
      <c r="DU10" s="418"/>
      <c r="DV10" s="418" t="s">
        <v>36</v>
      </c>
      <c r="DW10" s="418"/>
      <c r="DX10" s="418"/>
      <c r="DY10" s="418" t="s">
        <v>36</v>
      </c>
      <c r="DZ10" s="418"/>
      <c r="EA10" s="418"/>
      <c r="EB10" s="418" t="s">
        <v>36</v>
      </c>
      <c r="EC10" s="418"/>
      <c r="ED10" s="418"/>
      <c r="EE10" s="418" t="s">
        <v>36</v>
      </c>
      <c r="EF10" s="418"/>
      <c r="EG10" s="418"/>
      <c r="EH10" s="418" t="s">
        <v>49</v>
      </c>
      <c r="EI10" s="418"/>
      <c r="EJ10" s="418"/>
      <c r="EK10" s="418" t="s">
        <v>36</v>
      </c>
      <c r="EL10" s="418"/>
      <c r="EM10" s="418"/>
      <c r="EN10" s="418" t="s">
        <v>36</v>
      </c>
      <c r="EO10" s="418"/>
      <c r="EP10" s="418"/>
      <c r="EQ10" s="418" t="s">
        <v>36</v>
      </c>
      <c r="ER10" s="418"/>
      <c r="ES10" s="418"/>
      <c r="ET10" s="418" t="s">
        <v>36</v>
      </c>
      <c r="EU10" s="418"/>
      <c r="EV10" s="418"/>
      <c r="EW10" s="418" t="s">
        <v>36</v>
      </c>
      <c r="EX10" s="418"/>
      <c r="EY10" s="418"/>
      <c r="EZ10" s="418" t="s">
        <v>36</v>
      </c>
      <c r="FA10" s="418"/>
      <c r="FB10" s="418"/>
      <c r="FC10" s="418" t="s">
        <v>36</v>
      </c>
      <c r="FD10" s="418"/>
      <c r="FE10" s="418"/>
      <c r="FF10" s="418" t="s">
        <v>36</v>
      </c>
      <c r="FG10" s="418"/>
      <c r="FH10" s="418"/>
      <c r="FI10" s="418" t="s">
        <v>49</v>
      </c>
      <c r="FJ10" s="418"/>
      <c r="FK10" s="418"/>
      <c r="FL10" s="418" t="s">
        <v>36</v>
      </c>
      <c r="FM10" s="418"/>
      <c r="FN10" s="418"/>
      <c r="FO10" s="418" t="s">
        <v>36</v>
      </c>
      <c r="FP10" s="418"/>
      <c r="FQ10" s="418"/>
      <c r="FR10" s="418" t="s">
        <v>36</v>
      </c>
      <c r="FS10" s="418"/>
      <c r="FT10" s="418"/>
      <c r="FU10" s="418" t="s">
        <v>36</v>
      </c>
      <c r="FV10" s="418"/>
      <c r="FW10" s="418"/>
      <c r="FX10" s="269"/>
      <c r="FY10" s="256"/>
      <c r="FZ10" s="256"/>
      <c r="GA10" s="156" t="s">
        <v>97</v>
      </c>
    </row>
    <row r="11" spans="1:183" s="3" customFormat="1" ht="20.25" customHeight="1" thickTop="1">
      <c r="A11" s="7"/>
      <c r="B11" s="424"/>
      <c r="C11" s="424"/>
      <c r="D11" s="424"/>
      <c r="E11" s="424"/>
      <c r="F11" s="424"/>
      <c r="G11" s="424"/>
      <c r="H11" s="424"/>
      <c r="I11" s="419">
        <v>1</v>
      </c>
      <c r="J11" s="419"/>
      <c r="K11" s="419"/>
      <c r="L11" s="419">
        <v>2</v>
      </c>
      <c r="M11" s="419"/>
      <c r="N11" s="419"/>
      <c r="O11" s="419">
        <v>3</v>
      </c>
      <c r="P11" s="419"/>
      <c r="Q11" s="419"/>
      <c r="R11" s="419">
        <v>4</v>
      </c>
      <c r="S11" s="419"/>
      <c r="T11" s="419"/>
      <c r="U11" s="419">
        <v>5</v>
      </c>
      <c r="V11" s="419"/>
      <c r="W11" s="419"/>
      <c r="X11" s="419">
        <v>6</v>
      </c>
      <c r="Y11" s="419"/>
      <c r="Z11" s="419"/>
      <c r="AA11" s="419">
        <v>7</v>
      </c>
      <c r="AB11" s="419"/>
      <c r="AC11" s="419"/>
      <c r="AD11" s="419">
        <v>8</v>
      </c>
      <c r="AE11" s="419"/>
      <c r="AF11" s="419"/>
      <c r="AG11" s="419">
        <v>9</v>
      </c>
      <c r="AH11" s="419"/>
      <c r="AI11" s="419"/>
      <c r="AJ11" s="419">
        <v>10</v>
      </c>
      <c r="AK11" s="419"/>
      <c r="AL11" s="419"/>
      <c r="AM11" s="419">
        <v>11</v>
      </c>
      <c r="AN11" s="419"/>
      <c r="AO11" s="419"/>
      <c r="AP11" s="419">
        <v>13</v>
      </c>
      <c r="AQ11" s="419"/>
      <c r="AR11" s="419"/>
      <c r="AS11" s="419">
        <v>14</v>
      </c>
      <c r="AT11" s="419"/>
      <c r="AU11" s="419"/>
      <c r="AV11" s="419">
        <v>15</v>
      </c>
      <c r="AW11" s="419"/>
      <c r="AX11" s="419"/>
      <c r="AY11" s="419">
        <v>17</v>
      </c>
      <c r="AZ11" s="419"/>
      <c r="BA11" s="419"/>
      <c r="BB11" s="419">
        <v>20</v>
      </c>
      <c r="BC11" s="419"/>
      <c r="BD11" s="419"/>
      <c r="BE11" s="419">
        <v>22</v>
      </c>
      <c r="BF11" s="419"/>
      <c r="BG11" s="419"/>
      <c r="BH11" s="419">
        <v>23</v>
      </c>
      <c r="BI11" s="419"/>
      <c r="BJ11" s="419"/>
      <c r="BK11" s="419">
        <v>24</v>
      </c>
      <c r="BL11" s="419"/>
      <c r="BM11" s="419"/>
      <c r="BN11" s="419">
        <v>25</v>
      </c>
      <c r="BO11" s="419"/>
      <c r="BP11" s="419"/>
      <c r="BQ11" s="419">
        <v>26</v>
      </c>
      <c r="BR11" s="419"/>
      <c r="BS11" s="419"/>
      <c r="BT11" s="419">
        <v>27</v>
      </c>
      <c r="BU11" s="419"/>
      <c r="BV11" s="419"/>
      <c r="BW11" s="419">
        <v>28</v>
      </c>
      <c r="BX11" s="419"/>
      <c r="BY11" s="419"/>
      <c r="BZ11" s="419">
        <v>29</v>
      </c>
      <c r="CA11" s="419"/>
      <c r="CB11" s="419"/>
      <c r="CC11" s="419">
        <v>30</v>
      </c>
      <c r="CD11" s="419"/>
      <c r="CE11" s="419"/>
      <c r="CF11" s="419">
        <v>32</v>
      </c>
      <c r="CG11" s="419"/>
      <c r="CH11" s="419"/>
      <c r="CI11" s="419">
        <v>33</v>
      </c>
      <c r="CJ11" s="419"/>
      <c r="CK11" s="419"/>
      <c r="CL11" s="419">
        <v>34</v>
      </c>
      <c r="CM11" s="419"/>
      <c r="CN11" s="419"/>
      <c r="CO11" s="419">
        <v>36</v>
      </c>
      <c r="CP11" s="419"/>
      <c r="CQ11" s="419"/>
      <c r="CR11" s="419">
        <v>40</v>
      </c>
      <c r="CS11" s="419"/>
      <c r="CT11" s="419"/>
      <c r="CU11" s="419">
        <v>41</v>
      </c>
      <c r="CV11" s="419"/>
      <c r="CW11" s="419"/>
      <c r="CX11" s="419">
        <v>42</v>
      </c>
      <c r="CY11" s="419"/>
      <c r="CZ11" s="419"/>
      <c r="DA11" s="419">
        <v>43</v>
      </c>
      <c r="DB11" s="419"/>
      <c r="DC11" s="419"/>
      <c r="DD11" s="419">
        <v>44</v>
      </c>
      <c r="DE11" s="419"/>
      <c r="DF11" s="419"/>
      <c r="DG11" s="419">
        <v>46</v>
      </c>
      <c r="DH11" s="419"/>
      <c r="DI11" s="419"/>
      <c r="DJ11" s="419">
        <v>47</v>
      </c>
      <c r="DK11" s="419"/>
      <c r="DL11" s="419"/>
      <c r="DM11" s="419">
        <v>49</v>
      </c>
      <c r="DN11" s="419"/>
      <c r="DO11" s="419"/>
      <c r="DP11" s="419">
        <v>50</v>
      </c>
      <c r="DQ11" s="419"/>
      <c r="DR11" s="419"/>
      <c r="DS11" s="419">
        <v>53</v>
      </c>
      <c r="DT11" s="419"/>
      <c r="DU11" s="419"/>
      <c r="DV11" s="419">
        <v>54</v>
      </c>
      <c r="DW11" s="419"/>
      <c r="DX11" s="419"/>
      <c r="DY11" s="419">
        <v>58</v>
      </c>
      <c r="DZ11" s="419"/>
      <c r="EA11" s="419"/>
      <c r="EB11" s="419">
        <v>60</v>
      </c>
      <c r="EC11" s="419"/>
      <c r="ED11" s="419"/>
      <c r="EE11" s="419">
        <v>61</v>
      </c>
      <c r="EF11" s="419"/>
      <c r="EG11" s="419"/>
      <c r="EH11" s="419">
        <v>62</v>
      </c>
      <c r="EI11" s="419"/>
      <c r="EJ11" s="419"/>
      <c r="EK11" s="419">
        <v>63</v>
      </c>
      <c r="EL11" s="419"/>
      <c r="EM11" s="419"/>
      <c r="EN11" s="419">
        <v>64</v>
      </c>
      <c r="EO11" s="419"/>
      <c r="EP11" s="419"/>
      <c r="EQ11" s="419">
        <v>65</v>
      </c>
      <c r="ER11" s="419"/>
      <c r="ES11" s="419"/>
      <c r="ET11" s="419">
        <v>68</v>
      </c>
      <c r="EU11" s="419"/>
      <c r="EV11" s="419"/>
      <c r="EW11" s="419">
        <v>70</v>
      </c>
      <c r="EX11" s="419"/>
      <c r="EY11" s="419"/>
      <c r="EZ11" s="419">
        <v>71</v>
      </c>
      <c r="FA11" s="419"/>
      <c r="FB11" s="419"/>
      <c r="FC11" s="419">
        <v>73</v>
      </c>
      <c r="FD11" s="419"/>
      <c r="FE11" s="419"/>
      <c r="FF11" s="419">
        <v>74</v>
      </c>
      <c r="FG11" s="419"/>
      <c r="FH11" s="419"/>
      <c r="FI11" s="419">
        <v>76</v>
      </c>
      <c r="FJ11" s="419"/>
      <c r="FK11" s="419"/>
      <c r="FL11" s="419">
        <v>77</v>
      </c>
      <c r="FM11" s="419"/>
      <c r="FN11" s="419"/>
      <c r="FO11" s="419">
        <v>78</v>
      </c>
      <c r="FP11" s="419"/>
      <c r="FQ11" s="419"/>
      <c r="FR11" s="419">
        <v>83</v>
      </c>
      <c r="FS11" s="419"/>
      <c r="FT11" s="419"/>
      <c r="FU11" s="419">
        <v>85</v>
      </c>
      <c r="FV11" s="419"/>
      <c r="FW11" s="419"/>
      <c r="FX11" s="270"/>
      <c r="FY11" s="270"/>
      <c r="FZ11" s="270"/>
    </row>
    <row r="12" spans="1:183" s="4" customFormat="1" ht="17.25" customHeight="1" thickBot="1">
      <c r="A12" s="236"/>
      <c r="B12" s="425" t="s">
        <v>2</v>
      </c>
      <c r="C12" s="425"/>
      <c r="D12" s="425"/>
      <c r="E12" s="425"/>
      <c r="F12" s="425"/>
      <c r="G12" s="425"/>
      <c r="H12" s="425"/>
      <c r="I12" s="415" t="s">
        <v>35</v>
      </c>
      <c r="J12" s="415"/>
      <c r="K12" s="415"/>
      <c r="L12" s="420" t="s">
        <v>37</v>
      </c>
      <c r="M12" s="420"/>
      <c r="N12" s="420"/>
      <c r="O12" s="420" t="s">
        <v>38</v>
      </c>
      <c r="P12" s="420"/>
      <c r="Q12" s="420"/>
      <c r="R12" s="420" t="s">
        <v>40</v>
      </c>
      <c r="S12" s="420"/>
      <c r="T12" s="420"/>
      <c r="U12" s="420" t="s">
        <v>41</v>
      </c>
      <c r="V12" s="420"/>
      <c r="W12" s="420"/>
      <c r="X12" s="420" t="s">
        <v>42</v>
      </c>
      <c r="Y12" s="420"/>
      <c r="Z12" s="420"/>
      <c r="AA12" s="420" t="s">
        <v>43</v>
      </c>
      <c r="AB12" s="420"/>
      <c r="AC12" s="420"/>
      <c r="AD12" s="420" t="s">
        <v>44</v>
      </c>
      <c r="AE12" s="420"/>
      <c r="AF12" s="420"/>
      <c r="AG12" s="420" t="s">
        <v>45</v>
      </c>
      <c r="AH12" s="420"/>
      <c r="AI12" s="420"/>
      <c r="AJ12" s="420" t="s">
        <v>46</v>
      </c>
      <c r="AK12" s="420"/>
      <c r="AL12" s="420"/>
      <c r="AM12" s="420" t="s">
        <v>47</v>
      </c>
      <c r="AN12" s="420"/>
      <c r="AO12" s="420"/>
      <c r="AP12" s="420" t="s">
        <v>48</v>
      </c>
      <c r="AQ12" s="420"/>
      <c r="AR12" s="420"/>
      <c r="AS12" s="420" t="s">
        <v>50</v>
      </c>
      <c r="AT12" s="420"/>
      <c r="AU12" s="420"/>
      <c r="AV12" s="420" t="s">
        <v>51</v>
      </c>
      <c r="AW12" s="420"/>
      <c r="AX12" s="420"/>
      <c r="AY12" s="420" t="s">
        <v>52</v>
      </c>
      <c r="AZ12" s="420"/>
      <c r="BA12" s="420"/>
      <c r="BB12" s="420" t="s">
        <v>53</v>
      </c>
      <c r="BC12" s="420"/>
      <c r="BD12" s="420"/>
      <c r="BE12" s="420" t="s">
        <v>54</v>
      </c>
      <c r="BF12" s="420"/>
      <c r="BG12" s="420"/>
      <c r="BH12" s="420" t="s">
        <v>55</v>
      </c>
      <c r="BI12" s="420"/>
      <c r="BJ12" s="420"/>
      <c r="BK12" s="420" t="s">
        <v>56</v>
      </c>
      <c r="BL12" s="420"/>
      <c r="BM12" s="420"/>
      <c r="BN12" s="420" t="s">
        <v>57</v>
      </c>
      <c r="BO12" s="420"/>
      <c r="BP12" s="420"/>
      <c r="BQ12" s="420" t="s">
        <v>58</v>
      </c>
      <c r="BR12" s="415"/>
      <c r="BS12" s="415"/>
      <c r="BT12" s="415" t="s">
        <v>59</v>
      </c>
      <c r="BU12" s="415"/>
      <c r="BV12" s="415"/>
      <c r="BW12" s="415" t="s">
        <v>60</v>
      </c>
      <c r="BX12" s="415"/>
      <c r="BY12" s="415"/>
      <c r="BZ12" s="415" t="s">
        <v>61</v>
      </c>
      <c r="CA12" s="415"/>
      <c r="CB12" s="415"/>
      <c r="CC12" s="415" t="s">
        <v>62</v>
      </c>
      <c r="CD12" s="415"/>
      <c r="CE12" s="415"/>
      <c r="CF12" s="415" t="s">
        <v>63</v>
      </c>
      <c r="CG12" s="415"/>
      <c r="CH12" s="415"/>
      <c r="CI12" s="415" t="s">
        <v>64</v>
      </c>
      <c r="CJ12" s="415"/>
      <c r="CK12" s="415"/>
      <c r="CL12" s="415" t="s">
        <v>65</v>
      </c>
      <c r="CM12" s="415"/>
      <c r="CN12" s="415"/>
      <c r="CO12" s="415" t="s">
        <v>66</v>
      </c>
      <c r="CP12" s="415"/>
      <c r="CQ12" s="415"/>
      <c r="CR12" s="415" t="s">
        <v>67</v>
      </c>
      <c r="CS12" s="415"/>
      <c r="CT12" s="415"/>
      <c r="CU12" s="415" t="s">
        <v>68</v>
      </c>
      <c r="CV12" s="415"/>
      <c r="CW12" s="415"/>
      <c r="CX12" s="415" t="s">
        <v>69</v>
      </c>
      <c r="CY12" s="415"/>
      <c r="CZ12" s="415"/>
      <c r="DA12" s="415" t="s">
        <v>70</v>
      </c>
      <c r="DB12" s="415"/>
      <c r="DC12" s="415"/>
      <c r="DD12" s="415" t="s">
        <v>71</v>
      </c>
      <c r="DE12" s="415"/>
      <c r="DF12" s="415"/>
      <c r="DG12" s="415" t="s">
        <v>72</v>
      </c>
      <c r="DH12" s="415"/>
      <c r="DI12" s="415"/>
      <c r="DJ12" s="415" t="s">
        <v>73</v>
      </c>
      <c r="DK12" s="415"/>
      <c r="DL12" s="415"/>
      <c r="DM12" s="420" t="s">
        <v>74</v>
      </c>
      <c r="DN12" s="420"/>
      <c r="DO12" s="420"/>
      <c r="DP12" s="415" t="s">
        <v>75</v>
      </c>
      <c r="DQ12" s="415"/>
      <c r="DR12" s="415"/>
      <c r="DS12" s="415" t="s">
        <v>76</v>
      </c>
      <c r="DT12" s="415"/>
      <c r="DU12" s="415"/>
      <c r="DV12" s="415" t="s">
        <v>77</v>
      </c>
      <c r="DW12" s="415"/>
      <c r="DX12" s="415"/>
      <c r="DY12" s="415" t="s">
        <v>78</v>
      </c>
      <c r="DZ12" s="415"/>
      <c r="EA12" s="415"/>
      <c r="EB12" s="415" t="s">
        <v>79</v>
      </c>
      <c r="EC12" s="415"/>
      <c r="ED12" s="415"/>
      <c r="EE12" s="415" t="s">
        <v>80</v>
      </c>
      <c r="EF12" s="415"/>
      <c r="EG12" s="415"/>
      <c r="EH12" s="415" t="s">
        <v>81</v>
      </c>
      <c r="EI12" s="415"/>
      <c r="EJ12" s="415"/>
      <c r="EK12" s="415" t="s">
        <v>82</v>
      </c>
      <c r="EL12" s="415"/>
      <c r="EM12" s="415"/>
      <c r="EN12" s="415" t="s">
        <v>83</v>
      </c>
      <c r="EO12" s="415"/>
      <c r="EP12" s="415"/>
      <c r="EQ12" s="415" t="s">
        <v>84</v>
      </c>
      <c r="ER12" s="415"/>
      <c r="ES12" s="415"/>
      <c r="ET12" s="415" t="s">
        <v>85</v>
      </c>
      <c r="EU12" s="415"/>
      <c r="EV12" s="415"/>
      <c r="EW12" s="415" t="s">
        <v>86</v>
      </c>
      <c r="EX12" s="415"/>
      <c r="EY12" s="415"/>
      <c r="EZ12" s="415" t="s">
        <v>87</v>
      </c>
      <c r="FA12" s="415"/>
      <c r="FB12" s="415"/>
      <c r="FC12" s="415" t="s">
        <v>88</v>
      </c>
      <c r="FD12" s="415"/>
      <c r="FE12" s="415"/>
      <c r="FF12" s="415" t="s">
        <v>89</v>
      </c>
      <c r="FG12" s="415"/>
      <c r="FH12" s="415"/>
      <c r="FI12" s="415" t="s">
        <v>90</v>
      </c>
      <c r="FJ12" s="415"/>
      <c r="FK12" s="415"/>
      <c r="FL12" s="415" t="s">
        <v>91</v>
      </c>
      <c r="FM12" s="415"/>
      <c r="FN12" s="415"/>
      <c r="FO12" s="415" t="s">
        <v>92</v>
      </c>
      <c r="FP12" s="415"/>
      <c r="FQ12" s="415"/>
      <c r="FR12" s="415" t="s">
        <v>93</v>
      </c>
      <c r="FS12" s="415"/>
      <c r="FT12" s="415"/>
      <c r="FU12" s="420" t="s">
        <v>94</v>
      </c>
      <c r="FV12" s="420"/>
      <c r="FW12" s="420"/>
      <c r="FX12" s="271"/>
      <c r="FY12" s="271"/>
      <c r="FZ12" s="271"/>
      <c r="GA12" s="237"/>
    </row>
    <row r="13" spans="1:183" ht="30.6" customHeight="1" thickBot="1">
      <c r="A13" s="12"/>
      <c r="B13" s="432"/>
      <c r="C13" s="433"/>
      <c r="D13" s="433"/>
      <c r="E13" s="433"/>
      <c r="F13" s="433"/>
      <c r="G13" s="433"/>
      <c r="H13" s="434"/>
      <c r="I13" s="394"/>
      <c r="J13" s="395"/>
      <c r="K13" s="395"/>
      <c r="L13" s="394"/>
      <c r="M13" s="395"/>
      <c r="N13" s="395"/>
      <c r="O13" s="394"/>
      <c r="P13" s="395"/>
      <c r="Q13" s="395"/>
      <c r="R13" s="394"/>
      <c r="S13" s="395"/>
      <c r="T13" s="395"/>
      <c r="U13" s="394"/>
      <c r="V13" s="395"/>
      <c r="W13" s="395"/>
      <c r="X13" s="394"/>
      <c r="Y13" s="395"/>
      <c r="Z13" s="395"/>
      <c r="AA13" s="394"/>
      <c r="AB13" s="395"/>
      <c r="AC13" s="395"/>
      <c r="AD13" s="394"/>
      <c r="AE13" s="395"/>
      <c r="AF13" s="395"/>
      <c r="AG13" s="394"/>
      <c r="AH13" s="395"/>
      <c r="AI13" s="395"/>
      <c r="AJ13" s="394"/>
      <c r="AK13" s="395"/>
      <c r="AL13" s="395"/>
      <c r="AM13" s="394"/>
      <c r="AN13" s="395"/>
      <c r="AO13" s="395"/>
      <c r="AP13" s="394"/>
      <c r="AQ13" s="395"/>
      <c r="AR13" s="395"/>
      <c r="AS13" s="394"/>
      <c r="AT13" s="395"/>
      <c r="AU13" s="395"/>
      <c r="AV13" s="394"/>
      <c r="AW13" s="395"/>
      <c r="AX13" s="395"/>
      <c r="AY13" s="394"/>
      <c r="AZ13" s="395"/>
      <c r="BA13" s="395"/>
      <c r="BB13" s="394"/>
      <c r="BC13" s="395"/>
      <c r="BD13" s="395"/>
      <c r="BE13" s="394"/>
      <c r="BF13" s="395"/>
      <c r="BG13" s="395"/>
      <c r="BH13" s="394"/>
      <c r="BI13" s="395"/>
      <c r="BJ13" s="395"/>
      <c r="BK13" s="394"/>
      <c r="BL13" s="395"/>
      <c r="BM13" s="395"/>
      <c r="BN13" s="394"/>
      <c r="BO13" s="395"/>
      <c r="BP13" s="395"/>
      <c r="BQ13" s="394"/>
      <c r="BR13" s="395"/>
      <c r="BS13" s="395"/>
      <c r="BT13" s="394"/>
      <c r="BU13" s="395"/>
      <c r="BV13" s="395"/>
      <c r="BW13" s="394"/>
      <c r="BX13" s="395"/>
      <c r="BY13" s="395"/>
      <c r="BZ13" s="394"/>
      <c r="CA13" s="395"/>
      <c r="CB13" s="395"/>
      <c r="CC13" s="394"/>
      <c r="CD13" s="395"/>
      <c r="CE13" s="395"/>
      <c r="CF13" s="394"/>
      <c r="CG13" s="395"/>
      <c r="CH13" s="395"/>
      <c r="CI13" s="394"/>
      <c r="CJ13" s="395"/>
      <c r="CK13" s="395"/>
      <c r="CL13" s="394"/>
      <c r="CM13" s="395"/>
      <c r="CN13" s="395"/>
      <c r="CO13" s="394"/>
      <c r="CP13" s="395"/>
      <c r="CQ13" s="395"/>
      <c r="CR13" s="394"/>
      <c r="CS13" s="395"/>
      <c r="CT13" s="395"/>
      <c r="CU13" s="394"/>
      <c r="CV13" s="395"/>
      <c r="CW13" s="395"/>
      <c r="CX13" s="394"/>
      <c r="CY13" s="395"/>
      <c r="CZ13" s="395"/>
      <c r="DA13" s="394"/>
      <c r="DB13" s="395"/>
      <c r="DC13" s="395"/>
      <c r="DD13" s="394"/>
      <c r="DE13" s="395"/>
      <c r="DF13" s="395"/>
      <c r="DG13" s="394"/>
      <c r="DH13" s="395"/>
      <c r="DI13" s="395"/>
      <c r="DJ13" s="394"/>
      <c r="DK13" s="395"/>
      <c r="DL13" s="395"/>
      <c r="DM13" s="394"/>
      <c r="DN13" s="395"/>
      <c r="DO13" s="395"/>
      <c r="DP13" s="394"/>
      <c r="DQ13" s="395"/>
      <c r="DR13" s="395"/>
      <c r="DS13" s="394"/>
      <c r="DT13" s="395"/>
      <c r="DU13" s="395"/>
      <c r="DV13" s="394"/>
      <c r="DW13" s="395"/>
      <c r="DX13" s="395"/>
      <c r="DY13" s="394"/>
      <c r="DZ13" s="395"/>
      <c r="EA13" s="395"/>
      <c r="EB13" s="394"/>
      <c r="EC13" s="395"/>
      <c r="ED13" s="395"/>
      <c r="EE13" s="394"/>
      <c r="EF13" s="395"/>
      <c r="EG13" s="395"/>
      <c r="EH13" s="394"/>
      <c r="EI13" s="395"/>
      <c r="EJ13" s="395"/>
      <c r="EK13" s="394"/>
      <c r="EL13" s="395"/>
      <c r="EM13" s="395"/>
      <c r="EN13" s="394"/>
      <c r="EO13" s="395"/>
      <c r="EP13" s="395"/>
      <c r="EQ13" s="394"/>
      <c r="ER13" s="395"/>
      <c r="ES13" s="395"/>
      <c r="ET13" s="394"/>
      <c r="EU13" s="395"/>
      <c r="EV13" s="395"/>
      <c r="EW13" s="394"/>
      <c r="EX13" s="395"/>
      <c r="EY13" s="395"/>
      <c r="EZ13" s="394"/>
      <c r="FA13" s="395"/>
      <c r="FB13" s="395"/>
      <c r="FC13" s="394"/>
      <c r="FD13" s="395"/>
      <c r="FE13" s="395"/>
      <c r="FF13" s="394"/>
      <c r="FG13" s="395"/>
      <c r="FH13" s="395"/>
      <c r="FI13" s="394"/>
      <c r="FJ13" s="395"/>
      <c r="FK13" s="395"/>
      <c r="FL13" s="394"/>
      <c r="FM13" s="395"/>
      <c r="FN13" s="395"/>
      <c r="FO13" s="394"/>
      <c r="FP13" s="395"/>
      <c r="FQ13" s="395"/>
      <c r="FR13" s="394"/>
      <c r="FS13" s="395"/>
      <c r="FT13" s="395"/>
      <c r="FU13" s="394"/>
      <c r="FV13" s="395"/>
      <c r="FW13" s="404"/>
      <c r="GA13" s="13"/>
    </row>
    <row r="14" spans="1:183" ht="36" customHeight="1" thickBot="1">
      <c r="A14" s="12"/>
      <c r="B14" s="273" t="s">
        <v>101</v>
      </c>
      <c r="C14" s="274" t="s">
        <v>102</v>
      </c>
      <c r="D14" s="275" t="s">
        <v>103</v>
      </c>
      <c r="E14" s="275" t="s">
        <v>104</v>
      </c>
      <c r="F14" s="276" t="s">
        <v>105</v>
      </c>
      <c r="G14" s="275" t="s">
        <v>106</v>
      </c>
      <c r="H14" s="277" t="s">
        <v>107</v>
      </c>
      <c r="I14" s="278" t="s">
        <v>106</v>
      </c>
      <c r="J14" s="275" t="s">
        <v>108</v>
      </c>
      <c r="K14" s="279" t="s">
        <v>109</v>
      </c>
      <c r="L14" s="278" t="s">
        <v>106</v>
      </c>
      <c r="M14" s="275" t="s">
        <v>108</v>
      </c>
      <c r="N14" s="279" t="s">
        <v>109</v>
      </c>
      <c r="O14" s="278" t="s">
        <v>106</v>
      </c>
      <c r="P14" s="275" t="s">
        <v>108</v>
      </c>
      <c r="Q14" s="279" t="s">
        <v>109</v>
      </c>
      <c r="R14" s="278" t="s">
        <v>106</v>
      </c>
      <c r="S14" s="275" t="s">
        <v>108</v>
      </c>
      <c r="T14" s="279" t="s">
        <v>109</v>
      </c>
      <c r="U14" s="278" t="s">
        <v>106</v>
      </c>
      <c r="V14" s="275" t="s">
        <v>108</v>
      </c>
      <c r="W14" s="279" t="s">
        <v>109</v>
      </c>
      <c r="X14" s="278" t="s">
        <v>106</v>
      </c>
      <c r="Y14" s="275" t="s">
        <v>108</v>
      </c>
      <c r="Z14" s="279" t="s">
        <v>109</v>
      </c>
      <c r="AA14" s="278" t="s">
        <v>106</v>
      </c>
      <c r="AB14" s="275" t="s">
        <v>108</v>
      </c>
      <c r="AC14" s="279" t="s">
        <v>109</v>
      </c>
      <c r="AD14" s="278" t="s">
        <v>106</v>
      </c>
      <c r="AE14" s="275" t="s">
        <v>108</v>
      </c>
      <c r="AF14" s="279" t="s">
        <v>109</v>
      </c>
      <c r="AG14" s="278" t="s">
        <v>106</v>
      </c>
      <c r="AH14" s="275" t="s">
        <v>108</v>
      </c>
      <c r="AI14" s="279" t="s">
        <v>109</v>
      </c>
      <c r="AJ14" s="278" t="s">
        <v>106</v>
      </c>
      <c r="AK14" s="275" t="s">
        <v>108</v>
      </c>
      <c r="AL14" s="279" t="s">
        <v>109</v>
      </c>
      <c r="AM14" s="278" t="s">
        <v>106</v>
      </c>
      <c r="AN14" s="275" t="s">
        <v>108</v>
      </c>
      <c r="AO14" s="279" t="s">
        <v>109</v>
      </c>
      <c r="AP14" s="278" t="s">
        <v>106</v>
      </c>
      <c r="AQ14" s="275" t="s">
        <v>108</v>
      </c>
      <c r="AR14" s="279" t="s">
        <v>109</v>
      </c>
      <c r="AS14" s="278" t="s">
        <v>106</v>
      </c>
      <c r="AT14" s="275" t="s">
        <v>108</v>
      </c>
      <c r="AU14" s="279" t="s">
        <v>109</v>
      </c>
      <c r="AV14" s="278" t="s">
        <v>106</v>
      </c>
      <c r="AW14" s="275" t="s">
        <v>108</v>
      </c>
      <c r="AX14" s="279" t="s">
        <v>109</v>
      </c>
      <c r="AY14" s="278" t="s">
        <v>106</v>
      </c>
      <c r="AZ14" s="275" t="s">
        <v>108</v>
      </c>
      <c r="BA14" s="279" t="s">
        <v>109</v>
      </c>
      <c r="BB14" s="278" t="s">
        <v>106</v>
      </c>
      <c r="BC14" s="275" t="s">
        <v>108</v>
      </c>
      <c r="BD14" s="279" t="s">
        <v>109</v>
      </c>
      <c r="BE14" s="278" t="s">
        <v>106</v>
      </c>
      <c r="BF14" s="275" t="s">
        <v>108</v>
      </c>
      <c r="BG14" s="279" t="s">
        <v>109</v>
      </c>
      <c r="BH14" s="278" t="s">
        <v>106</v>
      </c>
      <c r="BI14" s="275" t="s">
        <v>108</v>
      </c>
      <c r="BJ14" s="279" t="s">
        <v>109</v>
      </c>
      <c r="BK14" s="278" t="s">
        <v>106</v>
      </c>
      <c r="BL14" s="275" t="s">
        <v>108</v>
      </c>
      <c r="BM14" s="279" t="s">
        <v>109</v>
      </c>
      <c r="BN14" s="278" t="s">
        <v>106</v>
      </c>
      <c r="BO14" s="275" t="s">
        <v>108</v>
      </c>
      <c r="BP14" s="279" t="s">
        <v>109</v>
      </c>
      <c r="BQ14" s="278" t="s">
        <v>106</v>
      </c>
      <c r="BR14" s="275" t="s">
        <v>108</v>
      </c>
      <c r="BS14" s="279" t="s">
        <v>109</v>
      </c>
      <c r="BT14" s="278" t="s">
        <v>106</v>
      </c>
      <c r="BU14" s="275" t="s">
        <v>108</v>
      </c>
      <c r="BV14" s="279" t="s">
        <v>109</v>
      </c>
      <c r="BW14" s="278" t="s">
        <v>106</v>
      </c>
      <c r="BX14" s="275" t="s">
        <v>108</v>
      </c>
      <c r="BY14" s="279" t="s">
        <v>109</v>
      </c>
      <c r="BZ14" s="278" t="s">
        <v>106</v>
      </c>
      <c r="CA14" s="275" t="s">
        <v>108</v>
      </c>
      <c r="CB14" s="279" t="s">
        <v>109</v>
      </c>
      <c r="CC14" s="278" t="s">
        <v>106</v>
      </c>
      <c r="CD14" s="275" t="s">
        <v>108</v>
      </c>
      <c r="CE14" s="279" t="s">
        <v>109</v>
      </c>
      <c r="CF14" s="278" t="s">
        <v>106</v>
      </c>
      <c r="CG14" s="275" t="s">
        <v>108</v>
      </c>
      <c r="CH14" s="279" t="s">
        <v>109</v>
      </c>
      <c r="CI14" s="278" t="s">
        <v>106</v>
      </c>
      <c r="CJ14" s="275" t="s">
        <v>108</v>
      </c>
      <c r="CK14" s="279" t="s">
        <v>109</v>
      </c>
      <c r="CL14" s="278" t="s">
        <v>106</v>
      </c>
      <c r="CM14" s="275" t="s">
        <v>108</v>
      </c>
      <c r="CN14" s="279" t="s">
        <v>109</v>
      </c>
      <c r="CO14" s="278" t="s">
        <v>106</v>
      </c>
      <c r="CP14" s="275" t="s">
        <v>108</v>
      </c>
      <c r="CQ14" s="279" t="s">
        <v>109</v>
      </c>
      <c r="CR14" s="278" t="s">
        <v>106</v>
      </c>
      <c r="CS14" s="275" t="s">
        <v>108</v>
      </c>
      <c r="CT14" s="279" t="s">
        <v>109</v>
      </c>
      <c r="CU14" s="278" t="s">
        <v>106</v>
      </c>
      <c r="CV14" s="275" t="s">
        <v>108</v>
      </c>
      <c r="CW14" s="279" t="s">
        <v>109</v>
      </c>
      <c r="CX14" s="278" t="s">
        <v>106</v>
      </c>
      <c r="CY14" s="275" t="s">
        <v>108</v>
      </c>
      <c r="CZ14" s="279" t="s">
        <v>109</v>
      </c>
      <c r="DA14" s="278" t="s">
        <v>106</v>
      </c>
      <c r="DB14" s="275" t="s">
        <v>108</v>
      </c>
      <c r="DC14" s="279" t="s">
        <v>109</v>
      </c>
      <c r="DD14" s="278" t="s">
        <v>106</v>
      </c>
      <c r="DE14" s="275" t="s">
        <v>108</v>
      </c>
      <c r="DF14" s="279" t="s">
        <v>109</v>
      </c>
      <c r="DG14" s="278" t="s">
        <v>106</v>
      </c>
      <c r="DH14" s="275" t="s">
        <v>108</v>
      </c>
      <c r="DI14" s="279" t="s">
        <v>109</v>
      </c>
      <c r="DJ14" s="278" t="s">
        <v>106</v>
      </c>
      <c r="DK14" s="275" t="s">
        <v>108</v>
      </c>
      <c r="DL14" s="279" t="s">
        <v>109</v>
      </c>
      <c r="DM14" s="278" t="s">
        <v>106</v>
      </c>
      <c r="DN14" s="275" t="s">
        <v>108</v>
      </c>
      <c r="DO14" s="279" t="s">
        <v>109</v>
      </c>
      <c r="DP14" s="278" t="s">
        <v>106</v>
      </c>
      <c r="DQ14" s="275" t="s">
        <v>108</v>
      </c>
      <c r="DR14" s="279" t="s">
        <v>109</v>
      </c>
      <c r="DS14" s="278" t="s">
        <v>106</v>
      </c>
      <c r="DT14" s="275" t="s">
        <v>108</v>
      </c>
      <c r="DU14" s="279" t="s">
        <v>109</v>
      </c>
      <c r="DV14" s="278" t="s">
        <v>106</v>
      </c>
      <c r="DW14" s="275" t="s">
        <v>108</v>
      </c>
      <c r="DX14" s="279" t="s">
        <v>109</v>
      </c>
      <c r="DY14" s="278" t="s">
        <v>106</v>
      </c>
      <c r="DZ14" s="275" t="s">
        <v>108</v>
      </c>
      <c r="EA14" s="279" t="s">
        <v>109</v>
      </c>
      <c r="EB14" s="278" t="s">
        <v>106</v>
      </c>
      <c r="EC14" s="275" t="s">
        <v>108</v>
      </c>
      <c r="ED14" s="279" t="s">
        <v>109</v>
      </c>
      <c r="EE14" s="278" t="s">
        <v>106</v>
      </c>
      <c r="EF14" s="275" t="s">
        <v>108</v>
      </c>
      <c r="EG14" s="279" t="s">
        <v>109</v>
      </c>
      <c r="EH14" s="278" t="s">
        <v>106</v>
      </c>
      <c r="EI14" s="275" t="s">
        <v>108</v>
      </c>
      <c r="EJ14" s="279" t="s">
        <v>109</v>
      </c>
      <c r="EK14" s="278" t="s">
        <v>106</v>
      </c>
      <c r="EL14" s="275" t="s">
        <v>108</v>
      </c>
      <c r="EM14" s="279" t="s">
        <v>109</v>
      </c>
      <c r="EN14" s="278" t="s">
        <v>106</v>
      </c>
      <c r="EO14" s="275" t="s">
        <v>108</v>
      </c>
      <c r="EP14" s="279" t="s">
        <v>109</v>
      </c>
      <c r="EQ14" s="278" t="s">
        <v>106</v>
      </c>
      <c r="ER14" s="275" t="s">
        <v>108</v>
      </c>
      <c r="ES14" s="279" t="s">
        <v>109</v>
      </c>
      <c r="ET14" s="278" t="s">
        <v>106</v>
      </c>
      <c r="EU14" s="275" t="s">
        <v>108</v>
      </c>
      <c r="EV14" s="279" t="s">
        <v>109</v>
      </c>
      <c r="EW14" s="278" t="s">
        <v>106</v>
      </c>
      <c r="EX14" s="275" t="s">
        <v>108</v>
      </c>
      <c r="EY14" s="279" t="s">
        <v>109</v>
      </c>
      <c r="EZ14" s="278" t="s">
        <v>106</v>
      </c>
      <c r="FA14" s="275" t="s">
        <v>108</v>
      </c>
      <c r="FB14" s="279" t="s">
        <v>109</v>
      </c>
      <c r="FC14" s="278" t="s">
        <v>106</v>
      </c>
      <c r="FD14" s="275" t="s">
        <v>108</v>
      </c>
      <c r="FE14" s="279" t="s">
        <v>109</v>
      </c>
      <c r="FF14" s="278" t="s">
        <v>106</v>
      </c>
      <c r="FG14" s="275" t="s">
        <v>108</v>
      </c>
      <c r="FH14" s="279" t="s">
        <v>109</v>
      </c>
      <c r="FI14" s="278" t="s">
        <v>106</v>
      </c>
      <c r="FJ14" s="275" t="s">
        <v>108</v>
      </c>
      <c r="FK14" s="279" t="s">
        <v>109</v>
      </c>
      <c r="FL14" s="278" t="s">
        <v>106</v>
      </c>
      <c r="FM14" s="275" t="s">
        <v>108</v>
      </c>
      <c r="FN14" s="279" t="s">
        <v>109</v>
      </c>
      <c r="FO14" s="278" t="s">
        <v>106</v>
      </c>
      <c r="FP14" s="275" t="s">
        <v>108</v>
      </c>
      <c r="FQ14" s="279" t="s">
        <v>109</v>
      </c>
      <c r="FR14" s="278" t="s">
        <v>106</v>
      </c>
      <c r="FS14" s="275" t="s">
        <v>108</v>
      </c>
      <c r="FT14" s="279" t="s">
        <v>109</v>
      </c>
      <c r="FU14" s="278" t="s">
        <v>106</v>
      </c>
      <c r="FV14" s="275" t="s">
        <v>108</v>
      </c>
      <c r="FW14" s="280" t="s">
        <v>109</v>
      </c>
      <c r="GA14" s="13"/>
    </row>
    <row r="15" spans="1:183" ht="35.25" customHeight="1">
      <c r="A15" s="12"/>
      <c r="B15" s="281" t="s">
        <v>110</v>
      </c>
      <c r="C15" s="282"/>
      <c r="D15" s="282"/>
      <c r="E15" s="282"/>
      <c r="F15" s="283"/>
      <c r="G15" s="282"/>
      <c r="H15" s="284">
        <v>197939216</v>
      </c>
      <c r="I15" s="285"/>
      <c r="J15" s="286">
        <v>193964064</v>
      </c>
      <c r="K15" s="287"/>
      <c r="L15" s="285"/>
      <c r="M15" s="286">
        <v>136062550</v>
      </c>
      <c r="N15" s="287"/>
      <c r="O15" s="285"/>
      <c r="P15" s="286">
        <v>0</v>
      </c>
      <c r="Q15" s="287"/>
      <c r="R15" s="285"/>
      <c r="S15" s="286">
        <v>191419172</v>
      </c>
      <c r="T15" s="287"/>
      <c r="U15" s="285"/>
      <c r="V15" s="286">
        <v>188805559</v>
      </c>
      <c r="W15" s="287"/>
      <c r="X15" s="285"/>
      <c r="Y15" s="286">
        <v>194217021</v>
      </c>
      <c r="Z15" s="287"/>
      <c r="AA15" s="285"/>
      <c r="AB15" s="286">
        <v>191344101</v>
      </c>
      <c r="AC15" s="287"/>
      <c r="AD15" s="285"/>
      <c r="AE15" s="286">
        <v>182593519</v>
      </c>
      <c r="AF15" s="287"/>
      <c r="AG15" s="285"/>
      <c r="AH15" s="286">
        <v>186072119</v>
      </c>
      <c r="AI15" s="287"/>
      <c r="AJ15" s="285"/>
      <c r="AK15" s="286">
        <v>197939216</v>
      </c>
      <c r="AL15" s="287"/>
      <c r="AM15" s="285"/>
      <c r="AN15" s="286">
        <v>197939216</v>
      </c>
      <c r="AO15" s="287"/>
      <c r="AP15" s="285"/>
      <c r="AQ15" s="286">
        <v>0</v>
      </c>
      <c r="AR15" s="287"/>
      <c r="AS15" s="285"/>
      <c r="AT15" s="286">
        <v>197939216</v>
      </c>
      <c r="AU15" s="287"/>
      <c r="AV15" s="285"/>
      <c r="AW15" s="286">
        <v>185380265</v>
      </c>
      <c r="AX15" s="287"/>
      <c r="AY15" s="285"/>
      <c r="AZ15" s="286">
        <v>197939216</v>
      </c>
      <c r="BA15" s="287"/>
      <c r="BB15" s="285"/>
      <c r="BC15" s="286">
        <v>197939216</v>
      </c>
      <c r="BD15" s="287"/>
      <c r="BE15" s="285"/>
      <c r="BF15" s="286">
        <v>197939216</v>
      </c>
      <c r="BG15" s="287"/>
      <c r="BH15" s="285"/>
      <c r="BI15" s="286">
        <v>189330637</v>
      </c>
      <c r="BJ15" s="287"/>
      <c r="BK15" s="285"/>
      <c r="BL15" s="286">
        <v>195486000</v>
      </c>
      <c r="BM15" s="287"/>
      <c r="BN15" s="285"/>
      <c r="BO15" s="286">
        <v>0</v>
      </c>
      <c r="BP15" s="287"/>
      <c r="BQ15" s="285"/>
      <c r="BR15" s="286">
        <v>188245114</v>
      </c>
      <c r="BS15" s="287"/>
      <c r="BT15" s="285"/>
      <c r="BU15" s="286">
        <v>196508425</v>
      </c>
      <c r="BV15" s="287"/>
      <c r="BW15" s="285"/>
      <c r="BX15" s="286">
        <v>192795177</v>
      </c>
      <c r="BY15" s="287"/>
      <c r="BZ15" s="285"/>
      <c r="CA15" s="286">
        <v>187504625</v>
      </c>
      <c r="CB15" s="287"/>
      <c r="CC15" s="285"/>
      <c r="CD15" s="286">
        <v>197926546</v>
      </c>
      <c r="CE15" s="287"/>
      <c r="CF15" s="285"/>
      <c r="CG15" s="286">
        <v>190476792</v>
      </c>
      <c r="CH15" s="287"/>
      <c r="CI15" s="285"/>
      <c r="CJ15" s="286">
        <v>0</v>
      </c>
      <c r="CK15" s="287"/>
      <c r="CL15" s="285"/>
      <c r="CM15" s="286">
        <v>190218311</v>
      </c>
      <c r="CN15" s="287"/>
      <c r="CO15" s="285"/>
      <c r="CP15" s="286">
        <v>196509500</v>
      </c>
      <c r="CQ15" s="287"/>
      <c r="CR15" s="285"/>
      <c r="CS15" s="286">
        <v>0</v>
      </c>
      <c r="CT15" s="287"/>
      <c r="CU15" s="285"/>
      <c r="CV15" s="286">
        <v>193982159</v>
      </c>
      <c r="CW15" s="287"/>
      <c r="CX15" s="285"/>
      <c r="CY15" s="286">
        <v>197939216</v>
      </c>
      <c r="CZ15" s="287"/>
      <c r="DA15" s="285"/>
      <c r="DB15" s="286">
        <v>0</v>
      </c>
      <c r="DC15" s="287"/>
      <c r="DD15" s="285"/>
      <c r="DE15" s="286">
        <v>191603555</v>
      </c>
      <c r="DF15" s="287"/>
      <c r="DG15" s="285"/>
      <c r="DH15" s="286">
        <v>0</v>
      </c>
      <c r="DI15" s="287"/>
      <c r="DJ15" s="285"/>
      <c r="DK15" s="286">
        <v>192906435</v>
      </c>
      <c r="DL15" s="287"/>
      <c r="DM15" s="285"/>
      <c r="DN15" s="286">
        <v>185867729</v>
      </c>
      <c r="DO15" s="287"/>
      <c r="DP15" s="285"/>
      <c r="DQ15" s="286">
        <v>197939216</v>
      </c>
      <c r="DR15" s="287"/>
      <c r="DS15" s="285"/>
      <c r="DT15" s="286">
        <v>190018342</v>
      </c>
      <c r="DU15" s="287"/>
      <c r="DV15" s="285"/>
      <c r="DW15" s="286">
        <v>190834609</v>
      </c>
      <c r="DX15" s="287"/>
      <c r="DY15" s="285"/>
      <c r="DZ15" s="286">
        <v>160963254</v>
      </c>
      <c r="EA15" s="287"/>
      <c r="EB15" s="285"/>
      <c r="EC15" s="286">
        <v>191996589</v>
      </c>
      <c r="ED15" s="287"/>
      <c r="EE15" s="285"/>
      <c r="EF15" s="286">
        <v>189031329</v>
      </c>
      <c r="EG15" s="287"/>
      <c r="EH15" s="285"/>
      <c r="EI15" s="286">
        <v>0</v>
      </c>
      <c r="EJ15" s="287"/>
      <c r="EK15" s="285"/>
      <c r="EL15" s="286">
        <v>183346210</v>
      </c>
      <c r="EM15" s="287"/>
      <c r="EN15" s="285"/>
      <c r="EO15" s="286">
        <v>197939216</v>
      </c>
      <c r="EP15" s="287"/>
      <c r="EQ15" s="285"/>
      <c r="ER15" s="286">
        <v>172922500</v>
      </c>
      <c r="ES15" s="287"/>
      <c r="ET15" s="285"/>
      <c r="EU15" s="286">
        <v>197290000</v>
      </c>
      <c r="EV15" s="287"/>
      <c r="EW15" s="285"/>
      <c r="EX15" s="286">
        <v>195960406</v>
      </c>
      <c r="EY15" s="287"/>
      <c r="EZ15" s="285"/>
      <c r="FA15" s="286">
        <v>191286152</v>
      </c>
      <c r="FB15" s="287"/>
      <c r="FC15" s="285"/>
      <c r="FD15" s="286">
        <v>197939216</v>
      </c>
      <c r="FE15" s="287"/>
      <c r="FF15" s="285"/>
      <c r="FG15" s="286">
        <v>188521277</v>
      </c>
      <c r="FH15" s="287"/>
      <c r="FI15" s="285"/>
      <c r="FJ15" s="286">
        <v>0</v>
      </c>
      <c r="FK15" s="287"/>
      <c r="FL15" s="285"/>
      <c r="FM15" s="286">
        <v>197939216</v>
      </c>
      <c r="FN15" s="287"/>
      <c r="FO15" s="285"/>
      <c r="FP15" s="286">
        <v>197939216</v>
      </c>
      <c r="FQ15" s="287"/>
      <c r="FR15" s="285"/>
      <c r="FS15" s="286">
        <v>197939216</v>
      </c>
      <c r="FT15" s="287"/>
      <c r="FU15" s="285"/>
      <c r="FV15" s="286">
        <v>195960406</v>
      </c>
      <c r="FW15" s="288"/>
      <c r="GA15" s="13"/>
    </row>
    <row r="16" spans="1:183" ht="30.6" customHeight="1">
      <c r="A16" s="12"/>
      <c r="B16" s="289">
        <v>1</v>
      </c>
      <c r="C16" s="290" t="s">
        <v>111</v>
      </c>
      <c r="D16" s="291" t="s">
        <v>112</v>
      </c>
      <c r="E16" s="290" t="s">
        <v>113</v>
      </c>
      <c r="F16" s="292">
        <v>413</v>
      </c>
      <c r="G16" s="293">
        <v>113261</v>
      </c>
      <c r="H16" s="294">
        <v>46776793</v>
      </c>
      <c r="I16" s="295">
        <v>110984.45</v>
      </c>
      <c r="J16" s="296">
        <v>45836392</v>
      </c>
      <c r="K16" s="297" t="s">
        <v>303</v>
      </c>
      <c r="L16" s="295">
        <v>77950</v>
      </c>
      <c r="M16" s="296">
        <v>32193350</v>
      </c>
      <c r="N16" s="297" t="s">
        <v>303</v>
      </c>
      <c r="O16" s="295"/>
      <c r="P16" s="296">
        <v>0</v>
      </c>
      <c r="Q16" s="297" t="s">
        <v>304</v>
      </c>
      <c r="R16" s="295">
        <v>109531</v>
      </c>
      <c r="S16" s="296">
        <v>45236303</v>
      </c>
      <c r="T16" s="297" t="s">
        <v>303</v>
      </c>
      <c r="U16" s="295">
        <v>108034</v>
      </c>
      <c r="V16" s="296">
        <v>44618042</v>
      </c>
      <c r="W16" s="297" t="s">
        <v>303</v>
      </c>
      <c r="X16" s="295">
        <v>111134</v>
      </c>
      <c r="Y16" s="296">
        <v>45898342</v>
      </c>
      <c r="Z16" s="297" t="s">
        <v>303</v>
      </c>
      <c r="AA16" s="295">
        <v>109488</v>
      </c>
      <c r="AB16" s="296">
        <v>45218544</v>
      </c>
      <c r="AC16" s="297" t="s">
        <v>303</v>
      </c>
      <c r="AD16" s="295">
        <v>108482</v>
      </c>
      <c r="AE16" s="296">
        <v>44803066</v>
      </c>
      <c r="AF16" s="297" t="s">
        <v>303</v>
      </c>
      <c r="AG16" s="295">
        <v>106465</v>
      </c>
      <c r="AH16" s="296">
        <v>43970045</v>
      </c>
      <c r="AI16" s="297" t="s">
        <v>303</v>
      </c>
      <c r="AJ16" s="295">
        <v>113261</v>
      </c>
      <c r="AK16" s="296">
        <v>46776793</v>
      </c>
      <c r="AL16" s="297" t="s">
        <v>303</v>
      </c>
      <c r="AM16" s="295">
        <v>113261</v>
      </c>
      <c r="AN16" s="296">
        <v>46776793</v>
      </c>
      <c r="AO16" s="297" t="s">
        <v>303</v>
      </c>
      <c r="AP16" s="295"/>
      <c r="AQ16" s="296">
        <v>0</v>
      </c>
      <c r="AR16" s="297" t="s">
        <v>304</v>
      </c>
      <c r="AS16" s="295">
        <v>113261</v>
      </c>
      <c r="AT16" s="296">
        <v>46776793</v>
      </c>
      <c r="AU16" s="297" t="s">
        <v>303</v>
      </c>
      <c r="AV16" s="295">
        <v>101935</v>
      </c>
      <c r="AW16" s="296">
        <v>42099155</v>
      </c>
      <c r="AX16" s="297" t="s">
        <v>303</v>
      </c>
      <c r="AY16" s="295">
        <v>113261</v>
      </c>
      <c r="AZ16" s="296">
        <v>46776793</v>
      </c>
      <c r="BA16" s="297" t="s">
        <v>303</v>
      </c>
      <c r="BB16" s="295">
        <v>113261</v>
      </c>
      <c r="BC16" s="296">
        <v>46776793</v>
      </c>
      <c r="BD16" s="297" t="s">
        <v>303</v>
      </c>
      <c r="BE16" s="295">
        <v>113261</v>
      </c>
      <c r="BF16" s="296">
        <v>46776793</v>
      </c>
      <c r="BG16" s="297" t="s">
        <v>303</v>
      </c>
      <c r="BH16" s="295">
        <v>108334</v>
      </c>
      <c r="BI16" s="296">
        <v>44741942</v>
      </c>
      <c r="BJ16" s="297" t="s">
        <v>303</v>
      </c>
      <c r="BK16" s="295">
        <v>112000</v>
      </c>
      <c r="BL16" s="296">
        <v>46256000</v>
      </c>
      <c r="BM16" s="297" t="s">
        <v>303</v>
      </c>
      <c r="BN16" s="295"/>
      <c r="BO16" s="296">
        <v>0</v>
      </c>
      <c r="BP16" s="297" t="s">
        <v>304</v>
      </c>
      <c r="BQ16" s="295">
        <v>107712</v>
      </c>
      <c r="BR16" s="296">
        <v>44485056</v>
      </c>
      <c r="BS16" s="297" t="s">
        <v>303</v>
      </c>
      <c r="BT16" s="295">
        <v>113260</v>
      </c>
      <c r="BU16" s="296">
        <v>46776380</v>
      </c>
      <c r="BV16" s="297" t="s">
        <v>303</v>
      </c>
      <c r="BW16" s="295">
        <v>110316.21</v>
      </c>
      <c r="BX16" s="296">
        <v>45560508</v>
      </c>
      <c r="BY16" s="297" t="s">
        <v>303</v>
      </c>
      <c r="BZ16" s="295">
        <v>107292</v>
      </c>
      <c r="CA16" s="296">
        <v>44311596</v>
      </c>
      <c r="CB16" s="297" t="s">
        <v>303</v>
      </c>
      <c r="CC16" s="295">
        <v>113260</v>
      </c>
      <c r="CD16" s="296">
        <v>46776380</v>
      </c>
      <c r="CE16" s="297" t="s">
        <v>303</v>
      </c>
      <c r="CF16" s="295">
        <v>108991</v>
      </c>
      <c r="CG16" s="296">
        <v>45013283</v>
      </c>
      <c r="CH16" s="297" t="s">
        <v>303</v>
      </c>
      <c r="CI16" s="295"/>
      <c r="CJ16" s="296">
        <v>0</v>
      </c>
      <c r="CK16" s="297" t="s">
        <v>304</v>
      </c>
      <c r="CL16" s="295">
        <v>108844</v>
      </c>
      <c r="CM16" s="296">
        <v>44952572</v>
      </c>
      <c r="CN16" s="297" t="s">
        <v>303</v>
      </c>
      <c r="CO16" s="295">
        <v>113000</v>
      </c>
      <c r="CP16" s="296">
        <v>46669000</v>
      </c>
      <c r="CQ16" s="297" t="s">
        <v>303</v>
      </c>
      <c r="CR16" s="295"/>
      <c r="CS16" s="296">
        <v>0</v>
      </c>
      <c r="CT16" s="297" t="s">
        <v>304</v>
      </c>
      <c r="CU16" s="295">
        <v>110996</v>
      </c>
      <c r="CV16" s="296">
        <v>45841348</v>
      </c>
      <c r="CW16" s="297" t="s">
        <v>303</v>
      </c>
      <c r="CX16" s="295">
        <v>113261</v>
      </c>
      <c r="CY16" s="296">
        <v>46776793</v>
      </c>
      <c r="CZ16" s="297" t="s">
        <v>303</v>
      </c>
      <c r="DA16" s="295"/>
      <c r="DB16" s="296">
        <v>0</v>
      </c>
      <c r="DC16" s="297" t="s">
        <v>304</v>
      </c>
      <c r="DD16" s="295">
        <v>109637</v>
      </c>
      <c r="DE16" s="296">
        <v>45280081</v>
      </c>
      <c r="DF16" s="297" t="s">
        <v>303</v>
      </c>
      <c r="DG16" s="295"/>
      <c r="DH16" s="296">
        <v>0</v>
      </c>
      <c r="DI16" s="297" t="s">
        <v>304</v>
      </c>
      <c r="DJ16" s="295">
        <v>110383</v>
      </c>
      <c r="DK16" s="296">
        <v>45588179</v>
      </c>
      <c r="DL16" s="297" t="s">
        <v>303</v>
      </c>
      <c r="DM16" s="295">
        <v>102753</v>
      </c>
      <c r="DN16" s="296">
        <v>42436989</v>
      </c>
      <c r="DO16" s="297" t="s">
        <v>303</v>
      </c>
      <c r="DP16" s="295">
        <v>113261</v>
      </c>
      <c r="DQ16" s="296">
        <v>46776793</v>
      </c>
      <c r="DR16" s="297" t="s">
        <v>303</v>
      </c>
      <c r="DS16" s="295">
        <v>108731</v>
      </c>
      <c r="DT16" s="296">
        <v>44905903</v>
      </c>
      <c r="DU16" s="297" t="s">
        <v>303</v>
      </c>
      <c r="DV16" s="295">
        <v>109195</v>
      </c>
      <c r="DW16" s="296">
        <v>45097535</v>
      </c>
      <c r="DX16" s="297" t="s">
        <v>303</v>
      </c>
      <c r="DY16" s="295">
        <v>92103</v>
      </c>
      <c r="DZ16" s="296">
        <v>38038539</v>
      </c>
      <c r="EA16" s="297" t="s">
        <v>303</v>
      </c>
      <c r="EB16" s="295">
        <v>109863</v>
      </c>
      <c r="EC16" s="296">
        <v>45373419</v>
      </c>
      <c r="ED16" s="297" t="s">
        <v>303</v>
      </c>
      <c r="EE16" s="295">
        <v>108164</v>
      </c>
      <c r="EF16" s="296">
        <v>44671732</v>
      </c>
      <c r="EG16" s="297" t="s">
        <v>303</v>
      </c>
      <c r="EH16" s="295"/>
      <c r="EI16" s="296">
        <v>0</v>
      </c>
      <c r="EJ16" s="297" t="s">
        <v>304</v>
      </c>
      <c r="EK16" s="295">
        <v>104911</v>
      </c>
      <c r="EL16" s="296">
        <v>43328243</v>
      </c>
      <c r="EM16" s="297" t="s">
        <v>303</v>
      </c>
      <c r="EN16" s="295">
        <v>113261</v>
      </c>
      <c r="EO16" s="296">
        <v>46776793</v>
      </c>
      <c r="EP16" s="297" t="s">
        <v>303</v>
      </c>
      <c r="EQ16" s="295">
        <v>104500</v>
      </c>
      <c r="ER16" s="296">
        <v>43158500</v>
      </c>
      <c r="ES16" s="297" t="s">
        <v>303</v>
      </c>
      <c r="ET16" s="295">
        <v>113200</v>
      </c>
      <c r="EU16" s="296">
        <v>46751600</v>
      </c>
      <c r="EV16" s="297" t="s">
        <v>303</v>
      </c>
      <c r="EW16" s="295">
        <v>112128</v>
      </c>
      <c r="EX16" s="296">
        <v>46308864</v>
      </c>
      <c r="EY16" s="297" t="s">
        <v>303</v>
      </c>
      <c r="EZ16" s="295">
        <v>109455</v>
      </c>
      <c r="FA16" s="296">
        <v>45204915</v>
      </c>
      <c r="FB16" s="297" t="s">
        <v>303</v>
      </c>
      <c r="FC16" s="295">
        <v>113261</v>
      </c>
      <c r="FD16" s="296">
        <v>46776793</v>
      </c>
      <c r="FE16" s="297" t="s">
        <v>303</v>
      </c>
      <c r="FF16" s="295">
        <v>107870</v>
      </c>
      <c r="FG16" s="296">
        <v>44550310</v>
      </c>
      <c r="FH16" s="297" t="s">
        <v>303</v>
      </c>
      <c r="FI16" s="295"/>
      <c r="FJ16" s="296">
        <v>0</v>
      </c>
      <c r="FK16" s="297" t="s">
        <v>304</v>
      </c>
      <c r="FL16" s="295">
        <v>113261</v>
      </c>
      <c r="FM16" s="296">
        <v>46776793</v>
      </c>
      <c r="FN16" s="297" t="s">
        <v>303</v>
      </c>
      <c r="FO16" s="295">
        <v>113261</v>
      </c>
      <c r="FP16" s="296">
        <v>46776793</v>
      </c>
      <c r="FQ16" s="297" t="s">
        <v>303</v>
      </c>
      <c r="FR16" s="295">
        <v>113261</v>
      </c>
      <c r="FS16" s="296">
        <v>46776793</v>
      </c>
      <c r="FT16" s="297" t="s">
        <v>303</v>
      </c>
      <c r="FU16" s="295">
        <v>112128</v>
      </c>
      <c r="FV16" s="296">
        <v>46308864</v>
      </c>
      <c r="FW16" s="298" t="s">
        <v>303</v>
      </c>
      <c r="GA16" s="13"/>
    </row>
    <row r="17" spans="1:179" ht="30.6" customHeight="1">
      <c r="A17" s="12"/>
      <c r="B17" s="289">
        <v>2</v>
      </c>
      <c r="C17" s="290" t="s">
        <v>114</v>
      </c>
      <c r="D17" s="291" t="s">
        <v>115</v>
      </c>
      <c r="E17" s="290" t="s">
        <v>116</v>
      </c>
      <c r="F17" s="292">
        <v>147</v>
      </c>
      <c r="G17" s="293">
        <v>69289</v>
      </c>
      <c r="H17" s="294">
        <v>10185483</v>
      </c>
      <c r="I17" s="295">
        <v>67896.289999999994</v>
      </c>
      <c r="J17" s="296">
        <v>9980712</v>
      </c>
      <c r="K17" s="297" t="s">
        <v>303</v>
      </c>
      <c r="L17" s="295">
        <v>55700</v>
      </c>
      <c r="M17" s="296">
        <v>8187900</v>
      </c>
      <c r="N17" s="297" t="s">
        <v>303</v>
      </c>
      <c r="O17" s="295"/>
      <c r="P17" s="296">
        <v>0</v>
      </c>
      <c r="Q17" s="297" t="s">
        <v>304</v>
      </c>
      <c r="R17" s="295">
        <v>67007</v>
      </c>
      <c r="S17" s="296">
        <v>9850029</v>
      </c>
      <c r="T17" s="297" t="s">
        <v>303</v>
      </c>
      <c r="U17" s="295">
        <v>66091</v>
      </c>
      <c r="V17" s="296">
        <v>9715377</v>
      </c>
      <c r="W17" s="297" t="s">
        <v>303</v>
      </c>
      <c r="X17" s="295">
        <v>67987</v>
      </c>
      <c r="Y17" s="296">
        <v>9994089</v>
      </c>
      <c r="Z17" s="297" t="s">
        <v>303</v>
      </c>
      <c r="AA17" s="295">
        <v>66981</v>
      </c>
      <c r="AB17" s="296">
        <v>9846207</v>
      </c>
      <c r="AC17" s="297" t="s">
        <v>303</v>
      </c>
      <c r="AD17" s="295">
        <v>60179</v>
      </c>
      <c r="AE17" s="296">
        <v>8846313</v>
      </c>
      <c r="AF17" s="297" t="s">
        <v>303</v>
      </c>
      <c r="AG17" s="295">
        <v>65132</v>
      </c>
      <c r="AH17" s="296">
        <v>9574404</v>
      </c>
      <c r="AI17" s="297" t="s">
        <v>303</v>
      </c>
      <c r="AJ17" s="295">
        <v>69289</v>
      </c>
      <c r="AK17" s="296">
        <v>10185483</v>
      </c>
      <c r="AL17" s="297" t="s">
        <v>303</v>
      </c>
      <c r="AM17" s="295">
        <v>69289</v>
      </c>
      <c r="AN17" s="296">
        <v>10185483</v>
      </c>
      <c r="AO17" s="297" t="s">
        <v>303</v>
      </c>
      <c r="AP17" s="295"/>
      <c r="AQ17" s="296">
        <v>0</v>
      </c>
      <c r="AR17" s="297" t="s">
        <v>304</v>
      </c>
      <c r="AS17" s="295">
        <v>69289</v>
      </c>
      <c r="AT17" s="296">
        <v>10185483</v>
      </c>
      <c r="AU17" s="297" t="s">
        <v>303</v>
      </c>
      <c r="AV17" s="295">
        <v>62360</v>
      </c>
      <c r="AW17" s="296">
        <v>9166920</v>
      </c>
      <c r="AX17" s="297" t="s">
        <v>303</v>
      </c>
      <c r="AY17" s="295">
        <v>69289</v>
      </c>
      <c r="AZ17" s="296">
        <v>10185483</v>
      </c>
      <c r="BA17" s="297" t="s">
        <v>303</v>
      </c>
      <c r="BB17" s="295">
        <v>69289</v>
      </c>
      <c r="BC17" s="296">
        <v>10185483</v>
      </c>
      <c r="BD17" s="297" t="s">
        <v>303</v>
      </c>
      <c r="BE17" s="295">
        <v>69289</v>
      </c>
      <c r="BF17" s="296">
        <v>10185483</v>
      </c>
      <c r="BG17" s="297" t="s">
        <v>303</v>
      </c>
      <c r="BH17" s="295">
        <v>66275</v>
      </c>
      <c r="BI17" s="296">
        <v>9742425</v>
      </c>
      <c r="BJ17" s="297" t="s">
        <v>303</v>
      </c>
      <c r="BK17" s="295">
        <v>65000</v>
      </c>
      <c r="BL17" s="296">
        <v>9555000</v>
      </c>
      <c r="BM17" s="297" t="s">
        <v>303</v>
      </c>
      <c r="BN17" s="295"/>
      <c r="BO17" s="296">
        <v>0</v>
      </c>
      <c r="BP17" s="297" t="s">
        <v>304</v>
      </c>
      <c r="BQ17" s="295">
        <v>65894</v>
      </c>
      <c r="BR17" s="296">
        <v>9686418</v>
      </c>
      <c r="BS17" s="297" t="s">
        <v>303</v>
      </c>
      <c r="BT17" s="295">
        <v>68725</v>
      </c>
      <c r="BU17" s="296">
        <v>10102575</v>
      </c>
      <c r="BV17" s="297" t="s">
        <v>303</v>
      </c>
      <c r="BW17" s="295">
        <v>67487.490000000005</v>
      </c>
      <c r="BX17" s="296">
        <v>9920589</v>
      </c>
      <c r="BY17" s="297" t="s">
        <v>303</v>
      </c>
      <c r="BZ17" s="295">
        <v>65637</v>
      </c>
      <c r="CA17" s="296">
        <v>9648639</v>
      </c>
      <c r="CB17" s="297" t="s">
        <v>303</v>
      </c>
      <c r="CC17" s="295">
        <v>69288</v>
      </c>
      <c r="CD17" s="296">
        <v>10185336</v>
      </c>
      <c r="CE17" s="297" t="s">
        <v>303</v>
      </c>
      <c r="CF17" s="295">
        <v>66677</v>
      </c>
      <c r="CG17" s="296">
        <v>9801519</v>
      </c>
      <c r="CH17" s="297" t="s">
        <v>303</v>
      </c>
      <c r="CI17" s="295"/>
      <c r="CJ17" s="296">
        <v>0</v>
      </c>
      <c r="CK17" s="297" t="s">
        <v>304</v>
      </c>
      <c r="CL17" s="295">
        <v>66587</v>
      </c>
      <c r="CM17" s="296">
        <v>9788289</v>
      </c>
      <c r="CN17" s="297" t="s">
        <v>303</v>
      </c>
      <c r="CO17" s="295">
        <v>69000</v>
      </c>
      <c r="CP17" s="296">
        <v>10143000</v>
      </c>
      <c r="CQ17" s="297" t="s">
        <v>303</v>
      </c>
      <c r="CR17" s="295"/>
      <c r="CS17" s="296">
        <v>0</v>
      </c>
      <c r="CT17" s="297" t="s">
        <v>304</v>
      </c>
      <c r="CU17" s="295">
        <v>67903</v>
      </c>
      <c r="CV17" s="296">
        <v>9981741</v>
      </c>
      <c r="CW17" s="297" t="s">
        <v>303</v>
      </c>
      <c r="CX17" s="295">
        <v>69289</v>
      </c>
      <c r="CY17" s="296">
        <v>10185483</v>
      </c>
      <c r="CZ17" s="297" t="s">
        <v>303</v>
      </c>
      <c r="DA17" s="295"/>
      <c r="DB17" s="296">
        <v>0</v>
      </c>
      <c r="DC17" s="297" t="s">
        <v>304</v>
      </c>
      <c r="DD17" s="295">
        <v>67072</v>
      </c>
      <c r="DE17" s="296">
        <v>9859584</v>
      </c>
      <c r="DF17" s="297" t="s">
        <v>303</v>
      </c>
      <c r="DG17" s="295"/>
      <c r="DH17" s="296">
        <v>0</v>
      </c>
      <c r="DI17" s="297" t="s">
        <v>304</v>
      </c>
      <c r="DJ17" s="295">
        <v>67528</v>
      </c>
      <c r="DK17" s="296">
        <v>9926616</v>
      </c>
      <c r="DL17" s="297" t="s">
        <v>303</v>
      </c>
      <c r="DM17" s="295">
        <v>62860</v>
      </c>
      <c r="DN17" s="296">
        <v>9240420</v>
      </c>
      <c r="DO17" s="297" t="s">
        <v>303</v>
      </c>
      <c r="DP17" s="295">
        <v>69289</v>
      </c>
      <c r="DQ17" s="296">
        <v>10185483</v>
      </c>
      <c r="DR17" s="297" t="s">
        <v>303</v>
      </c>
      <c r="DS17" s="295">
        <v>66517</v>
      </c>
      <c r="DT17" s="296">
        <v>9777999</v>
      </c>
      <c r="DU17" s="297" t="s">
        <v>303</v>
      </c>
      <c r="DV17" s="295">
        <v>66802</v>
      </c>
      <c r="DW17" s="296">
        <v>9819894</v>
      </c>
      <c r="DX17" s="297" t="s">
        <v>303</v>
      </c>
      <c r="DY17" s="295">
        <v>56345</v>
      </c>
      <c r="DZ17" s="296">
        <v>8282715</v>
      </c>
      <c r="EA17" s="297" t="s">
        <v>303</v>
      </c>
      <c r="EB17" s="295">
        <v>67210</v>
      </c>
      <c r="EC17" s="296">
        <v>9879870</v>
      </c>
      <c r="ED17" s="297" t="s">
        <v>303</v>
      </c>
      <c r="EE17" s="295">
        <v>66171</v>
      </c>
      <c r="EF17" s="296">
        <v>9727137</v>
      </c>
      <c r="EG17" s="297" t="s">
        <v>303</v>
      </c>
      <c r="EH17" s="295"/>
      <c r="EI17" s="296">
        <v>0</v>
      </c>
      <c r="EJ17" s="297" t="s">
        <v>304</v>
      </c>
      <c r="EK17" s="295">
        <v>64181</v>
      </c>
      <c r="EL17" s="296">
        <v>9434607</v>
      </c>
      <c r="EM17" s="297" t="s">
        <v>303</v>
      </c>
      <c r="EN17" s="295">
        <v>69289</v>
      </c>
      <c r="EO17" s="296">
        <v>10185483</v>
      </c>
      <c r="EP17" s="297" t="s">
        <v>303</v>
      </c>
      <c r="EQ17" s="295">
        <v>67000</v>
      </c>
      <c r="ER17" s="296">
        <v>9849000</v>
      </c>
      <c r="ES17" s="297" t="s">
        <v>303</v>
      </c>
      <c r="ET17" s="295">
        <v>69200</v>
      </c>
      <c r="EU17" s="296">
        <v>10172400</v>
      </c>
      <c r="EV17" s="297" t="s">
        <v>303</v>
      </c>
      <c r="EW17" s="295">
        <v>68596</v>
      </c>
      <c r="EX17" s="296">
        <v>10083612</v>
      </c>
      <c r="EY17" s="297" t="s">
        <v>303</v>
      </c>
      <c r="EZ17" s="295">
        <v>66961</v>
      </c>
      <c r="FA17" s="296">
        <v>9843267</v>
      </c>
      <c r="FB17" s="297" t="s">
        <v>303</v>
      </c>
      <c r="FC17" s="295">
        <v>69289</v>
      </c>
      <c r="FD17" s="296">
        <v>10185483</v>
      </c>
      <c r="FE17" s="297" t="s">
        <v>303</v>
      </c>
      <c r="FF17" s="295">
        <v>65991</v>
      </c>
      <c r="FG17" s="296">
        <v>9700677</v>
      </c>
      <c r="FH17" s="297" t="s">
        <v>303</v>
      </c>
      <c r="FI17" s="295"/>
      <c r="FJ17" s="296">
        <v>0</v>
      </c>
      <c r="FK17" s="297" t="s">
        <v>304</v>
      </c>
      <c r="FL17" s="295">
        <v>69289</v>
      </c>
      <c r="FM17" s="296">
        <v>10185483</v>
      </c>
      <c r="FN17" s="297" t="s">
        <v>303</v>
      </c>
      <c r="FO17" s="295">
        <v>69289</v>
      </c>
      <c r="FP17" s="296">
        <v>10185483</v>
      </c>
      <c r="FQ17" s="297" t="s">
        <v>303</v>
      </c>
      <c r="FR17" s="295">
        <v>69289</v>
      </c>
      <c r="FS17" s="296">
        <v>10185483</v>
      </c>
      <c r="FT17" s="297" t="s">
        <v>303</v>
      </c>
      <c r="FU17" s="295">
        <v>68596</v>
      </c>
      <c r="FV17" s="296">
        <v>10083612</v>
      </c>
      <c r="FW17" s="298" t="s">
        <v>303</v>
      </c>
    </row>
    <row r="18" spans="1:179" ht="30.6" customHeight="1">
      <c r="A18" s="12"/>
      <c r="B18" s="289">
        <v>3</v>
      </c>
      <c r="C18" s="290" t="s">
        <v>117</v>
      </c>
      <c r="D18" s="291" t="s">
        <v>118</v>
      </c>
      <c r="E18" s="290" t="s">
        <v>113</v>
      </c>
      <c r="F18" s="292">
        <v>6760</v>
      </c>
      <c r="G18" s="293">
        <v>10619</v>
      </c>
      <c r="H18" s="294">
        <v>71784440</v>
      </c>
      <c r="I18" s="295">
        <v>10405.56</v>
      </c>
      <c r="J18" s="296">
        <v>70344560</v>
      </c>
      <c r="K18" s="297" t="s">
        <v>303</v>
      </c>
      <c r="L18" s="295">
        <v>6450</v>
      </c>
      <c r="M18" s="296">
        <v>43602000</v>
      </c>
      <c r="N18" s="297" t="s">
        <v>303</v>
      </c>
      <c r="O18" s="295"/>
      <c r="P18" s="296">
        <v>0</v>
      </c>
      <c r="Q18" s="297" t="s">
        <v>304</v>
      </c>
      <c r="R18" s="295">
        <v>10269</v>
      </c>
      <c r="S18" s="296">
        <v>69418440</v>
      </c>
      <c r="T18" s="297" t="s">
        <v>303</v>
      </c>
      <c r="U18" s="295">
        <v>10129</v>
      </c>
      <c r="V18" s="296">
        <v>68472040</v>
      </c>
      <c r="W18" s="297" t="s">
        <v>303</v>
      </c>
      <c r="X18" s="295">
        <v>10419</v>
      </c>
      <c r="Y18" s="296">
        <v>70432440</v>
      </c>
      <c r="Z18" s="297" t="s">
        <v>303</v>
      </c>
      <c r="AA18" s="295">
        <v>10265</v>
      </c>
      <c r="AB18" s="296">
        <v>69391400</v>
      </c>
      <c r="AC18" s="297" t="s">
        <v>303</v>
      </c>
      <c r="AD18" s="295">
        <v>9839</v>
      </c>
      <c r="AE18" s="296">
        <v>66511640</v>
      </c>
      <c r="AF18" s="297" t="s">
        <v>303</v>
      </c>
      <c r="AG18" s="295">
        <v>9982</v>
      </c>
      <c r="AH18" s="296">
        <v>67478320</v>
      </c>
      <c r="AI18" s="297" t="s">
        <v>303</v>
      </c>
      <c r="AJ18" s="295">
        <v>10619</v>
      </c>
      <c r="AK18" s="296">
        <v>71784440</v>
      </c>
      <c r="AL18" s="297" t="s">
        <v>303</v>
      </c>
      <c r="AM18" s="295">
        <v>10619</v>
      </c>
      <c r="AN18" s="296">
        <v>71784440</v>
      </c>
      <c r="AO18" s="297" t="s">
        <v>303</v>
      </c>
      <c r="AP18" s="295"/>
      <c r="AQ18" s="296">
        <v>0</v>
      </c>
      <c r="AR18" s="297" t="s">
        <v>304</v>
      </c>
      <c r="AS18" s="295">
        <v>10619</v>
      </c>
      <c r="AT18" s="296">
        <v>71784440</v>
      </c>
      <c r="AU18" s="297" t="s">
        <v>303</v>
      </c>
      <c r="AV18" s="295">
        <v>10619</v>
      </c>
      <c r="AW18" s="296">
        <v>71784440</v>
      </c>
      <c r="AX18" s="297" t="s">
        <v>303</v>
      </c>
      <c r="AY18" s="295">
        <v>10619</v>
      </c>
      <c r="AZ18" s="296">
        <v>71784440</v>
      </c>
      <c r="BA18" s="297" t="s">
        <v>303</v>
      </c>
      <c r="BB18" s="295">
        <v>10619</v>
      </c>
      <c r="BC18" s="296">
        <v>71784440</v>
      </c>
      <c r="BD18" s="297" t="s">
        <v>303</v>
      </c>
      <c r="BE18" s="295">
        <v>10619</v>
      </c>
      <c r="BF18" s="296">
        <v>71784440</v>
      </c>
      <c r="BG18" s="297" t="s">
        <v>303</v>
      </c>
      <c r="BH18" s="295">
        <v>10157</v>
      </c>
      <c r="BI18" s="296">
        <v>68661320</v>
      </c>
      <c r="BJ18" s="297" t="s">
        <v>303</v>
      </c>
      <c r="BK18" s="295">
        <v>10500</v>
      </c>
      <c r="BL18" s="296">
        <v>70980000</v>
      </c>
      <c r="BM18" s="297" t="s">
        <v>303</v>
      </c>
      <c r="BN18" s="295"/>
      <c r="BO18" s="296">
        <v>0</v>
      </c>
      <c r="BP18" s="297" t="s">
        <v>304</v>
      </c>
      <c r="BQ18" s="295">
        <v>10099</v>
      </c>
      <c r="BR18" s="296">
        <v>68269240</v>
      </c>
      <c r="BS18" s="297" t="s">
        <v>303</v>
      </c>
      <c r="BT18" s="295">
        <v>10552</v>
      </c>
      <c r="BU18" s="296">
        <v>71331520</v>
      </c>
      <c r="BV18" s="297" t="s">
        <v>303</v>
      </c>
      <c r="BW18" s="295">
        <v>10342.91</v>
      </c>
      <c r="BX18" s="296">
        <v>69918680</v>
      </c>
      <c r="BY18" s="297" t="s">
        <v>303</v>
      </c>
      <c r="BZ18" s="295">
        <v>10059</v>
      </c>
      <c r="CA18" s="296">
        <v>67998840</v>
      </c>
      <c r="CB18" s="297" t="s">
        <v>303</v>
      </c>
      <c r="CC18" s="295">
        <v>10618</v>
      </c>
      <c r="CD18" s="296">
        <v>71777680</v>
      </c>
      <c r="CE18" s="297" t="s">
        <v>303</v>
      </c>
      <c r="CF18" s="295">
        <v>10219</v>
      </c>
      <c r="CG18" s="296">
        <v>69080440</v>
      </c>
      <c r="CH18" s="297" t="s">
        <v>303</v>
      </c>
      <c r="CI18" s="295"/>
      <c r="CJ18" s="296">
        <v>0</v>
      </c>
      <c r="CK18" s="297" t="s">
        <v>304</v>
      </c>
      <c r="CL18" s="295">
        <v>10205</v>
      </c>
      <c r="CM18" s="296">
        <v>68985800</v>
      </c>
      <c r="CN18" s="297" t="s">
        <v>303</v>
      </c>
      <c r="CO18" s="295">
        <v>10500</v>
      </c>
      <c r="CP18" s="296">
        <v>70980000</v>
      </c>
      <c r="CQ18" s="297" t="s">
        <v>303</v>
      </c>
      <c r="CR18" s="295"/>
      <c r="CS18" s="296">
        <v>0</v>
      </c>
      <c r="CT18" s="297" t="s">
        <v>304</v>
      </c>
      <c r="CU18" s="295">
        <v>10407</v>
      </c>
      <c r="CV18" s="296">
        <v>70351320</v>
      </c>
      <c r="CW18" s="297" t="s">
        <v>303</v>
      </c>
      <c r="CX18" s="295">
        <v>10619</v>
      </c>
      <c r="CY18" s="296">
        <v>71784440</v>
      </c>
      <c r="CZ18" s="297" t="s">
        <v>303</v>
      </c>
      <c r="DA18" s="295"/>
      <c r="DB18" s="296">
        <v>0</v>
      </c>
      <c r="DC18" s="297" t="s">
        <v>304</v>
      </c>
      <c r="DD18" s="295">
        <v>10279</v>
      </c>
      <c r="DE18" s="296">
        <v>69486040</v>
      </c>
      <c r="DF18" s="297" t="s">
        <v>303</v>
      </c>
      <c r="DG18" s="295"/>
      <c r="DH18" s="296">
        <v>0</v>
      </c>
      <c r="DI18" s="297" t="s">
        <v>304</v>
      </c>
      <c r="DJ18" s="295">
        <v>10349</v>
      </c>
      <c r="DK18" s="296">
        <v>69959240</v>
      </c>
      <c r="DL18" s="297" t="s">
        <v>303</v>
      </c>
      <c r="DM18" s="295">
        <v>9632</v>
      </c>
      <c r="DN18" s="296">
        <v>65112320</v>
      </c>
      <c r="DO18" s="297" t="s">
        <v>303</v>
      </c>
      <c r="DP18" s="295">
        <v>10619</v>
      </c>
      <c r="DQ18" s="296">
        <v>71784440</v>
      </c>
      <c r="DR18" s="297" t="s">
        <v>303</v>
      </c>
      <c r="DS18" s="295">
        <v>10194</v>
      </c>
      <c r="DT18" s="296">
        <v>68911440</v>
      </c>
      <c r="DU18" s="297" t="s">
        <v>303</v>
      </c>
      <c r="DV18" s="295">
        <v>10238</v>
      </c>
      <c r="DW18" s="296">
        <v>69208880</v>
      </c>
      <c r="DX18" s="297" t="s">
        <v>303</v>
      </c>
      <c r="DY18" s="295">
        <v>8635</v>
      </c>
      <c r="DZ18" s="296">
        <v>58372600</v>
      </c>
      <c r="EA18" s="297" t="s">
        <v>303</v>
      </c>
      <c r="EB18" s="295">
        <v>10300</v>
      </c>
      <c r="EC18" s="296">
        <v>69628000</v>
      </c>
      <c r="ED18" s="297" t="s">
        <v>303</v>
      </c>
      <c r="EE18" s="295">
        <v>10141</v>
      </c>
      <c r="EF18" s="296">
        <v>68553160</v>
      </c>
      <c r="EG18" s="297" t="s">
        <v>303</v>
      </c>
      <c r="EH18" s="295"/>
      <c r="EI18" s="296">
        <v>0</v>
      </c>
      <c r="EJ18" s="297" t="s">
        <v>304</v>
      </c>
      <c r="EK18" s="295">
        <v>9836</v>
      </c>
      <c r="EL18" s="296">
        <v>66491360</v>
      </c>
      <c r="EM18" s="297" t="s">
        <v>303</v>
      </c>
      <c r="EN18" s="295">
        <v>10619</v>
      </c>
      <c r="EO18" s="296">
        <v>71784440</v>
      </c>
      <c r="EP18" s="297" t="s">
        <v>303</v>
      </c>
      <c r="EQ18" s="295">
        <v>9500</v>
      </c>
      <c r="ER18" s="296">
        <v>64220000</v>
      </c>
      <c r="ES18" s="297" t="s">
        <v>303</v>
      </c>
      <c r="ET18" s="295">
        <v>10600</v>
      </c>
      <c r="EU18" s="296">
        <v>71656000</v>
      </c>
      <c r="EV18" s="297" t="s">
        <v>303</v>
      </c>
      <c r="EW18" s="295">
        <v>10513</v>
      </c>
      <c r="EX18" s="296">
        <v>71067880</v>
      </c>
      <c r="EY18" s="297" t="s">
        <v>303</v>
      </c>
      <c r="EZ18" s="295">
        <v>10262</v>
      </c>
      <c r="FA18" s="296">
        <v>69371120</v>
      </c>
      <c r="FB18" s="297" t="s">
        <v>303</v>
      </c>
      <c r="FC18" s="295">
        <v>10619</v>
      </c>
      <c r="FD18" s="296">
        <v>71784440</v>
      </c>
      <c r="FE18" s="297" t="s">
        <v>303</v>
      </c>
      <c r="FF18" s="295">
        <v>10114</v>
      </c>
      <c r="FG18" s="296">
        <v>68370640</v>
      </c>
      <c r="FH18" s="297" t="s">
        <v>303</v>
      </c>
      <c r="FI18" s="295"/>
      <c r="FJ18" s="296">
        <v>0</v>
      </c>
      <c r="FK18" s="297" t="s">
        <v>304</v>
      </c>
      <c r="FL18" s="295">
        <v>10619</v>
      </c>
      <c r="FM18" s="296">
        <v>71784440</v>
      </c>
      <c r="FN18" s="297" t="s">
        <v>303</v>
      </c>
      <c r="FO18" s="295">
        <v>10619</v>
      </c>
      <c r="FP18" s="296">
        <v>71784440</v>
      </c>
      <c r="FQ18" s="297" t="s">
        <v>303</v>
      </c>
      <c r="FR18" s="295">
        <v>10619</v>
      </c>
      <c r="FS18" s="296">
        <v>71784440</v>
      </c>
      <c r="FT18" s="297" t="s">
        <v>303</v>
      </c>
      <c r="FU18" s="295">
        <v>10513</v>
      </c>
      <c r="FV18" s="296">
        <v>71067880</v>
      </c>
      <c r="FW18" s="298" t="s">
        <v>303</v>
      </c>
    </row>
    <row r="19" spans="1:179" ht="30.6" customHeight="1">
      <c r="A19" s="12"/>
      <c r="B19" s="289">
        <v>4</v>
      </c>
      <c r="C19" s="290" t="s">
        <v>119</v>
      </c>
      <c r="D19" s="291" t="s">
        <v>120</v>
      </c>
      <c r="E19" s="290" t="s">
        <v>113</v>
      </c>
      <c r="F19" s="292">
        <v>5200</v>
      </c>
      <c r="G19" s="293">
        <v>13091</v>
      </c>
      <c r="H19" s="294">
        <v>68073200</v>
      </c>
      <c r="I19" s="295">
        <v>12827.87</v>
      </c>
      <c r="J19" s="296">
        <v>66705600</v>
      </c>
      <c r="K19" s="297" t="s">
        <v>303</v>
      </c>
      <c r="L19" s="295">
        <v>9800</v>
      </c>
      <c r="M19" s="296">
        <v>50960000</v>
      </c>
      <c r="N19" s="297" t="s">
        <v>303</v>
      </c>
      <c r="O19" s="295"/>
      <c r="P19" s="296">
        <v>0</v>
      </c>
      <c r="Q19" s="297" t="s">
        <v>304</v>
      </c>
      <c r="R19" s="295">
        <v>12660</v>
      </c>
      <c r="S19" s="296">
        <v>65832000</v>
      </c>
      <c r="T19" s="297" t="s">
        <v>303</v>
      </c>
      <c r="U19" s="295">
        <v>12487</v>
      </c>
      <c r="V19" s="296">
        <v>64932400</v>
      </c>
      <c r="W19" s="297" t="s">
        <v>303</v>
      </c>
      <c r="X19" s="295">
        <v>12845</v>
      </c>
      <c r="Y19" s="296">
        <v>66794000</v>
      </c>
      <c r="Z19" s="297" t="s">
        <v>303</v>
      </c>
      <c r="AA19" s="295">
        <v>12655</v>
      </c>
      <c r="AB19" s="296">
        <v>65806000</v>
      </c>
      <c r="AC19" s="297" t="s">
        <v>303</v>
      </c>
      <c r="AD19" s="295">
        <v>11791</v>
      </c>
      <c r="AE19" s="296">
        <v>61313200</v>
      </c>
      <c r="AF19" s="297" t="s">
        <v>303</v>
      </c>
      <c r="AG19" s="295">
        <v>12305</v>
      </c>
      <c r="AH19" s="296">
        <v>63986000</v>
      </c>
      <c r="AI19" s="297" t="s">
        <v>303</v>
      </c>
      <c r="AJ19" s="295">
        <v>13091</v>
      </c>
      <c r="AK19" s="296">
        <v>68073200</v>
      </c>
      <c r="AL19" s="297" t="s">
        <v>303</v>
      </c>
      <c r="AM19" s="295">
        <v>13091</v>
      </c>
      <c r="AN19" s="296">
        <v>68073200</v>
      </c>
      <c r="AO19" s="297" t="s">
        <v>303</v>
      </c>
      <c r="AP19" s="295"/>
      <c r="AQ19" s="296">
        <v>0</v>
      </c>
      <c r="AR19" s="297" t="s">
        <v>304</v>
      </c>
      <c r="AS19" s="295">
        <v>13091</v>
      </c>
      <c r="AT19" s="296">
        <v>68073200</v>
      </c>
      <c r="AU19" s="297" t="s">
        <v>303</v>
      </c>
      <c r="AV19" s="295">
        <v>11782</v>
      </c>
      <c r="AW19" s="296">
        <v>61266400</v>
      </c>
      <c r="AX19" s="297" t="s">
        <v>303</v>
      </c>
      <c r="AY19" s="295">
        <v>13091</v>
      </c>
      <c r="AZ19" s="296">
        <v>68073200</v>
      </c>
      <c r="BA19" s="297" t="s">
        <v>303</v>
      </c>
      <c r="BB19" s="295">
        <v>13091</v>
      </c>
      <c r="BC19" s="296">
        <v>68073200</v>
      </c>
      <c r="BD19" s="297" t="s">
        <v>303</v>
      </c>
      <c r="BE19" s="295">
        <v>13091</v>
      </c>
      <c r="BF19" s="296">
        <v>68073200</v>
      </c>
      <c r="BG19" s="297" t="s">
        <v>303</v>
      </c>
      <c r="BH19" s="295">
        <v>12522</v>
      </c>
      <c r="BI19" s="296">
        <v>65114400</v>
      </c>
      <c r="BJ19" s="297" t="s">
        <v>303</v>
      </c>
      <c r="BK19" s="295">
        <v>13000</v>
      </c>
      <c r="BL19" s="296">
        <v>67600000</v>
      </c>
      <c r="BM19" s="297" t="s">
        <v>303</v>
      </c>
      <c r="BN19" s="295"/>
      <c r="BO19" s="296">
        <v>0</v>
      </c>
      <c r="BP19" s="297" t="s">
        <v>304</v>
      </c>
      <c r="BQ19" s="295">
        <v>12450</v>
      </c>
      <c r="BR19" s="296">
        <v>64740000</v>
      </c>
      <c r="BS19" s="297" t="s">
        <v>303</v>
      </c>
      <c r="BT19" s="295">
        <v>12919</v>
      </c>
      <c r="BU19" s="296">
        <v>67178800</v>
      </c>
      <c r="BV19" s="297" t="s">
        <v>303</v>
      </c>
      <c r="BW19" s="295">
        <v>12750.63</v>
      </c>
      <c r="BX19" s="296">
        <v>66305200</v>
      </c>
      <c r="BY19" s="297" t="s">
        <v>303</v>
      </c>
      <c r="BZ19" s="295">
        <v>12401</v>
      </c>
      <c r="CA19" s="296">
        <v>64485200</v>
      </c>
      <c r="CB19" s="297" t="s">
        <v>303</v>
      </c>
      <c r="CC19" s="295">
        <v>13090</v>
      </c>
      <c r="CD19" s="296">
        <v>68068000</v>
      </c>
      <c r="CE19" s="297" t="s">
        <v>303</v>
      </c>
      <c r="CF19" s="295">
        <v>12597</v>
      </c>
      <c r="CG19" s="296">
        <v>65504400</v>
      </c>
      <c r="CH19" s="297" t="s">
        <v>303</v>
      </c>
      <c r="CI19" s="295"/>
      <c r="CJ19" s="296">
        <v>0</v>
      </c>
      <c r="CK19" s="297" t="s">
        <v>304</v>
      </c>
      <c r="CL19" s="295">
        <v>12580</v>
      </c>
      <c r="CM19" s="296">
        <v>65416000</v>
      </c>
      <c r="CN19" s="297" t="s">
        <v>303</v>
      </c>
      <c r="CO19" s="295">
        <v>13000</v>
      </c>
      <c r="CP19" s="296">
        <v>67600000</v>
      </c>
      <c r="CQ19" s="297" t="s">
        <v>303</v>
      </c>
      <c r="CR19" s="295"/>
      <c r="CS19" s="296">
        <v>0</v>
      </c>
      <c r="CT19" s="297" t="s">
        <v>304</v>
      </c>
      <c r="CU19" s="295">
        <v>12829</v>
      </c>
      <c r="CV19" s="296">
        <v>66710800</v>
      </c>
      <c r="CW19" s="297" t="s">
        <v>303</v>
      </c>
      <c r="CX19" s="295">
        <v>13091</v>
      </c>
      <c r="CY19" s="296">
        <v>68073200</v>
      </c>
      <c r="CZ19" s="297" t="s">
        <v>303</v>
      </c>
      <c r="DA19" s="295"/>
      <c r="DB19" s="296">
        <v>0</v>
      </c>
      <c r="DC19" s="297" t="s">
        <v>304</v>
      </c>
      <c r="DD19" s="295">
        <v>12672</v>
      </c>
      <c r="DE19" s="296">
        <v>65894400</v>
      </c>
      <c r="DF19" s="297" t="s">
        <v>303</v>
      </c>
      <c r="DG19" s="295"/>
      <c r="DH19" s="296">
        <v>0</v>
      </c>
      <c r="DI19" s="297" t="s">
        <v>304</v>
      </c>
      <c r="DJ19" s="295">
        <v>12758</v>
      </c>
      <c r="DK19" s="296">
        <v>66341600</v>
      </c>
      <c r="DL19" s="297" t="s">
        <v>303</v>
      </c>
      <c r="DM19" s="295">
        <v>13089</v>
      </c>
      <c r="DN19" s="296">
        <v>68062800</v>
      </c>
      <c r="DO19" s="297" t="s">
        <v>303</v>
      </c>
      <c r="DP19" s="295">
        <v>13091</v>
      </c>
      <c r="DQ19" s="296">
        <v>68073200</v>
      </c>
      <c r="DR19" s="297" t="s">
        <v>303</v>
      </c>
      <c r="DS19" s="295">
        <v>12567</v>
      </c>
      <c r="DT19" s="296">
        <v>65348400</v>
      </c>
      <c r="DU19" s="297" t="s">
        <v>303</v>
      </c>
      <c r="DV19" s="295">
        <v>12621</v>
      </c>
      <c r="DW19" s="296">
        <v>65629200</v>
      </c>
      <c r="DX19" s="297" t="s">
        <v>303</v>
      </c>
      <c r="DY19" s="295">
        <v>10646</v>
      </c>
      <c r="DZ19" s="296">
        <v>55359200</v>
      </c>
      <c r="EA19" s="297" t="s">
        <v>303</v>
      </c>
      <c r="EB19" s="295">
        <v>12698</v>
      </c>
      <c r="EC19" s="296">
        <v>66029600</v>
      </c>
      <c r="ED19" s="297" t="s">
        <v>303</v>
      </c>
      <c r="EE19" s="295">
        <v>12502</v>
      </c>
      <c r="EF19" s="296">
        <v>65010400</v>
      </c>
      <c r="EG19" s="297" t="s">
        <v>303</v>
      </c>
      <c r="EH19" s="295"/>
      <c r="EI19" s="296">
        <v>0</v>
      </c>
      <c r="EJ19" s="297" t="s">
        <v>304</v>
      </c>
      <c r="EK19" s="295">
        <v>12126</v>
      </c>
      <c r="EL19" s="296">
        <v>63055200</v>
      </c>
      <c r="EM19" s="297" t="s">
        <v>303</v>
      </c>
      <c r="EN19" s="295">
        <v>13091</v>
      </c>
      <c r="EO19" s="296">
        <v>68073200</v>
      </c>
      <c r="EP19" s="297" t="s">
        <v>303</v>
      </c>
      <c r="EQ19" s="295">
        <v>10500</v>
      </c>
      <c r="ER19" s="296">
        <v>54600000</v>
      </c>
      <c r="ES19" s="297" t="s">
        <v>303</v>
      </c>
      <c r="ET19" s="295">
        <v>13000</v>
      </c>
      <c r="EU19" s="296">
        <v>67600000</v>
      </c>
      <c r="EV19" s="297" t="s">
        <v>303</v>
      </c>
      <c r="EW19" s="295">
        <v>12960</v>
      </c>
      <c r="EX19" s="296">
        <v>67392000</v>
      </c>
      <c r="EY19" s="297" t="s">
        <v>303</v>
      </c>
      <c r="EZ19" s="295">
        <v>12651</v>
      </c>
      <c r="FA19" s="296">
        <v>65785200</v>
      </c>
      <c r="FB19" s="297" t="s">
        <v>303</v>
      </c>
      <c r="FC19" s="295">
        <v>13091</v>
      </c>
      <c r="FD19" s="296">
        <v>68073200</v>
      </c>
      <c r="FE19" s="297" t="s">
        <v>303</v>
      </c>
      <c r="FF19" s="295">
        <v>12468</v>
      </c>
      <c r="FG19" s="296">
        <v>64833600</v>
      </c>
      <c r="FH19" s="297" t="s">
        <v>303</v>
      </c>
      <c r="FI19" s="295"/>
      <c r="FJ19" s="296">
        <v>0</v>
      </c>
      <c r="FK19" s="297" t="s">
        <v>304</v>
      </c>
      <c r="FL19" s="295">
        <v>13091</v>
      </c>
      <c r="FM19" s="296">
        <v>68073200</v>
      </c>
      <c r="FN19" s="297" t="s">
        <v>303</v>
      </c>
      <c r="FO19" s="295">
        <v>13091</v>
      </c>
      <c r="FP19" s="296">
        <v>68073200</v>
      </c>
      <c r="FQ19" s="297" t="s">
        <v>303</v>
      </c>
      <c r="FR19" s="295">
        <v>13091</v>
      </c>
      <c r="FS19" s="296">
        <v>68073200</v>
      </c>
      <c r="FT19" s="297" t="s">
        <v>303</v>
      </c>
      <c r="FU19" s="295">
        <v>12960</v>
      </c>
      <c r="FV19" s="296">
        <v>67392000</v>
      </c>
      <c r="FW19" s="298" t="s">
        <v>303</v>
      </c>
    </row>
    <row r="20" spans="1:179" ht="30.6" customHeight="1">
      <c r="A20" s="12"/>
      <c r="B20" s="289">
        <v>5</v>
      </c>
      <c r="C20" s="290" t="s">
        <v>121</v>
      </c>
      <c r="D20" s="291" t="s">
        <v>122</v>
      </c>
      <c r="E20" s="290" t="s">
        <v>123</v>
      </c>
      <c r="F20" s="292">
        <v>150</v>
      </c>
      <c r="G20" s="293">
        <v>7462</v>
      </c>
      <c r="H20" s="294">
        <v>1119300</v>
      </c>
      <c r="I20" s="295">
        <v>7312.01</v>
      </c>
      <c r="J20" s="296">
        <v>1096800</v>
      </c>
      <c r="K20" s="297" t="s">
        <v>303</v>
      </c>
      <c r="L20" s="295">
        <v>7462</v>
      </c>
      <c r="M20" s="296">
        <v>1119300</v>
      </c>
      <c r="N20" s="297" t="s">
        <v>303</v>
      </c>
      <c r="O20" s="295"/>
      <c r="P20" s="296">
        <v>0</v>
      </c>
      <c r="Q20" s="297" t="s">
        <v>304</v>
      </c>
      <c r="R20" s="295">
        <v>7216</v>
      </c>
      <c r="S20" s="296">
        <v>1082400</v>
      </c>
      <c r="T20" s="297" t="s">
        <v>303</v>
      </c>
      <c r="U20" s="295">
        <v>7118</v>
      </c>
      <c r="V20" s="296">
        <v>1067700</v>
      </c>
      <c r="W20" s="297" t="s">
        <v>303</v>
      </c>
      <c r="X20" s="295">
        <v>7321</v>
      </c>
      <c r="Y20" s="296">
        <v>1098150</v>
      </c>
      <c r="Z20" s="297" t="s">
        <v>303</v>
      </c>
      <c r="AA20" s="295">
        <v>7213</v>
      </c>
      <c r="AB20" s="296">
        <v>1081950</v>
      </c>
      <c r="AC20" s="297" t="s">
        <v>303</v>
      </c>
      <c r="AD20" s="295">
        <v>7462</v>
      </c>
      <c r="AE20" s="296">
        <v>1119300</v>
      </c>
      <c r="AF20" s="297" t="s">
        <v>303</v>
      </c>
      <c r="AG20" s="295">
        <v>7089</v>
      </c>
      <c r="AH20" s="296">
        <v>1063350</v>
      </c>
      <c r="AI20" s="297" t="s">
        <v>303</v>
      </c>
      <c r="AJ20" s="295">
        <v>7462</v>
      </c>
      <c r="AK20" s="296">
        <v>1119300</v>
      </c>
      <c r="AL20" s="297" t="s">
        <v>303</v>
      </c>
      <c r="AM20" s="295">
        <v>7462</v>
      </c>
      <c r="AN20" s="296">
        <v>1119300</v>
      </c>
      <c r="AO20" s="297" t="s">
        <v>303</v>
      </c>
      <c r="AP20" s="295"/>
      <c r="AQ20" s="296">
        <v>0</v>
      </c>
      <c r="AR20" s="297" t="s">
        <v>304</v>
      </c>
      <c r="AS20" s="295">
        <v>7462</v>
      </c>
      <c r="AT20" s="296">
        <v>1119300</v>
      </c>
      <c r="AU20" s="297" t="s">
        <v>303</v>
      </c>
      <c r="AV20" s="295">
        <v>7089</v>
      </c>
      <c r="AW20" s="296">
        <v>1063350</v>
      </c>
      <c r="AX20" s="297" t="s">
        <v>303</v>
      </c>
      <c r="AY20" s="295">
        <v>7462</v>
      </c>
      <c r="AZ20" s="296">
        <v>1119300</v>
      </c>
      <c r="BA20" s="297" t="s">
        <v>303</v>
      </c>
      <c r="BB20" s="295">
        <v>7462</v>
      </c>
      <c r="BC20" s="296">
        <v>1119300</v>
      </c>
      <c r="BD20" s="297" t="s">
        <v>303</v>
      </c>
      <c r="BE20" s="295">
        <v>7462</v>
      </c>
      <c r="BF20" s="296">
        <v>1119300</v>
      </c>
      <c r="BG20" s="297" t="s">
        <v>303</v>
      </c>
      <c r="BH20" s="295">
        <v>7137</v>
      </c>
      <c r="BI20" s="296">
        <v>1070550</v>
      </c>
      <c r="BJ20" s="297" t="s">
        <v>303</v>
      </c>
      <c r="BK20" s="295">
        <v>7300</v>
      </c>
      <c r="BL20" s="296">
        <v>1095000</v>
      </c>
      <c r="BM20" s="297" t="s">
        <v>303</v>
      </c>
      <c r="BN20" s="295"/>
      <c r="BO20" s="296">
        <v>0</v>
      </c>
      <c r="BP20" s="297" t="s">
        <v>304</v>
      </c>
      <c r="BQ20" s="295">
        <v>7096</v>
      </c>
      <c r="BR20" s="296">
        <v>1064400</v>
      </c>
      <c r="BS20" s="297" t="s">
        <v>303</v>
      </c>
      <c r="BT20" s="295">
        <v>7461</v>
      </c>
      <c r="BU20" s="296">
        <v>1119150</v>
      </c>
      <c r="BV20" s="297" t="s">
        <v>303</v>
      </c>
      <c r="BW20" s="295">
        <v>7267.99</v>
      </c>
      <c r="BX20" s="296">
        <v>1090200</v>
      </c>
      <c r="BY20" s="297" t="s">
        <v>303</v>
      </c>
      <c r="BZ20" s="295">
        <v>7069</v>
      </c>
      <c r="CA20" s="296">
        <v>1060350</v>
      </c>
      <c r="CB20" s="297" t="s">
        <v>303</v>
      </c>
      <c r="CC20" s="295">
        <v>7461</v>
      </c>
      <c r="CD20" s="296">
        <v>1119150</v>
      </c>
      <c r="CE20" s="297" t="s">
        <v>303</v>
      </c>
      <c r="CF20" s="295">
        <v>7181</v>
      </c>
      <c r="CG20" s="296">
        <v>1077150</v>
      </c>
      <c r="CH20" s="297" t="s">
        <v>303</v>
      </c>
      <c r="CI20" s="295"/>
      <c r="CJ20" s="296">
        <v>0</v>
      </c>
      <c r="CK20" s="297" t="s">
        <v>304</v>
      </c>
      <c r="CL20" s="295">
        <v>7171</v>
      </c>
      <c r="CM20" s="296">
        <v>1075650</v>
      </c>
      <c r="CN20" s="297" t="s">
        <v>303</v>
      </c>
      <c r="CO20" s="295">
        <v>7450</v>
      </c>
      <c r="CP20" s="296">
        <v>1117500</v>
      </c>
      <c r="CQ20" s="297" t="s">
        <v>303</v>
      </c>
      <c r="CR20" s="295"/>
      <c r="CS20" s="296">
        <v>0</v>
      </c>
      <c r="CT20" s="297" t="s">
        <v>304</v>
      </c>
      <c r="CU20" s="295">
        <v>7313</v>
      </c>
      <c r="CV20" s="296">
        <v>1096950</v>
      </c>
      <c r="CW20" s="297" t="s">
        <v>303</v>
      </c>
      <c r="CX20" s="295">
        <v>7462</v>
      </c>
      <c r="CY20" s="296">
        <v>1119300</v>
      </c>
      <c r="CZ20" s="297" t="s">
        <v>303</v>
      </c>
      <c r="DA20" s="295"/>
      <c r="DB20" s="296">
        <v>0</v>
      </c>
      <c r="DC20" s="297" t="s">
        <v>304</v>
      </c>
      <c r="DD20" s="295">
        <v>7223</v>
      </c>
      <c r="DE20" s="296">
        <v>1083450</v>
      </c>
      <c r="DF20" s="297" t="s">
        <v>303</v>
      </c>
      <c r="DG20" s="295"/>
      <c r="DH20" s="296">
        <v>0</v>
      </c>
      <c r="DI20" s="297" t="s">
        <v>304</v>
      </c>
      <c r="DJ20" s="295">
        <v>7272</v>
      </c>
      <c r="DK20" s="296">
        <v>1090800</v>
      </c>
      <c r="DL20" s="297" t="s">
        <v>303</v>
      </c>
      <c r="DM20" s="295">
        <v>6768</v>
      </c>
      <c r="DN20" s="296">
        <v>1015200</v>
      </c>
      <c r="DO20" s="297" t="s">
        <v>303</v>
      </c>
      <c r="DP20" s="295">
        <v>7462</v>
      </c>
      <c r="DQ20" s="296">
        <v>1119300</v>
      </c>
      <c r="DR20" s="297" t="s">
        <v>303</v>
      </c>
      <c r="DS20" s="295">
        <v>7164</v>
      </c>
      <c r="DT20" s="296">
        <v>1074600</v>
      </c>
      <c r="DU20" s="297" t="s">
        <v>303</v>
      </c>
      <c r="DV20" s="295">
        <v>7194</v>
      </c>
      <c r="DW20" s="296">
        <v>1079100</v>
      </c>
      <c r="DX20" s="297" t="s">
        <v>303</v>
      </c>
      <c r="DY20" s="295">
        <v>6068</v>
      </c>
      <c r="DZ20" s="296">
        <v>910200</v>
      </c>
      <c r="EA20" s="297" t="s">
        <v>303</v>
      </c>
      <c r="EB20" s="295">
        <v>7238</v>
      </c>
      <c r="EC20" s="296">
        <v>1085700</v>
      </c>
      <c r="ED20" s="297" t="s">
        <v>303</v>
      </c>
      <c r="EE20" s="295">
        <v>7126</v>
      </c>
      <c r="EF20" s="296">
        <v>1068900</v>
      </c>
      <c r="EG20" s="297" t="s">
        <v>303</v>
      </c>
      <c r="EH20" s="295"/>
      <c r="EI20" s="296">
        <v>0</v>
      </c>
      <c r="EJ20" s="297" t="s">
        <v>304</v>
      </c>
      <c r="EK20" s="295">
        <v>6912</v>
      </c>
      <c r="EL20" s="296">
        <v>1036800</v>
      </c>
      <c r="EM20" s="297" t="s">
        <v>303</v>
      </c>
      <c r="EN20" s="295">
        <v>7462</v>
      </c>
      <c r="EO20" s="296">
        <v>1119300</v>
      </c>
      <c r="EP20" s="297" t="s">
        <v>303</v>
      </c>
      <c r="EQ20" s="295">
        <v>7300</v>
      </c>
      <c r="ER20" s="296">
        <v>1095000</v>
      </c>
      <c r="ES20" s="297" t="s">
        <v>303</v>
      </c>
      <c r="ET20" s="295">
        <v>7400</v>
      </c>
      <c r="EU20" s="296">
        <v>1110000</v>
      </c>
      <c r="EV20" s="297" t="s">
        <v>303</v>
      </c>
      <c r="EW20" s="295">
        <v>7387</v>
      </c>
      <c r="EX20" s="296">
        <v>1108050</v>
      </c>
      <c r="EY20" s="297" t="s">
        <v>303</v>
      </c>
      <c r="EZ20" s="295">
        <v>7211</v>
      </c>
      <c r="FA20" s="296">
        <v>1081650</v>
      </c>
      <c r="FB20" s="297" t="s">
        <v>303</v>
      </c>
      <c r="FC20" s="295">
        <v>7462</v>
      </c>
      <c r="FD20" s="296">
        <v>1119300</v>
      </c>
      <c r="FE20" s="297" t="s">
        <v>303</v>
      </c>
      <c r="FF20" s="295">
        <v>7107</v>
      </c>
      <c r="FG20" s="296">
        <v>1066050</v>
      </c>
      <c r="FH20" s="297" t="s">
        <v>303</v>
      </c>
      <c r="FI20" s="295"/>
      <c r="FJ20" s="296">
        <v>0</v>
      </c>
      <c r="FK20" s="297" t="s">
        <v>304</v>
      </c>
      <c r="FL20" s="295">
        <v>7462</v>
      </c>
      <c r="FM20" s="296">
        <v>1119300</v>
      </c>
      <c r="FN20" s="297" t="s">
        <v>303</v>
      </c>
      <c r="FO20" s="295">
        <v>7462</v>
      </c>
      <c r="FP20" s="296">
        <v>1119300</v>
      </c>
      <c r="FQ20" s="297" t="s">
        <v>303</v>
      </c>
      <c r="FR20" s="295">
        <v>7462</v>
      </c>
      <c r="FS20" s="296">
        <v>1119300</v>
      </c>
      <c r="FT20" s="297" t="s">
        <v>303</v>
      </c>
      <c r="FU20" s="295">
        <v>7387</v>
      </c>
      <c r="FV20" s="296">
        <v>1108050</v>
      </c>
      <c r="FW20" s="298" t="s">
        <v>303</v>
      </c>
    </row>
    <row r="21" spans="1:179" ht="20.45" customHeight="1">
      <c r="A21" s="12"/>
      <c r="B21" s="281" t="s">
        <v>124</v>
      </c>
      <c r="C21" s="282"/>
      <c r="D21" s="282"/>
      <c r="E21" s="282"/>
      <c r="F21" s="283"/>
      <c r="G21" s="282"/>
      <c r="H21" s="284">
        <v>5375062051</v>
      </c>
      <c r="I21" s="285"/>
      <c r="J21" s="286">
        <v>5267024168</v>
      </c>
      <c r="K21" s="287"/>
      <c r="L21" s="285"/>
      <c r="M21" s="286">
        <v>4415770000</v>
      </c>
      <c r="N21" s="287"/>
      <c r="O21" s="285"/>
      <c r="P21" s="286">
        <v>0</v>
      </c>
      <c r="Q21" s="287"/>
      <c r="R21" s="285"/>
      <c r="S21" s="286">
        <v>5198061214</v>
      </c>
      <c r="T21" s="287"/>
      <c r="U21" s="285"/>
      <c r="V21" s="286">
        <v>5127005058</v>
      </c>
      <c r="W21" s="287"/>
      <c r="X21" s="285"/>
      <c r="Y21" s="286">
        <v>5274119257</v>
      </c>
      <c r="Z21" s="287"/>
      <c r="AB21" s="286">
        <v>5196016922</v>
      </c>
      <c r="AC21" s="287"/>
      <c r="AD21" s="285"/>
      <c r="AE21" s="286">
        <v>5128702016</v>
      </c>
      <c r="AF21" s="287"/>
      <c r="AG21" s="285"/>
      <c r="AH21" s="286">
        <v>5063296863</v>
      </c>
      <c r="AI21" s="287"/>
      <c r="AJ21" s="285"/>
      <c r="AK21" s="286">
        <v>5251025415</v>
      </c>
      <c r="AL21" s="287"/>
      <c r="AM21" s="285"/>
      <c r="AN21" s="286">
        <v>4968300211</v>
      </c>
      <c r="AO21" s="287"/>
      <c r="AP21" s="285"/>
      <c r="AQ21" s="286">
        <v>0</v>
      </c>
      <c r="AR21" s="287"/>
      <c r="AS21" s="285"/>
      <c r="AT21" s="286">
        <v>5070090608</v>
      </c>
      <c r="AU21" s="287"/>
      <c r="AV21" s="285"/>
      <c r="AW21" s="286">
        <v>5194976964</v>
      </c>
      <c r="AX21" s="287"/>
      <c r="AY21" s="285"/>
      <c r="AZ21" s="286">
        <v>5082180211</v>
      </c>
      <c r="BA21" s="287"/>
      <c r="BB21" s="285"/>
      <c r="BC21" s="286">
        <v>5375062051</v>
      </c>
      <c r="BD21" s="287"/>
      <c r="BE21" s="285"/>
      <c r="BF21" s="286">
        <v>5269942051</v>
      </c>
      <c r="BG21" s="287"/>
      <c r="BH21" s="285"/>
      <c r="BI21" s="286">
        <v>5213801036</v>
      </c>
      <c r="BJ21" s="287"/>
      <c r="BK21" s="285"/>
      <c r="BL21" s="286">
        <v>5307830000</v>
      </c>
      <c r="BM21" s="287"/>
      <c r="BN21" s="285"/>
      <c r="BO21" s="286">
        <v>0</v>
      </c>
      <c r="BP21" s="287"/>
      <c r="BQ21" s="285"/>
      <c r="BR21" s="286">
        <v>5111689804</v>
      </c>
      <c r="BS21" s="287"/>
      <c r="BT21" s="285"/>
      <c r="BU21" s="286">
        <v>5095533736</v>
      </c>
      <c r="BV21" s="287"/>
      <c r="BW21" s="285"/>
      <c r="BX21" s="286">
        <v>5235305522</v>
      </c>
      <c r="BY21" s="287"/>
      <c r="BZ21" s="285"/>
      <c r="CA21" s="286">
        <v>5091797231</v>
      </c>
      <c r="CB21" s="287"/>
      <c r="CC21" s="285"/>
      <c r="CD21" s="286">
        <v>5109297083</v>
      </c>
      <c r="CE21" s="287"/>
      <c r="CF21" s="285"/>
      <c r="CG21" s="286">
        <v>5172427045</v>
      </c>
      <c r="CH21" s="287"/>
      <c r="CI21" s="285"/>
      <c r="CJ21" s="286">
        <v>0</v>
      </c>
      <c r="CK21" s="287"/>
      <c r="CL21" s="285"/>
      <c r="CM21" s="286">
        <v>5165435324</v>
      </c>
      <c r="CN21" s="287"/>
      <c r="CO21" s="285"/>
      <c r="CP21" s="286">
        <v>5080800000</v>
      </c>
      <c r="CQ21" s="287"/>
      <c r="CR21" s="285"/>
      <c r="CS21" s="286">
        <v>0</v>
      </c>
      <c r="CT21" s="287"/>
      <c r="CU21" s="285"/>
      <c r="CV21" s="286">
        <v>5267569624</v>
      </c>
      <c r="CW21" s="287"/>
      <c r="CX21" s="285"/>
      <c r="CY21" s="286">
        <v>5236195246</v>
      </c>
      <c r="CZ21" s="287"/>
      <c r="DA21" s="285"/>
      <c r="DB21" s="286">
        <v>0</v>
      </c>
      <c r="DC21" s="287"/>
      <c r="DD21" s="285"/>
      <c r="DE21" s="286">
        <v>5203063101</v>
      </c>
      <c r="DF21" s="287"/>
      <c r="DG21" s="285"/>
      <c r="DH21" s="286">
        <v>0</v>
      </c>
      <c r="DI21" s="287"/>
      <c r="DJ21" s="285"/>
      <c r="DK21" s="286">
        <v>5238469342</v>
      </c>
      <c r="DL21" s="287"/>
      <c r="DM21" s="285"/>
      <c r="DN21" s="286">
        <v>4876419199</v>
      </c>
      <c r="DO21" s="287"/>
      <c r="DP21" s="285"/>
      <c r="DQ21" s="286">
        <v>4599219000</v>
      </c>
      <c r="DR21" s="287"/>
      <c r="DS21" s="285"/>
      <c r="DT21" s="286">
        <v>5133188742</v>
      </c>
      <c r="DU21" s="287"/>
      <c r="DV21" s="285"/>
      <c r="DW21" s="286">
        <v>5182095749</v>
      </c>
      <c r="DX21" s="287"/>
      <c r="DY21" s="285"/>
      <c r="DZ21" s="286">
        <v>5226152344</v>
      </c>
      <c r="EA21" s="287"/>
      <c r="EB21" s="285"/>
      <c r="EC21" s="286">
        <v>5178766000</v>
      </c>
      <c r="ED21" s="287"/>
      <c r="EE21" s="285"/>
      <c r="EF21" s="286">
        <v>5133188742</v>
      </c>
      <c r="EG21" s="287"/>
      <c r="EH21" s="285"/>
      <c r="EI21" s="286">
        <v>0</v>
      </c>
      <c r="EJ21" s="287"/>
      <c r="EK21" s="285"/>
      <c r="EL21" s="286">
        <v>5052563089</v>
      </c>
      <c r="EM21" s="287"/>
      <c r="EN21" s="285"/>
      <c r="EO21" s="286">
        <v>5183464280</v>
      </c>
      <c r="EP21" s="287"/>
      <c r="EQ21" s="285"/>
      <c r="ER21" s="286">
        <v>4939764000</v>
      </c>
      <c r="ES21" s="287"/>
      <c r="ET21" s="285"/>
      <c r="EU21" s="286">
        <v>4759965000</v>
      </c>
      <c r="EV21" s="287"/>
      <c r="EW21" s="285"/>
      <c r="EX21" s="286">
        <v>5177026264</v>
      </c>
      <c r="EY21" s="287"/>
      <c r="EZ21" s="285"/>
      <c r="FA21" s="286">
        <v>5194455306</v>
      </c>
      <c r="FB21" s="287"/>
      <c r="FC21" s="285"/>
      <c r="FD21" s="286">
        <v>4164132211</v>
      </c>
      <c r="FE21" s="287"/>
      <c r="FF21" s="285"/>
      <c r="FG21" s="286">
        <v>5119205300</v>
      </c>
      <c r="FH21" s="287"/>
      <c r="FI21" s="285"/>
      <c r="FJ21" s="286">
        <v>0</v>
      </c>
      <c r="FK21" s="287"/>
      <c r="FL21" s="285"/>
      <c r="FM21" s="286">
        <v>5102772051</v>
      </c>
      <c r="FN21" s="287"/>
      <c r="FO21" s="285"/>
      <c r="FP21" s="286">
        <v>5056845415</v>
      </c>
      <c r="FQ21" s="287"/>
      <c r="FR21" s="285"/>
      <c r="FS21" s="286">
        <v>5112190000</v>
      </c>
      <c r="FT21" s="287"/>
      <c r="FU21" s="285"/>
      <c r="FV21" s="286">
        <v>5106304448</v>
      </c>
      <c r="FW21" s="288"/>
    </row>
    <row r="22" spans="1:179" ht="30.6" customHeight="1">
      <c r="A22" s="12"/>
      <c r="B22" s="289">
        <v>6</v>
      </c>
      <c r="C22" s="290" t="s">
        <v>125</v>
      </c>
      <c r="D22" s="291" t="s">
        <v>126</v>
      </c>
      <c r="E22" s="290" t="s">
        <v>113</v>
      </c>
      <c r="F22" s="292">
        <v>5548</v>
      </c>
      <c r="G22" s="293">
        <v>172357</v>
      </c>
      <c r="H22" s="294">
        <v>956236636</v>
      </c>
      <c r="I22" s="295">
        <v>168892.62</v>
      </c>
      <c r="J22" s="296">
        <v>937018364</v>
      </c>
      <c r="K22" s="297" t="s">
        <v>303</v>
      </c>
      <c r="L22" s="295">
        <v>100000</v>
      </c>
      <c r="M22" s="296">
        <v>554800000</v>
      </c>
      <c r="N22" s="297" t="s">
        <v>303</v>
      </c>
      <c r="O22" s="295"/>
      <c r="P22" s="296">
        <v>0</v>
      </c>
      <c r="Q22" s="297" t="s">
        <v>304</v>
      </c>
      <c r="R22" s="295">
        <v>166681</v>
      </c>
      <c r="S22" s="296">
        <v>924746188</v>
      </c>
      <c r="T22" s="297" t="s">
        <v>303</v>
      </c>
      <c r="U22" s="295">
        <v>164403</v>
      </c>
      <c r="V22" s="296">
        <v>912107844</v>
      </c>
      <c r="W22" s="297" t="s">
        <v>303</v>
      </c>
      <c r="X22" s="295">
        <v>169120</v>
      </c>
      <c r="Y22" s="296">
        <v>938277760</v>
      </c>
      <c r="Z22" s="297" t="s">
        <v>303</v>
      </c>
      <c r="AA22" s="295">
        <v>166616</v>
      </c>
      <c r="AB22" s="296">
        <v>924385568</v>
      </c>
      <c r="AC22" s="297" t="s">
        <v>303</v>
      </c>
      <c r="AD22" s="295">
        <v>162539</v>
      </c>
      <c r="AE22" s="296">
        <v>901766372</v>
      </c>
      <c r="AF22" s="297" t="s">
        <v>303</v>
      </c>
      <c r="AG22" s="295">
        <v>162360</v>
      </c>
      <c r="AH22" s="296">
        <v>900773280</v>
      </c>
      <c r="AI22" s="297" t="s">
        <v>303</v>
      </c>
      <c r="AJ22" s="295">
        <v>150000</v>
      </c>
      <c r="AK22" s="296">
        <v>832200000</v>
      </c>
      <c r="AL22" s="297" t="s">
        <v>303</v>
      </c>
      <c r="AM22" s="295">
        <v>172357</v>
      </c>
      <c r="AN22" s="296">
        <v>956236636</v>
      </c>
      <c r="AO22" s="297" t="s">
        <v>303</v>
      </c>
      <c r="AP22" s="295"/>
      <c r="AQ22" s="296">
        <v>0</v>
      </c>
      <c r="AR22" s="297" t="s">
        <v>304</v>
      </c>
      <c r="AS22" s="295">
        <v>163739</v>
      </c>
      <c r="AT22" s="296">
        <v>908423972</v>
      </c>
      <c r="AU22" s="297" t="s">
        <v>303</v>
      </c>
      <c r="AV22" s="295">
        <v>171495</v>
      </c>
      <c r="AW22" s="296">
        <v>951454260</v>
      </c>
      <c r="AX22" s="297" t="s">
        <v>303</v>
      </c>
      <c r="AY22" s="295">
        <v>172357</v>
      </c>
      <c r="AZ22" s="296">
        <v>956236636</v>
      </c>
      <c r="BA22" s="297" t="s">
        <v>303</v>
      </c>
      <c r="BB22" s="295">
        <v>172357</v>
      </c>
      <c r="BC22" s="296">
        <v>956236636</v>
      </c>
      <c r="BD22" s="297" t="s">
        <v>303</v>
      </c>
      <c r="BE22" s="295">
        <v>172357</v>
      </c>
      <c r="BF22" s="296">
        <v>956236636</v>
      </c>
      <c r="BG22" s="297" t="s">
        <v>303</v>
      </c>
      <c r="BH22" s="295">
        <v>167186</v>
      </c>
      <c r="BI22" s="296">
        <v>927547928</v>
      </c>
      <c r="BJ22" s="297" t="s">
        <v>303</v>
      </c>
      <c r="BK22" s="295">
        <v>170000</v>
      </c>
      <c r="BL22" s="296">
        <v>943160000</v>
      </c>
      <c r="BM22" s="297" t="s">
        <v>303</v>
      </c>
      <c r="BN22" s="295"/>
      <c r="BO22" s="296">
        <v>0</v>
      </c>
      <c r="BP22" s="297" t="s">
        <v>304</v>
      </c>
      <c r="BQ22" s="295">
        <v>163912</v>
      </c>
      <c r="BR22" s="296">
        <v>909383776</v>
      </c>
      <c r="BS22" s="297" t="s">
        <v>303</v>
      </c>
      <c r="BT22" s="295">
        <v>163393</v>
      </c>
      <c r="BU22" s="296">
        <v>906504364</v>
      </c>
      <c r="BV22" s="297" t="s">
        <v>303</v>
      </c>
      <c r="BW22" s="295">
        <v>167875.72</v>
      </c>
      <c r="BX22" s="296">
        <v>931376048</v>
      </c>
      <c r="BY22" s="297" t="s">
        <v>303</v>
      </c>
      <c r="BZ22" s="295">
        <v>163274</v>
      </c>
      <c r="CA22" s="296">
        <v>905844152</v>
      </c>
      <c r="CB22" s="297" t="s">
        <v>303</v>
      </c>
      <c r="CC22" s="295">
        <v>163835</v>
      </c>
      <c r="CD22" s="296">
        <v>908956580</v>
      </c>
      <c r="CE22" s="297" t="s">
        <v>303</v>
      </c>
      <c r="CF22" s="295">
        <v>165859</v>
      </c>
      <c r="CG22" s="296">
        <v>920185732</v>
      </c>
      <c r="CH22" s="297" t="s">
        <v>303</v>
      </c>
      <c r="CI22" s="295"/>
      <c r="CJ22" s="296">
        <v>0</v>
      </c>
      <c r="CK22" s="297" t="s">
        <v>304</v>
      </c>
      <c r="CL22" s="295">
        <v>165635</v>
      </c>
      <c r="CM22" s="296">
        <v>918942980</v>
      </c>
      <c r="CN22" s="297" t="s">
        <v>303</v>
      </c>
      <c r="CO22" s="295">
        <v>165000</v>
      </c>
      <c r="CP22" s="296">
        <v>915420000</v>
      </c>
      <c r="CQ22" s="297" t="s">
        <v>303</v>
      </c>
      <c r="CR22" s="295"/>
      <c r="CS22" s="296">
        <v>0</v>
      </c>
      <c r="CT22" s="297" t="s">
        <v>304</v>
      </c>
      <c r="CU22" s="295">
        <v>168910</v>
      </c>
      <c r="CV22" s="296">
        <v>937112680</v>
      </c>
      <c r="CW22" s="297" t="s">
        <v>303</v>
      </c>
      <c r="CX22" s="295">
        <v>172357</v>
      </c>
      <c r="CY22" s="296">
        <v>956236636</v>
      </c>
      <c r="CZ22" s="297" t="s">
        <v>303</v>
      </c>
      <c r="DA22" s="295"/>
      <c r="DB22" s="296">
        <v>0</v>
      </c>
      <c r="DC22" s="297" t="s">
        <v>304</v>
      </c>
      <c r="DD22" s="295">
        <v>166842</v>
      </c>
      <c r="DE22" s="296">
        <v>925639416</v>
      </c>
      <c r="DF22" s="297" t="s">
        <v>303</v>
      </c>
      <c r="DG22" s="295"/>
      <c r="DH22" s="296">
        <v>0</v>
      </c>
      <c r="DI22" s="297" t="s">
        <v>304</v>
      </c>
      <c r="DJ22" s="295">
        <v>167977</v>
      </c>
      <c r="DK22" s="296">
        <v>931936396</v>
      </c>
      <c r="DL22" s="297" t="s">
        <v>303</v>
      </c>
      <c r="DM22" s="295">
        <v>156367</v>
      </c>
      <c r="DN22" s="296">
        <v>867524116</v>
      </c>
      <c r="DO22" s="297" t="s">
        <v>303</v>
      </c>
      <c r="DP22" s="295">
        <v>150000</v>
      </c>
      <c r="DQ22" s="296">
        <v>832200000</v>
      </c>
      <c r="DR22" s="297" t="s">
        <v>303</v>
      </c>
      <c r="DS22" s="295">
        <v>164601</v>
      </c>
      <c r="DT22" s="296">
        <v>913206348</v>
      </c>
      <c r="DU22" s="297" t="s">
        <v>303</v>
      </c>
      <c r="DV22" s="295">
        <v>166169</v>
      </c>
      <c r="DW22" s="296">
        <v>921905612</v>
      </c>
      <c r="DX22" s="297" t="s">
        <v>303</v>
      </c>
      <c r="DY22" s="295">
        <v>172357</v>
      </c>
      <c r="DZ22" s="296">
        <v>956236636</v>
      </c>
      <c r="EA22" s="297" t="s">
        <v>303</v>
      </c>
      <c r="EB22" s="295">
        <v>166000</v>
      </c>
      <c r="EC22" s="296">
        <v>920968000</v>
      </c>
      <c r="ED22" s="297" t="s">
        <v>303</v>
      </c>
      <c r="EE22" s="295">
        <v>164601</v>
      </c>
      <c r="EF22" s="296">
        <v>913206348</v>
      </c>
      <c r="EG22" s="297" t="s">
        <v>303</v>
      </c>
      <c r="EH22" s="295"/>
      <c r="EI22" s="296">
        <v>0</v>
      </c>
      <c r="EJ22" s="297" t="s">
        <v>304</v>
      </c>
      <c r="EK22" s="295">
        <v>162016</v>
      </c>
      <c r="EL22" s="296">
        <v>898864768</v>
      </c>
      <c r="EM22" s="297" t="s">
        <v>303</v>
      </c>
      <c r="EN22" s="295">
        <v>161000</v>
      </c>
      <c r="EO22" s="296">
        <v>893228000</v>
      </c>
      <c r="EP22" s="297" t="s">
        <v>303</v>
      </c>
      <c r="EQ22" s="295">
        <v>165000</v>
      </c>
      <c r="ER22" s="296">
        <v>915420000</v>
      </c>
      <c r="ES22" s="297" t="s">
        <v>303</v>
      </c>
      <c r="ET22" s="295">
        <v>150000</v>
      </c>
      <c r="EU22" s="296">
        <v>832200000</v>
      </c>
      <c r="EV22" s="297" t="s">
        <v>303</v>
      </c>
      <c r="EW22" s="295">
        <v>168910</v>
      </c>
      <c r="EX22" s="296">
        <v>937112680</v>
      </c>
      <c r="EY22" s="297" t="s">
        <v>303</v>
      </c>
      <c r="EZ22" s="295">
        <v>166566</v>
      </c>
      <c r="FA22" s="296">
        <v>924108168</v>
      </c>
      <c r="FB22" s="297" t="s">
        <v>303</v>
      </c>
      <c r="FC22" s="295">
        <v>172357</v>
      </c>
      <c r="FD22" s="296">
        <v>956236636</v>
      </c>
      <c r="FE22" s="297" t="s">
        <v>303</v>
      </c>
      <c r="FF22" s="295">
        <v>164153</v>
      </c>
      <c r="FG22" s="296">
        <v>910720844</v>
      </c>
      <c r="FH22" s="297" t="s">
        <v>303</v>
      </c>
      <c r="FI22" s="295"/>
      <c r="FJ22" s="296">
        <v>0</v>
      </c>
      <c r="FK22" s="297" t="s">
        <v>304</v>
      </c>
      <c r="FL22" s="295">
        <v>162357</v>
      </c>
      <c r="FM22" s="296">
        <v>900756636</v>
      </c>
      <c r="FN22" s="297" t="s">
        <v>303</v>
      </c>
      <c r="FO22" s="295">
        <v>115000</v>
      </c>
      <c r="FP22" s="296">
        <v>638020000</v>
      </c>
      <c r="FQ22" s="297" t="s">
        <v>303</v>
      </c>
      <c r="FR22" s="295">
        <v>163000</v>
      </c>
      <c r="FS22" s="296">
        <v>904324000</v>
      </c>
      <c r="FT22" s="297" t="s">
        <v>303</v>
      </c>
      <c r="FU22" s="295">
        <v>163739</v>
      </c>
      <c r="FV22" s="296">
        <v>908423972</v>
      </c>
      <c r="FW22" s="298" t="s">
        <v>303</v>
      </c>
    </row>
    <row r="23" spans="1:179" ht="30.6" customHeight="1">
      <c r="A23" s="12"/>
      <c r="B23" s="289">
        <v>7</v>
      </c>
      <c r="C23" s="290" t="s">
        <v>127</v>
      </c>
      <c r="D23" s="291" t="s">
        <v>128</v>
      </c>
      <c r="E23" s="290" t="s">
        <v>113</v>
      </c>
      <c r="F23" s="292">
        <v>4161</v>
      </c>
      <c r="G23" s="293">
        <v>191575</v>
      </c>
      <c r="H23" s="294">
        <v>797143575</v>
      </c>
      <c r="I23" s="295">
        <v>187724.34</v>
      </c>
      <c r="J23" s="296">
        <v>781119564</v>
      </c>
      <c r="K23" s="297" t="s">
        <v>303</v>
      </c>
      <c r="L23" s="295">
        <v>170000</v>
      </c>
      <c r="M23" s="296">
        <v>707370000</v>
      </c>
      <c r="N23" s="297" t="s">
        <v>303</v>
      </c>
      <c r="O23" s="295"/>
      <c r="P23" s="296">
        <v>0</v>
      </c>
      <c r="Q23" s="297" t="s">
        <v>304</v>
      </c>
      <c r="R23" s="295">
        <v>185266</v>
      </c>
      <c r="S23" s="296">
        <v>770891826</v>
      </c>
      <c r="T23" s="297" t="s">
        <v>303</v>
      </c>
      <c r="U23" s="295">
        <v>182734</v>
      </c>
      <c r="V23" s="296">
        <v>760356174</v>
      </c>
      <c r="W23" s="297" t="s">
        <v>303</v>
      </c>
      <c r="X23" s="295">
        <v>187977</v>
      </c>
      <c r="Y23" s="296">
        <v>782172297</v>
      </c>
      <c r="Z23" s="297" t="s">
        <v>303</v>
      </c>
      <c r="AA23" s="295">
        <v>185194</v>
      </c>
      <c r="AB23" s="296">
        <v>770592234</v>
      </c>
      <c r="AC23" s="297" t="s">
        <v>303</v>
      </c>
      <c r="AD23" s="295">
        <v>181324</v>
      </c>
      <c r="AE23" s="296">
        <v>754489164</v>
      </c>
      <c r="AF23" s="297" t="s">
        <v>303</v>
      </c>
      <c r="AG23" s="295">
        <v>180463</v>
      </c>
      <c r="AH23" s="296">
        <v>750906543</v>
      </c>
      <c r="AI23" s="297" t="s">
        <v>303</v>
      </c>
      <c r="AJ23" s="295">
        <v>191575</v>
      </c>
      <c r="AK23" s="296">
        <v>797143575</v>
      </c>
      <c r="AL23" s="297" t="s">
        <v>303</v>
      </c>
      <c r="AM23" s="295">
        <v>191575</v>
      </c>
      <c r="AN23" s="296">
        <v>797143575</v>
      </c>
      <c r="AO23" s="297" t="s">
        <v>303</v>
      </c>
      <c r="AP23" s="295"/>
      <c r="AQ23" s="296">
        <v>0</v>
      </c>
      <c r="AR23" s="297" t="s">
        <v>304</v>
      </c>
      <c r="AS23" s="295">
        <v>181996</v>
      </c>
      <c r="AT23" s="296">
        <v>757285356</v>
      </c>
      <c r="AU23" s="297" t="s">
        <v>303</v>
      </c>
      <c r="AV23" s="295">
        <v>187744</v>
      </c>
      <c r="AW23" s="296">
        <v>781202784</v>
      </c>
      <c r="AX23" s="297" t="s">
        <v>303</v>
      </c>
      <c r="AY23" s="295">
        <v>191575</v>
      </c>
      <c r="AZ23" s="296">
        <v>797143575</v>
      </c>
      <c r="BA23" s="297" t="s">
        <v>303</v>
      </c>
      <c r="BB23" s="295">
        <v>191575</v>
      </c>
      <c r="BC23" s="296">
        <v>797143575</v>
      </c>
      <c r="BD23" s="297" t="s">
        <v>303</v>
      </c>
      <c r="BE23" s="295">
        <v>191575</v>
      </c>
      <c r="BF23" s="296">
        <v>797143575</v>
      </c>
      <c r="BG23" s="297" t="s">
        <v>303</v>
      </c>
      <c r="BH23" s="295">
        <v>185828</v>
      </c>
      <c r="BI23" s="296">
        <v>773230308</v>
      </c>
      <c r="BJ23" s="297" t="s">
        <v>303</v>
      </c>
      <c r="BK23" s="295">
        <v>190000</v>
      </c>
      <c r="BL23" s="296">
        <v>790590000</v>
      </c>
      <c r="BM23" s="297" t="s">
        <v>303</v>
      </c>
      <c r="BN23" s="295"/>
      <c r="BO23" s="296">
        <v>0</v>
      </c>
      <c r="BP23" s="297" t="s">
        <v>304</v>
      </c>
      <c r="BQ23" s="295">
        <v>182188</v>
      </c>
      <c r="BR23" s="296">
        <v>758084268</v>
      </c>
      <c r="BS23" s="297" t="s">
        <v>303</v>
      </c>
      <c r="BT23" s="295">
        <v>181612</v>
      </c>
      <c r="BU23" s="296">
        <v>755687532</v>
      </c>
      <c r="BV23" s="297" t="s">
        <v>303</v>
      </c>
      <c r="BW23" s="295">
        <v>186594.05</v>
      </c>
      <c r="BX23" s="296">
        <v>776417634</v>
      </c>
      <c r="BY23" s="297" t="s">
        <v>303</v>
      </c>
      <c r="BZ23" s="295">
        <v>181479</v>
      </c>
      <c r="CA23" s="296">
        <v>755134119</v>
      </c>
      <c r="CB23" s="297" t="s">
        <v>303</v>
      </c>
      <c r="CC23" s="295">
        <v>182103</v>
      </c>
      <c r="CD23" s="296">
        <v>757730583</v>
      </c>
      <c r="CE23" s="297" t="s">
        <v>303</v>
      </c>
      <c r="CF23" s="295">
        <v>184353</v>
      </c>
      <c r="CG23" s="296">
        <v>767092833</v>
      </c>
      <c r="CH23" s="297" t="s">
        <v>303</v>
      </c>
      <c r="CI23" s="295"/>
      <c r="CJ23" s="296">
        <v>0</v>
      </c>
      <c r="CK23" s="297" t="s">
        <v>304</v>
      </c>
      <c r="CL23" s="295">
        <v>184104</v>
      </c>
      <c r="CM23" s="296">
        <v>766056744</v>
      </c>
      <c r="CN23" s="297" t="s">
        <v>303</v>
      </c>
      <c r="CO23" s="295">
        <v>180000</v>
      </c>
      <c r="CP23" s="296">
        <v>748980000</v>
      </c>
      <c r="CQ23" s="297" t="s">
        <v>303</v>
      </c>
      <c r="CR23" s="295"/>
      <c r="CS23" s="296">
        <v>0</v>
      </c>
      <c r="CT23" s="297" t="s">
        <v>304</v>
      </c>
      <c r="CU23" s="295">
        <v>187744</v>
      </c>
      <c r="CV23" s="296">
        <v>781202784</v>
      </c>
      <c r="CW23" s="297" t="s">
        <v>303</v>
      </c>
      <c r="CX23" s="295">
        <v>185170</v>
      </c>
      <c r="CY23" s="296">
        <v>770492370</v>
      </c>
      <c r="CZ23" s="297" t="s">
        <v>303</v>
      </c>
      <c r="DA23" s="295"/>
      <c r="DB23" s="296">
        <v>0</v>
      </c>
      <c r="DC23" s="297" t="s">
        <v>304</v>
      </c>
      <c r="DD23" s="295">
        <v>185445</v>
      </c>
      <c r="DE23" s="296">
        <v>771636645</v>
      </c>
      <c r="DF23" s="297" t="s">
        <v>303</v>
      </c>
      <c r="DG23" s="295"/>
      <c r="DH23" s="296">
        <v>0</v>
      </c>
      <c r="DI23" s="297" t="s">
        <v>304</v>
      </c>
      <c r="DJ23" s="295">
        <v>186706</v>
      </c>
      <c r="DK23" s="296">
        <v>776883666</v>
      </c>
      <c r="DL23" s="297" t="s">
        <v>303</v>
      </c>
      <c r="DM23" s="295">
        <v>173803</v>
      </c>
      <c r="DN23" s="296">
        <v>723194283</v>
      </c>
      <c r="DO23" s="297" t="s">
        <v>303</v>
      </c>
      <c r="DP23" s="295">
        <v>155000</v>
      </c>
      <c r="DQ23" s="296">
        <v>644955000</v>
      </c>
      <c r="DR23" s="297" t="s">
        <v>303</v>
      </c>
      <c r="DS23" s="295">
        <v>182954</v>
      </c>
      <c r="DT23" s="296">
        <v>761271594</v>
      </c>
      <c r="DU23" s="297" t="s">
        <v>303</v>
      </c>
      <c r="DV23" s="295">
        <v>184697</v>
      </c>
      <c r="DW23" s="296">
        <v>768524217</v>
      </c>
      <c r="DX23" s="297" t="s">
        <v>303</v>
      </c>
      <c r="DY23" s="295">
        <v>155788</v>
      </c>
      <c r="DZ23" s="296">
        <v>648233868</v>
      </c>
      <c r="EA23" s="297" t="s">
        <v>303</v>
      </c>
      <c r="EB23" s="295">
        <v>182000</v>
      </c>
      <c r="EC23" s="296">
        <v>757302000</v>
      </c>
      <c r="ED23" s="297" t="s">
        <v>303</v>
      </c>
      <c r="EE23" s="295">
        <v>182954</v>
      </c>
      <c r="EF23" s="296">
        <v>761271594</v>
      </c>
      <c r="EG23" s="297" t="s">
        <v>303</v>
      </c>
      <c r="EH23" s="295"/>
      <c r="EI23" s="296">
        <v>0</v>
      </c>
      <c r="EJ23" s="297" t="s">
        <v>304</v>
      </c>
      <c r="EK23" s="295">
        <v>180081</v>
      </c>
      <c r="EL23" s="296">
        <v>749317041</v>
      </c>
      <c r="EM23" s="297" t="s">
        <v>303</v>
      </c>
      <c r="EN23" s="295">
        <v>183000</v>
      </c>
      <c r="EO23" s="296">
        <v>761463000</v>
      </c>
      <c r="EP23" s="297" t="s">
        <v>303</v>
      </c>
      <c r="EQ23" s="295">
        <v>184000</v>
      </c>
      <c r="ER23" s="296">
        <v>765624000</v>
      </c>
      <c r="ES23" s="297" t="s">
        <v>303</v>
      </c>
      <c r="ET23" s="295">
        <v>165000</v>
      </c>
      <c r="EU23" s="296">
        <v>686565000</v>
      </c>
      <c r="EV23" s="297" t="s">
        <v>303</v>
      </c>
      <c r="EW23" s="295">
        <v>187744</v>
      </c>
      <c r="EX23" s="296">
        <v>781202784</v>
      </c>
      <c r="EY23" s="297" t="s">
        <v>303</v>
      </c>
      <c r="EZ23" s="295">
        <v>185138</v>
      </c>
      <c r="FA23" s="296">
        <v>770359218</v>
      </c>
      <c r="FB23" s="297" t="s">
        <v>303</v>
      </c>
      <c r="FC23" s="295">
        <v>191575</v>
      </c>
      <c r="FD23" s="296">
        <v>797143575</v>
      </c>
      <c r="FE23" s="297" t="s">
        <v>303</v>
      </c>
      <c r="FF23" s="295">
        <v>182456</v>
      </c>
      <c r="FG23" s="296">
        <v>759199416</v>
      </c>
      <c r="FH23" s="297" t="s">
        <v>303</v>
      </c>
      <c r="FI23" s="295"/>
      <c r="FJ23" s="296">
        <v>0</v>
      </c>
      <c r="FK23" s="297" t="s">
        <v>304</v>
      </c>
      <c r="FL23" s="295">
        <v>181575</v>
      </c>
      <c r="FM23" s="296">
        <v>755533575</v>
      </c>
      <c r="FN23" s="297" t="s">
        <v>303</v>
      </c>
      <c r="FO23" s="295">
        <v>191575</v>
      </c>
      <c r="FP23" s="296">
        <v>797143575</v>
      </c>
      <c r="FQ23" s="297" t="s">
        <v>303</v>
      </c>
      <c r="FR23" s="295">
        <v>186000</v>
      </c>
      <c r="FS23" s="296">
        <v>773946000</v>
      </c>
      <c r="FT23" s="297" t="s">
        <v>303</v>
      </c>
      <c r="FU23" s="295">
        <v>181996</v>
      </c>
      <c r="FV23" s="296">
        <v>757285356</v>
      </c>
      <c r="FW23" s="298" t="s">
        <v>303</v>
      </c>
    </row>
    <row r="24" spans="1:179" ht="30.6" customHeight="1" thickBot="1">
      <c r="A24" s="12"/>
      <c r="B24" s="289">
        <v>8</v>
      </c>
      <c r="C24" s="290" t="s">
        <v>129</v>
      </c>
      <c r="D24" s="291" t="s">
        <v>130</v>
      </c>
      <c r="E24" s="290" t="s">
        <v>113</v>
      </c>
      <c r="F24" s="292">
        <v>17520</v>
      </c>
      <c r="G24" s="293">
        <v>206717</v>
      </c>
      <c r="H24" s="294">
        <v>3621681840</v>
      </c>
      <c r="I24" s="295">
        <v>202561.99</v>
      </c>
      <c r="J24" s="296">
        <v>3548886240</v>
      </c>
      <c r="K24" s="297" t="s">
        <v>303</v>
      </c>
      <c r="L24" s="295">
        <v>180000</v>
      </c>
      <c r="M24" s="296">
        <v>3153600000</v>
      </c>
      <c r="N24" s="297" t="s">
        <v>303</v>
      </c>
      <c r="O24" s="295"/>
      <c r="P24" s="296">
        <v>0</v>
      </c>
      <c r="Q24" s="297" t="s">
        <v>304</v>
      </c>
      <c r="R24" s="295">
        <v>199910</v>
      </c>
      <c r="S24" s="296">
        <v>3502423200</v>
      </c>
      <c r="T24" s="297" t="s">
        <v>303</v>
      </c>
      <c r="U24" s="295">
        <v>197177</v>
      </c>
      <c r="V24" s="296">
        <v>3454541040</v>
      </c>
      <c r="W24" s="297" t="s">
        <v>303</v>
      </c>
      <c r="X24" s="295">
        <v>202835</v>
      </c>
      <c r="Y24" s="296">
        <v>3553669200</v>
      </c>
      <c r="Z24" s="297" t="s">
        <v>303</v>
      </c>
      <c r="AA24" s="295">
        <v>199831</v>
      </c>
      <c r="AB24" s="296">
        <v>3501039120</v>
      </c>
      <c r="AC24" s="297" t="s">
        <v>303</v>
      </c>
      <c r="AD24" s="295">
        <v>198199</v>
      </c>
      <c r="AE24" s="296">
        <v>3472446480</v>
      </c>
      <c r="AF24" s="297" t="s">
        <v>303</v>
      </c>
      <c r="AG24" s="295">
        <v>194727</v>
      </c>
      <c r="AH24" s="296">
        <v>3411617040</v>
      </c>
      <c r="AI24" s="297" t="s">
        <v>303</v>
      </c>
      <c r="AJ24" s="295">
        <v>206717</v>
      </c>
      <c r="AK24" s="296">
        <v>3621681840</v>
      </c>
      <c r="AL24" s="297" t="s">
        <v>303</v>
      </c>
      <c r="AM24" s="295">
        <v>183500</v>
      </c>
      <c r="AN24" s="296">
        <v>3214920000</v>
      </c>
      <c r="AO24" s="297" t="s">
        <v>303</v>
      </c>
      <c r="AP24" s="295"/>
      <c r="AQ24" s="296">
        <v>0</v>
      </c>
      <c r="AR24" s="297" t="s">
        <v>304</v>
      </c>
      <c r="AS24" s="295">
        <v>194314</v>
      </c>
      <c r="AT24" s="296">
        <v>3404381280</v>
      </c>
      <c r="AU24" s="297" t="s">
        <v>303</v>
      </c>
      <c r="AV24" s="295">
        <v>197621</v>
      </c>
      <c r="AW24" s="296">
        <v>3462319920</v>
      </c>
      <c r="AX24" s="297" t="s">
        <v>303</v>
      </c>
      <c r="AY24" s="295">
        <v>190000</v>
      </c>
      <c r="AZ24" s="296">
        <v>3328800000</v>
      </c>
      <c r="BA24" s="297" t="s">
        <v>303</v>
      </c>
      <c r="BB24" s="295">
        <v>206717</v>
      </c>
      <c r="BC24" s="296">
        <v>3621681840</v>
      </c>
      <c r="BD24" s="297" t="s">
        <v>303</v>
      </c>
      <c r="BE24" s="295">
        <v>200717</v>
      </c>
      <c r="BF24" s="296">
        <v>3516561840</v>
      </c>
      <c r="BG24" s="297" t="s">
        <v>303</v>
      </c>
      <c r="BH24" s="295">
        <v>200515</v>
      </c>
      <c r="BI24" s="296">
        <v>3513022800</v>
      </c>
      <c r="BJ24" s="297" t="s">
        <v>303</v>
      </c>
      <c r="BK24" s="295">
        <v>204000</v>
      </c>
      <c r="BL24" s="296">
        <v>3574080000</v>
      </c>
      <c r="BM24" s="297" t="s">
        <v>303</v>
      </c>
      <c r="BN24" s="295"/>
      <c r="BO24" s="296">
        <v>0</v>
      </c>
      <c r="BP24" s="297" t="s">
        <v>304</v>
      </c>
      <c r="BQ24" s="295">
        <v>196588</v>
      </c>
      <c r="BR24" s="296">
        <v>3444221760</v>
      </c>
      <c r="BS24" s="297" t="s">
        <v>303</v>
      </c>
      <c r="BT24" s="295">
        <v>195967</v>
      </c>
      <c r="BU24" s="296">
        <v>3433341840</v>
      </c>
      <c r="BV24" s="297" t="s">
        <v>303</v>
      </c>
      <c r="BW24" s="295">
        <v>201342.36</v>
      </c>
      <c r="BX24" s="296">
        <v>3527511840</v>
      </c>
      <c r="BY24" s="297" t="s">
        <v>303</v>
      </c>
      <c r="BZ24" s="295">
        <v>195823</v>
      </c>
      <c r="CA24" s="296">
        <v>3430818960</v>
      </c>
      <c r="CB24" s="297" t="s">
        <v>303</v>
      </c>
      <c r="CC24" s="295">
        <v>196496</v>
      </c>
      <c r="CD24" s="296">
        <v>3442609920</v>
      </c>
      <c r="CE24" s="297" t="s">
        <v>303</v>
      </c>
      <c r="CF24" s="295">
        <v>198924</v>
      </c>
      <c r="CG24" s="296">
        <v>3485148480</v>
      </c>
      <c r="CH24" s="297" t="s">
        <v>303</v>
      </c>
      <c r="CI24" s="295"/>
      <c r="CJ24" s="296">
        <v>0</v>
      </c>
      <c r="CK24" s="297" t="s">
        <v>304</v>
      </c>
      <c r="CL24" s="295">
        <v>198655</v>
      </c>
      <c r="CM24" s="296">
        <v>3480435600</v>
      </c>
      <c r="CN24" s="297" t="s">
        <v>303</v>
      </c>
      <c r="CO24" s="295">
        <v>195000</v>
      </c>
      <c r="CP24" s="296">
        <v>3416400000</v>
      </c>
      <c r="CQ24" s="297" t="s">
        <v>303</v>
      </c>
      <c r="CR24" s="295"/>
      <c r="CS24" s="296">
        <v>0</v>
      </c>
      <c r="CT24" s="297" t="s">
        <v>304</v>
      </c>
      <c r="CU24" s="295">
        <v>202583</v>
      </c>
      <c r="CV24" s="296">
        <v>3549254160</v>
      </c>
      <c r="CW24" s="297" t="s">
        <v>303</v>
      </c>
      <c r="CX24" s="295">
        <v>200312</v>
      </c>
      <c r="CY24" s="296">
        <v>3509466240</v>
      </c>
      <c r="CZ24" s="297" t="s">
        <v>303</v>
      </c>
      <c r="DA24" s="295"/>
      <c r="DB24" s="296">
        <v>0</v>
      </c>
      <c r="DC24" s="297" t="s">
        <v>304</v>
      </c>
      <c r="DD24" s="295">
        <v>200102</v>
      </c>
      <c r="DE24" s="296">
        <v>3505787040</v>
      </c>
      <c r="DF24" s="297" t="s">
        <v>303</v>
      </c>
      <c r="DG24" s="295"/>
      <c r="DH24" s="296">
        <v>0</v>
      </c>
      <c r="DI24" s="297" t="s">
        <v>304</v>
      </c>
      <c r="DJ24" s="295">
        <v>201464</v>
      </c>
      <c r="DK24" s="296">
        <v>3529649280</v>
      </c>
      <c r="DL24" s="297" t="s">
        <v>303</v>
      </c>
      <c r="DM24" s="295">
        <v>187540</v>
      </c>
      <c r="DN24" s="296">
        <v>3285700800</v>
      </c>
      <c r="DO24" s="297" t="s">
        <v>303</v>
      </c>
      <c r="DP24" s="295">
        <v>178200</v>
      </c>
      <c r="DQ24" s="296">
        <v>3122064000</v>
      </c>
      <c r="DR24" s="297" t="s">
        <v>303</v>
      </c>
      <c r="DS24" s="295">
        <v>197415</v>
      </c>
      <c r="DT24" s="296">
        <v>3458710800</v>
      </c>
      <c r="DU24" s="297" t="s">
        <v>303</v>
      </c>
      <c r="DV24" s="295">
        <v>199296</v>
      </c>
      <c r="DW24" s="296">
        <v>3491665920</v>
      </c>
      <c r="DX24" s="297" t="s">
        <v>303</v>
      </c>
      <c r="DY24" s="295">
        <v>206717</v>
      </c>
      <c r="DZ24" s="296">
        <v>3621681840</v>
      </c>
      <c r="EA24" s="297" t="s">
        <v>303</v>
      </c>
      <c r="EB24" s="295">
        <v>199800</v>
      </c>
      <c r="EC24" s="296">
        <v>3500496000</v>
      </c>
      <c r="ED24" s="297" t="s">
        <v>303</v>
      </c>
      <c r="EE24" s="295">
        <v>197415</v>
      </c>
      <c r="EF24" s="296">
        <v>3458710800</v>
      </c>
      <c r="EG24" s="297" t="s">
        <v>303</v>
      </c>
      <c r="EH24" s="295"/>
      <c r="EI24" s="296">
        <v>0</v>
      </c>
      <c r="EJ24" s="297" t="s">
        <v>304</v>
      </c>
      <c r="EK24" s="295">
        <v>194314</v>
      </c>
      <c r="EL24" s="296">
        <v>3404381280</v>
      </c>
      <c r="EM24" s="297" t="s">
        <v>303</v>
      </c>
      <c r="EN24" s="295">
        <v>201414</v>
      </c>
      <c r="EO24" s="296">
        <v>3528773280</v>
      </c>
      <c r="EP24" s="297" t="s">
        <v>303</v>
      </c>
      <c r="EQ24" s="295">
        <v>186000</v>
      </c>
      <c r="ER24" s="296">
        <v>3258720000</v>
      </c>
      <c r="ES24" s="297" t="s">
        <v>303</v>
      </c>
      <c r="ET24" s="295">
        <v>185000</v>
      </c>
      <c r="EU24" s="296">
        <v>3241200000</v>
      </c>
      <c r="EV24" s="297" t="s">
        <v>303</v>
      </c>
      <c r="EW24" s="295">
        <v>197415</v>
      </c>
      <c r="EX24" s="296">
        <v>3458710800</v>
      </c>
      <c r="EY24" s="297" t="s">
        <v>303</v>
      </c>
      <c r="EZ24" s="295">
        <v>199771</v>
      </c>
      <c r="FA24" s="296">
        <v>3499987920</v>
      </c>
      <c r="FB24" s="297" t="s">
        <v>303</v>
      </c>
      <c r="FC24" s="295">
        <v>137600</v>
      </c>
      <c r="FD24" s="296">
        <v>2410752000</v>
      </c>
      <c r="FE24" s="297" t="s">
        <v>303</v>
      </c>
      <c r="FF24" s="295">
        <v>196877</v>
      </c>
      <c r="FG24" s="296">
        <v>3449285040</v>
      </c>
      <c r="FH24" s="297" t="s">
        <v>303</v>
      </c>
      <c r="FI24" s="295"/>
      <c r="FJ24" s="296">
        <v>0</v>
      </c>
      <c r="FK24" s="297" t="s">
        <v>304</v>
      </c>
      <c r="FL24" s="295">
        <v>196717</v>
      </c>
      <c r="FM24" s="296">
        <v>3446481840</v>
      </c>
      <c r="FN24" s="297" t="s">
        <v>303</v>
      </c>
      <c r="FO24" s="295">
        <v>206717</v>
      </c>
      <c r="FP24" s="296">
        <v>3621681840</v>
      </c>
      <c r="FQ24" s="297" t="s">
        <v>303</v>
      </c>
      <c r="FR24" s="295">
        <v>196000</v>
      </c>
      <c r="FS24" s="296">
        <v>3433920000</v>
      </c>
      <c r="FT24" s="297" t="s">
        <v>303</v>
      </c>
      <c r="FU24" s="295">
        <v>196381</v>
      </c>
      <c r="FV24" s="296">
        <v>3440595120</v>
      </c>
      <c r="FW24" s="298" t="s">
        <v>303</v>
      </c>
    </row>
    <row r="25" spans="1:179" ht="22.5" customHeight="1">
      <c r="A25" s="12"/>
      <c r="B25" s="281" t="s">
        <v>131</v>
      </c>
      <c r="C25" s="282"/>
      <c r="D25" s="282"/>
      <c r="E25" s="282"/>
      <c r="F25" s="283"/>
      <c r="G25" s="282"/>
      <c r="H25" s="284">
        <v>12456888579</v>
      </c>
      <c r="I25" s="285"/>
      <c r="J25" s="286">
        <v>12206517421</v>
      </c>
      <c r="K25" s="287"/>
      <c r="L25" s="285"/>
      <c r="M25" s="286">
        <v>10825438182</v>
      </c>
      <c r="N25" s="287"/>
      <c r="O25" s="285"/>
      <c r="P25" s="286">
        <v>0</v>
      </c>
      <c r="Q25" s="287"/>
      <c r="R25" s="285"/>
      <c r="S25" s="286">
        <v>12046689410</v>
      </c>
      <c r="T25" s="287"/>
      <c r="U25" s="285"/>
      <c r="V25" s="286">
        <v>11881978369</v>
      </c>
      <c r="W25" s="287"/>
      <c r="X25" s="285"/>
      <c r="Y25" s="286">
        <v>12222880716</v>
      </c>
      <c r="Z25" s="287"/>
      <c r="AA25" s="285"/>
      <c r="AB25" s="286">
        <v>12041937497</v>
      </c>
      <c r="AC25" s="287"/>
      <c r="AD25" s="285"/>
      <c r="AE25" s="286">
        <v>12022864426</v>
      </c>
      <c r="AF25" s="287"/>
      <c r="AG25" s="285"/>
      <c r="AH25" s="286">
        <v>12254928864</v>
      </c>
      <c r="AI25" s="287"/>
      <c r="AJ25" s="285"/>
      <c r="AK25" s="286">
        <v>11516907364</v>
      </c>
      <c r="AL25" s="287"/>
      <c r="AM25" s="285"/>
      <c r="AN25" s="286">
        <v>12007561899</v>
      </c>
      <c r="AO25" s="287"/>
      <c r="AP25" s="285"/>
      <c r="AQ25" s="286">
        <v>0</v>
      </c>
      <c r="AR25" s="287"/>
      <c r="AS25" s="285"/>
      <c r="AT25" s="286">
        <v>11775072896</v>
      </c>
      <c r="AU25" s="287"/>
      <c r="AV25" s="285"/>
      <c r="AW25" s="286">
        <v>11850754058</v>
      </c>
      <c r="AX25" s="287"/>
      <c r="AY25" s="285"/>
      <c r="AZ25" s="286">
        <v>12456888579</v>
      </c>
      <c r="BA25" s="287"/>
      <c r="BB25" s="285"/>
      <c r="BC25" s="286">
        <v>11869757536</v>
      </c>
      <c r="BD25" s="287"/>
      <c r="BE25" s="285"/>
      <c r="BF25" s="286">
        <v>12214900579</v>
      </c>
      <c r="BG25" s="287"/>
      <c r="BH25" s="285"/>
      <c r="BI25" s="286">
        <v>12070715379</v>
      </c>
      <c r="BJ25" s="287"/>
      <c r="BK25" s="285"/>
      <c r="BL25" s="286">
        <v>12223763400</v>
      </c>
      <c r="BM25" s="287"/>
      <c r="BN25" s="285"/>
      <c r="BO25" s="286">
        <v>0</v>
      </c>
      <c r="BP25" s="287"/>
      <c r="BQ25" s="285"/>
      <c r="BR25" s="286">
        <v>11846567441</v>
      </c>
      <c r="BS25" s="287"/>
      <c r="BT25" s="285"/>
      <c r="BU25" s="286">
        <v>11905719129</v>
      </c>
      <c r="BV25" s="287"/>
      <c r="BW25" s="285"/>
      <c r="BX25" s="286">
        <v>12133019893</v>
      </c>
      <c r="BY25" s="287"/>
      <c r="BZ25" s="285"/>
      <c r="CA25" s="286">
        <v>11800380169</v>
      </c>
      <c r="CB25" s="287"/>
      <c r="CC25" s="285"/>
      <c r="CD25" s="286">
        <v>11865070143</v>
      </c>
      <c r="CE25" s="287"/>
      <c r="CF25" s="285"/>
      <c r="CG25" s="286">
        <v>11987273644</v>
      </c>
      <c r="CH25" s="287"/>
      <c r="CI25" s="285"/>
      <c r="CJ25" s="286">
        <v>0</v>
      </c>
      <c r="CK25" s="287"/>
      <c r="CL25" s="285"/>
      <c r="CM25" s="286">
        <v>11971101317</v>
      </c>
      <c r="CN25" s="287"/>
      <c r="CO25" s="285"/>
      <c r="CP25" s="286">
        <v>11970449500</v>
      </c>
      <c r="CQ25" s="287"/>
      <c r="CR25" s="285"/>
      <c r="CS25" s="286">
        <v>0</v>
      </c>
      <c r="CT25" s="287"/>
      <c r="CU25" s="285"/>
      <c r="CV25" s="286">
        <v>12209249275</v>
      </c>
      <c r="CW25" s="287"/>
      <c r="CX25" s="285"/>
      <c r="CY25" s="286">
        <v>12084406079</v>
      </c>
      <c r="CZ25" s="287"/>
      <c r="DA25" s="285"/>
      <c r="DB25" s="286">
        <v>0</v>
      </c>
      <c r="DC25" s="287"/>
      <c r="DD25" s="285"/>
      <c r="DE25" s="286">
        <v>12058241751</v>
      </c>
      <c r="DF25" s="287"/>
      <c r="DG25" s="285"/>
      <c r="DH25" s="286">
        <v>0</v>
      </c>
      <c r="DI25" s="287"/>
      <c r="DJ25" s="285"/>
      <c r="DK25" s="286">
        <v>12140327500</v>
      </c>
      <c r="DL25" s="287"/>
      <c r="DM25" s="285"/>
      <c r="DN25" s="286">
        <v>11357393600</v>
      </c>
      <c r="DO25" s="287"/>
      <c r="DP25" s="285"/>
      <c r="DQ25" s="286">
        <v>12456888579</v>
      </c>
      <c r="DR25" s="287"/>
      <c r="DS25" s="285"/>
      <c r="DT25" s="286">
        <v>11972322071</v>
      </c>
      <c r="DU25" s="287"/>
      <c r="DV25" s="285"/>
      <c r="DW25" s="286">
        <v>12175813882</v>
      </c>
      <c r="DX25" s="287"/>
      <c r="DY25" s="285"/>
      <c r="DZ25" s="286">
        <v>12283946249</v>
      </c>
      <c r="EA25" s="287"/>
      <c r="EB25" s="285"/>
      <c r="EC25" s="286">
        <v>12077717099</v>
      </c>
      <c r="ED25" s="287"/>
      <c r="EE25" s="285"/>
      <c r="EF25" s="286">
        <v>11896323175</v>
      </c>
      <c r="EG25" s="287"/>
      <c r="EH25" s="285"/>
      <c r="EI25" s="286">
        <v>0</v>
      </c>
      <c r="EJ25" s="287"/>
      <c r="EK25" s="285"/>
      <c r="EL25" s="286">
        <v>11538565675</v>
      </c>
      <c r="EM25" s="287"/>
      <c r="EN25" s="285"/>
      <c r="EO25" s="286">
        <v>12061137840</v>
      </c>
      <c r="EP25" s="287"/>
      <c r="EQ25" s="285"/>
      <c r="ER25" s="286">
        <v>12069970000</v>
      </c>
      <c r="ES25" s="287"/>
      <c r="ET25" s="285"/>
      <c r="EU25" s="286">
        <v>10972202200</v>
      </c>
      <c r="EV25" s="287"/>
      <c r="EW25" s="285"/>
      <c r="EX25" s="286">
        <v>11947773161</v>
      </c>
      <c r="EY25" s="287"/>
      <c r="EZ25" s="285"/>
      <c r="FA25" s="286">
        <v>12038301882</v>
      </c>
      <c r="FB25" s="287"/>
      <c r="FC25" s="285"/>
      <c r="FD25" s="286">
        <v>12164782364</v>
      </c>
      <c r="FE25" s="287"/>
      <c r="FF25" s="285"/>
      <c r="FG25" s="286">
        <v>12316931492</v>
      </c>
      <c r="FH25" s="287"/>
      <c r="FI25" s="285"/>
      <c r="FJ25" s="286">
        <v>0</v>
      </c>
      <c r="FK25" s="287"/>
      <c r="FL25" s="285"/>
      <c r="FM25" s="286">
        <v>11907092364</v>
      </c>
      <c r="FN25" s="287"/>
      <c r="FO25" s="285"/>
      <c r="FP25" s="286">
        <v>10534918664</v>
      </c>
      <c r="FQ25" s="287"/>
      <c r="FR25" s="285"/>
      <c r="FS25" s="286">
        <v>10920338000</v>
      </c>
      <c r="FT25" s="287"/>
      <c r="FU25" s="285"/>
      <c r="FV25" s="286">
        <v>11911246034</v>
      </c>
      <c r="FW25" s="288"/>
    </row>
    <row r="26" spans="1:179" ht="40.5" customHeight="1">
      <c r="A26" s="12"/>
      <c r="B26" s="289">
        <v>9</v>
      </c>
      <c r="C26" s="290" t="s">
        <v>132</v>
      </c>
      <c r="D26" s="291" t="s">
        <v>133</v>
      </c>
      <c r="E26" s="290" t="s">
        <v>123</v>
      </c>
      <c r="F26" s="292">
        <v>51830</v>
      </c>
      <c r="G26" s="293">
        <v>2903</v>
      </c>
      <c r="H26" s="294">
        <v>150462490</v>
      </c>
      <c r="I26" s="295">
        <v>2844.65</v>
      </c>
      <c r="J26" s="296">
        <v>147456350</v>
      </c>
      <c r="K26" s="297" t="s">
        <v>303</v>
      </c>
      <c r="L26" s="295">
        <v>2200</v>
      </c>
      <c r="M26" s="296">
        <v>114026000</v>
      </c>
      <c r="N26" s="297" t="s">
        <v>303</v>
      </c>
      <c r="O26" s="295"/>
      <c r="P26" s="296">
        <v>0</v>
      </c>
      <c r="Q26" s="297" t="s">
        <v>304</v>
      </c>
      <c r="R26" s="295">
        <v>2807</v>
      </c>
      <c r="S26" s="296">
        <v>145486810</v>
      </c>
      <c r="T26" s="297" t="s">
        <v>303</v>
      </c>
      <c r="U26" s="295">
        <v>2769</v>
      </c>
      <c r="V26" s="296">
        <v>143517270</v>
      </c>
      <c r="W26" s="297" t="s">
        <v>303</v>
      </c>
      <c r="X26" s="295">
        <v>2848</v>
      </c>
      <c r="Y26" s="296">
        <v>147611840</v>
      </c>
      <c r="Z26" s="297" t="s">
        <v>303</v>
      </c>
      <c r="AA26" s="295">
        <v>2806</v>
      </c>
      <c r="AB26" s="296">
        <v>145434980</v>
      </c>
      <c r="AC26" s="297" t="s">
        <v>303</v>
      </c>
      <c r="AD26" s="295">
        <v>2900</v>
      </c>
      <c r="AE26" s="296">
        <v>150307000</v>
      </c>
      <c r="AF26" s="297" t="s">
        <v>303</v>
      </c>
      <c r="AG26" s="295">
        <v>2859</v>
      </c>
      <c r="AH26" s="296">
        <v>148181970</v>
      </c>
      <c r="AI26" s="297" t="s">
        <v>303</v>
      </c>
      <c r="AJ26" s="295">
        <v>2903</v>
      </c>
      <c r="AK26" s="296">
        <v>150462490</v>
      </c>
      <c r="AL26" s="297" t="s">
        <v>303</v>
      </c>
      <c r="AM26" s="295">
        <v>2903</v>
      </c>
      <c r="AN26" s="296">
        <v>150462490</v>
      </c>
      <c r="AO26" s="297" t="s">
        <v>303</v>
      </c>
      <c r="AP26" s="295"/>
      <c r="AQ26" s="296">
        <v>0</v>
      </c>
      <c r="AR26" s="297" t="s">
        <v>304</v>
      </c>
      <c r="AS26" s="295">
        <v>2903</v>
      </c>
      <c r="AT26" s="296">
        <v>150462490</v>
      </c>
      <c r="AU26" s="297" t="s">
        <v>303</v>
      </c>
      <c r="AV26" s="295">
        <v>2671</v>
      </c>
      <c r="AW26" s="296">
        <v>138437930</v>
      </c>
      <c r="AX26" s="297" t="s">
        <v>303</v>
      </c>
      <c r="AY26" s="295">
        <v>2903</v>
      </c>
      <c r="AZ26" s="296">
        <v>150462490</v>
      </c>
      <c r="BA26" s="297" t="s">
        <v>303</v>
      </c>
      <c r="BB26" s="295">
        <v>2903</v>
      </c>
      <c r="BC26" s="296">
        <v>150462490</v>
      </c>
      <c r="BD26" s="297" t="s">
        <v>303</v>
      </c>
      <c r="BE26" s="295">
        <v>2903</v>
      </c>
      <c r="BF26" s="296">
        <v>150462490</v>
      </c>
      <c r="BG26" s="297" t="s">
        <v>303</v>
      </c>
      <c r="BH26" s="295">
        <v>2777</v>
      </c>
      <c r="BI26" s="296">
        <v>143931910</v>
      </c>
      <c r="BJ26" s="297" t="s">
        <v>303</v>
      </c>
      <c r="BK26" s="295">
        <v>2800</v>
      </c>
      <c r="BL26" s="296">
        <v>145124000</v>
      </c>
      <c r="BM26" s="297" t="s">
        <v>303</v>
      </c>
      <c r="BN26" s="295"/>
      <c r="BO26" s="296">
        <v>0</v>
      </c>
      <c r="BP26" s="297" t="s">
        <v>304</v>
      </c>
      <c r="BQ26" s="295">
        <v>2761</v>
      </c>
      <c r="BR26" s="296">
        <v>143102630</v>
      </c>
      <c r="BS26" s="297" t="s">
        <v>303</v>
      </c>
      <c r="BT26" s="295">
        <v>2832</v>
      </c>
      <c r="BU26" s="296">
        <v>146782560</v>
      </c>
      <c r="BV26" s="297" t="s">
        <v>303</v>
      </c>
      <c r="BW26" s="295">
        <v>2827.52</v>
      </c>
      <c r="BX26" s="296">
        <v>146575240</v>
      </c>
      <c r="BY26" s="297" t="s">
        <v>303</v>
      </c>
      <c r="BZ26" s="295">
        <v>2750</v>
      </c>
      <c r="CA26" s="296">
        <v>142532500</v>
      </c>
      <c r="CB26" s="297" t="s">
        <v>303</v>
      </c>
      <c r="CC26" s="295">
        <v>2902</v>
      </c>
      <c r="CD26" s="296">
        <v>150410660</v>
      </c>
      <c r="CE26" s="297" t="s">
        <v>303</v>
      </c>
      <c r="CF26" s="295">
        <v>2794</v>
      </c>
      <c r="CG26" s="296">
        <v>144813020</v>
      </c>
      <c r="CH26" s="297" t="s">
        <v>303</v>
      </c>
      <c r="CI26" s="295"/>
      <c r="CJ26" s="296">
        <v>0</v>
      </c>
      <c r="CK26" s="297" t="s">
        <v>304</v>
      </c>
      <c r="CL26" s="295">
        <v>2790</v>
      </c>
      <c r="CM26" s="296">
        <v>144605700</v>
      </c>
      <c r="CN26" s="297" t="s">
        <v>303</v>
      </c>
      <c r="CO26" s="295">
        <v>2900</v>
      </c>
      <c r="CP26" s="296">
        <v>150307000</v>
      </c>
      <c r="CQ26" s="297" t="s">
        <v>303</v>
      </c>
      <c r="CR26" s="295"/>
      <c r="CS26" s="296">
        <v>0</v>
      </c>
      <c r="CT26" s="297" t="s">
        <v>304</v>
      </c>
      <c r="CU26" s="295">
        <v>2874</v>
      </c>
      <c r="CV26" s="296">
        <v>148959420</v>
      </c>
      <c r="CW26" s="297" t="s">
        <v>303</v>
      </c>
      <c r="CX26" s="295">
        <v>2903</v>
      </c>
      <c r="CY26" s="296">
        <v>150462490</v>
      </c>
      <c r="CZ26" s="297" t="s">
        <v>303</v>
      </c>
      <c r="DA26" s="295"/>
      <c r="DB26" s="296">
        <v>0</v>
      </c>
      <c r="DC26" s="297" t="s">
        <v>304</v>
      </c>
      <c r="DD26" s="295">
        <v>2810</v>
      </c>
      <c r="DE26" s="296">
        <v>145642300</v>
      </c>
      <c r="DF26" s="297" t="s">
        <v>303</v>
      </c>
      <c r="DG26" s="295"/>
      <c r="DH26" s="296">
        <v>0</v>
      </c>
      <c r="DI26" s="297" t="s">
        <v>304</v>
      </c>
      <c r="DJ26" s="295">
        <v>2829</v>
      </c>
      <c r="DK26" s="296">
        <v>146627070</v>
      </c>
      <c r="DL26" s="297" t="s">
        <v>303</v>
      </c>
      <c r="DM26" s="295">
        <v>2632</v>
      </c>
      <c r="DN26" s="296">
        <v>136416560</v>
      </c>
      <c r="DO26" s="297" t="s">
        <v>303</v>
      </c>
      <c r="DP26" s="295">
        <v>2903</v>
      </c>
      <c r="DQ26" s="296">
        <v>150462490</v>
      </c>
      <c r="DR26" s="297" t="s">
        <v>303</v>
      </c>
      <c r="DS26" s="295">
        <v>2790</v>
      </c>
      <c r="DT26" s="296">
        <v>144605700</v>
      </c>
      <c r="DU26" s="297" t="s">
        <v>303</v>
      </c>
      <c r="DV26" s="295">
        <v>2799</v>
      </c>
      <c r="DW26" s="296">
        <v>145072170</v>
      </c>
      <c r="DX26" s="297" t="s">
        <v>303</v>
      </c>
      <c r="DY26" s="295">
        <v>2361</v>
      </c>
      <c r="DZ26" s="296">
        <v>122370630</v>
      </c>
      <c r="EA26" s="297" t="s">
        <v>303</v>
      </c>
      <c r="EB26" s="295">
        <v>2816</v>
      </c>
      <c r="EC26" s="296">
        <v>145953280</v>
      </c>
      <c r="ED26" s="297" t="s">
        <v>303</v>
      </c>
      <c r="EE26" s="295">
        <v>2772</v>
      </c>
      <c r="EF26" s="296">
        <v>143672760</v>
      </c>
      <c r="EG26" s="297" t="s">
        <v>303</v>
      </c>
      <c r="EH26" s="295"/>
      <c r="EI26" s="296">
        <v>0</v>
      </c>
      <c r="EJ26" s="297" t="s">
        <v>304</v>
      </c>
      <c r="EK26" s="295">
        <v>2689</v>
      </c>
      <c r="EL26" s="296">
        <v>139370870</v>
      </c>
      <c r="EM26" s="297" t="s">
        <v>303</v>
      </c>
      <c r="EN26" s="295">
        <v>2903</v>
      </c>
      <c r="EO26" s="296">
        <v>150462490</v>
      </c>
      <c r="EP26" s="297" t="s">
        <v>303</v>
      </c>
      <c r="EQ26" s="295">
        <v>2300</v>
      </c>
      <c r="ER26" s="296">
        <v>119209000</v>
      </c>
      <c r="ES26" s="297" t="s">
        <v>303</v>
      </c>
      <c r="ET26" s="295">
        <v>2900</v>
      </c>
      <c r="EU26" s="296">
        <v>150307000</v>
      </c>
      <c r="EV26" s="297" t="s">
        <v>303</v>
      </c>
      <c r="EW26" s="295">
        <v>2874</v>
      </c>
      <c r="EX26" s="296">
        <v>148959420</v>
      </c>
      <c r="EY26" s="297" t="s">
        <v>303</v>
      </c>
      <c r="EZ26" s="295">
        <v>2805</v>
      </c>
      <c r="FA26" s="296">
        <v>145383150</v>
      </c>
      <c r="FB26" s="297" t="s">
        <v>303</v>
      </c>
      <c r="FC26" s="295">
        <v>2903</v>
      </c>
      <c r="FD26" s="296">
        <v>150462490</v>
      </c>
      <c r="FE26" s="297" t="s">
        <v>303</v>
      </c>
      <c r="FF26" s="295">
        <v>2765</v>
      </c>
      <c r="FG26" s="296">
        <v>143309950</v>
      </c>
      <c r="FH26" s="297" t="s">
        <v>303</v>
      </c>
      <c r="FI26" s="295"/>
      <c r="FJ26" s="296">
        <v>0</v>
      </c>
      <c r="FK26" s="297" t="s">
        <v>304</v>
      </c>
      <c r="FL26" s="295">
        <v>2903</v>
      </c>
      <c r="FM26" s="296">
        <v>150462490</v>
      </c>
      <c r="FN26" s="297" t="s">
        <v>303</v>
      </c>
      <c r="FO26" s="295">
        <v>2903</v>
      </c>
      <c r="FP26" s="296">
        <v>150462490</v>
      </c>
      <c r="FQ26" s="297" t="s">
        <v>303</v>
      </c>
      <c r="FR26" s="295">
        <v>2800</v>
      </c>
      <c r="FS26" s="296">
        <v>145124000</v>
      </c>
      <c r="FT26" s="297" t="s">
        <v>303</v>
      </c>
      <c r="FU26" s="295">
        <v>2874</v>
      </c>
      <c r="FV26" s="296">
        <v>148959420</v>
      </c>
      <c r="FW26" s="298" t="s">
        <v>303</v>
      </c>
    </row>
    <row r="27" spans="1:179" ht="30.6" customHeight="1">
      <c r="A27" s="12"/>
      <c r="B27" s="289">
        <v>10</v>
      </c>
      <c r="C27" s="290" t="s">
        <v>134</v>
      </c>
      <c r="D27" s="291" t="s">
        <v>135</v>
      </c>
      <c r="E27" s="290" t="s">
        <v>123</v>
      </c>
      <c r="F27" s="292">
        <v>51830</v>
      </c>
      <c r="G27" s="293">
        <v>1985</v>
      </c>
      <c r="H27" s="294">
        <v>102882550</v>
      </c>
      <c r="I27" s="295">
        <v>1945.1</v>
      </c>
      <c r="J27" s="296">
        <v>100809350</v>
      </c>
      <c r="K27" s="297" t="s">
        <v>303</v>
      </c>
      <c r="L27" s="295">
        <v>1985</v>
      </c>
      <c r="M27" s="296">
        <v>102882550</v>
      </c>
      <c r="N27" s="297" t="s">
        <v>303</v>
      </c>
      <c r="O27" s="295"/>
      <c r="P27" s="296">
        <v>0</v>
      </c>
      <c r="Q27" s="297" t="s">
        <v>304</v>
      </c>
      <c r="R27" s="295">
        <v>1920</v>
      </c>
      <c r="S27" s="296">
        <v>99513600</v>
      </c>
      <c r="T27" s="297" t="s">
        <v>303</v>
      </c>
      <c r="U27" s="295">
        <v>1893</v>
      </c>
      <c r="V27" s="296">
        <v>98114190</v>
      </c>
      <c r="W27" s="297" t="s">
        <v>303</v>
      </c>
      <c r="X27" s="295">
        <v>1947</v>
      </c>
      <c r="Y27" s="296">
        <v>100913010</v>
      </c>
      <c r="Z27" s="297" t="s">
        <v>303</v>
      </c>
      <c r="AA27" s="295">
        <v>1919</v>
      </c>
      <c r="AB27" s="296">
        <v>99461770</v>
      </c>
      <c r="AC27" s="297" t="s">
        <v>303</v>
      </c>
      <c r="AD27" s="295">
        <v>1982</v>
      </c>
      <c r="AE27" s="296">
        <v>102727060</v>
      </c>
      <c r="AF27" s="297" t="s">
        <v>303</v>
      </c>
      <c r="AG27" s="295">
        <v>1955</v>
      </c>
      <c r="AH27" s="296">
        <v>101327650</v>
      </c>
      <c r="AI27" s="297" t="s">
        <v>303</v>
      </c>
      <c r="AJ27" s="295">
        <v>1985</v>
      </c>
      <c r="AK27" s="296">
        <v>102882550</v>
      </c>
      <c r="AL27" s="297" t="s">
        <v>303</v>
      </c>
      <c r="AM27" s="295">
        <v>1985</v>
      </c>
      <c r="AN27" s="296">
        <v>102882550</v>
      </c>
      <c r="AO27" s="297" t="s">
        <v>303</v>
      </c>
      <c r="AP27" s="295"/>
      <c r="AQ27" s="296">
        <v>0</v>
      </c>
      <c r="AR27" s="297" t="s">
        <v>304</v>
      </c>
      <c r="AS27" s="295">
        <v>1985</v>
      </c>
      <c r="AT27" s="296">
        <v>102882550</v>
      </c>
      <c r="AU27" s="297" t="s">
        <v>303</v>
      </c>
      <c r="AV27" s="295">
        <v>1985</v>
      </c>
      <c r="AW27" s="296">
        <v>102882550</v>
      </c>
      <c r="AX27" s="297" t="s">
        <v>303</v>
      </c>
      <c r="AY27" s="295">
        <v>1985</v>
      </c>
      <c r="AZ27" s="296">
        <v>102882550</v>
      </c>
      <c r="BA27" s="297" t="s">
        <v>303</v>
      </c>
      <c r="BB27" s="295">
        <v>1985</v>
      </c>
      <c r="BC27" s="296">
        <v>102882550</v>
      </c>
      <c r="BD27" s="297" t="s">
        <v>303</v>
      </c>
      <c r="BE27" s="295">
        <v>1985</v>
      </c>
      <c r="BF27" s="296">
        <v>102882550</v>
      </c>
      <c r="BG27" s="297" t="s">
        <v>303</v>
      </c>
      <c r="BH27" s="295">
        <v>1899</v>
      </c>
      <c r="BI27" s="296">
        <v>98425170</v>
      </c>
      <c r="BJ27" s="297" t="s">
        <v>303</v>
      </c>
      <c r="BK27" s="295">
        <v>1980</v>
      </c>
      <c r="BL27" s="296">
        <v>102623400</v>
      </c>
      <c r="BM27" s="297" t="s">
        <v>303</v>
      </c>
      <c r="BN27" s="295"/>
      <c r="BO27" s="296">
        <v>0</v>
      </c>
      <c r="BP27" s="297" t="s">
        <v>304</v>
      </c>
      <c r="BQ27" s="295">
        <v>1888</v>
      </c>
      <c r="BR27" s="296">
        <v>97855040</v>
      </c>
      <c r="BS27" s="297" t="s">
        <v>303</v>
      </c>
      <c r="BT27" s="295">
        <v>1984</v>
      </c>
      <c r="BU27" s="296">
        <v>102830720</v>
      </c>
      <c r="BV27" s="297" t="s">
        <v>303</v>
      </c>
      <c r="BW27" s="295">
        <v>1933.39</v>
      </c>
      <c r="BX27" s="296">
        <v>100187390</v>
      </c>
      <c r="BY27" s="297" t="s">
        <v>303</v>
      </c>
      <c r="BZ27" s="295">
        <v>1880</v>
      </c>
      <c r="CA27" s="296">
        <v>97440400</v>
      </c>
      <c r="CB27" s="297" t="s">
        <v>303</v>
      </c>
      <c r="CC27" s="295">
        <v>1984</v>
      </c>
      <c r="CD27" s="296">
        <v>102830720</v>
      </c>
      <c r="CE27" s="297" t="s">
        <v>303</v>
      </c>
      <c r="CF27" s="295">
        <v>1910</v>
      </c>
      <c r="CG27" s="296">
        <v>98995300</v>
      </c>
      <c r="CH27" s="297" t="s">
        <v>303</v>
      </c>
      <c r="CI27" s="295"/>
      <c r="CJ27" s="296">
        <v>0</v>
      </c>
      <c r="CK27" s="297" t="s">
        <v>304</v>
      </c>
      <c r="CL27" s="295">
        <v>1908</v>
      </c>
      <c r="CM27" s="296">
        <v>98891640</v>
      </c>
      <c r="CN27" s="297" t="s">
        <v>303</v>
      </c>
      <c r="CO27" s="295">
        <v>1950</v>
      </c>
      <c r="CP27" s="296">
        <v>101068500</v>
      </c>
      <c r="CQ27" s="297" t="s">
        <v>303</v>
      </c>
      <c r="CR27" s="295"/>
      <c r="CS27" s="296">
        <v>0</v>
      </c>
      <c r="CT27" s="297" t="s">
        <v>304</v>
      </c>
      <c r="CU27" s="295">
        <v>1945</v>
      </c>
      <c r="CV27" s="296">
        <v>100809350</v>
      </c>
      <c r="CW27" s="297" t="s">
        <v>303</v>
      </c>
      <c r="CX27" s="295">
        <v>1985</v>
      </c>
      <c r="CY27" s="296">
        <v>102882550</v>
      </c>
      <c r="CZ27" s="297" t="s">
        <v>303</v>
      </c>
      <c r="DA27" s="295"/>
      <c r="DB27" s="296">
        <v>0</v>
      </c>
      <c r="DC27" s="297" t="s">
        <v>304</v>
      </c>
      <c r="DD27" s="295">
        <v>1921</v>
      </c>
      <c r="DE27" s="296">
        <v>99565430</v>
      </c>
      <c r="DF27" s="297" t="s">
        <v>303</v>
      </c>
      <c r="DG27" s="295"/>
      <c r="DH27" s="296">
        <v>0</v>
      </c>
      <c r="DI27" s="297" t="s">
        <v>304</v>
      </c>
      <c r="DJ27" s="295">
        <v>1935</v>
      </c>
      <c r="DK27" s="296">
        <v>100291050</v>
      </c>
      <c r="DL27" s="297" t="s">
        <v>303</v>
      </c>
      <c r="DM27" s="295">
        <v>1799</v>
      </c>
      <c r="DN27" s="296">
        <v>93242170</v>
      </c>
      <c r="DO27" s="297" t="s">
        <v>303</v>
      </c>
      <c r="DP27" s="295">
        <v>1985</v>
      </c>
      <c r="DQ27" s="296">
        <v>102882550</v>
      </c>
      <c r="DR27" s="297" t="s">
        <v>303</v>
      </c>
      <c r="DS27" s="295">
        <v>1908</v>
      </c>
      <c r="DT27" s="296">
        <v>98891640</v>
      </c>
      <c r="DU27" s="297" t="s">
        <v>303</v>
      </c>
      <c r="DV27" s="295">
        <v>1914</v>
      </c>
      <c r="DW27" s="296">
        <v>99202620</v>
      </c>
      <c r="DX27" s="297" t="s">
        <v>303</v>
      </c>
      <c r="DY27" s="295">
        <v>1614</v>
      </c>
      <c r="DZ27" s="296">
        <v>83653620</v>
      </c>
      <c r="EA27" s="297" t="s">
        <v>303</v>
      </c>
      <c r="EB27" s="295">
        <v>1925</v>
      </c>
      <c r="EC27" s="296">
        <v>99772750</v>
      </c>
      <c r="ED27" s="297" t="s">
        <v>303</v>
      </c>
      <c r="EE27" s="295">
        <v>1896</v>
      </c>
      <c r="EF27" s="296">
        <v>98269680</v>
      </c>
      <c r="EG27" s="297" t="s">
        <v>303</v>
      </c>
      <c r="EH27" s="295"/>
      <c r="EI27" s="296">
        <v>0</v>
      </c>
      <c r="EJ27" s="297" t="s">
        <v>304</v>
      </c>
      <c r="EK27" s="295">
        <v>1839</v>
      </c>
      <c r="EL27" s="296">
        <v>95315370</v>
      </c>
      <c r="EM27" s="297" t="s">
        <v>303</v>
      </c>
      <c r="EN27" s="295">
        <v>1985</v>
      </c>
      <c r="EO27" s="296">
        <v>102882550</v>
      </c>
      <c r="EP27" s="297" t="s">
        <v>303</v>
      </c>
      <c r="EQ27" s="295">
        <v>1500</v>
      </c>
      <c r="ER27" s="296">
        <v>77745000</v>
      </c>
      <c r="ES27" s="297" t="s">
        <v>303</v>
      </c>
      <c r="ET27" s="295">
        <v>1900</v>
      </c>
      <c r="EU27" s="296">
        <v>98477000</v>
      </c>
      <c r="EV27" s="297" t="s">
        <v>303</v>
      </c>
      <c r="EW27" s="295">
        <v>1965</v>
      </c>
      <c r="EX27" s="296">
        <v>101845950</v>
      </c>
      <c r="EY27" s="297" t="s">
        <v>303</v>
      </c>
      <c r="EZ27" s="295">
        <v>1918</v>
      </c>
      <c r="FA27" s="296">
        <v>99409940</v>
      </c>
      <c r="FB27" s="297" t="s">
        <v>303</v>
      </c>
      <c r="FC27" s="295">
        <v>1985</v>
      </c>
      <c r="FD27" s="296">
        <v>102882550</v>
      </c>
      <c r="FE27" s="297" t="s">
        <v>303</v>
      </c>
      <c r="FF27" s="295">
        <v>1891</v>
      </c>
      <c r="FG27" s="296">
        <v>98010530</v>
      </c>
      <c r="FH27" s="297" t="s">
        <v>303</v>
      </c>
      <c r="FI27" s="295"/>
      <c r="FJ27" s="296">
        <v>0</v>
      </c>
      <c r="FK27" s="297" t="s">
        <v>304</v>
      </c>
      <c r="FL27" s="295">
        <v>1985</v>
      </c>
      <c r="FM27" s="296">
        <v>102882550</v>
      </c>
      <c r="FN27" s="297" t="s">
        <v>303</v>
      </c>
      <c r="FO27" s="295">
        <v>1985</v>
      </c>
      <c r="FP27" s="296">
        <v>102882550</v>
      </c>
      <c r="FQ27" s="297" t="s">
        <v>303</v>
      </c>
      <c r="FR27" s="295">
        <v>1800</v>
      </c>
      <c r="FS27" s="296">
        <v>93294000</v>
      </c>
      <c r="FT27" s="297" t="s">
        <v>303</v>
      </c>
      <c r="FU27" s="295">
        <v>1965</v>
      </c>
      <c r="FV27" s="296">
        <v>101845950</v>
      </c>
      <c r="FW27" s="298" t="s">
        <v>303</v>
      </c>
    </row>
    <row r="28" spans="1:179" ht="40.5" customHeight="1">
      <c r="A28" s="12"/>
      <c r="B28" s="289">
        <v>11</v>
      </c>
      <c r="C28" s="290" t="s">
        <v>136</v>
      </c>
      <c r="D28" s="291" t="s">
        <v>137</v>
      </c>
      <c r="E28" s="290" t="s">
        <v>113</v>
      </c>
      <c r="F28" s="292">
        <v>3431</v>
      </c>
      <c r="G28" s="293">
        <v>900985</v>
      </c>
      <c r="H28" s="294">
        <v>3091279535</v>
      </c>
      <c r="I28" s="295">
        <v>882875.2</v>
      </c>
      <c r="J28" s="296">
        <v>3029144125</v>
      </c>
      <c r="K28" s="297" t="s">
        <v>303</v>
      </c>
      <c r="L28" s="295">
        <v>800000</v>
      </c>
      <c r="M28" s="296">
        <v>2744800000</v>
      </c>
      <c r="N28" s="297" t="s">
        <v>303</v>
      </c>
      <c r="O28" s="295"/>
      <c r="P28" s="296">
        <v>0</v>
      </c>
      <c r="Q28" s="297" t="s">
        <v>304</v>
      </c>
      <c r="R28" s="295">
        <v>871316</v>
      </c>
      <c r="S28" s="296">
        <v>2989485196</v>
      </c>
      <c r="T28" s="297" t="s">
        <v>303</v>
      </c>
      <c r="U28" s="295">
        <v>859405</v>
      </c>
      <c r="V28" s="296">
        <v>2948618555</v>
      </c>
      <c r="W28" s="297" t="s">
        <v>303</v>
      </c>
      <c r="X28" s="295">
        <v>884066</v>
      </c>
      <c r="Y28" s="296">
        <v>3033230446</v>
      </c>
      <c r="Z28" s="297" t="s">
        <v>303</v>
      </c>
      <c r="AA28" s="295">
        <v>870973</v>
      </c>
      <c r="AB28" s="296">
        <v>2988308363</v>
      </c>
      <c r="AC28" s="297" t="s">
        <v>303</v>
      </c>
      <c r="AD28" s="295">
        <v>869972</v>
      </c>
      <c r="AE28" s="296">
        <v>2984873932</v>
      </c>
      <c r="AF28" s="297" t="s">
        <v>303</v>
      </c>
      <c r="AG28" s="295">
        <v>887470</v>
      </c>
      <c r="AH28" s="296">
        <v>3044909570</v>
      </c>
      <c r="AI28" s="297" t="s">
        <v>303</v>
      </c>
      <c r="AJ28" s="295">
        <v>875000</v>
      </c>
      <c r="AK28" s="296">
        <v>3002125000</v>
      </c>
      <c r="AL28" s="297" t="s">
        <v>303</v>
      </c>
      <c r="AM28" s="295">
        <v>900985</v>
      </c>
      <c r="AN28" s="296">
        <v>3091279535</v>
      </c>
      <c r="AO28" s="297" t="s">
        <v>303</v>
      </c>
      <c r="AP28" s="295"/>
      <c r="AQ28" s="296">
        <v>0</v>
      </c>
      <c r="AR28" s="297" t="s">
        <v>304</v>
      </c>
      <c r="AS28" s="295">
        <v>846926</v>
      </c>
      <c r="AT28" s="296">
        <v>2905803106</v>
      </c>
      <c r="AU28" s="297" t="s">
        <v>303</v>
      </c>
      <c r="AV28" s="295">
        <v>864946</v>
      </c>
      <c r="AW28" s="296">
        <v>2967629726</v>
      </c>
      <c r="AX28" s="297" t="s">
        <v>303</v>
      </c>
      <c r="AY28" s="295">
        <v>900985</v>
      </c>
      <c r="AZ28" s="296">
        <v>3091279535</v>
      </c>
      <c r="BA28" s="297" t="s">
        <v>303</v>
      </c>
      <c r="BB28" s="295">
        <v>867252</v>
      </c>
      <c r="BC28" s="296">
        <v>2975541612</v>
      </c>
      <c r="BD28" s="297" t="s">
        <v>303</v>
      </c>
      <c r="BE28" s="295">
        <v>880985</v>
      </c>
      <c r="BF28" s="296">
        <v>3022659535</v>
      </c>
      <c r="BG28" s="297" t="s">
        <v>303</v>
      </c>
      <c r="BH28" s="295">
        <v>873955</v>
      </c>
      <c r="BI28" s="296">
        <v>2998539605</v>
      </c>
      <c r="BJ28" s="297" t="s">
        <v>303</v>
      </c>
      <c r="BK28" s="295">
        <v>890000</v>
      </c>
      <c r="BL28" s="296">
        <v>3053590000</v>
      </c>
      <c r="BM28" s="297" t="s">
        <v>303</v>
      </c>
      <c r="BN28" s="295"/>
      <c r="BO28" s="296">
        <v>0</v>
      </c>
      <c r="BP28" s="297" t="s">
        <v>304</v>
      </c>
      <c r="BQ28" s="295">
        <v>856839</v>
      </c>
      <c r="BR28" s="296">
        <v>2939814609</v>
      </c>
      <c r="BS28" s="297" t="s">
        <v>303</v>
      </c>
      <c r="BT28" s="295">
        <v>854133</v>
      </c>
      <c r="BU28" s="296">
        <v>2930530323</v>
      </c>
      <c r="BV28" s="297" t="s">
        <v>303</v>
      </c>
      <c r="BW28" s="295">
        <v>877559.39</v>
      </c>
      <c r="BX28" s="296">
        <v>3010904929</v>
      </c>
      <c r="BY28" s="297" t="s">
        <v>303</v>
      </c>
      <c r="BZ28" s="295">
        <v>853503</v>
      </c>
      <c r="CA28" s="296">
        <v>2928368793</v>
      </c>
      <c r="CB28" s="297" t="s">
        <v>303</v>
      </c>
      <c r="CC28" s="295">
        <v>856439</v>
      </c>
      <c r="CD28" s="296">
        <v>2938442209</v>
      </c>
      <c r="CE28" s="297" t="s">
        <v>303</v>
      </c>
      <c r="CF28" s="295">
        <v>867018</v>
      </c>
      <c r="CG28" s="296">
        <v>2974738758</v>
      </c>
      <c r="CH28" s="297" t="s">
        <v>303</v>
      </c>
      <c r="CI28" s="295"/>
      <c r="CJ28" s="296">
        <v>0</v>
      </c>
      <c r="CK28" s="297" t="s">
        <v>304</v>
      </c>
      <c r="CL28" s="295">
        <v>865847</v>
      </c>
      <c r="CM28" s="296">
        <v>2970721057</v>
      </c>
      <c r="CN28" s="297" t="s">
        <v>303</v>
      </c>
      <c r="CO28" s="295">
        <v>860000</v>
      </c>
      <c r="CP28" s="296">
        <v>2950660000</v>
      </c>
      <c r="CQ28" s="297" t="s">
        <v>303</v>
      </c>
      <c r="CR28" s="295"/>
      <c r="CS28" s="296">
        <v>0</v>
      </c>
      <c r="CT28" s="297" t="s">
        <v>304</v>
      </c>
      <c r="CU28" s="295">
        <v>882965</v>
      </c>
      <c r="CV28" s="296">
        <v>3029452915</v>
      </c>
      <c r="CW28" s="297" t="s">
        <v>303</v>
      </c>
      <c r="CX28" s="295">
        <v>868485</v>
      </c>
      <c r="CY28" s="296">
        <v>2979772035</v>
      </c>
      <c r="CZ28" s="297" t="s">
        <v>303</v>
      </c>
      <c r="DA28" s="295"/>
      <c r="DB28" s="296">
        <v>0</v>
      </c>
      <c r="DC28" s="297" t="s">
        <v>304</v>
      </c>
      <c r="DD28" s="295">
        <v>872153</v>
      </c>
      <c r="DE28" s="296">
        <v>2992356943</v>
      </c>
      <c r="DF28" s="297" t="s">
        <v>303</v>
      </c>
      <c r="DG28" s="295"/>
      <c r="DH28" s="296">
        <v>0</v>
      </c>
      <c r="DI28" s="297" t="s">
        <v>304</v>
      </c>
      <c r="DJ28" s="295">
        <v>878088</v>
      </c>
      <c r="DK28" s="296">
        <v>3012719928</v>
      </c>
      <c r="DL28" s="297" t="s">
        <v>303</v>
      </c>
      <c r="DM28" s="295">
        <v>817408</v>
      </c>
      <c r="DN28" s="296">
        <v>2804526848</v>
      </c>
      <c r="DO28" s="297" t="s">
        <v>303</v>
      </c>
      <c r="DP28" s="295">
        <v>900985</v>
      </c>
      <c r="DQ28" s="296">
        <v>3091279535</v>
      </c>
      <c r="DR28" s="297" t="s">
        <v>303</v>
      </c>
      <c r="DS28" s="295">
        <v>865937</v>
      </c>
      <c r="DT28" s="296">
        <v>2971029847</v>
      </c>
      <c r="DU28" s="297" t="s">
        <v>303</v>
      </c>
      <c r="DV28" s="295">
        <v>900000</v>
      </c>
      <c r="DW28" s="296">
        <v>3087900000</v>
      </c>
      <c r="DX28" s="297" t="s">
        <v>303</v>
      </c>
      <c r="DY28" s="295">
        <v>900985</v>
      </c>
      <c r="DZ28" s="296">
        <v>3091279535</v>
      </c>
      <c r="EA28" s="297" t="s">
        <v>303</v>
      </c>
      <c r="EB28" s="295">
        <v>873955</v>
      </c>
      <c r="EC28" s="296">
        <v>2998539605</v>
      </c>
      <c r="ED28" s="297" t="s">
        <v>303</v>
      </c>
      <c r="EE28" s="295">
        <v>860441</v>
      </c>
      <c r="EF28" s="296">
        <v>2952173071</v>
      </c>
      <c r="EG28" s="297" t="s">
        <v>303</v>
      </c>
      <c r="EH28" s="295"/>
      <c r="EI28" s="296">
        <v>0</v>
      </c>
      <c r="EJ28" s="297" t="s">
        <v>304</v>
      </c>
      <c r="EK28" s="295">
        <v>834563</v>
      </c>
      <c r="EL28" s="296">
        <v>2863385653</v>
      </c>
      <c r="EM28" s="297" t="s">
        <v>303</v>
      </c>
      <c r="EN28" s="295">
        <v>862000</v>
      </c>
      <c r="EO28" s="296">
        <v>2957522000</v>
      </c>
      <c r="EP28" s="297" t="s">
        <v>303</v>
      </c>
      <c r="EQ28" s="295">
        <v>896000</v>
      </c>
      <c r="ER28" s="296">
        <v>3074176000</v>
      </c>
      <c r="ES28" s="297" t="s">
        <v>303</v>
      </c>
      <c r="ET28" s="295">
        <v>790000</v>
      </c>
      <c r="EU28" s="296">
        <v>2710490000</v>
      </c>
      <c r="EV28" s="297" t="s">
        <v>303</v>
      </c>
      <c r="EW28" s="295">
        <v>860441</v>
      </c>
      <c r="EX28" s="296">
        <v>2952173071</v>
      </c>
      <c r="EY28" s="297" t="s">
        <v>303</v>
      </c>
      <c r="EZ28" s="295">
        <v>870712</v>
      </c>
      <c r="FA28" s="296">
        <v>2987412872</v>
      </c>
      <c r="FB28" s="297" t="s">
        <v>303</v>
      </c>
      <c r="FC28" s="295">
        <v>900000</v>
      </c>
      <c r="FD28" s="296">
        <v>3087900000</v>
      </c>
      <c r="FE28" s="297" t="s">
        <v>303</v>
      </c>
      <c r="FF28" s="295">
        <v>900900</v>
      </c>
      <c r="FG28" s="296">
        <v>3090987900</v>
      </c>
      <c r="FH28" s="297" t="s">
        <v>303</v>
      </c>
      <c r="FI28" s="295"/>
      <c r="FJ28" s="296">
        <v>0</v>
      </c>
      <c r="FK28" s="297" t="s">
        <v>304</v>
      </c>
      <c r="FL28" s="295">
        <v>860000</v>
      </c>
      <c r="FM28" s="296">
        <v>2950660000</v>
      </c>
      <c r="FN28" s="297" t="s">
        <v>303</v>
      </c>
      <c r="FO28" s="295">
        <v>768300</v>
      </c>
      <c r="FP28" s="296">
        <v>2636037300</v>
      </c>
      <c r="FQ28" s="297" t="s">
        <v>303</v>
      </c>
      <c r="FR28" s="295">
        <v>780000</v>
      </c>
      <c r="FS28" s="296">
        <v>2676180000</v>
      </c>
      <c r="FT28" s="297" t="s">
        <v>303</v>
      </c>
      <c r="FU28" s="295">
        <v>855936</v>
      </c>
      <c r="FV28" s="296">
        <v>2936716416</v>
      </c>
      <c r="FW28" s="298" t="s">
        <v>303</v>
      </c>
    </row>
    <row r="29" spans="1:179" ht="30.6" customHeight="1">
      <c r="A29" s="12"/>
      <c r="B29" s="289">
        <v>12</v>
      </c>
      <c r="C29" s="290" t="s">
        <v>138</v>
      </c>
      <c r="D29" s="291" t="s">
        <v>139</v>
      </c>
      <c r="E29" s="290" t="s">
        <v>113</v>
      </c>
      <c r="F29" s="292">
        <v>8030</v>
      </c>
      <c r="G29" s="293">
        <v>925956</v>
      </c>
      <c r="H29" s="294">
        <v>7435426680</v>
      </c>
      <c r="I29" s="295">
        <v>907344.28</v>
      </c>
      <c r="J29" s="296">
        <v>7285972320</v>
      </c>
      <c r="K29" s="297" t="s">
        <v>303</v>
      </c>
      <c r="L29" s="295">
        <v>810000</v>
      </c>
      <c r="M29" s="296">
        <v>6504300000</v>
      </c>
      <c r="N29" s="297" t="s">
        <v>303</v>
      </c>
      <c r="O29" s="295"/>
      <c r="P29" s="296">
        <v>0</v>
      </c>
      <c r="Q29" s="297" t="s">
        <v>304</v>
      </c>
      <c r="R29" s="295">
        <v>895464</v>
      </c>
      <c r="S29" s="296">
        <v>7190575920</v>
      </c>
      <c r="T29" s="297" t="s">
        <v>303</v>
      </c>
      <c r="U29" s="295">
        <v>883223</v>
      </c>
      <c r="V29" s="296">
        <v>7092280690</v>
      </c>
      <c r="W29" s="297" t="s">
        <v>303</v>
      </c>
      <c r="X29" s="295">
        <v>908568</v>
      </c>
      <c r="Y29" s="296">
        <v>7295801040</v>
      </c>
      <c r="Z29" s="297" t="s">
        <v>303</v>
      </c>
      <c r="AA29" s="295">
        <v>895112</v>
      </c>
      <c r="AB29" s="296">
        <v>7187749360</v>
      </c>
      <c r="AC29" s="297" t="s">
        <v>303</v>
      </c>
      <c r="AD29" s="295">
        <v>895809</v>
      </c>
      <c r="AE29" s="296">
        <v>7193346270</v>
      </c>
      <c r="AF29" s="297" t="s">
        <v>303</v>
      </c>
      <c r="AG29" s="295">
        <v>912067</v>
      </c>
      <c r="AH29" s="296">
        <v>7323898010</v>
      </c>
      <c r="AI29" s="297" t="s">
        <v>303</v>
      </c>
      <c r="AJ29" s="295">
        <v>820000</v>
      </c>
      <c r="AK29" s="296">
        <v>6584600000</v>
      </c>
      <c r="AL29" s="297" t="s">
        <v>303</v>
      </c>
      <c r="AM29" s="295">
        <v>870000</v>
      </c>
      <c r="AN29" s="296">
        <v>6986100000</v>
      </c>
      <c r="AO29" s="297" t="s">
        <v>303</v>
      </c>
      <c r="AP29" s="295"/>
      <c r="AQ29" s="296">
        <v>0</v>
      </c>
      <c r="AR29" s="297" t="s">
        <v>304</v>
      </c>
      <c r="AS29" s="295">
        <v>870399</v>
      </c>
      <c r="AT29" s="296">
        <v>6989303970</v>
      </c>
      <c r="AU29" s="297" t="s">
        <v>303</v>
      </c>
      <c r="AV29" s="295">
        <v>884288</v>
      </c>
      <c r="AW29" s="296">
        <v>7100832640</v>
      </c>
      <c r="AX29" s="297" t="s">
        <v>303</v>
      </c>
      <c r="AY29" s="295">
        <v>925956</v>
      </c>
      <c r="AZ29" s="296">
        <v>7435426680</v>
      </c>
      <c r="BA29" s="297" t="s">
        <v>303</v>
      </c>
      <c r="BB29" s="295">
        <v>867252</v>
      </c>
      <c r="BC29" s="296">
        <v>6964033560</v>
      </c>
      <c r="BD29" s="297" t="s">
        <v>303</v>
      </c>
      <c r="BE29" s="295">
        <v>905956</v>
      </c>
      <c r="BF29" s="296">
        <v>7274826680</v>
      </c>
      <c r="BG29" s="297" t="s">
        <v>303</v>
      </c>
      <c r="BH29" s="295">
        <v>898177</v>
      </c>
      <c r="BI29" s="296">
        <v>7212361310</v>
      </c>
      <c r="BJ29" s="297" t="s">
        <v>303</v>
      </c>
      <c r="BK29" s="295">
        <v>911000</v>
      </c>
      <c r="BL29" s="296">
        <v>7315330000</v>
      </c>
      <c r="BM29" s="297" t="s">
        <v>303</v>
      </c>
      <c r="BN29" s="295"/>
      <c r="BO29" s="296">
        <v>0</v>
      </c>
      <c r="BP29" s="297" t="s">
        <v>304</v>
      </c>
      <c r="BQ29" s="295">
        <v>880587</v>
      </c>
      <c r="BR29" s="296">
        <v>7071113610</v>
      </c>
      <c r="BS29" s="297" t="s">
        <v>303</v>
      </c>
      <c r="BT29" s="295">
        <v>877805</v>
      </c>
      <c r="BU29" s="296">
        <v>7048774150</v>
      </c>
      <c r="BV29" s="297" t="s">
        <v>303</v>
      </c>
      <c r="BW29" s="295">
        <v>901881.14</v>
      </c>
      <c r="BX29" s="296">
        <v>7242104430</v>
      </c>
      <c r="BY29" s="297" t="s">
        <v>303</v>
      </c>
      <c r="BZ29" s="295">
        <v>877158</v>
      </c>
      <c r="CA29" s="296">
        <v>7043578740</v>
      </c>
      <c r="CB29" s="297" t="s">
        <v>303</v>
      </c>
      <c r="CC29" s="295">
        <v>881225</v>
      </c>
      <c r="CD29" s="296">
        <v>7076236750</v>
      </c>
      <c r="CE29" s="297" t="s">
        <v>303</v>
      </c>
      <c r="CF29" s="295">
        <v>891047</v>
      </c>
      <c r="CG29" s="296">
        <v>7155107410</v>
      </c>
      <c r="CH29" s="297" t="s">
        <v>303</v>
      </c>
      <c r="CI29" s="295"/>
      <c r="CJ29" s="296">
        <v>0</v>
      </c>
      <c r="CK29" s="297" t="s">
        <v>304</v>
      </c>
      <c r="CL29" s="295">
        <v>889844</v>
      </c>
      <c r="CM29" s="296">
        <v>7145447320</v>
      </c>
      <c r="CN29" s="297" t="s">
        <v>303</v>
      </c>
      <c r="CO29" s="295">
        <v>889000</v>
      </c>
      <c r="CP29" s="296">
        <v>7138670000</v>
      </c>
      <c r="CQ29" s="297" t="s">
        <v>303</v>
      </c>
      <c r="CR29" s="295"/>
      <c r="CS29" s="296">
        <v>0</v>
      </c>
      <c r="CT29" s="297" t="s">
        <v>304</v>
      </c>
      <c r="CU29" s="295">
        <v>907437</v>
      </c>
      <c r="CV29" s="296">
        <v>7286719110</v>
      </c>
      <c r="CW29" s="297" t="s">
        <v>303</v>
      </c>
      <c r="CX29" s="295">
        <v>893456</v>
      </c>
      <c r="CY29" s="296">
        <v>7174451680</v>
      </c>
      <c r="CZ29" s="297" t="s">
        <v>303</v>
      </c>
      <c r="DA29" s="295"/>
      <c r="DB29" s="296">
        <v>0</v>
      </c>
      <c r="DC29" s="297" t="s">
        <v>304</v>
      </c>
      <c r="DD29" s="295">
        <v>896325</v>
      </c>
      <c r="DE29" s="296">
        <v>7197489750</v>
      </c>
      <c r="DF29" s="297" t="s">
        <v>303</v>
      </c>
      <c r="DG29" s="295"/>
      <c r="DH29" s="296">
        <v>0</v>
      </c>
      <c r="DI29" s="297" t="s">
        <v>304</v>
      </c>
      <c r="DJ29" s="295">
        <v>902424</v>
      </c>
      <c r="DK29" s="296">
        <v>7246464720</v>
      </c>
      <c r="DL29" s="297" t="s">
        <v>303</v>
      </c>
      <c r="DM29" s="295">
        <v>840063</v>
      </c>
      <c r="DN29" s="296">
        <v>6745705890</v>
      </c>
      <c r="DO29" s="297" t="s">
        <v>303</v>
      </c>
      <c r="DP29" s="295">
        <v>925956</v>
      </c>
      <c r="DQ29" s="296">
        <v>7435426680</v>
      </c>
      <c r="DR29" s="297" t="s">
        <v>303</v>
      </c>
      <c r="DS29" s="295">
        <v>889936</v>
      </c>
      <c r="DT29" s="296">
        <v>7146186080</v>
      </c>
      <c r="DU29" s="297" t="s">
        <v>303</v>
      </c>
      <c r="DV29" s="295">
        <v>900000</v>
      </c>
      <c r="DW29" s="296">
        <v>7227000000</v>
      </c>
      <c r="DX29" s="297" t="s">
        <v>303</v>
      </c>
      <c r="DY29" s="295">
        <v>925956</v>
      </c>
      <c r="DZ29" s="296">
        <v>7435426680</v>
      </c>
      <c r="EA29" s="297" t="s">
        <v>303</v>
      </c>
      <c r="EB29" s="295">
        <v>897500</v>
      </c>
      <c r="EC29" s="296">
        <v>7206925000</v>
      </c>
      <c r="ED29" s="297" t="s">
        <v>303</v>
      </c>
      <c r="EE29" s="295">
        <v>884288</v>
      </c>
      <c r="EF29" s="296">
        <v>7100832640</v>
      </c>
      <c r="EG29" s="297" t="s">
        <v>303</v>
      </c>
      <c r="EH29" s="295"/>
      <c r="EI29" s="296">
        <v>0</v>
      </c>
      <c r="EJ29" s="297" t="s">
        <v>304</v>
      </c>
      <c r="EK29" s="295">
        <v>857693</v>
      </c>
      <c r="EL29" s="296">
        <v>6887274790</v>
      </c>
      <c r="EM29" s="297" t="s">
        <v>303</v>
      </c>
      <c r="EN29" s="295">
        <v>897000</v>
      </c>
      <c r="EO29" s="296">
        <v>7202910000</v>
      </c>
      <c r="EP29" s="297" t="s">
        <v>303</v>
      </c>
      <c r="EQ29" s="295">
        <v>907000</v>
      </c>
      <c r="ER29" s="296">
        <v>7283210000</v>
      </c>
      <c r="ES29" s="297" t="s">
        <v>303</v>
      </c>
      <c r="ET29" s="295">
        <v>797340</v>
      </c>
      <c r="EU29" s="296">
        <v>6402640200</v>
      </c>
      <c r="EV29" s="297" t="s">
        <v>303</v>
      </c>
      <c r="EW29" s="295">
        <v>884288</v>
      </c>
      <c r="EX29" s="296">
        <v>7100832640</v>
      </c>
      <c r="EY29" s="297" t="s">
        <v>303</v>
      </c>
      <c r="EZ29" s="295">
        <v>894844</v>
      </c>
      <c r="FA29" s="296">
        <v>7185597320</v>
      </c>
      <c r="FB29" s="297" t="s">
        <v>303</v>
      </c>
      <c r="FC29" s="295">
        <v>890000</v>
      </c>
      <c r="FD29" s="296">
        <v>7146700000</v>
      </c>
      <c r="FE29" s="297" t="s">
        <v>303</v>
      </c>
      <c r="FF29" s="295">
        <v>920000</v>
      </c>
      <c r="FG29" s="296">
        <v>7387600000</v>
      </c>
      <c r="FH29" s="297" t="s">
        <v>303</v>
      </c>
      <c r="FI29" s="295"/>
      <c r="FJ29" s="296">
        <v>0</v>
      </c>
      <c r="FK29" s="297" t="s">
        <v>304</v>
      </c>
      <c r="FL29" s="295">
        <v>875000</v>
      </c>
      <c r="FM29" s="296">
        <v>7026250000</v>
      </c>
      <c r="FN29" s="297" t="s">
        <v>303</v>
      </c>
      <c r="FO29" s="295">
        <v>743300</v>
      </c>
      <c r="FP29" s="296">
        <v>5968699000</v>
      </c>
      <c r="FQ29" s="297" t="s">
        <v>303</v>
      </c>
      <c r="FR29" s="295">
        <v>815000</v>
      </c>
      <c r="FS29" s="296">
        <v>6544450000</v>
      </c>
      <c r="FT29" s="297" t="s">
        <v>303</v>
      </c>
      <c r="FU29" s="295">
        <v>879658</v>
      </c>
      <c r="FV29" s="296">
        <v>7063653740</v>
      </c>
      <c r="FW29" s="298" t="s">
        <v>303</v>
      </c>
    </row>
    <row r="30" spans="1:179" ht="40.5" customHeight="1">
      <c r="A30" s="12"/>
      <c r="B30" s="289">
        <v>13</v>
      </c>
      <c r="C30" s="290" t="s">
        <v>140</v>
      </c>
      <c r="D30" s="291" t="s">
        <v>141</v>
      </c>
      <c r="E30" s="290" t="s">
        <v>113</v>
      </c>
      <c r="F30" s="292">
        <v>7980</v>
      </c>
      <c r="G30" s="293">
        <v>76033</v>
      </c>
      <c r="H30" s="294">
        <v>606743340</v>
      </c>
      <c r="I30" s="295">
        <v>74504.740000000005</v>
      </c>
      <c r="J30" s="296">
        <v>594549900</v>
      </c>
      <c r="K30" s="297" t="s">
        <v>303</v>
      </c>
      <c r="L30" s="295">
        <v>60000</v>
      </c>
      <c r="M30" s="296">
        <v>478800000</v>
      </c>
      <c r="N30" s="297" t="s">
        <v>303</v>
      </c>
      <c r="O30" s="295"/>
      <c r="P30" s="296">
        <v>0</v>
      </c>
      <c r="Q30" s="297" t="s">
        <v>304</v>
      </c>
      <c r="R30" s="295">
        <v>73529</v>
      </c>
      <c r="S30" s="296">
        <v>586761420</v>
      </c>
      <c r="T30" s="297" t="s">
        <v>303</v>
      </c>
      <c r="U30" s="295">
        <v>72524</v>
      </c>
      <c r="V30" s="296">
        <v>578741520</v>
      </c>
      <c r="W30" s="297" t="s">
        <v>303</v>
      </c>
      <c r="X30" s="295">
        <v>74605</v>
      </c>
      <c r="Y30" s="296">
        <v>595347900</v>
      </c>
      <c r="Z30" s="297" t="s">
        <v>303</v>
      </c>
      <c r="AA30" s="295">
        <v>73500</v>
      </c>
      <c r="AB30" s="296">
        <v>586530000</v>
      </c>
      <c r="AC30" s="297" t="s">
        <v>303</v>
      </c>
      <c r="AD30" s="295">
        <v>73903</v>
      </c>
      <c r="AE30" s="296">
        <v>589745940</v>
      </c>
      <c r="AF30" s="297" t="s">
        <v>303</v>
      </c>
      <c r="AG30" s="295">
        <v>74892</v>
      </c>
      <c r="AH30" s="296">
        <v>597638160</v>
      </c>
      <c r="AI30" s="297" t="s">
        <v>303</v>
      </c>
      <c r="AJ30" s="295">
        <v>76033</v>
      </c>
      <c r="AK30" s="296">
        <v>606743340</v>
      </c>
      <c r="AL30" s="297" t="s">
        <v>303</v>
      </c>
      <c r="AM30" s="295">
        <v>76033</v>
      </c>
      <c r="AN30" s="296">
        <v>606743340</v>
      </c>
      <c r="AO30" s="297" t="s">
        <v>303</v>
      </c>
      <c r="AP30" s="295"/>
      <c r="AQ30" s="296">
        <v>0</v>
      </c>
      <c r="AR30" s="297" t="s">
        <v>304</v>
      </c>
      <c r="AS30" s="295">
        <v>76033</v>
      </c>
      <c r="AT30" s="296">
        <v>606743340</v>
      </c>
      <c r="AU30" s="297" t="s">
        <v>303</v>
      </c>
      <c r="AV30" s="295">
        <v>76033</v>
      </c>
      <c r="AW30" s="296">
        <v>606743340</v>
      </c>
      <c r="AX30" s="297" t="s">
        <v>303</v>
      </c>
      <c r="AY30" s="295">
        <v>76033</v>
      </c>
      <c r="AZ30" s="296">
        <v>606743340</v>
      </c>
      <c r="BA30" s="297" t="s">
        <v>303</v>
      </c>
      <c r="BB30" s="295">
        <v>76033</v>
      </c>
      <c r="BC30" s="296">
        <v>606743340</v>
      </c>
      <c r="BD30" s="297" t="s">
        <v>303</v>
      </c>
      <c r="BE30" s="295">
        <v>76033</v>
      </c>
      <c r="BF30" s="296">
        <v>606743340</v>
      </c>
      <c r="BG30" s="297" t="s">
        <v>303</v>
      </c>
      <c r="BH30" s="295">
        <v>72726</v>
      </c>
      <c r="BI30" s="296">
        <v>580353480</v>
      </c>
      <c r="BJ30" s="297" t="s">
        <v>303</v>
      </c>
      <c r="BK30" s="295">
        <v>70000</v>
      </c>
      <c r="BL30" s="296">
        <v>558600000</v>
      </c>
      <c r="BM30" s="297" t="s">
        <v>303</v>
      </c>
      <c r="BN30" s="295"/>
      <c r="BO30" s="296">
        <v>0</v>
      </c>
      <c r="BP30" s="297" t="s">
        <v>304</v>
      </c>
      <c r="BQ30" s="295">
        <v>72308</v>
      </c>
      <c r="BR30" s="296">
        <v>577017840</v>
      </c>
      <c r="BS30" s="297" t="s">
        <v>303</v>
      </c>
      <c r="BT30" s="295">
        <v>76032</v>
      </c>
      <c r="BU30" s="296">
        <v>606735360</v>
      </c>
      <c r="BV30" s="297" t="s">
        <v>303</v>
      </c>
      <c r="BW30" s="295">
        <v>74056.14</v>
      </c>
      <c r="BX30" s="296">
        <v>590966880</v>
      </c>
      <c r="BY30" s="297" t="s">
        <v>303</v>
      </c>
      <c r="BZ30" s="295">
        <v>72026</v>
      </c>
      <c r="CA30" s="296">
        <v>574767480</v>
      </c>
      <c r="CB30" s="297" t="s">
        <v>303</v>
      </c>
      <c r="CC30" s="295">
        <v>72273</v>
      </c>
      <c r="CD30" s="296">
        <v>576738540</v>
      </c>
      <c r="CE30" s="297" t="s">
        <v>303</v>
      </c>
      <c r="CF30" s="295">
        <v>73167</v>
      </c>
      <c r="CG30" s="296">
        <v>583872660</v>
      </c>
      <c r="CH30" s="297" t="s">
        <v>303</v>
      </c>
      <c r="CI30" s="295"/>
      <c r="CJ30" s="296">
        <v>0</v>
      </c>
      <c r="CK30" s="297" t="s">
        <v>304</v>
      </c>
      <c r="CL30" s="295">
        <v>73068</v>
      </c>
      <c r="CM30" s="296">
        <v>583082640</v>
      </c>
      <c r="CN30" s="297" t="s">
        <v>303</v>
      </c>
      <c r="CO30" s="295">
        <v>76000</v>
      </c>
      <c r="CP30" s="296">
        <v>606480000</v>
      </c>
      <c r="CQ30" s="297" t="s">
        <v>303</v>
      </c>
      <c r="CR30" s="295"/>
      <c r="CS30" s="296">
        <v>0</v>
      </c>
      <c r="CT30" s="297" t="s">
        <v>304</v>
      </c>
      <c r="CU30" s="295">
        <v>74512</v>
      </c>
      <c r="CV30" s="296">
        <v>594605760</v>
      </c>
      <c r="CW30" s="297" t="s">
        <v>303</v>
      </c>
      <c r="CX30" s="295">
        <v>76033</v>
      </c>
      <c r="CY30" s="296">
        <v>606743340</v>
      </c>
      <c r="CZ30" s="297" t="s">
        <v>303</v>
      </c>
      <c r="DA30" s="295"/>
      <c r="DB30" s="296">
        <v>0</v>
      </c>
      <c r="DC30" s="297" t="s">
        <v>304</v>
      </c>
      <c r="DD30" s="295">
        <v>73600</v>
      </c>
      <c r="DE30" s="296">
        <v>587328000</v>
      </c>
      <c r="DF30" s="297" t="s">
        <v>303</v>
      </c>
      <c r="DG30" s="295"/>
      <c r="DH30" s="296">
        <v>0</v>
      </c>
      <c r="DI30" s="297" t="s">
        <v>304</v>
      </c>
      <c r="DJ30" s="295">
        <v>74101</v>
      </c>
      <c r="DK30" s="296">
        <v>591325980</v>
      </c>
      <c r="DL30" s="297" t="s">
        <v>303</v>
      </c>
      <c r="DM30" s="295">
        <v>76031</v>
      </c>
      <c r="DN30" s="296">
        <v>606727380</v>
      </c>
      <c r="DO30" s="297" t="s">
        <v>303</v>
      </c>
      <c r="DP30" s="295">
        <v>76033</v>
      </c>
      <c r="DQ30" s="296">
        <v>606743340</v>
      </c>
      <c r="DR30" s="297" t="s">
        <v>303</v>
      </c>
      <c r="DS30" s="295">
        <v>73075</v>
      </c>
      <c r="DT30" s="296">
        <v>583138500</v>
      </c>
      <c r="DU30" s="297" t="s">
        <v>303</v>
      </c>
      <c r="DV30" s="295">
        <v>73303</v>
      </c>
      <c r="DW30" s="296">
        <v>584957940</v>
      </c>
      <c r="DX30" s="297" t="s">
        <v>303</v>
      </c>
      <c r="DY30" s="295">
        <v>61830</v>
      </c>
      <c r="DZ30" s="296">
        <v>493403400</v>
      </c>
      <c r="EA30" s="297" t="s">
        <v>303</v>
      </c>
      <c r="EB30" s="295">
        <v>73752</v>
      </c>
      <c r="EC30" s="296">
        <v>588540960</v>
      </c>
      <c r="ED30" s="297" t="s">
        <v>303</v>
      </c>
      <c r="EE30" s="295">
        <v>72612</v>
      </c>
      <c r="EF30" s="296">
        <v>579443760</v>
      </c>
      <c r="EG30" s="297" t="s">
        <v>303</v>
      </c>
      <c r="EH30" s="295"/>
      <c r="EI30" s="296">
        <v>0</v>
      </c>
      <c r="EJ30" s="297" t="s">
        <v>304</v>
      </c>
      <c r="EK30" s="295">
        <v>70428</v>
      </c>
      <c r="EL30" s="296">
        <v>562015440</v>
      </c>
      <c r="EM30" s="297" t="s">
        <v>303</v>
      </c>
      <c r="EN30" s="295">
        <v>75000</v>
      </c>
      <c r="EO30" s="296">
        <v>598500000</v>
      </c>
      <c r="EP30" s="297" t="s">
        <v>303</v>
      </c>
      <c r="EQ30" s="295">
        <v>70500</v>
      </c>
      <c r="ER30" s="296">
        <v>562590000</v>
      </c>
      <c r="ES30" s="297" t="s">
        <v>303</v>
      </c>
      <c r="ET30" s="295">
        <v>72000</v>
      </c>
      <c r="EU30" s="296">
        <v>574560000</v>
      </c>
      <c r="EV30" s="297" t="s">
        <v>303</v>
      </c>
      <c r="EW30" s="295">
        <v>74512</v>
      </c>
      <c r="EX30" s="296">
        <v>594605760</v>
      </c>
      <c r="EY30" s="297" t="s">
        <v>303</v>
      </c>
      <c r="EZ30" s="295">
        <v>73478</v>
      </c>
      <c r="FA30" s="296">
        <v>586354440</v>
      </c>
      <c r="FB30" s="297" t="s">
        <v>303</v>
      </c>
      <c r="FC30" s="295">
        <v>76033</v>
      </c>
      <c r="FD30" s="296">
        <v>606743340</v>
      </c>
      <c r="FE30" s="297" t="s">
        <v>303</v>
      </c>
      <c r="FF30" s="295">
        <v>72414</v>
      </c>
      <c r="FG30" s="296">
        <v>577863720</v>
      </c>
      <c r="FH30" s="297" t="s">
        <v>303</v>
      </c>
      <c r="FI30" s="295"/>
      <c r="FJ30" s="296">
        <v>0</v>
      </c>
      <c r="FK30" s="297" t="s">
        <v>304</v>
      </c>
      <c r="FL30" s="295">
        <v>76033</v>
      </c>
      <c r="FM30" s="296">
        <v>606743340</v>
      </c>
      <c r="FN30" s="297" t="s">
        <v>303</v>
      </c>
      <c r="FO30" s="295">
        <v>76033</v>
      </c>
      <c r="FP30" s="296">
        <v>606743340</v>
      </c>
      <c r="FQ30" s="297" t="s">
        <v>303</v>
      </c>
      <c r="FR30" s="295">
        <v>67500</v>
      </c>
      <c r="FS30" s="296">
        <v>538650000</v>
      </c>
      <c r="FT30" s="297" t="s">
        <v>303</v>
      </c>
      <c r="FU30" s="295">
        <v>75273</v>
      </c>
      <c r="FV30" s="296">
        <v>600678540</v>
      </c>
      <c r="FW30" s="298" t="s">
        <v>303</v>
      </c>
    </row>
    <row r="31" spans="1:179" ht="30.6" customHeight="1">
      <c r="A31" s="12"/>
      <c r="B31" s="289">
        <v>14</v>
      </c>
      <c r="C31" s="290" t="s">
        <v>142</v>
      </c>
      <c r="D31" s="291" t="s">
        <v>143</v>
      </c>
      <c r="E31" s="290" t="s">
        <v>113</v>
      </c>
      <c r="F31" s="292">
        <v>12768</v>
      </c>
      <c r="G31" s="293">
        <v>78663</v>
      </c>
      <c r="H31" s="294">
        <v>1004369184</v>
      </c>
      <c r="I31" s="295">
        <v>77081.87</v>
      </c>
      <c r="J31" s="296">
        <v>984182976</v>
      </c>
      <c r="K31" s="297" t="s">
        <v>303</v>
      </c>
      <c r="L31" s="295">
        <v>63824</v>
      </c>
      <c r="M31" s="296">
        <v>814904832</v>
      </c>
      <c r="N31" s="297" t="s">
        <v>303</v>
      </c>
      <c r="O31" s="295"/>
      <c r="P31" s="296">
        <v>0</v>
      </c>
      <c r="Q31" s="297" t="s">
        <v>304</v>
      </c>
      <c r="R31" s="295">
        <v>76073</v>
      </c>
      <c r="S31" s="296">
        <v>971300064</v>
      </c>
      <c r="T31" s="297" t="s">
        <v>303</v>
      </c>
      <c r="U31" s="295">
        <v>75033</v>
      </c>
      <c r="V31" s="296">
        <v>958021344</v>
      </c>
      <c r="W31" s="297" t="s">
        <v>303</v>
      </c>
      <c r="X31" s="295">
        <v>77185</v>
      </c>
      <c r="Y31" s="296">
        <v>985498080</v>
      </c>
      <c r="Z31" s="297" t="s">
        <v>303</v>
      </c>
      <c r="AA31" s="295">
        <v>76043</v>
      </c>
      <c r="AB31" s="296">
        <v>970917024</v>
      </c>
      <c r="AC31" s="297" t="s">
        <v>303</v>
      </c>
      <c r="AD31" s="295">
        <v>73343</v>
      </c>
      <c r="AE31" s="296">
        <v>936443424</v>
      </c>
      <c r="AF31" s="297" t="s">
        <v>303</v>
      </c>
      <c r="AG31" s="295">
        <v>76303</v>
      </c>
      <c r="AH31" s="296">
        <v>974236704</v>
      </c>
      <c r="AI31" s="297" t="s">
        <v>303</v>
      </c>
      <c r="AJ31" s="295">
        <v>78663</v>
      </c>
      <c r="AK31" s="296">
        <v>1004369184</v>
      </c>
      <c r="AL31" s="297" t="s">
        <v>303</v>
      </c>
      <c r="AM31" s="295">
        <v>78663</v>
      </c>
      <c r="AN31" s="296">
        <v>1004369184</v>
      </c>
      <c r="AO31" s="297" t="s">
        <v>303</v>
      </c>
      <c r="AP31" s="295"/>
      <c r="AQ31" s="296">
        <v>0</v>
      </c>
      <c r="AR31" s="297" t="s">
        <v>304</v>
      </c>
      <c r="AS31" s="295">
        <v>74730</v>
      </c>
      <c r="AT31" s="296">
        <v>954152640</v>
      </c>
      <c r="AU31" s="297" t="s">
        <v>303</v>
      </c>
      <c r="AV31" s="295">
        <v>68279</v>
      </c>
      <c r="AW31" s="296">
        <v>871786272</v>
      </c>
      <c r="AX31" s="297" t="s">
        <v>303</v>
      </c>
      <c r="AY31" s="295">
        <v>78663</v>
      </c>
      <c r="AZ31" s="296">
        <v>1004369184</v>
      </c>
      <c r="BA31" s="297" t="s">
        <v>303</v>
      </c>
      <c r="BB31" s="295">
        <v>78663</v>
      </c>
      <c r="BC31" s="296">
        <v>1004369184</v>
      </c>
      <c r="BD31" s="297" t="s">
        <v>303</v>
      </c>
      <c r="BE31" s="295">
        <v>77663</v>
      </c>
      <c r="BF31" s="296">
        <v>991601184</v>
      </c>
      <c r="BG31" s="297" t="s">
        <v>303</v>
      </c>
      <c r="BH31" s="295">
        <v>76303</v>
      </c>
      <c r="BI31" s="296">
        <v>974236704</v>
      </c>
      <c r="BJ31" s="297" t="s">
        <v>303</v>
      </c>
      <c r="BK31" s="295">
        <v>77000</v>
      </c>
      <c r="BL31" s="296">
        <v>983136000</v>
      </c>
      <c r="BM31" s="297" t="s">
        <v>303</v>
      </c>
      <c r="BN31" s="295"/>
      <c r="BO31" s="296">
        <v>0</v>
      </c>
      <c r="BP31" s="297" t="s">
        <v>304</v>
      </c>
      <c r="BQ31" s="295">
        <v>74809</v>
      </c>
      <c r="BR31" s="296">
        <v>955161312</v>
      </c>
      <c r="BS31" s="297" t="s">
        <v>303</v>
      </c>
      <c r="BT31" s="295">
        <v>78662</v>
      </c>
      <c r="BU31" s="296">
        <v>1004356416</v>
      </c>
      <c r="BV31" s="297" t="s">
        <v>303</v>
      </c>
      <c r="BW31" s="295">
        <v>76617.759999999995</v>
      </c>
      <c r="BX31" s="296">
        <v>978258624</v>
      </c>
      <c r="BY31" s="297" t="s">
        <v>303</v>
      </c>
      <c r="BZ31" s="295">
        <v>74517</v>
      </c>
      <c r="CA31" s="296">
        <v>951433056</v>
      </c>
      <c r="CB31" s="297" t="s">
        <v>303</v>
      </c>
      <c r="CC31" s="295">
        <v>74773</v>
      </c>
      <c r="CD31" s="296">
        <v>954701664</v>
      </c>
      <c r="CE31" s="297" t="s">
        <v>303</v>
      </c>
      <c r="CF31" s="295">
        <v>75697</v>
      </c>
      <c r="CG31" s="296">
        <v>966499296</v>
      </c>
      <c r="CH31" s="297" t="s">
        <v>303</v>
      </c>
      <c r="CI31" s="295"/>
      <c r="CJ31" s="296">
        <v>0</v>
      </c>
      <c r="CK31" s="297" t="s">
        <v>304</v>
      </c>
      <c r="CL31" s="295">
        <v>75595</v>
      </c>
      <c r="CM31" s="296">
        <v>965196960</v>
      </c>
      <c r="CN31" s="297" t="s">
        <v>303</v>
      </c>
      <c r="CO31" s="295">
        <v>75000</v>
      </c>
      <c r="CP31" s="296">
        <v>957600000</v>
      </c>
      <c r="CQ31" s="297" t="s">
        <v>303</v>
      </c>
      <c r="CR31" s="295"/>
      <c r="CS31" s="296">
        <v>0</v>
      </c>
      <c r="CT31" s="297" t="s">
        <v>304</v>
      </c>
      <c r="CU31" s="295">
        <v>77090</v>
      </c>
      <c r="CV31" s="296">
        <v>984285120</v>
      </c>
      <c r="CW31" s="297" t="s">
        <v>303</v>
      </c>
      <c r="CX31" s="295">
        <v>78663</v>
      </c>
      <c r="CY31" s="296">
        <v>1004369184</v>
      </c>
      <c r="CZ31" s="297" t="s">
        <v>303</v>
      </c>
      <c r="DA31" s="295"/>
      <c r="DB31" s="296">
        <v>0</v>
      </c>
      <c r="DC31" s="297" t="s">
        <v>304</v>
      </c>
      <c r="DD31" s="295">
        <v>76146</v>
      </c>
      <c r="DE31" s="296">
        <v>972232128</v>
      </c>
      <c r="DF31" s="297" t="s">
        <v>303</v>
      </c>
      <c r="DG31" s="295"/>
      <c r="DH31" s="296">
        <v>0</v>
      </c>
      <c r="DI31" s="297" t="s">
        <v>304</v>
      </c>
      <c r="DJ31" s="295">
        <v>76664</v>
      </c>
      <c r="DK31" s="296">
        <v>978845952</v>
      </c>
      <c r="DL31" s="297" t="s">
        <v>303</v>
      </c>
      <c r="DM31" s="295">
        <v>71364</v>
      </c>
      <c r="DN31" s="296">
        <v>911175552</v>
      </c>
      <c r="DO31" s="297" t="s">
        <v>303</v>
      </c>
      <c r="DP31" s="295">
        <v>78663</v>
      </c>
      <c r="DQ31" s="296">
        <v>1004369184</v>
      </c>
      <c r="DR31" s="297" t="s">
        <v>303</v>
      </c>
      <c r="DS31" s="295">
        <v>75603</v>
      </c>
      <c r="DT31" s="296">
        <v>965299104</v>
      </c>
      <c r="DU31" s="297" t="s">
        <v>303</v>
      </c>
      <c r="DV31" s="295">
        <v>75839</v>
      </c>
      <c r="DW31" s="296">
        <v>968312352</v>
      </c>
      <c r="DX31" s="297" t="s">
        <v>303</v>
      </c>
      <c r="DY31" s="295">
        <v>78663</v>
      </c>
      <c r="DZ31" s="296">
        <v>1004369184</v>
      </c>
      <c r="EA31" s="297" t="s">
        <v>303</v>
      </c>
      <c r="EB31" s="295">
        <v>76303</v>
      </c>
      <c r="EC31" s="296">
        <v>974236704</v>
      </c>
      <c r="ED31" s="297" t="s">
        <v>303</v>
      </c>
      <c r="EE31" s="295">
        <v>75123</v>
      </c>
      <c r="EF31" s="296">
        <v>959170464</v>
      </c>
      <c r="EG31" s="297" t="s">
        <v>303</v>
      </c>
      <c r="EH31" s="295"/>
      <c r="EI31" s="296">
        <v>0</v>
      </c>
      <c r="EJ31" s="297" t="s">
        <v>304</v>
      </c>
      <c r="EK31" s="295">
        <v>72864</v>
      </c>
      <c r="EL31" s="296">
        <v>930327552</v>
      </c>
      <c r="EM31" s="297" t="s">
        <v>303</v>
      </c>
      <c r="EN31" s="295">
        <v>77000</v>
      </c>
      <c r="EO31" s="296">
        <v>983136000</v>
      </c>
      <c r="EP31" s="297" t="s">
        <v>303</v>
      </c>
      <c r="EQ31" s="295">
        <v>70000</v>
      </c>
      <c r="ER31" s="296">
        <v>893760000</v>
      </c>
      <c r="ES31" s="297" t="s">
        <v>303</v>
      </c>
      <c r="ET31" s="295">
        <v>76000</v>
      </c>
      <c r="EU31" s="296">
        <v>970368000</v>
      </c>
      <c r="EV31" s="297" t="s">
        <v>303</v>
      </c>
      <c r="EW31" s="295">
        <v>77090</v>
      </c>
      <c r="EX31" s="296">
        <v>984285120</v>
      </c>
      <c r="EY31" s="297" t="s">
        <v>303</v>
      </c>
      <c r="EZ31" s="295">
        <v>76020</v>
      </c>
      <c r="FA31" s="296">
        <v>970623360</v>
      </c>
      <c r="FB31" s="297" t="s">
        <v>303</v>
      </c>
      <c r="FC31" s="295">
        <v>78663</v>
      </c>
      <c r="FD31" s="296">
        <v>1004369184</v>
      </c>
      <c r="FE31" s="297" t="s">
        <v>303</v>
      </c>
      <c r="FF31" s="295">
        <v>74919</v>
      </c>
      <c r="FG31" s="296">
        <v>956565792</v>
      </c>
      <c r="FH31" s="297" t="s">
        <v>303</v>
      </c>
      <c r="FI31" s="295"/>
      <c r="FJ31" s="296">
        <v>0</v>
      </c>
      <c r="FK31" s="297" t="s">
        <v>304</v>
      </c>
      <c r="FL31" s="295">
        <v>78663</v>
      </c>
      <c r="FM31" s="296">
        <v>1004369184</v>
      </c>
      <c r="FN31" s="297" t="s">
        <v>303</v>
      </c>
      <c r="FO31" s="295">
        <v>78663</v>
      </c>
      <c r="FP31" s="296">
        <v>1004369184</v>
      </c>
      <c r="FQ31" s="297" t="s">
        <v>303</v>
      </c>
      <c r="FR31" s="295">
        <v>67500</v>
      </c>
      <c r="FS31" s="296">
        <v>861840000</v>
      </c>
      <c r="FT31" s="297" t="s">
        <v>303</v>
      </c>
      <c r="FU31" s="295">
        <v>77876</v>
      </c>
      <c r="FV31" s="296">
        <v>994320768</v>
      </c>
      <c r="FW31" s="298" t="s">
        <v>303</v>
      </c>
    </row>
    <row r="32" spans="1:179" ht="30.6" customHeight="1">
      <c r="A32" s="12"/>
      <c r="B32" s="289">
        <v>15</v>
      </c>
      <c r="C32" s="290" t="s">
        <v>144</v>
      </c>
      <c r="D32" s="291" t="s">
        <v>145</v>
      </c>
      <c r="E32" s="290" t="s">
        <v>116</v>
      </c>
      <c r="F32" s="292">
        <v>15200</v>
      </c>
      <c r="G32" s="293">
        <v>4324</v>
      </c>
      <c r="H32" s="294">
        <v>65724800</v>
      </c>
      <c r="I32" s="295">
        <v>4237.09</v>
      </c>
      <c r="J32" s="296">
        <v>64402400</v>
      </c>
      <c r="K32" s="297" t="s">
        <v>303</v>
      </c>
      <c r="L32" s="295">
        <v>4324</v>
      </c>
      <c r="M32" s="296">
        <v>65724800</v>
      </c>
      <c r="N32" s="297" t="s">
        <v>303</v>
      </c>
      <c r="O32" s="295"/>
      <c r="P32" s="296">
        <v>0</v>
      </c>
      <c r="Q32" s="297" t="s">
        <v>304</v>
      </c>
      <c r="R32" s="295">
        <v>4182</v>
      </c>
      <c r="S32" s="296">
        <v>63566400</v>
      </c>
      <c r="T32" s="297" t="s">
        <v>303</v>
      </c>
      <c r="U32" s="295">
        <v>4124</v>
      </c>
      <c r="V32" s="296">
        <v>62684800</v>
      </c>
      <c r="W32" s="297" t="s">
        <v>303</v>
      </c>
      <c r="X32" s="295">
        <v>4242</v>
      </c>
      <c r="Y32" s="296">
        <v>64478400</v>
      </c>
      <c r="Z32" s="297" t="s">
        <v>303</v>
      </c>
      <c r="AA32" s="295">
        <v>4180</v>
      </c>
      <c r="AB32" s="296">
        <v>63536000</v>
      </c>
      <c r="AC32" s="297" t="s">
        <v>303</v>
      </c>
      <c r="AD32" s="295">
        <v>4304</v>
      </c>
      <c r="AE32" s="296">
        <v>65420800</v>
      </c>
      <c r="AF32" s="297" t="s">
        <v>303</v>
      </c>
      <c r="AG32" s="295">
        <v>4259</v>
      </c>
      <c r="AH32" s="296">
        <v>64736800</v>
      </c>
      <c r="AI32" s="297" t="s">
        <v>303</v>
      </c>
      <c r="AJ32" s="295">
        <v>4324</v>
      </c>
      <c r="AK32" s="296">
        <v>65724800</v>
      </c>
      <c r="AL32" s="297" t="s">
        <v>303</v>
      </c>
      <c r="AM32" s="295">
        <v>4324</v>
      </c>
      <c r="AN32" s="296">
        <v>65724800</v>
      </c>
      <c r="AO32" s="297" t="s">
        <v>303</v>
      </c>
      <c r="AP32" s="295"/>
      <c r="AQ32" s="296">
        <v>0</v>
      </c>
      <c r="AR32" s="297" t="s">
        <v>304</v>
      </c>
      <c r="AS32" s="295">
        <v>4324</v>
      </c>
      <c r="AT32" s="296">
        <v>65724800</v>
      </c>
      <c r="AU32" s="297" t="s">
        <v>303</v>
      </c>
      <c r="AV32" s="295">
        <v>4108</v>
      </c>
      <c r="AW32" s="296">
        <v>62441600</v>
      </c>
      <c r="AX32" s="297" t="s">
        <v>303</v>
      </c>
      <c r="AY32" s="295">
        <v>4324</v>
      </c>
      <c r="AZ32" s="296">
        <v>65724800</v>
      </c>
      <c r="BA32" s="297" t="s">
        <v>303</v>
      </c>
      <c r="BB32" s="295">
        <v>4324</v>
      </c>
      <c r="BC32" s="296">
        <v>65724800</v>
      </c>
      <c r="BD32" s="297" t="s">
        <v>303</v>
      </c>
      <c r="BE32" s="295">
        <v>4324</v>
      </c>
      <c r="BF32" s="296">
        <v>65724800</v>
      </c>
      <c r="BG32" s="297" t="s">
        <v>303</v>
      </c>
      <c r="BH32" s="295">
        <v>4136</v>
      </c>
      <c r="BI32" s="296">
        <v>62867200</v>
      </c>
      <c r="BJ32" s="297" t="s">
        <v>303</v>
      </c>
      <c r="BK32" s="295">
        <v>4300</v>
      </c>
      <c r="BL32" s="296">
        <v>65360000</v>
      </c>
      <c r="BM32" s="297" t="s">
        <v>303</v>
      </c>
      <c r="BN32" s="295"/>
      <c r="BO32" s="296">
        <v>0</v>
      </c>
      <c r="BP32" s="297" t="s">
        <v>304</v>
      </c>
      <c r="BQ32" s="295">
        <v>4112</v>
      </c>
      <c r="BR32" s="296">
        <v>62502400</v>
      </c>
      <c r="BS32" s="297" t="s">
        <v>303</v>
      </c>
      <c r="BT32" s="295">
        <v>4323</v>
      </c>
      <c r="BU32" s="296">
        <v>65709600</v>
      </c>
      <c r="BV32" s="297" t="s">
        <v>303</v>
      </c>
      <c r="BW32" s="295">
        <v>4211.58</v>
      </c>
      <c r="BX32" s="296">
        <v>64022400</v>
      </c>
      <c r="BY32" s="297" t="s">
        <v>303</v>
      </c>
      <c r="BZ32" s="295">
        <v>4096</v>
      </c>
      <c r="CA32" s="296">
        <v>62259200</v>
      </c>
      <c r="CB32" s="297" t="s">
        <v>303</v>
      </c>
      <c r="CC32" s="295">
        <v>4323</v>
      </c>
      <c r="CD32" s="296">
        <v>65709600</v>
      </c>
      <c r="CE32" s="297" t="s">
        <v>303</v>
      </c>
      <c r="CF32" s="295">
        <v>4161</v>
      </c>
      <c r="CG32" s="296">
        <v>63247200</v>
      </c>
      <c r="CH32" s="297" t="s">
        <v>303</v>
      </c>
      <c r="CI32" s="295"/>
      <c r="CJ32" s="296">
        <v>0</v>
      </c>
      <c r="CK32" s="297" t="s">
        <v>304</v>
      </c>
      <c r="CL32" s="295">
        <v>4155</v>
      </c>
      <c r="CM32" s="296">
        <v>63156000</v>
      </c>
      <c r="CN32" s="297" t="s">
        <v>303</v>
      </c>
      <c r="CO32" s="295">
        <v>4320</v>
      </c>
      <c r="CP32" s="296">
        <v>65664000</v>
      </c>
      <c r="CQ32" s="297" t="s">
        <v>303</v>
      </c>
      <c r="CR32" s="295"/>
      <c r="CS32" s="296">
        <v>0</v>
      </c>
      <c r="CT32" s="297" t="s">
        <v>304</v>
      </c>
      <c r="CU32" s="295">
        <v>4238</v>
      </c>
      <c r="CV32" s="296">
        <v>64417600</v>
      </c>
      <c r="CW32" s="297" t="s">
        <v>303</v>
      </c>
      <c r="CX32" s="295">
        <v>4324</v>
      </c>
      <c r="CY32" s="296">
        <v>65724800</v>
      </c>
      <c r="CZ32" s="297" t="s">
        <v>303</v>
      </c>
      <c r="DA32" s="295"/>
      <c r="DB32" s="296">
        <v>0</v>
      </c>
      <c r="DC32" s="297" t="s">
        <v>304</v>
      </c>
      <c r="DD32" s="295">
        <v>4186</v>
      </c>
      <c r="DE32" s="296">
        <v>63627200</v>
      </c>
      <c r="DF32" s="297" t="s">
        <v>303</v>
      </c>
      <c r="DG32" s="295"/>
      <c r="DH32" s="296">
        <v>0</v>
      </c>
      <c r="DI32" s="297" t="s">
        <v>304</v>
      </c>
      <c r="DJ32" s="295">
        <v>4214</v>
      </c>
      <c r="DK32" s="296">
        <v>64052800</v>
      </c>
      <c r="DL32" s="297" t="s">
        <v>303</v>
      </c>
      <c r="DM32" s="295">
        <v>3921</v>
      </c>
      <c r="DN32" s="296">
        <v>59599200</v>
      </c>
      <c r="DO32" s="297" t="s">
        <v>303</v>
      </c>
      <c r="DP32" s="295">
        <v>4324</v>
      </c>
      <c r="DQ32" s="296">
        <v>65724800</v>
      </c>
      <c r="DR32" s="297" t="s">
        <v>303</v>
      </c>
      <c r="DS32" s="295">
        <v>4156</v>
      </c>
      <c r="DT32" s="296">
        <v>63171200</v>
      </c>
      <c r="DU32" s="297" t="s">
        <v>303</v>
      </c>
      <c r="DV32" s="295">
        <v>4169</v>
      </c>
      <c r="DW32" s="296">
        <v>63368800</v>
      </c>
      <c r="DX32" s="297" t="s">
        <v>303</v>
      </c>
      <c r="DY32" s="295">
        <v>3516</v>
      </c>
      <c r="DZ32" s="296">
        <v>53443200</v>
      </c>
      <c r="EA32" s="297" t="s">
        <v>303</v>
      </c>
      <c r="EB32" s="295">
        <v>4194</v>
      </c>
      <c r="EC32" s="296">
        <v>63748800</v>
      </c>
      <c r="ED32" s="297" t="s">
        <v>303</v>
      </c>
      <c r="EE32" s="295">
        <v>4129</v>
      </c>
      <c r="EF32" s="296">
        <v>62760800</v>
      </c>
      <c r="EG32" s="297" t="s">
        <v>303</v>
      </c>
      <c r="EH32" s="295"/>
      <c r="EI32" s="296">
        <v>0</v>
      </c>
      <c r="EJ32" s="297" t="s">
        <v>304</v>
      </c>
      <c r="EK32" s="295">
        <v>4005</v>
      </c>
      <c r="EL32" s="296">
        <v>60876000</v>
      </c>
      <c r="EM32" s="297" t="s">
        <v>303</v>
      </c>
      <c r="EN32" s="295">
        <v>4324</v>
      </c>
      <c r="EO32" s="296">
        <v>65724800</v>
      </c>
      <c r="EP32" s="297" t="s">
        <v>303</v>
      </c>
      <c r="EQ32" s="295">
        <v>3900</v>
      </c>
      <c r="ER32" s="296">
        <v>59280000</v>
      </c>
      <c r="ES32" s="297" t="s">
        <v>303</v>
      </c>
      <c r="ET32" s="295">
        <v>4300</v>
      </c>
      <c r="EU32" s="296">
        <v>65360000</v>
      </c>
      <c r="EV32" s="297" t="s">
        <v>303</v>
      </c>
      <c r="EW32" s="295">
        <v>4281</v>
      </c>
      <c r="EX32" s="296">
        <v>65071200</v>
      </c>
      <c r="EY32" s="297" t="s">
        <v>303</v>
      </c>
      <c r="EZ32" s="295">
        <v>4179</v>
      </c>
      <c r="FA32" s="296">
        <v>63520800</v>
      </c>
      <c r="FB32" s="297" t="s">
        <v>303</v>
      </c>
      <c r="FC32" s="295">
        <v>4324</v>
      </c>
      <c r="FD32" s="296">
        <v>65724800</v>
      </c>
      <c r="FE32" s="297" t="s">
        <v>303</v>
      </c>
      <c r="FF32" s="295">
        <v>4118</v>
      </c>
      <c r="FG32" s="296">
        <v>62593600</v>
      </c>
      <c r="FH32" s="297" t="s">
        <v>303</v>
      </c>
      <c r="FI32" s="295"/>
      <c r="FJ32" s="296">
        <v>0</v>
      </c>
      <c r="FK32" s="297" t="s">
        <v>304</v>
      </c>
      <c r="FL32" s="295">
        <v>4324</v>
      </c>
      <c r="FM32" s="296">
        <v>65724800</v>
      </c>
      <c r="FN32" s="297" t="s">
        <v>303</v>
      </c>
      <c r="FO32" s="295">
        <v>4324</v>
      </c>
      <c r="FP32" s="296">
        <v>65724800</v>
      </c>
      <c r="FQ32" s="297" t="s">
        <v>303</v>
      </c>
      <c r="FR32" s="295">
        <v>4000</v>
      </c>
      <c r="FS32" s="296">
        <v>60800000</v>
      </c>
      <c r="FT32" s="297" t="s">
        <v>303</v>
      </c>
      <c r="FU32" s="295">
        <v>4281</v>
      </c>
      <c r="FV32" s="296">
        <v>65071200</v>
      </c>
      <c r="FW32" s="298" t="s">
        <v>303</v>
      </c>
    </row>
    <row r="33" spans="1:179" ht="22.5" customHeight="1">
      <c r="A33" s="12"/>
      <c r="B33" s="281" t="s">
        <v>146</v>
      </c>
      <c r="C33" s="282"/>
      <c r="D33" s="282"/>
      <c r="E33" s="282"/>
      <c r="F33" s="283"/>
      <c r="G33" s="282"/>
      <c r="H33" s="284">
        <v>5861902316</v>
      </c>
      <c r="I33" s="285"/>
      <c r="J33" s="286">
        <v>5744082893</v>
      </c>
      <c r="K33" s="287"/>
      <c r="L33" s="285"/>
      <c r="M33" s="286">
        <v>5861898116</v>
      </c>
      <c r="N33" s="287"/>
      <c r="O33" s="285"/>
      <c r="P33" s="286">
        <v>0</v>
      </c>
      <c r="Q33" s="287"/>
      <c r="R33" s="285"/>
      <c r="S33" s="286">
        <v>5668864178</v>
      </c>
      <c r="T33" s="287"/>
      <c r="U33" s="285"/>
      <c r="V33" s="286">
        <v>5591371089</v>
      </c>
      <c r="W33" s="287"/>
      <c r="X33" s="285"/>
      <c r="Y33" s="286">
        <v>5751811030</v>
      </c>
      <c r="Z33" s="287"/>
      <c r="AA33" s="285"/>
      <c r="AB33" s="286">
        <v>5666642100</v>
      </c>
      <c r="AC33" s="287"/>
      <c r="AD33" s="285"/>
      <c r="AE33" s="286">
        <v>5718918308</v>
      </c>
      <c r="AF33" s="287"/>
      <c r="AG33" s="285"/>
      <c r="AH33" s="286">
        <v>5535594316</v>
      </c>
      <c r="AI33" s="287"/>
      <c r="AJ33" s="285"/>
      <c r="AK33" s="286">
        <v>5861902316</v>
      </c>
      <c r="AL33" s="287"/>
      <c r="AM33" s="285"/>
      <c r="AN33" s="286">
        <v>5861902316</v>
      </c>
      <c r="AO33" s="287"/>
      <c r="AP33" s="285"/>
      <c r="AQ33" s="286">
        <v>0</v>
      </c>
      <c r="AR33" s="287"/>
      <c r="AS33" s="285"/>
      <c r="AT33" s="286">
        <v>5690807916</v>
      </c>
      <c r="AU33" s="287"/>
      <c r="AV33" s="285"/>
      <c r="AW33" s="286">
        <v>5598701069</v>
      </c>
      <c r="AX33" s="287"/>
      <c r="AY33" s="285"/>
      <c r="AZ33" s="286">
        <v>5515987516</v>
      </c>
      <c r="BA33" s="287"/>
      <c r="BB33" s="285"/>
      <c r="BC33" s="286">
        <v>5658930316</v>
      </c>
      <c r="BD33" s="287"/>
      <c r="BE33" s="285"/>
      <c r="BF33" s="286">
        <v>5803102316</v>
      </c>
      <c r="BG33" s="287"/>
      <c r="BH33" s="285"/>
      <c r="BI33" s="286">
        <v>5653095886</v>
      </c>
      <c r="BJ33" s="287"/>
      <c r="BK33" s="285"/>
      <c r="BL33" s="286">
        <v>5811189910</v>
      </c>
      <c r="BM33" s="287"/>
      <c r="BN33" s="285"/>
      <c r="BO33" s="286">
        <v>0</v>
      </c>
      <c r="BP33" s="287"/>
      <c r="BQ33" s="285"/>
      <c r="BR33" s="286">
        <v>5574674852</v>
      </c>
      <c r="BS33" s="287"/>
      <c r="BT33" s="285"/>
      <c r="BU33" s="286">
        <v>5650524532</v>
      </c>
      <c r="BV33" s="287"/>
      <c r="BW33" s="285"/>
      <c r="BX33" s="286">
        <v>5709495936</v>
      </c>
      <c r="BY33" s="287"/>
      <c r="BZ33" s="285"/>
      <c r="CA33" s="286">
        <v>5552966827</v>
      </c>
      <c r="CB33" s="287"/>
      <c r="CC33" s="285"/>
      <c r="CD33" s="286">
        <v>5610452194</v>
      </c>
      <c r="CE33" s="287"/>
      <c r="CF33" s="285"/>
      <c r="CG33" s="286">
        <v>5640923760</v>
      </c>
      <c r="CH33" s="287"/>
      <c r="CI33" s="285"/>
      <c r="CJ33" s="286">
        <v>0</v>
      </c>
      <c r="CK33" s="287"/>
      <c r="CL33" s="285"/>
      <c r="CM33" s="286">
        <v>5633290089</v>
      </c>
      <c r="CN33" s="287"/>
      <c r="CO33" s="285"/>
      <c r="CP33" s="286">
        <v>5616270200</v>
      </c>
      <c r="CQ33" s="287"/>
      <c r="CR33" s="285"/>
      <c r="CS33" s="286">
        <v>0</v>
      </c>
      <c r="CT33" s="287"/>
      <c r="CU33" s="285"/>
      <c r="CV33" s="286">
        <v>5716546430</v>
      </c>
      <c r="CW33" s="287"/>
      <c r="CX33" s="285"/>
      <c r="CY33" s="286">
        <v>5739284116</v>
      </c>
      <c r="CZ33" s="287"/>
      <c r="DA33" s="285"/>
      <c r="DB33" s="286">
        <v>0</v>
      </c>
      <c r="DC33" s="287"/>
      <c r="DD33" s="285"/>
      <c r="DE33" s="286">
        <v>5674308757</v>
      </c>
      <c r="DF33" s="287"/>
      <c r="DG33" s="285"/>
      <c r="DH33" s="286">
        <v>0</v>
      </c>
      <c r="DI33" s="287"/>
      <c r="DJ33" s="285"/>
      <c r="DK33" s="286">
        <v>5712940324</v>
      </c>
      <c r="DL33" s="287"/>
      <c r="DM33" s="285"/>
      <c r="DN33" s="286">
        <v>5334646385</v>
      </c>
      <c r="DO33" s="287"/>
      <c r="DP33" s="285"/>
      <c r="DQ33" s="286">
        <v>5861902316</v>
      </c>
      <c r="DR33" s="287"/>
      <c r="DS33" s="285"/>
      <c r="DT33" s="286">
        <v>5616884782</v>
      </c>
      <c r="DU33" s="287"/>
      <c r="DV33" s="285"/>
      <c r="DW33" s="286">
        <v>5651455547</v>
      </c>
      <c r="DX33" s="287"/>
      <c r="DY33" s="285"/>
      <c r="DZ33" s="286">
        <v>5406088321</v>
      </c>
      <c r="EA33" s="287"/>
      <c r="EB33" s="285"/>
      <c r="EC33" s="286">
        <v>5691275921</v>
      </c>
      <c r="ED33" s="287"/>
      <c r="EE33" s="285"/>
      <c r="EF33" s="286">
        <v>5598120090</v>
      </c>
      <c r="EG33" s="287"/>
      <c r="EH33" s="285"/>
      <c r="EI33" s="286">
        <v>0</v>
      </c>
      <c r="EJ33" s="287"/>
      <c r="EK33" s="285"/>
      <c r="EL33" s="286">
        <v>5429746508</v>
      </c>
      <c r="EM33" s="287"/>
      <c r="EN33" s="285"/>
      <c r="EO33" s="286">
        <v>5861902316</v>
      </c>
      <c r="EP33" s="287"/>
      <c r="EQ33" s="285"/>
      <c r="ER33" s="286">
        <v>5683234800</v>
      </c>
      <c r="ES33" s="287"/>
      <c r="ET33" s="285"/>
      <c r="EU33" s="286">
        <v>5527782300</v>
      </c>
      <c r="EV33" s="287"/>
      <c r="EW33" s="285"/>
      <c r="EX33" s="286">
        <v>5687869926</v>
      </c>
      <c r="EY33" s="287"/>
      <c r="EZ33" s="285"/>
      <c r="FA33" s="286">
        <v>5664943675</v>
      </c>
      <c r="FB33" s="287"/>
      <c r="FC33" s="285"/>
      <c r="FD33" s="286">
        <v>5861902316</v>
      </c>
      <c r="FE33" s="287"/>
      <c r="FF33" s="285"/>
      <c r="FG33" s="286">
        <v>5593720838</v>
      </c>
      <c r="FH33" s="287"/>
      <c r="FI33" s="285"/>
      <c r="FJ33" s="286">
        <v>0</v>
      </c>
      <c r="FK33" s="287"/>
      <c r="FL33" s="285"/>
      <c r="FM33" s="286">
        <v>5784930316</v>
      </c>
      <c r="FN33" s="287"/>
      <c r="FO33" s="285"/>
      <c r="FP33" s="286">
        <v>5306966316</v>
      </c>
      <c r="FQ33" s="287"/>
      <c r="FR33" s="285"/>
      <c r="FS33" s="286">
        <v>5131745880</v>
      </c>
      <c r="FT33" s="287"/>
      <c r="FU33" s="285"/>
      <c r="FV33" s="286">
        <v>5681255551</v>
      </c>
      <c r="FW33" s="288"/>
    </row>
    <row r="34" spans="1:179" ht="30.6" customHeight="1">
      <c r="A34" s="12"/>
      <c r="B34" s="289">
        <v>16</v>
      </c>
      <c r="C34" s="290" t="s">
        <v>147</v>
      </c>
      <c r="D34" s="291" t="s">
        <v>148</v>
      </c>
      <c r="E34" s="290" t="s">
        <v>113</v>
      </c>
      <c r="F34" s="292">
        <v>20543</v>
      </c>
      <c r="G34" s="293">
        <v>32575</v>
      </c>
      <c r="H34" s="294">
        <v>669188225</v>
      </c>
      <c r="I34" s="295">
        <v>31920.240000000002</v>
      </c>
      <c r="J34" s="296">
        <v>655732560</v>
      </c>
      <c r="K34" s="297" t="s">
        <v>303</v>
      </c>
      <c r="L34" s="295">
        <v>32575</v>
      </c>
      <c r="M34" s="296">
        <v>669188225</v>
      </c>
      <c r="N34" s="297" t="s">
        <v>303</v>
      </c>
      <c r="O34" s="295"/>
      <c r="P34" s="296">
        <v>0</v>
      </c>
      <c r="Q34" s="297" t="s">
        <v>304</v>
      </c>
      <c r="R34" s="295">
        <v>31502</v>
      </c>
      <c r="S34" s="296">
        <v>647145586</v>
      </c>
      <c r="T34" s="297" t="s">
        <v>303</v>
      </c>
      <c r="U34" s="295">
        <v>31072</v>
      </c>
      <c r="V34" s="296">
        <v>638312096</v>
      </c>
      <c r="W34" s="297" t="s">
        <v>303</v>
      </c>
      <c r="X34" s="295">
        <v>31963</v>
      </c>
      <c r="Y34" s="296">
        <v>656615909</v>
      </c>
      <c r="Z34" s="297" t="s">
        <v>303</v>
      </c>
      <c r="AA34" s="295">
        <v>31490</v>
      </c>
      <c r="AB34" s="296">
        <v>646899070</v>
      </c>
      <c r="AC34" s="297" t="s">
        <v>303</v>
      </c>
      <c r="AD34" s="295">
        <v>29595</v>
      </c>
      <c r="AE34" s="296">
        <v>607970085</v>
      </c>
      <c r="AF34" s="297" t="s">
        <v>303</v>
      </c>
      <c r="AG34" s="295">
        <v>30620</v>
      </c>
      <c r="AH34" s="296">
        <v>629026660</v>
      </c>
      <c r="AI34" s="297" t="s">
        <v>303</v>
      </c>
      <c r="AJ34" s="295">
        <v>32575</v>
      </c>
      <c r="AK34" s="296">
        <v>669188225</v>
      </c>
      <c r="AL34" s="297" t="s">
        <v>303</v>
      </c>
      <c r="AM34" s="295">
        <v>32575</v>
      </c>
      <c r="AN34" s="296">
        <v>669188225</v>
      </c>
      <c r="AO34" s="297" t="s">
        <v>303</v>
      </c>
      <c r="AP34" s="295"/>
      <c r="AQ34" s="296">
        <v>0</v>
      </c>
      <c r="AR34" s="297" t="s">
        <v>304</v>
      </c>
      <c r="AS34" s="295">
        <v>32575</v>
      </c>
      <c r="AT34" s="296">
        <v>669188225</v>
      </c>
      <c r="AU34" s="297" t="s">
        <v>303</v>
      </c>
      <c r="AV34" s="295">
        <v>30946</v>
      </c>
      <c r="AW34" s="296">
        <v>635723678</v>
      </c>
      <c r="AX34" s="297" t="s">
        <v>303</v>
      </c>
      <c r="AY34" s="295">
        <v>32575</v>
      </c>
      <c r="AZ34" s="296">
        <v>669188225</v>
      </c>
      <c r="BA34" s="297" t="s">
        <v>303</v>
      </c>
      <c r="BB34" s="295">
        <v>32575</v>
      </c>
      <c r="BC34" s="296">
        <v>669188225</v>
      </c>
      <c r="BD34" s="297" t="s">
        <v>303</v>
      </c>
      <c r="BE34" s="295">
        <v>32575</v>
      </c>
      <c r="BF34" s="296">
        <v>669188225</v>
      </c>
      <c r="BG34" s="297" t="s">
        <v>303</v>
      </c>
      <c r="BH34" s="295">
        <v>31158</v>
      </c>
      <c r="BI34" s="296">
        <v>640078794</v>
      </c>
      <c r="BJ34" s="297" t="s">
        <v>303</v>
      </c>
      <c r="BK34" s="295">
        <v>31000</v>
      </c>
      <c r="BL34" s="296">
        <v>636833000</v>
      </c>
      <c r="BM34" s="297" t="s">
        <v>303</v>
      </c>
      <c r="BN34" s="295"/>
      <c r="BO34" s="296">
        <v>0</v>
      </c>
      <c r="BP34" s="297" t="s">
        <v>304</v>
      </c>
      <c r="BQ34" s="295">
        <v>30979</v>
      </c>
      <c r="BR34" s="296">
        <v>636401597</v>
      </c>
      <c r="BS34" s="297" t="s">
        <v>303</v>
      </c>
      <c r="BT34" s="295">
        <v>30880</v>
      </c>
      <c r="BU34" s="296">
        <v>634367840</v>
      </c>
      <c r="BV34" s="297" t="s">
        <v>303</v>
      </c>
      <c r="BW34" s="295">
        <v>31728.05</v>
      </c>
      <c r="BX34" s="296">
        <v>651788304</v>
      </c>
      <c r="BY34" s="297" t="s">
        <v>303</v>
      </c>
      <c r="BZ34" s="295">
        <v>30858</v>
      </c>
      <c r="CA34" s="296">
        <v>633915894</v>
      </c>
      <c r="CB34" s="297" t="s">
        <v>303</v>
      </c>
      <c r="CC34" s="295">
        <v>30964</v>
      </c>
      <c r="CD34" s="296">
        <v>636093452</v>
      </c>
      <c r="CE34" s="297" t="s">
        <v>303</v>
      </c>
      <c r="CF34" s="295">
        <v>31347</v>
      </c>
      <c r="CG34" s="296">
        <v>643961421</v>
      </c>
      <c r="CH34" s="297" t="s">
        <v>303</v>
      </c>
      <c r="CI34" s="295"/>
      <c r="CJ34" s="296">
        <v>0</v>
      </c>
      <c r="CK34" s="297" t="s">
        <v>304</v>
      </c>
      <c r="CL34" s="295">
        <v>31305</v>
      </c>
      <c r="CM34" s="296">
        <v>643098615</v>
      </c>
      <c r="CN34" s="297" t="s">
        <v>303</v>
      </c>
      <c r="CO34" s="295">
        <v>31000</v>
      </c>
      <c r="CP34" s="296">
        <v>636833000</v>
      </c>
      <c r="CQ34" s="297" t="s">
        <v>303</v>
      </c>
      <c r="CR34" s="295"/>
      <c r="CS34" s="296">
        <v>0</v>
      </c>
      <c r="CT34" s="297" t="s">
        <v>304</v>
      </c>
      <c r="CU34" s="295">
        <v>31924</v>
      </c>
      <c r="CV34" s="296">
        <v>655814732</v>
      </c>
      <c r="CW34" s="297" t="s">
        <v>303</v>
      </c>
      <c r="CX34" s="295">
        <v>32575</v>
      </c>
      <c r="CY34" s="296">
        <v>669188225</v>
      </c>
      <c r="CZ34" s="297" t="s">
        <v>303</v>
      </c>
      <c r="DA34" s="295"/>
      <c r="DB34" s="296">
        <v>0</v>
      </c>
      <c r="DC34" s="297" t="s">
        <v>304</v>
      </c>
      <c r="DD34" s="295">
        <v>31533</v>
      </c>
      <c r="DE34" s="296">
        <v>647782419</v>
      </c>
      <c r="DF34" s="297" t="s">
        <v>303</v>
      </c>
      <c r="DG34" s="295"/>
      <c r="DH34" s="296">
        <v>0</v>
      </c>
      <c r="DI34" s="297" t="s">
        <v>304</v>
      </c>
      <c r="DJ34" s="295">
        <v>31747</v>
      </c>
      <c r="DK34" s="296">
        <v>652178621</v>
      </c>
      <c r="DL34" s="297" t="s">
        <v>303</v>
      </c>
      <c r="DM34" s="295">
        <v>29552</v>
      </c>
      <c r="DN34" s="296">
        <v>607086736</v>
      </c>
      <c r="DO34" s="297" t="s">
        <v>303</v>
      </c>
      <c r="DP34" s="295">
        <v>32575</v>
      </c>
      <c r="DQ34" s="296">
        <v>669188225</v>
      </c>
      <c r="DR34" s="297" t="s">
        <v>303</v>
      </c>
      <c r="DS34" s="295">
        <v>31213</v>
      </c>
      <c r="DT34" s="296">
        <v>641208659</v>
      </c>
      <c r="DU34" s="297" t="s">
        <v>303</v>
      </c>
      <c r="DV34" s="295">
        <v>31406</v>
      </c>
      <c r="DW34" s="296">
        <v>645173458</v>
      </c>
      <c r="DX34" s="297" t="s">
        <v>303</v>
      </c>
      <c r="DY34" s="295">
        <v>26490</v>
      </c>
      <c r="DZ34" s="296">
        <v>544184070</v>
      </c>
      <c r="EA34" s="297" t="s">
        <v>303</v>
      </c>
      <c r="EB34" s="295">
        <v>31598</v>
      </c>
      <c r="EC34" s="296">
        <v>649117714</v>
      </c>
      <c r="ED34" s="297" t="s">
        <v>303</v>
      </c>
      <c r="EE34" s="295">
        <v>31109</v>
      </c>
      <c r="EF34" s="296">
        <v>639072187</v>
      </c>
      <c r="EG34" s="297" t="s">
        <v>303</v>
      </c>
      <c r="EH34" s="295"/>
      <c r="EI34" s="296">
        <v>0</v>
      </c>
      <c r="EJ34" s="297" t="s">
        <v>304</v>
      </c>
      <c r="EK34" s="295">
        <v>30174</v>
      </c>
      <c r="EL34" s="296">
        <v>619864482</v>
      </c>
      <c r="EM34" s="297" t="s">
        <v>303</v>
      </c>
      <c r="EN34" s="295">
        <v>32575</v>
      </c>
      <c r="EO34" s="296">
        <v>669188225</v>
      </c>
      <c r="EP34" s="297" t="s">
        <v>303</v>
      </c>
      <c r="EQ34" s="295">
        <v>26500</v>
      </c>
      <c r="ER34" s="296">
        <v>544389500</v>
      </c>
      <c r="ES34" s="297" t="s">
        <v>303</v>
      </c>
      <c r="ET34" s="295">
        <v>32500</v>
      </c>
      <c r="EU34" s="296">
        <v>667647500</v>
      </c>
      <c r="EV34" s="297" t="s">
        <v>303</v>
      </c>
      <c r="EW34" s="295">
        <v>31924</v>
      </c>
      <c r="EX34" s="296">
        <v>655814732</v>
      </c>
      <c r="EY34" s="297" t="s">
        <v>303</v>
      </c>
      <c r="EZ34" s="295">
        <v>31480</v>
      </c>
      <c r="FA34" s="296">
        <v>646693640</v>
      </c>
      <c r="FB34" s="297" t="s">
        <v>303</v>
      </c>
      <c r="FC34" s="295">
        <v>32575</v>
      </c>
      <c r="FD34" s="296">
        <v>669188225</v>
      </c>
      <c r="FE34" s="297" t="s">
        <v>303</v>
      </c>
      <c r="FF34" s="295">
        <v>31024</v>
      </c>
      <c r="FG34" s="296">
        <v>637326032</v>
      </c>
      <c r="FH34" s="297" t="s">
        <v>303</v>
      </c>
      <c r="FI34" s="295"/>
      <c r="FJ34" s="296">
        <v>0</v>
      </c>
      <c r="FK34" s="297" t="s">
        <v>304</v>
      </c>
      <c r="FL34" s="295">
        <v>32575</v>
      </c>
      <c r="FM34" s="296">
        <v>669188225</v>
      </c>
      <c r="FN34" s="297" t="s">
        <v>303</v>
      </c>
      <c r="FO34" s="295">
        <v>32575</v>
      </c>
      <c r="FP34" s="296">
        <v>669188225</v>
      </c>
      <c r="FQ34" s="297" t="s">
        <v>303</v>
      </c>
      <c r="FR34" s="295">
        <v>30000</v>
      </c>
      <c r="FS34" s="296">
        <v>616290000</v>
      </c>
      <c r="FT34" s="297" t="s">
        <v>303</v>
      </c>
      <c r="FU34" s="295">
        <v>32249</v>
      </c>
      <c r="FV34" s="296">
        <v>662491207</v>
      </c>
      <c r="FW34" s="298" t="s">
        <v>303</v>
      </c>
    </row>
    <row r="35" spans="1:179" ht="30.6" customHeight="1">
      <c r="A35" s="12"/>
      <c r="B35" s="289">
        <v>17</v>
      </c>
      <c r="C35" s="290" t="s">
        <v>149</v>
      </c>
      <c r="D35" s="291" t="s">
        <v>150</v>
      </c>
      <c r="E35" s="290" t="s">
        <v>113</v>
      </c>
      <c r="F35" s="292">
        <v>810</v>
      </c>
      <c r="G35" s="293">
        <v>79208</v>
      </c>
      <c r="H35" s="294">
        <v>64158480</v>
      </c>
      <c r="I35" s="295">
        <v>77615.92</v>
      </c>
      <c r="J35" s="296">
        <v>62868960</v>
      </c>
      <c r="K35" s="297" t="s">
        <v>303</v>
      </c>
      <c r="L35" s="295">
        <v>79208</v>
      </c>
      <c r="M35" s="296">
        <v>64158480</v>
      </c>
      <c r="N35" s="297" t="s">
        <v>303</v>
      </c>
      <c r="O35" s="295"/>
      <c r="P35" s="296">
        <v>0</v>
      </c>
      <c r="Q35" s="297" t="s">
        <v>304</v>
      </c>
      <c r="R35" s="295">
        <v>76600</v>
      </c>
      <c r="S35" s="296">
        <v>62046000</v>
      </c>
      <c r="T35" s="297" t="s">
        <v>303</v>
      </c>
      <c r="U35" s="295">
        <v>75553</v>
      </c>
      <c r="V35" s="296">
        <v>61197930</v>
      </c>
      <c r="W35" s="297" t="s">
        <v>303</v>
      </c>
      <c r="X35" s="295">
        <v>77720</v>
      </c>
      <c r="Y35" s="296">
        <v>62953200</v>
      </c>
      <c r="Z35" s="297" t="s">
        <v>303</v>
      </c>
      <c r="AA35" s="295">
        <v>76570</v>
      </c>
      <c r="AB35" s="296">
        <v>62021700</v>
      </c>
      <c r="AC35" s="297" t="s">
        <v>303</v>
      </c>
      <c r="AD35" s="295">
        <v>77788</v>
      </c>
      <c r="AE35" s="296">
        <v>63008280</v>
      </c>
      <c r="AF35" s="297" t="s">
        <v>303</v>
      </c>
      <c r="AG35" s="295">
        <v>74455</v>
      </c>
      <c r="AH35" s="296">
        <v>60308550</v>
      </c>
      <c r="AI35" s="297" t="s">
        <v>303</v>
      </c>
      <c r="AJ35" s="295">
        <v>79208</v>
      </c>
      <c r="AK35" s="296">
        <v>64158480</v>
      </c>
      <c r="AL35" s="297" t="s">
        <v>303</v>
      </c>
      <c r="AM35" s="295">
        <v>79208</v>
      </c>
      <c r="AN35" s="296">
        <v>64158480</v>
      </c>
      <c r="AO35" s="297" t="s">
        <v>303</v>
      </c>
      <c r="AP35" s="295"/>
      <c r="AQ35" s="296">
        <v>0</v>
      </c>
      <c r="AR35" s="297" t="s">
        <v>304</v>
      </c>
      <c r="AS35" s="295">
        <v>79208</v>
      </c>
      <c r="AT35" s="296">
        <v>64158480</v>
      </c>
      <c r="AU35" s="297" t="s">
        <v>303</v>
      </c>
      <c r="AV35" s="295">
        <v>79208</v>
      </c>
      <c r="AW35" s="296">
        <v>64158480</v>
      </c>
      <c r="AX35" s="297" t="s">
        <v>303</v>
      </c>
      <c r="AY35" s="295">
        <v>79208</v>
      </c>
      <c r="AZ35" s="296">
        <v>64158480</v>
      </c>
      <c r="BA35" s="297" t="s">
        <v>303</v>
      </c>
      <c r="BB35" s="295">
        <v>79208</v>
      </c>
      <c r="BC35" s="296">
        <v>64158480</v>
      </c>
      <c r="BD35" s="297" t="s">
        <v>303</v>
      </c>
      <c r="BE35" s="295">
        <v>79208</v>
      </c>
      <c r="BF35" s="296">
        <v>64158480</v>
      </c>
      <c r="BG35" s="297" t="s">
        <v>303</v>
      </c>
      <c r="BH35" s="295">
        <v>75762</v>
      </c>
      <c r="BI35" s="296">
        <v>61367220</v>
      </c>
      <c r="BJ35" s="297" t="s">
        <v>303</v>
      </c>
      <c r="BK35" s="295">
        <v>79000</v>
      </c>
      <c r="BL35" s="296">
        <v>63990000</v>
      </c>
      <c r="BM35" s="297" t="s">
        <v>303</v>
      </c>
      <c r="BN35" s="295"/>
      <c r="BO35" s="296">
        <v>0</v>
      </c>
      <c r="BP35" s="297" t="s">
        <v>304</v>
      </c>
      <c r="BQ35" s="295">
        <v>75327</v>
      </c>
      <c r="BR35" s="296">
        <v>61014870</v>
      </c>
      <c r="BS35" s="297" t="s">
        <v>303</v>
      </c>
      <c r="BT35" s="295">
        <v>79207</v>
      </c>
      <c r="BU35" s="296">
        <v>64157670</v>
      </c>
      <c r="BV35" s="297" t="s">
        <v>303</v>
      </c>
      <c r="BW35" s="295">
        <v>77148.59</v>
      </c>
      <c r="BX35" s="296">
        <v>62490690</v>
      </c>
      <c r="BY35" s="297" t="s">
        <v>303</v>
      </c>
      <c r="BZ35" s="295">
        <v>75034</v>
      </c>
      <c r="CA35" s="296">
        <v>60777540</v>
      </c>
      <c r="CB35" s="297" t="s">
        <v>303</v>
      </c>
      <c r="CC35" s="295">
        <v>79207</v>
      </c>
      <c r="CD35" s="296">
        <v>64157670</v>
      </c>
      <c r="CE35" s="297" t="s">
        <v>303</v>
      </c>
      <c r="CF35" s="295">
        <v>76222</v>
      </c>
      <c r="CG35" s="296">
        <v>61739820</v>
      </c>
      <c r="CH35" s="297" t="s">
        <v>303</v>
      </c>
      <c r="CI35" s="295"/>
      <c r="CJ35" s="296">
        <v>0</v>
      </c>
      <c r="CK35" s="297" t="s">
        <v>304</v>
      </c>
      <c r="CL35" s="295">
        <v>76119</v>
      </c>
      <c r="CM35" s="296">
        <v>61656390</v>
      </c>
      <c r="CN35" s="297" t="s">
        <v>303</v>
      </c>
      <c r="CO35" s="295">
        <v>79000</v>
      </c>
      <c r="CP35" s="296">
        <v>63990000</v>
      </c>
      <c r="CQ35" s="297" t="s">
        <v>303</v>
      </c>
      <c r="CR35" s="295"/>
      <c r="CS35" s="296">
        <v>0</v>
      </c>
      <c r="CT35" s="297" t="s">
        <v>304</v>
      </c>
      <c r="CU35" s="295">
        <v>78416</v>
      </c>
      <c r="CV35" s="296">
        <v>63516960</v>
      </c>
      <c r="CW35" s="297" t="s">
        <v>303</v>
      </c>
      <c r="CX35" s="295">
        <v>79208</v>
      </c>
      <c r="CY35" s="296">
        <v>64158480</v>
      </c>
      <c r="CZ35" s="297" t="s">
        <v>303</v>
      </c>
      <c r="DA35" s="295"/>
      <c r="DB35" s="296">
        <v>0</v>
      </c>
      <c r="DC35" s="297" t="s">
        <v>304</v>
      </c>
      <c r="DD35" s="295">
        <v>76673</v>
      </c>
      <c r="DE35" s="296">
        <v>62105130</v>
      </c>
      <c r="DF35" s="297" t="s">
        <v>303</v>
      </c>
      <c r="DG35" s="295"/>
      <c r="DH35" s="296">
        <v>0</v>
      </c>
      <c r="DI35" s="297" t="s">
        <v>304</v>
      </c>
      <c r="DJ35" s="295">
        <v>77195</v>
      </c>
      <c r="DK35" s="296">
        <v>62527950</v>
      </c>
      <c r="DL35" s="297" t="s">
        <v>303</v>
      </c>
      <c r="DM35" s="295">
        <v>71859</v>
      </c>
      <c r="DN35" s="296">
        <v>58205790</v>
      </c>
      <c r="DO35" s="297" t="s">
        <v>303</v>
      </c>
      <c r="DP35" s="295">
        <v>79208</v>
      </c>
      <c r="DQ35" s="296">
        <v>64158480</v>
      </c>
      <c r="DR35" s="297" t="s">
        <v>303</v>
      </c>
      <c r="DS35" s="295">
        <v>75897</v>
      </c>
      <c r="DT35" s="296">
        <v>61476570</v>
      </c>
      <c r="DU35" s="297" t="s">
        <v>303</v>
      </c>
      <c r="DV35" s="295">
        <v>76364</v>
      </c>
      <c r="DW35" s="296">
        <v>61854840</v>
      </c>
      <c r="DX35" s="297" t="s">
        <v>303</v>
      </c>
      <c r="DY35" s="295">
        <v>64411</v>
      </c>
      <c r="DZ35" s="296">
        <v>52172910</v>
      </c>
      <c r="EA35" s="297" t="s">
        <v>303</v>
      </c>
      <c r="EB35" s="295">
        <v>76832</v>
      </c>
      <c r="EC35" s="296">
        <v>62233920</v>
      </c>
      <c r="ED35" s="297" t="s">
        <v>303</v>
      </c>
      <c r="EE35" s="295">
        <v>75644</v>
      </c>
      <c r="EF35" s="296">
        <v>61271640</v>
      </c>
      <c r="EG35" s="297" t="s">
        <v>303</v>
      </c>
      <c r="EH35" s="295"/>
      <c r="EI35" s="296">
        <v>0</v>
      </c>
      <c r="EJ35" s="297" t="s">
        <v>304</v>
      </c>
      <c r="EK35" s="295">
        <v>73369</v>
      </c>
      <c r="EL35" s="296">
        <v>59428890</v>
      </c>
      <c r="EM35" s="297" t="s">
        <v>303</v>
      </c>
      <c r="EN35" s="295">
        <v>79208</v>
      </c>
      <c r="EO35" s="296">
        <v>64158480</v>
      </c>
      <c r="EP35" s="297" t="s">
        <v>303</v>
      </c>
      <c r="EQ35" s="295">
        <v>73000</v>
      </c>
      <c r="ER35" s="296">
        <v>59130000</v>
      </c>
      <c r="ES35" s="297" t="s">
        <v>303</v>
      </c>
      <c r="ET35" s="295">
        <v>79200</v>
      </c>
      <c r="EU35" s="296">
        <v>64152000</v>
      </c>
      <c r="EV35" s="297" t="s">
        <v>303</v>
      </c>
      <c r="EW35" s="295">
        <v>78416</v>
      </c>
      <c r="EX35" s="296">
        <v>63516960</v>
      </c>
      <c r="EY35" s="297" t="s">
        <v>303</v>
      </c>
      <c r="EZ35" s="295">
        <v>76547</v>
      </c>
      <c r="FA35" s="296">
        <v>62003070</v>
      </c>
      <c r="FB35" s="297" t="s">
        <v>303</v>
      </c>
      <c r="FC35" s="295">
        <v>79208</v>
      </c>
      <c r="FD35" s="296">
        <v>64158480</v>
      </c>
      <c r="FE35" s="297" t="s">
        <v>303</v>
      </c>
      <c r="FF35" s="295">
        <v>75438</v>
      </c>
      <c r="FG35" s="296">
        <v>61104780</v>
      </c>
      <c r="FH35" s="297" t="s">
        <v>303</v>
      </c>
      <c r="FI35" s="295"/>
      <c r="FJ35" s="296">
        <v>0</v>
      </c>
      <c r="FK35" s="297" t="s">
        <v>304</v>
      </c>
      <c r="FL35" s="295">
        <v>79208</v>
      </c>
      <c r="FM35" s="296">
        <v>64158480</v>
      </c>
      <c r="FN35" s="297" t="s">
        <v>303</v>
      </c>
      <c r="FO35" s="295">
        <v>79208</v>
      </c>
      <c r="FP35" s="296">
        <v>64158480</v>
      </c>
      <c r="FQ35" s="297" t="s">
        <v>303</v>
      </c>
      <c r="FR35" s="295">
        <v>79208</v>
      </c>
      <c r="FS35" s="296">
        <v>64158480</v>
      </c>
      <c r="FT35" s="297" t="s">
        <v>303</v>
      </c>
      <c r="FU35" s="295">
        <v>78416</v>
      </c>
      <c r="FV35" s="296">
        <v>63516960</v>
      </c>
      <c r="FW35" s="298" t="s">
        <v>303</v>
      </c>
    </row>
    <row r="36" spans="1:179" ht="30.6" customHeight="1">
      <c r="A36" s="12"/>
      <c r="B36" s="289">
        <v>18</v>
      </c>
      <c r="C36" s="290" t="s">
        <v>151</v>
      </c>
      <c r="D36" s="291" t="s">
        <v>152</v>
      </c>
      <c r="E36" s="290" t="s">
        <v>116</v>
      </c>
      <c r="F36" s="292">
        <v>200</v>
      </c>
      <c r="G36" s="293">
        <v>2248612</v>
      </c>
      <c r="H36" s="294">
        <v>449722400</v>
      </c>
      <c r="I36" s="295">
        <v>2203414.9</v>
      </c>
      <c r="J36" s="296">
        <v>440683000</v>
      </c>
      <c r="K36" s="297" t="s">
        <v>303</v>
      </c>
      <c r="L36" s="295">
        <v>2248612</v>
      </c>
      <c r="M36" s="296">
        <v>449722400</v>
      </c>
      <c r="N36" s="297" t="s">
        <v>303</v>
      </c>
      <c r="O36" s="295"/>
      <c r="P36" s="296">
        <v>0</v>
      </c>
      <c r="Q36" s="297" t="s">
        <v>304</v>
      </c>
      <c r="R36" s="295">
        <v>2174565</v>
      </c>
      <c r="S36" s="296">
        <v>434913000</v>
      </c>
      <c r="T36" s="297" t="s">
        <v>303</v>
      </c>
      <c r="U36" s="295">
        <v>2144839</v>
      </c>
      <c r="V36" s="296">
        <v>428967800</v>
      </c>
      <c r="W36" s="297" t="s">
        <v>303</v>
      </c>
      <c r="X36" s="295">
        <v>2206387</v>
      </c>
      <c r="Y36" s="296">
        <v>441277400</v>
      </c>
      <c r="Z36" s="297" t="s">
        <v>303</v>
      </c>
      <c r="AA36" s="295">
        <v>2173711</v>
      </c>
      <c r="AB36" s="296">
        <v>434742200</v>
      </c>
      <c r="AC36" s="297" t="s">
        <v>303</v>
      </c>
      <c r="AD36" s="295">
        <v>2227940</v>
      </c>
      <c r="AE36" s="296">
        <v>445588000</v>
      </c>
      <c r="AF36" s="297" t="s">
        <v>303</v>
      </c>
      <c r="AG36" s="295">
        <v>2124938</v>
      </c>
      <c r="AH36" s="296">
        <v>424987600</v>
      </c>
      <c r="AI36" s="297" t="s">
        <v>303</v>
      </c>
      <c r="AJ36" s="295">
        <v>2248612</v>
      </c>
      <c r="AK36" s="296">
        <v>449722400</v>
      </c>
      <c r="AL36" s="297" t="s">
        <v>303</v>
      </c>
      <c r="AM36" s="295">
        <v>2248612</v>
      </c>
      <c r="AN36" s="296">
        <v>449722400</v>
      </c>
      <c r="AO36" s="297" t="s">
        <v>303</v>
      </c>
      <c r="AP36" s="295"/>
      <c r="AQ36" s="296">
        <v>0</v>
      </c>
      <c r="AR36" s="297" t="s">
        <v>304</v>
      </c>
      <c r="AS36" s="295">
        <v>2248612</v>
      </c>
      <c r="AT36" s="296">
        <v>449722400</v>
      </c>
      <c r="AU36" s="297" t="s">
        <v>303</v>
      </c>
      <c r="AV36" s="295">
        <v>2203640</v>
      </c>
      <c r="AW36" s="296">
        <v>440728000</v>
      </c>
      <c r="AX36" s="297" t="s">
        <v>303</v>
      </c>
      <c r="AY36" s="295">
        <v>2248612</v>
      </c>
      <c r="AZ36" s="296">
        <v>449722400</v>
      </c>
      <c r="BA36" s="297" t="s">
        <v>303</v>
      </c>
      <c r="BB36" s="295">
        <v>2248612</v>
      </c>
      <c r="BC36" s="296">
        <v>449722400</v>
      </c>
      <c r="BD36" s="297" t="s">
        <v>303</v>
      </c>
      <c r="BE36" s="295">
        <v>2248612</v>
      </c>
      <c r="BF36" s="296">
        <v>449722400</v>
      </c>
      <c r="BG36" s="297" t="s">
        <v>303</v>
      </c>
      <c r="BH36" s="295">
        <v>2150797</v>
      </c>
      <c r="BI36" s="296">
        <v>430159400</v>
      </c>
      <c r="BJ36" s="297" t="s">
        <v>303</v>
      </c>
      <c r="BK36" s="295">
        <v>2246000</v>
      </c>
      <c r="BL36" s="296">
        <v>449200000</v>
      </c>
      <c r="BM36" s="297" t="s">
        <v>303</v>
      </c>
      <c r="BN36" s="295"/>
      <c r="BO36" s="296">
        <v>0</v>
      </c>
      <c r="BP36" s="297" t="s">
        <v>304</v>
      </c>
      <c r="BQ36" s="295">
        <v>2138437</v>
      </c>
      <c r="BR36" s="296">
        <v>427687400</v>
      </c>
      <c r="BS36" s="297" t="s">
        <v>303</v>
      </c>
      <c r="BT36" s="295">
        <v>2131683</v>
      </c>
      <c r="BU36" s="296">
        <v>426336600</v>
      </c>
      <c r="BV36" s="297" t="s">
        <v>303</v>
      </c>
      <c r="BW36" s="295">
        <v>2190148.09</v>
      </c>
      <c r="BX36" s="296">
        <v>438029600</v>
      </c>
      <c r="BY36" s="297" t="s">
        <v>303</v>
      </c>
      <c r="BZ36" s="295">
        <v>2130110</v>
      </c>
      <c r="CA36" s="296">
        <v>426022000</v>
      </c>
      <c r="CB36" s="297" t="s">
        <v>303</v>
      </c>
      <c r="CC36" s="295">
        <v>2137440</v>
      </c>
      <c r="CD36" s="296">
        <v>427488000</v>
      </c>
      <c r="CE36" s="297" t="s">
        <v>303</v>
      </c>
      <c r="CF36" s="295">
        <v>2163839</v>
      </c>
      <c r="CG36" s="296">
        <v>432767800</v>
      </c>
      <c r="CH36" s="297" t="s">
        <v>303</v>
      </c>
      <c r="CI36" s="295"/>
      <c r="CJ36" s="296">
        <v>0</v>
      </c>
      <c r="CK36" s="297" t="s">
        <v>304</v>
      </c>
      <c r="CL36" s="295">
        <v>2160916</v>
      </c>
      <c r="CM36" s="296">
        <v>432183200</v>
      </c>
      <c r="CN36" s="297" t="s">
        <v>303</v>
      </c>
      <c r="CO36" s="295">
        <v>2150000</v>
      </c>
      <c r="CP36" s="296">
        <v>430000000</v>
      </c>
      <c r="CQ36" s="297" t="s">
        <v>303</v>
      </c>
      <c r="CR36" s="295"/>
      <c r="CS36" s="296">
        <v>0</v>
      </c>
      <c r="CT36" s="297" t="s">
        <v>304</v>
      </c>
      <c r="CU36" s="295">
        <v>2203640</v>
      </c>
      <c r="CV36" s="296">
        <v>440728000</v>
      </c>
      <c r="CW36" s="297" t="s">
        <v>303</v>
      </c>
      <c r="CX36" s="295">
        <v>2246873</v>
      </c>
      <c r="CY36" s="296">
        <v>449374600</v>
      </c>
      <c r="CZ36" s="297" t="s">
        <v>303</v>
      </c>
      <c r="DA36" s="295"/>
      <c r="DB36" s="296">
        <v>0</v>
      </c>
      <c r="DC36" s="297" t="s">
        <v>304</v>
      </c>
      <c r="DD36" s="295">
        <v>2176656</v>
      </c>
      <c r="DE36" s="296">
        <v>435331200</v>
      </c>
      <c r="DF36" s="297" t="s">
        <v>303</v>
      </c>
      <c r="DG36" s="295"/>
      <c r="DH36" s="296">
        <v>0</v>
      </c>
      <c r="DI36" s="297" t="s">
        <v>304</v>
      </c>
      <c r="DJ36" s="295">
        <v>2191467</v>
      </c>
      <c r="DK36" s="296">
        <v>438293400</v>
      </c>
      <c r="DL36" s="297" t="s">
        <v>303</v>
      </c>
      <c r="DM36" s="295">
        <v>2040029</v>
      </c>
      <c r="DN36" s="296">
        <v>408005800</v>
      </c>
      <c r="DO36" s="297" t="s">
        <v>303</v>
      </c>
      <c r="DP36" s="295">
        <v>2248612</v>
      </c>
      <c r="DQ36" s="296">
        <v>449722400</v>
      </c>
      <c r="DR36" s="297" t="s">
        <v>303</v>
      </c>
      <c r="DS36" s="295">
        <v>2154620</v>
      </c>
      <c r="DT36" s="296">
        <v>430924000</v>
      </c>
      <c r="DU36" s="297" t="s">
        <v>303</v>
      </c>
      <c r="DV36" s="295">
        <v>2167887</v>
      </c>
      <c r="DW36" s="296">
        <v>433577400</v>
      </c>
      <c r="DX36" s="297" t="s">
        <v>303</v>
      </c>
      <c r="DY36" s="295">
        <v>1828556</v>
      </c>
      <c r="DZ36" s="296">
        <v>365711200</v>
      </c>
      <c r="EA36" s="297" t="s">
        <v>303</v>
      </c>
      <c r="EB36" s="295">
        <v>2181154</v>
      </c>
      <c r="EC36" s="296">
        <v>436230800</v>
      </c>
      <c r="ED36" s="297" t="s">
        <v>303</v>
      </c>
      <c r="EE36" s="295">
        <v>2147424</v>
      </c>
      <c r="EF36" s="296">
        <v>429484800</v>
      </c>
      <c r="EG36" s="297" t="s">
        <v>303</v>
      </c>
      <c r="EH36" s="295"/>
      <c r="EI36" s="296">
        <v>0</v>
      </c>
      <c r="EJ36" s="297" t="s">
        <v>304</v>
      </c>
      <c r="EK36" s="295">
        <v>2082840</v>
      </c>
      <c r="EL36" s="296">
        <v>416568000</v>
      </c>
      <c r="EM36" s="297" t="s">
        <v>303</v>
      </c>
      <c r="EN36" s="295">
        <v>2248612</v>
      </c>
      <c r="EO36" s="296">
        <v>449722400</v>
      </c>
      <c r="EP36" s="297" t="s">
        <v>303</v>
      </c>
      <c r="EQ36" s="295">
        <v>2210000</v>
      </c>
      <c r="ER36" s="296">
        <v>442000000</v>
      </c>
      <c r="ES36" s="297" t="s">
        <v>303</v>
      </c>
      <c r="ET36" s="295">
        <v>2248600</v>
      </c>
      <c r="EU36" s="296">
        <v>449720000</v>
      </c>
      <c r="EV36" s="297" t="s">
        <v>303</v>
      </c>
      <c r="EW36" s="295">
        <v>2203640</v>
      </c>
      <c r="EX36" s="296">
        <v>440728000</v>
      </c>
      <c r="EY36" s="297" t="s">
        <v>303</v>
      </c>
      <c r="EZ36" s="295">
        <v>2173059</v>
      </c>
      <c r="FA36" s="296">
        <v>434611800</v>
      </c>
      <c r="FB36" s="297" t="s">
        <v>303</v>
      </c>
      <c r="FC36" s="295">
        <v>2248612</v>
      </c>
      <c r="FD36" s="296">
        <v>449722400</v>
      </c>
      <c r="FE36" s="297" t="s">
        <v>303</v>
      </c>
      <c r="FF36" s="295">
        <v>2141578</v>
      </c>
      <c r="FG36" s="296">
        <v>428315600</v>
      </c>
      <c r="FH36" s="297" t="s">
        <v>303</v>
      </c>
      <c r="FI36" s="295"/>
      <c r="FJ36" s="296">
        <v>0</v>
      </c>
      <c r="FK36" s="297" t="s">
        <v>304</v>
      </c>
      <c r="FL36" s="295">
        <v>2248612</v>
      </c>
      <c r="FM36" s="296">
        <v>449722400</v>
      </c>
      <c r="FN36" s="297" t="s">
        <v>303</v>
      </c>
      <c r="FO36" s="295">
        <v>2123992</v>
      </c>
      <c r="FP36" s="296">
        <v>424798400</v>
      </c>
      <c r="FQ36" s="297" t="s">
        <v>303</v>
      </c>
      <c r="FR36" s="295">
        <v>2150000</v>
      </c>
      <c r="FS36" s="296">
        <v>430000000</v>
      </c>
      <c r="FT36" s="297" t="s">
        <v>303</v>
      </c>
      <c r="FU36" s="295">
        <v>2158668</v>
      </c>
      <c r="FV36" s="296">
        <v>431733600</v>
      </c>
      <c r="FW36" s="298" t="s">
        <v>303</v>
      </c>
    </row>
    <row r="37" spans="1:179" ht="30.6" customHeight="1">
      <c r="A37" s="12"/>
      <c r="B37" s="289">
        <v>19</v>
      </c>
      <c r="C37" s="290" t="s">
        <v>153</v>
      </c>
      <c r="D37" s="291" t="s">
        <v>154</v>
      </c>
      <c r="E37" s="290" t="s">
        <v>113</v>
      </c>
      <c r="F37" s="292">
        <v>550</v>
      </c>
      <c r="G37" s="293">
        <v>989063</v>
      </c>
      <c r="H37" s="294">
        <v>543984650</v>
      </c>
      <c r="I37" s="295">
        <v>969182.83</v>
      </c>
      <c r="J37" s="296">
        <v>533050650</v>
      </c>
      <c r="K37" s="297" t="s">
        <v>303</v>
      </c>
      <c r="L37" s="295">
        <v>989063</v>
      </c>
      <c r="M37" s="296">
        <v>543984650</v>
      </c>
      <c r="N37" s="297" t="s">
        <v>303</v>
      </c>
      <c r="O37" s="295"/>
      <c r="P37" s="296">
        <v>0</v>
      </c>
      <c r="Q37" s="297" t="s">
        <v>304</v>
      </c>
      <c r="R37" s="295">
        <v>956493</v>
      </c>
      <c r="S37" s="296">
        <v>526071150</v>
      </c>
      <c r="T37" s="297" t="s">
        <v>303</v>
      </c>
      <c r="U37" s="295">
        <v>943418</v>
      </c>
      <c r="V37" s="296">
        <v>518879900</v>
      </c>
      <c r="W37" s="297" t="s">
        <v>303</v>
      </c>
      <c r="X37" s="295">
        <v>970490</v>
      </c>
      <c r="Y37" s="296">
        <v>533769500</v>
      </c>
      <c r="Z37" s="297" t="s">
        <v>303</v>
      </c>
      <c r="AA37" s="295">
        <v>956117</v>
      </c>
      <c r="AB37" s="296">
        <v>525864350</v>
      </c>
      <c r="AC37" s="297" t="s">
        <v>303</v>
      </c>
      <c r="AD37" s="295">
        <v>987795</v>
      </c>
      <c r="AE37" s="296">
        <v>543287250</v>
      </c>
      <c r="AF37" s="297" t="s">
        <v>303</v>
      </c>
      <c r="AG37" s="295">
        <v>934664</v>
      </c>
      <c r="AH37" s="296">
        <v>514065200</v>
      </c>
      <c r="AI37" s="297" t="s">
        <v>303</v>
      </c>
      <c r="AJ37" s="295">
        <v>989063</v>
      </c>
      <c r="AK37" s="296">
        <v>543984650</v>
      </c>
      <c r="AL37" s="297" t="s">
        <v>303</v>
      </c>
      <c r="AM37" s="295">
        <v>989063</v>
      </c>
      <c r="AN37" s="296">
        <v>543984650</v>
      </c>
      <c r="AO37" s="297" t="s">
        <v>303</v>
      </c>
      <c r="AP37" s="295"/>
      <c r="AQ37" s="296">
        <v>0</v>
      </c>
      <c r="AR37" s="297" t="s">
        <v>304</v>
      </c>
      <c r="AS37" s="295">
        <v>989063</v>
      </c>
      <c r="AT37" s="296">
        <v>543984650</v>
      </c>
      <c r="AU37" s="297" t="s">
        <v>303</v>
      </c>
      <c r="AV37" s="295">
        <v>919829</v>
      </c>
      <c r="AW37" s="296">
        <v>505905950</v>
      </c>
      <c r="AX37" s="297" t="s">
        <v>303</v>
      </c>
      <c r="AY37" s="295">
        <v>989063</v>
      </c>
      <c r="AZ37" s="296">
        <v>543984650</v>
      </c>
      <c r="BA37" s="297" t="s">
        <v>303</v>
      </c>
      <c r="BB37" s="295">
        <v>989063</v>
      </c>
      <c r="BC37" s="296">
        <v>543984650</v>
      </c>
      <c r="BD37" s="297" t="s">
        <v>303</v>
      </c>
      <c r="BE37" s="295">
        <v>989063</v>
      </c>
      <c r="BF37" s="296">
        <v>543984650</v>
      </c>
      <c r="BG37" s="297" t="s">
        <v>303</v>
      </c>
      <c r="BH37" s="295">
        <v>946039</v>
      </c>
      <c r="BI37" s="296">
        <v>520321450</v>
      </c>
      <c r="BJ37" s="297" t="s">
        <v>303</v>
      </c>
      <c r="BK37" s="295">
        <v>988000</v>
      </c>
      <c r="BL37" s="296">
        <v>543400000</v>
      </c>
      <c r="BM37" s="297" t="s">
        <v>303</v>
      </c>
      <c r="BN37" s="295"/>
      <c r="BO37" s="296">
        <v>0</v>
      </c>
      <c r="BP37" s="297" t="s">
        <v>304</v>
      </c>
      <c r="BQ37" s="295">
        <v>940602</v>
      </c>
      <c r="BR37" s="296">
        <v>517331100</v>
      </c>
      <c r="BS37" s="297" t="s">
        <v>303</v>
      </c>
      <c r="BT37" s="295">
        <v>954860</v>
      </c>
      <c r="BU37" s="296">
        <v>525173000</v>
      </c>
      <c r="BV37" s="297" t="s">
        <v>303</v>
      </c>
      <c r="BW37" s="295">
        <v>963347.36</v>
      </c>
      <c r="BX37" s="296">
        <v>529840850</v>
      </c>
      <c r="BY37" s="297" t="s">
        <v>303</v>
      </c>
      <c r="BZ37" s="295">
        <v>936939</v>
      </c>
      <c r="CA37" s="296">
        <v>515316450</v>
      </c>
      <c r="CB37" s="297" t="s">
        <v>303</v>
      </c>
      <c r="CC37" s="295">
        <v>940163</v>
      </c>
      <c r="CD37" s="296">
        <v>517089650</v>
      </c>
      <c r="CE37" s="297" t="s">
        <v>303</v>
      </c>
      <c r="CF37" s="295">
        <v>951775</v>
      </c>
      <c r="CG37" s="296">
        <v>523476250</v>
      </c>
      <c r="CH37" s="297" t="s">
        <v>303</v>
      </c>
      <c r="CI37" s="295"/>
      <c r="CJ37" s="296">
        <v>0</v>
      </c>
      <c r="CK37" s="297" t="s">
        <v>304</v>
      </c>
      <c r="CL37" s="295">
        <v>950490</v>
      </c>
      <c r="CM37" s="296">
        <v>522769500</v>
      </c>
      <c r="CN37" s="297" t="s">
        <v>303</v>
      </c>
      <c r="CO37" s="295">
        <v>940000</v>
      </c>
      <c r="CP37" s="296">
        <v>517000000</v>
      </c>
      <c r="CQ37" s="297" t="s">
        <v>303</v>
      </c>
      <c r="CR37" s="295"/>
      <c r="CS37" s="296">
        <v>0</v>
      </c>
      <c r="CT37" s="297" t="s">
        <v>304</v>
      </c>
      <c r="CU37" s="295">
        <v>969282</v>
      </c>
      <c r="CV37" s="296">
        <v>533105100</v>
      </c>
      <c r="CW37" s="297" t="s">
        <v>303</v>
      </c>
      <c r="CX37" s="295">
        <v>989063</v>
      </c>
      <c r="CY37" s="296">
        <v>543984650</v>
      </c>
      <c r="CZ37" s="297" t="s">
        <v>303</v>
      </c>
      <c r="DA37" s="295"/>
      <c r="DB37" s="296">
        <v>0</v>
      </c>
      <c r="DC37" s="297" t="s">
        <v>304</v>
      </c>
      <c r="DD37" s="295">
        <v>957413</v>
      </c>
      <c r="DE37" s="296">
        <v>526577150</v>
      </c>
      <c r="DF37" s="297" t="s">
        <v>303</v>
      </c>
      <c r="DG37" s="295"/>
      <c r="DH37" s="296">
        <v>0</v>
      </c>
      <c r="DI37" s="297" t="s">
        <v>304</v>
      </c>
      <c r="DJ37" s="295">
        <v>963928</v>
      </c>
      <c r="DK37" s="296">
        <v>530160400</v>
      </c>
      <c r="DL37" s="297" t="s">
        <v>303</v>
      </c>
      <c r="DM37" s="295">
        <v>897316</v>
      </c>
      <c r="DN37" s="296">
        <v>493523800</v>
      </c>
      <c r="DO37" s="297" t="s">
        <v>303</v>
      </c>
      <c r="DP37" s="295">
        <v>989063</v>
      </c>
      <c r="DQ37" s="296">
        <v>543984650</v>
      </c>
      <c r="DR37" s="297" t="s">
        <v>303</v>
      </c>
      <c r="DS37" s="295">
        <v>947720</v>
      </c>
      <c r="DT37" s="296">
        <v>521246000</v>
      </c>
      <c r="DU37" s="297" t="s">
        <v>303</v>
      </c>
      <c r="DV37" s="295">
        <v>953556</v>
      </c>
      <c r="DW37" s="296">
        <v>524455800</v>
      </c>
      <c r="DX37" s="297" t="s">
        <v>303</v>
      </c>
      <c r="DY37" s="295">
        <v>804299</v>
      </c>
      <c r="DZ37" s="296">
        <v>442364450</v>
      </c>
      <c r="EA37" s="297" t="s">
        <v>303</v>
      </c>
      <c r="EB37" s="295">
        <v>959391</v>
      </c>
      <c r="EC37" s="296">
        <v>527665050</v>
      </c>
      <c r="ED37" s="297" t="s">
        <v>303</v>
      </c>
      <c r="EE37" s="295">
        <v>944555</v>
      </c>
      <c r="EF37" s="296">
        <v>519505250</v>
      </c>
      <c r="EG37" s="297" t="s">
        <v>303</v>
      </c>
      <c r="EH37" s="295"/>
      <c r="EI37" s="296">
        <v>0</v>
      </c>
      <c r="EJ37" s="297" t="s">
        <v>304</v>
      </c>
      <c r="EK37" s="295">
        <v>916147</v>
      </c>
      <c r="EL37" s="296">
        <v>503880850</v>
      </c>
      <c r="EM37" s="297" t="s">
        <v>303</v>
      </c>
      <c r="EN37" s="295">
        <v>989063</v>
      </c>
      <c r="EO37" s="296">
        <v>543984650</v>
      </c>
      <c r="EP37" s="297" t="s">
        <v>303</v>
      </c>
      <c r="EQ37" s="295">
        <v>985000</v>
      </c>
      <c r="ER37" s="296">
        <v>541750000</v>
      </c>
      <c r="ES37" s="297" t="s">
        <v>303</v>
      </c>
      <c r="ET37" s="295">
        <v>989000</v>
      </c>
      <c r="EU37" s="296">
        <v>543950000</v>
      </c>
      <c r="EV37" s="297" t="s">
        <v>303</v>
      </c>
      <c r="EW37" s="295">
        <v>969282</v>
      </c>
      <c r="EX37" s="296">
        <v>533105100</v>
      </c>
      <c r="EY37" s="297" t="s">
        <v>303</v>
      </c>
      <c r="EZ37" s="295">
        <v>955830</v>
      </c>
      <c r="FA37" s="296">
        <v>525706500</v>
      </c>
      <c r="FB37" s="297" t="s">
        <v>303</v>
      </c>
      <c r="FC37" s="295">
        <v>989063</v>
      </c>
      <c r="FD37" s="296">
        <v>543984650</v>
      </c>
      <c r="FE37" s="297" t="s">
        <v>303</v>
      </c>
      <c r="FF37" s="295">
        <v>941984</v>
      </c>
      <c r="FG37" s="296">
        <v>518091200</v>
      </c>
      <c r="FH37" s="297" t="s">
        <v>303</v>
      </c>
      <c r="FI37" s="295"/>
      <c r="FJ37" s="296">
        <v>0</v>
      </c>
      <c r="FK37" s="297" t="s">
        <v>304</v>
      </c>
      <c r="FL37" s="295">
        <v>989063</v>
      </c>
      <c r="FM37" s="296">
        <v>543984650</v>
      </c>
      <c r="FN37" s="297" t="s">
        <v>303</v>
      </c>
      <c r="FO37" s="295">
        <v>989063</v>
      </c>
      <c r="FP37" s="296">
        <v>543984650</v>
      </c>
      <c r="FQ37" s="297" t="s">
        <v>303</v>
      </c>
      <c r="FR37" s="295">
        <v>835000</v>
      </c>
      <c r="FS37" s="296">
        <v>459250000</v>
      </c>
      <c r="FT37" s="297" t="s">
        <v>303</v>
      </c>
      <c r="FU37" s="295">
        <v>951479</v>
      </c>
      <c r="FV37" s="296">
        <v>523313450</v>
      </c>
      <c r="FW37" s="298" t="s">
        <v>303</v>
      </c>
    </row>
    <row r="38" spans="1:179" ht="30.6" customHeight="1">
      <c r="A38" s="12"/>
      <c r="B38" s="289">
        <v>20</v>
      </c>
      <c r="C38" s="290" t="s">
        <v>155</v>
      </c>
      <c r="D38" s="291" t="s">
        <v>156</v>
      </c>
      <c r="E38" s="290" t="s">
        <v>113</v>
      </c>
      <c r="F38" s="292">
        <v>2800</v>
      </c>
      <c r="G38" s="293">
        <v>922490</v>
      </c>
      <c r="H38" s="294">
        <v>2582972000</v>
      </c>
      <c r="I38" s="295">
        <v>903947.95</v>
      </c>
      <c r="J38" s="296">
        <v>2531054400</v>
      </c>
      <c r="K38" s="297" t="s">
        <v>303</v>
      </c>
      <c r="L38" s="295">
        <v>922490</v>
      </c>
      <c r="M38" s="296">
        <v>2582972000</v>
      </c>
      <c r="N38" s="297" t="s">
        <v>303</v>
      </c>
      <c r="O38" s="295"/>
      <c r="P38" s="296">
        <v>0</v>
      </c>
      <c r="Q38" s="297" t="s">
        <v>304</v>
      </c>
      <c r="R38" s="295">
        <v>892112</v>
      </c>
      <c r="S38" s="296">
        <v>2497913600</v>
      </c>
      <c r="T38" s="297" t="s">
        <v>303</v>
      </c>
      <c r="U38" s="295">
        <v>879917</v>
      </c>
      <c r="V38" s="296">
        <v>2463767600</v>
      </c>
      <c r="W38" s="297" t="s">
        <v>303</v>
      </c>
      <c r="X38" s="295">
        <v>905167</v>
      </c>
      <c r="Y38" s="296">
        <v>2534467600</v>
      </c>
      <c r="Z38" s="297" t="s">
        <v>303</v>
      </c>
      <c r="AA38" s="295">
        <v>891762</v>
      </c>
      <c r="AB38" s="296">
        <v>2496933600</v>
      </c>
      <c r="AC38" s="297" t="s">
        <v>303</v>
      </c>
      <c r="AD38" s="295">
        <v>897848</v>
      </c>
      <c r="AE38" s="296">
        <v>2513974400</v>
      </c>
      <c r="AF38" s="297" t="s">
        <v>303</v>
      </c>
      <c r="AG38" s="295">
        <v>871753</v>
      </c>
      <c r="AH38" s="296">
        <v>2440908400</v>
      </c>
      <c r="AI38" s="297" t="s">
        <v>303</v>
      </c>
      <c r="AJ38" s="295">
        <v>922490</v>
      </c>
      <c r="AK38" s="296">
        <v>2582972000</v>
      </c>
      <c r="AL38" s="297" t="s">
        <v>303</v>
      </c>
      <c r="AM38" s="295">
        <v>922490</v>
      </c>
      <c r="AN38" s="296">
        <v>2582972000</v>
      </c>
      <c r="AO38" s="297" t="s">
        <v>303</v>
      </c>
      <c r="AP38" s="295"/>
      <c r="AQ38" s="296">
        <v>0</v>
      </c>
      <c r="AR38" s="297" t="s">
        <v>304</v>
      </c>
      <c r="AS38" s="295">
        <v>876366</v>
      </c>
      <c r="AT38" s="296">
        <v>2453824800</v>
      </c>
      <c r="AU38" s="297" t="s">
        <v>303</v>
      </c>
      <c r="AV38" s="295">
        <v>857916</v>
      </c>
      <c r="AW38" s="296">
        <v>2402164800</v>
      </c>
      <c r="AX38" s="297" t="s">
        <v>303</v>
      </c>
      <c r="AY38" s="295">
        <v>820000</v>
      </c>
      <c r="AZ38" s="296">
        <v>2296000000</v>
      </c>
      <c r="BA38" s="297" t="s">
        <v>303</v>
      </c>
      <c r="BB38" s="295">
        <v>850000</v>
      </c>
      <c r="BC38" s="296">
        <v>2380000000</v>
      </c>
      <c r="BD38" s="297" t="s">
        <v>303</v>
      </c>
      <c r="BE38" s="295">
        <v>901490</v>
      </c>
      <c r="BF38" s="296">
        <v>2524172000</v>
      </c>
      <c r="BG38" s="297" t="s">
        <v>303</v>
      </c>
      <c r="BH38" s="295">
        <v>894815</v>
      </c>
      <c r="BI38" s="296">
        <v>2505482000</v>
      </c>
      <c r="BJ38" s="297" t="s">
        <v>303</v>
      </c>
      <c r="BK38" s="295">
        <v>921000</v>
      </c>
      <c r="BL38" s="296">
        <v>2578800000</v>
      </c>
      <c r="BM38" s="297" t="s">
        <v>303</v>
      </c>
      <c r="BN38" s="295"/>
      <c r="BO38" s="296">
        <v>0</v>
      </c>
      <c r="BP38" s="297" t="s">
        <v>304</v>
      </c>
      <c r="BQ38" s="295">
        <v>877291</v>
      </c>
      <c r="BR38" s="296">
        <v>2456414800</v>
      </c>
      <c r="BS38" s="297" t="s">
        <v>303</v>
      </c>
      <c r="BT38" s="295">
        <v>874520</v>
      </c>
      <c r="BU38" s="296">
        <v>2448656000</v>
      </c>
      <c r="BV38" s="297" t="s">
        <v>303</v>
      </c>
      <c r="BW38" s="295">
        <v>898505.26</v>
      </c>
      <c r="BX38" s="296">
        <v>2515814000</v>
      </c>
      <c r="BY38" s="297" t="s">
        <v>303</v>
      </c>
      <c r="BZ38" s="295">
        <v>873875</v>
      </c>
      <c r="CA38" s="296">
        <v>2446850000</v>
      </c>
      <c r="CB38" s="297" t="s">
        <v>303</v>
      </c>
      <c r="CC38" s="295">
        <v>876881</v>
      </c>
      <c r="CD38" s="296">
        <v>2455266800</v>
      </c>
      <c r="CE38" s="297" t="s">
        <v>303</v>
      </c>
      <c r="CF38" s="295">
        <v>887712</v>
      </c>
      <c r="CG38" s="296">
        <v>2485593600</v>
      </c>
      <c r="CH38" s="297" t="s">
        <v>303</v>
      </c>
      <c r="CI38" s="295"/>
      <c r="CJ38" s="296">
        <v>0</v>
      </c>
      <c r="CK38" s="297" t="s">
        <v>304</v>
      </c>
      <c r="CL38" s="295">
        <v>886513</v>
      </c>
      <c r="CM38" s="296">
        <v>2482236400</v>
      </c>
      <c r="CN38" s="297" t="s">
        <v>303</v>
      </c>
      <c r="CO38" s="295">
        <v>880000</v>
      </c>
      <c r="CP38" s="296">
        <v>2464000000</v>
      </c>
      <c r="CQ38" s="297" t="s">
        <v>303</v>
      </c>
      <c r="CR38" s="295"/>
      <c r="CS38" s="296">
        <v>0</v>
      </c>
      <c r="CT38" s="297" t="s">
        <v>304</v>
      </c>
      <c r="CU38" s="295">
        <v>895830</v>
      </c>
      <c r="CV38" s="296">
        <v>2508324000</v>
      </c>
      <c r="CW38" s="297" t="s">
        <v>303</v>
      </c>
      <c r="CX38" s="295">
        <v>878822</v>
      </c>
      <c r="CY38" s="296">
        <v>2460701600</v>
      </c>
      <c r="CZ38" s="297" t="s">
        <v>303</v>
      </c>
      <c r="DA38" s="295"/>
      <c r="DB38" s="296">
        <v>0</v>
      </c>
      <c r="DC38" s="297" t="s">
        <v>304</v>
      </c>
      <c r="DD38" s="295">
        <v>892970</v>
      </c>
      <c r="DE38" s="296">
        <v>2500316000</v>
      </c>
      <c r="DF38" s="297" t="s">
        <v>303</v>
      </c>
      <c r="DG38" s="295"/>
      <c r="DH38" s="296">
        <v>0</v>
      </c>
      <c r="DI38" s="297" t="s">
        <v>304</v>
      </c>
      <c r="DJ38" s="295">
        <v>899046</v>
      </c>
      <c r="DK38" s="296">
        <v>2517328800</v>
      </c>
      <c r="DL38" s="297" t="s">
        <v>303</v>
      </c>
      <c r="DM38" s="295">
        <v>836918</v>
      </c>
      <c r="DN38" s="296">
        <v>2343370400</v>
      </c>
      <c r="DO38" s="297" t="s">
        <v>303</v>
      </c>
      <c r="DP38" s="295">
        <v>922490</v>
      </c>
      <c r="DQ38" s="296">
        <v>2582972000</v>
      </c>
      <c r="DR38" s="297" t="s">
        <v>303</v>
      </c>
      <c r="DS38" s="295">
        <v>883930</v>
      </c>
      <c r="DT38" s="296">
        <v>2475004000</v>
      </c>
      <c r="DU38" s="297" t="s">
        <v>303</v>
      </c>
      <c r="DV38" s="295">
        <v>889373</v>
      </c>
      <c r="DW38" s="296">
        <v>2490244400</v>
      </c>
      <c r="DX38" s="297" t="s">
        <v>303</v>
      </c>
      <c r="DY38" s="295">
        <v>922490</v>
      </c>
      <c r="DZ38" s="296">
        <v>2582972000</v>
      </c>
      <c r="EA38" s="297" t="s">
        <v>303</v>
      </c>
      <c r="EB38" s="295">
        <v>894815</v>
      </c>
      <c r="EC38" s="296">
        <v>2505482000</v>
      </c>
      <c r="ED38" s="297" t="s">
        <v>303</v>
      </c>
      <c r="EE38" s="295">
        <v>880978</v>
      </c>
      <c r="EF38" s="296">
        <v>2466738400</v>
      </c>
      <c r="EG38" s="297" t="s">
        <v>303</v>
      </c>
      <c r="EH38" s="295"/>
      <c r="EI38" s="296">
        <v>0</v>
      </c>
      <c r="EJ38" s="297" t="s">
        <v>304</v>
      </c>
      <c r="EK38" s="295">
        <v>854482</v>
      </c>
      <c r="EL38" s="296">
        <v>2392549600</v>
      </c>
      <c r="EM38" s="297" t="s">
        <v>303</v>
      </c>
      <c r="EN38" s="295">
        <v>922490</v>
      </c>
      <c r="EO38" s="296">
        <v>2582972000</v>
      </c>
      <c r="EP38" s="297" t="s">
        <v>303</v>
      </c>
      <c r="EQ38" s="295">
        <v>916000</v>
      </c>
      <c r="ER38" s="296">
        <v>2564800000</v>
      </c>
      <c r="ES38" s="297" t="s">
        <v>303</v>
      </c>
      <c r="ET38" s="295">
        <v>805000</v>
      </c>
      <c r="EU38" s="296">
        <v>2254000000</v>
      </c>
      <c r="EV38" s="297" t="s">
        <v>303</v>
      </c>
      <c r="EW38" s="295">
        <v>880978</v>
      </c>
      <c r="EX38" s="296">
        <v>2466738400</v>
      </c>
      <c r="EY38" s="297" t="s">
        <v>303</v>
      </c>
      <c r="EZ38" s="295">
        <v>891494</v>
      </c>
      <c r="FA38" s="296">
        <v>2496183200</v>
      </c>
      <c r="FB38" s="297" t="s">
        <v>303</v>
      </c>
      <c r="FC38" s="295">
        <v>922490</v>
      </c>
      <c r="FD38" s="296">
        <v>2582972000</v>
      </c>
      <c r="FE38" s="297" t="s">
        <v>303</v>
      </c>
      <c r="FF38" s="295">
        <v>878579</v>
      </c>
      <c r="FG38" s="296">
        <v>2460021200</v>
      </c>
      <c r="FH38" s="297" t="s">
        <v>303</v>
      </c>
      <c r="FI38" s="295"/>
      <c r="FJ38" s="296">
        <v>0</v>
      </c>
      <c r="FK38" s="297" t="s">
        <v>304</v>
      </c>
      <c r="FL38" s="295">
        <v>895000</v>
      </c>
      <c r="FM38" s="296">
        <v>2506000000</v>
      </c>
      <c r="FN38" s="297" t="s">
        <v>303</v>
      </c>
      <c r="FO38" s="295">
        <v>733200</v>
      </c>
      <c r="FP38" s="296">
        <v>2052960000</v>
      </c>
      <c r="FQ38" s="297" t="s">
        <v>303</v>
      </c>
      <c r="FR38" s="295">
        <v>785000</v>
      </c>
      <c r="FS38" s="296">
        <v>2198000000</v>
      </c>
      <c r="FT38" s="297" t="s">
        <v>303</v>
      </c>
      <c r="FU38" s="295">
        <v>887435</v>
      </c>
      <c r="FV38" s="296">
        <v>2484818000</v>
      </c>
      <c r="FW38" s="298" t="s">
        <v>303</v>
      </c>
    </row>
    <row r="39" spans="1:179" ht="30.6" customHeight="1">
      <c r="A39" s="12"/>
      <c r="B39" s="289">
        <v>21</v>
      </c>
      <c r="C39" s="290" t="s">
        <v>157</v>
      </c>
      <c r="D39" s="291" t="s">
        <v>158</v>
      </c>
      <c r="E39" s="290" t="s">
        <v>113</v>
      </c>
      <c r="F39" s="292">
        <v>1200</v>
      </c>
      <c r="G39" s="293">
        <v>699119</v>
      </c>
      <c r="H39" s="294">
        <v>838942800</v>
      </c>
      <c r="I39" s="295">
        <v>685066.71</v>
      </c>
      <c r="J39" s="296">
        <v>822080400</v>
      </c>
      <c r="K39" s="297" t="s">
        <v>303</v>
      </c>
      <c r="L39" s="295">
        <v>699119</v>
      </c>
      <c r="M39" s="296">
        <v>838942800</v>
      </c>
      <c r="N39" s="297" t="s">
        <v>303</v>
      </c>
      <c r="O39" s="295"/>
      <c r="P39" s="296">
        <v>0</v>
      </c>
      <c r="Q39" s="297" t="s">
        <v>304</v>
      </c>
      <c r="R39" s="295">
        <v>676097</v>
      </c>
      <c r="S39" s="296">
        <v>811316400</v>
      </c>
      <c r="T39" s="297" t="s">
        <v>303</v>
      </c>
      <c r="U39" s="295">
        <v>666855</v>
      </c>
      <c r="V39" s="296">
        <v>800226000</v>
      </c>
      <c r="W39" s="297" t="s">
        <v>303</v>
      </c>
      <c r="X39" s="295">
        <v>685990</v>
      </c>
      <c r="Y39" s="296">
        <v>823188000</v>
      </c>
      <c r="Z39" s="297" t="s">
        <v>303</v>
      </c>
      <c r="AA39" s="295">
        <v>675831</v>
      </c>
      <c r="AB39" s="296">
        <v>810997200</v>
      </c>
      <c r="AC39" s="297" t="s">
        <v>303</v>
      </c>
      <c r="AD39" s="295">
        <v>697851</v>
      </c>
      <c r="AE39" s="296">
        <v>837421200</v>
      </c>
      <c r="AF39" s="297" t="s">
        <v>303</v>
      </c>
      <c r="AG39" s="295">
        <v>660667</v>
      </c>
      <c r="AH39" s="296">
        <v>792800400</v>
      </c>
      <c r="AI39" s="297" t="s">
        <v>303</v>
      </c>
      <c r="AJ39" s="295">
        <v>699119</v>
      </c>
      <c r="AK39" s="296">
        <v>838942800</v>
      </c>
      <c r="AL39" s="297" t="s">
        <v>303</v>
      </c>
      <c r="AM39" s="295">
        <v>699119</v>
      </c>
      <c r="AN39" s="296">
        <v>838942800</v>
      </c>
      <c r="AO39" s="297" t="s">
        <v>303</v>
      </c>
      <c r="AP39" s="295"/>
      <c r="AQ39" s="296">
        <v>0</v>
      </c>
      <c r="AR39" s="297" t="s">
        <v>304</v>
      </c>
      <c r="AS39" s="295">
        <v>664163</v>
      </c>
      <c r="AT39" s="296">
        <v>796995600</v>
      </c>
      <c r="AU39" s="297" t="s">
        <v>303</v>
      </c>
      <c r="AV39" s="295">
        <v>699119</v>
      </c>
      <c r="AW39" s="296">
        <v>838942800</v>
      </c>
      <c r="AX39" s="297" t="s">
        <v>303</v>
      </c>
      <c r="AY39" s="295">
        <v>650000</v>
      </c>
      <c r="AZ39" s="296">
        <v>780000000</v>
      </c>
      <c r="BA39" s="297" t="s">
        <v>303</v>
      </c>
      <c r="BB39" s="295">
        <v>699119</v>
      </c>
      <c r="BC39" s="296">
        <v>838942800</v>
      </c>
      <c r="BD39" s="297" t="s">
        <v>303</v>
      </c>
      <c r="BE39" s="295">
        <v>699119</v>
      </c>
      <c r="BF39" s="296">
        <v>838942800</v>
      </c>
      <c r="BG39" s="297" t="s">
        <v>303</v>
      </c>
      <c r="BH39" s="295">
        <v>678145</v>
      </c>
      <c r="BI39" s="296">
        <v>813774000</v>
      </c>
      <c r="BJ39" s="297" t="s">
        <v>303</v>
      </c>
      <c r="BK39" s="295">
        <v>698000</v>
      </c>
      <c r="BL39" s="296">
        <v>837600000</v>
      </c>
      <c r="BM39" s="297" t="s">
        <v>303</v>
      </c>
      <c r="BN39" s="295"/>
      <c r="BO39" s="296">
        <v>0</v>
      </c>
      <c r="BP39" s="297" t="s">
        <v>304</v>
      </c>
      <c r="BQ39" s="295">
        <v>664864</v>
      </c>
      <c r="BR39" s="296">
        <v>797836800</v>
      </c>
      <c r="BS39" s="297" t="s">
        <v>303</v>
      </c>
      <c r="BT39" s="295">
        <v>699118</v>
      </c>
      <c r="BU39" s="296">
        <v>838941600</v>
      </c>
      <c r="BV39" s="297" t="s">
        <v>303</v>
      </c>
      <c r="BW39" s="295">
        <v>680941.91</v>
      </c>
      <c r="BX39" s="296">
        <v>817130400</v>
      </c>
      <c r="BY39" s="297" t="s">
        <v>303</v>
      </c>
      <c r="BZ39" s="295">
        <v>662275</v>
      </c>
      <c r="CA39" s="296">
        <v>794730000</v>
      </c>
      <c r="CB39" s="297" t="s">
        <v>303</v>
      </c>
      <c r="CC39" s="295">
        <v>664554</v>
      </c>
      <c r="CD39" s="296">
        <v>797464800</v>
      </c>
      <c r="CE39" s="297" t="s">
        <v>303</v>
      </c>
      <c r="CF39" s="295">
        <v>672762</v>
      </c>
      <c r="CG39" s="296">
        <v>807314400</v>
      </c>
      <c r="CH39" s="297" t="s">
        <v>303</v>
      </c>
      <c r="CI39" s="295"/>
      <c r="CJ39" s="296">
        <v>0</v>
      </c>
      <c r="CK39" s="297" t="s">
        <v>304</v>
      </c>
      <c r="CL39" s="295">
        <v>671853</v>
      </c>
      <c r="CM39" s="296">
        <v>806223600</v>
      </c>
      <c r="CN39" s="297" t="s">
        <v>303</v>
      </c>
      <c r="CO39" s="295">
        <v>670000</v>
      </c>
      <c r="CP39" s="296">
        <v>804000000</v>
      </c>
      <c r="CQ39" s="297" t="s">
        <v>303</v>
      </c>
      <c r="CR39" s="295"/>
      <c r="CS39" s="296">
        <v>0</v>
      </c>
      <c r="CT39" s="297" t="s">
        <v>304</v>
      </c>
      <c r="CU39" s="295">
        <v>678145</v>
      </c>
      <c r="CV39" s="296">
        <v>813774000</v>
      </c>
      <c r="CW39" s="297" t="s">
        <v>303</v>
      </c>
      <c r="CX39" s="295">
        <v>699119</v>
      </c>
      <c r="CY39" s="296">
        <v>838942800</v>
      </c>
      <c r="CZ39" s="297" t="s">
        <v>303</v>
      </c>
      <c r="DA39" s="295"/>
      <c r="DB39" s="296">
        <v>0</v>
      </c>
      <c r="DC39" s="297" t="s">
        <v>304</v>
      </c>
      <c r="DD39" s="295">
        <v>676747</v>
      </c>
      <c r="DE39" s="296">
        <v>812096400</v>
      </c>
      <c r="DF39" s="297" t="s">
        <v>303</v>
      </c>
      <c r="DG39" s="295"/>
      <c r="DH39" s="296">
        <v>0</v>
      </c>
      <c r="DI39" s="297" t="s">
        <v>304</v>
      </c>
      <c r="DJ39" s="295">
        <v>681352</v>
      </c>
      <c r="DK39" s="296">
        <v>817622400</v>
      </c>
      <c r="DL39" s="297" t="s">
        <v>303</v>
      </c>
      <c r="DM39" s="295">
        <v>634267</v>
      </c>
      <c r="DN39" s="296">
        <v>761120400</v>
      </c>
      <c r="DO39" s="297" t="s">
        <v>303</v>
      </c>
      <c r="DP39" s="295">
        <v>699119</v>
      </c>
      <c r="DQ39" s="296">
        <v>838942800</v>
      </c>
      <c r="DR39" s="297" t="s">
        <v>303</v>
      </c>
      <c r="DS39" s="295">
        <v>669896</v>
      </c>
      <c r="DT39" s="296">
        <v>803875200</v>
      </c>
      <c r="DU39" s="297" t="s">
        <v>303</v>
      </c>
      <c r="DV39" s="295">
        <v>674021</v>
      </c>
      <c r="DW39" s="296">
        <v>808825200</v>
      </c>
      <c r="DX39" s="297" t="s">
        <v>303</v>
      </c>
      <c r="DY39" s="295">
        <v>699119</v>
      </c>
      <c r="DZ39" s="296">
        <v>838942800</v>
      </c>
      <c r="EA39" s="297" t="s">
        <v>303</v>
      </c>
      <c r="EB39" s="295">
        <v>678145</v>
      </c>
      <c r="EC39" s="296">
        <v>813774000</v>
      </c>
      <c r="ED39" s="297" t="s">
        <v>303</v>
      </c>
      <c r="EE39" s="295">
        <v>667659</v>
      </c>
      <c r="EF39" s="296">
        <v>801190800</v>
      </c>
      <c r="EG39" s="297" t="s">
        <v>303</v>
      </c>
      <c r="EH39" s="295"/>
      <c r="EI39" s="296">
        <v>0</v>
      </c>
      <c r="EJ39" s="297" t="s">
        <v>304</v>
      </c>
      <c r="EK39" s="295">
        <v>647579</v>
      </c>
      <c r="EL39" s="296">
        <v>777094800</v>
      </c>
      <c r="EM39" s="297" t="s">
        <v>303</v>
      </c>
      <c r="EN39" s="295">
        <v>699119</v>
      </c>
      <c r="EO39" s="296">
        <v>838942800</v>
      </c>
      <c r="EP39" s="297" t="s">
        <v>303</v>
      </c>
      <c r="EQ39" s="295">
        <v>694000</v>
      </c>
      <c r="ER39" s="296">
        <v>832800000</v>
      </c>
      <c r="ES39" s="297" t="s">
        <v>303</v>
      </c>
      <c r="ET39" s="295">
        <v>699100</v>
      </c>
      <c r="EU39" s="296">
        <v>838920000</v>
      </c>
      <c r="EV39" s="297" t="s">
        <v>303</v>
      </c>
      <c r="EW39" s="295">
        <v>685137</v>
      </c>
      <c r="EX39" s="296">
        <v>822164400</v>
      </c>
      <c r="EY39" s="297" t="s">
        <v>303</v>
      </c>
      <c r="EZ39" s="295">
        <v>675629</v>
      </c>
      <c r="FA39" s="296">
        <v>810754800</v>
      </c>
      <c r="FB39" s="297" t="s">
        <v>303</v>
      </c>
      <c r="FC39" s="295">
        <v>699119</v>
      </c>
      <c r="FD39" s="296">
        <v>838942800</v>
      </c>
      <c r="FE39" s="297" t="s">
        <v>303</v>
      </c>
      <c r="FF39" s="295">
        <v>665841</v>
      </c>
      <c r="FG39" s="296">
        <v>799009200</v>
      </c>
      <c r="FH39" s="297" t="s">
        <v>303</v>
      </c>
      <c r="FI39" s="295"/>
      <c r="FJ39" s="296">
        <v>0</v>
      </c>
      <c r="FK39" s="297" t="s">
        <v>304</v>
      </c>
      <c r="FL39" s="295">
        <v>699119</v>
      </c>
      <c r="FM39" s="296">
        <v>838942800</v>
      </c>
      <c r="FN39" s="297" t="s">
        <v>303</v>
      </c>
      <c r="FO39" s="295">
        <v>699119</v>
      </c>
      <c r="FP39" s="296">
        <v>838942800</v>
      </c>
      <c r="FQ39" s="297" t="s">
        <v>303</v>
      </c>
      <c r="FR39" s="295">
        <v>590000</v>
      </c>
      <c r="FS39" s="296">
        <v>708000000</v>
      </c>
      <c r="FT39" s="297" t="s">
        <v>303</v>
      </c>
      <c r="FU39" s="295">
        <v>674650</v>
      </c>
      <c r="FV39" s="296">
        <v>809580000</v>
      </c>
      <c r="FW39" s="298" t="s">
        <v>303</v>
      </c>
    </row>
    <row r="40" spans="1:179" ht="30.6" customHeight="1">
      <c r="A40" s="12"/>
      <c r="B40" s="289">
        <v>22</v>
      </c>
      <c r="C40" s="290" t="s">
        <v>159</v>
      </c>
      <c r="D40" s="291" t="s">
        <v>160</v>
      </c>
      <c r="E40" s="290" t="s">
        <v>113</v>
      </c>
      <c r="F40" s="292">
        <v>124</v>
      </c>
      <c r="G40" s="293">
        <v>485452</v>
      </c>
      <c r="H40" s="294">
        <v>60196048</v>
      </c>
      <c r="I40" s="295">
        <v>475694.41</v>
      </c>
      <c r="J40" s="296">
        <v>58986056</v>
      </c>
      <c r="K40" s="297" t="s">
        <v>303</v>
      </c>
      <c r="L40" s="295">
        <v>485452</v>
      </c>
      <c r="M40" s="296">
        <v>60196048</v>
      </c>
      <c r="N40" s="297" t="s">
        <v>303</v>
      </c>
      <c r="O40" s="295"/>
      <c r="P40" s="296">
        <v>0</v>
      </c>
      <c r="Q40" s="297" t="s">
        <v>304</v>
      </c>
      <c r="R40" s="295">
        <v>469466</v>
      </c>
      <c r="S40" s="296">
        <v>58213784</v>
      </c>
      <c r="T40" s="297" t="s">
        <v>303</v>
      </c>
      <c r="U40" s="295">
        <v>463048</v>
      </c>
      <c r="V40" s="296">
        <v>57417952</v>
      </c>
      <c r="W40" s="297" t="s">
        <v>303</v>
      </c>
      <c r="X40" s="295">
        <v>476336</v>
      </c>
      <c r="Y40" s="296">
        <v>59065664</v>
      </c>
      <c r="Z40" s="297" t="s">
        <v>303</v>
      </c>
      <c r="AA40" s="295">
        <v>469282</v>
      </c>
      <c r="AB40" s="296">
        <v>58190968</v>
      </c>
      <c r="AC40" s="297" t="s">
        <v>303</v>
      </c>
      <c r="AD40" s="295">
        <v>479031</v>
      </c>
      <c r="AE40" s="296">
        <v>59399844</v>
      </c>
      <c r="AF40" s="297" t="s">
        <v>303</v>
      </c>
      <c r="AG40" s="295">
        <v>458752</v>
      </c>
      <c r="AH40" s="296">
        <v>56885248</v>
      </c>
      <c r="AI40" s="297" t="s">
        <v>303</v>
      </c>
      <c r="AJ40" s="295">
        <v>485452</v>
      </c>
      <c r="AK40" s="296">
        <v>60196048</v>
      </c>
      <c r="AL40" s="297" t="s">
        <v>303</v>
      </c>
      <c r="AM40" s="295">
        <v>485452</v>
      </c>
      <c r="AN40" s="296">
        <v>60196048</v>
      </c>
      <c r="AO40" s="297" t="s">
        <v>303</v>
      </c>
      <c r="AP40" s="295"/>
      <c r="AQ40" s="296">
        <v>0</v>
      </c>
      <c r="AR40" s="297" t="s">
        <v>304</v>
      </c>
      <c r="AS40" s="295">
        <v>485452</v>
      </c>
      <c r="AT40" s="296">
        <v>60196048</v>
      </c>
      <c r="AU40" s="297" t="s">
        <v>303</v>
      </c>
      <c r="AV40" s="295">
        <v>485452</v>
      </c>
      <c r="AW40" s="296">
        <v>60196048</v>
      </c>
      <c r="AX40" s="297" t="s">
        <v>303</v>
      </c>
      <c r="AY40" s="295">
        <v>485452</v>
      </c>
      <c r="AZ40" s="296">
        <v>60196048</v>
      </c>
      <c r="BA40" s="297" t="s">
        <v>303</v>
      </c>
      <c r="BB40" s="295">
        <v>485452</v>
      </c>
      <c r="BC40" s="296">
        <v>60196048</v>
      </c>
      <c r="BD40" s="297" t="s">
        <v>303</v>
      </c>
      <c r="BE40" s="295">
        <v>485452</v>
      </c>
      <c r="BF40" s="296">
        <v>60196048</v>
      </c>
      <c r="BG40" s="297" t="s">
        <v>303</v>
      </c>
      <c r="BH40" s="295">
        <v>464335</v>
      </c>
      <c r="BI40" s="296">
        <v>57577540</v>
      </c>
      <c r="BJ40" s="297" t="s">
        <v>303</v>
      </c>
      <c r="BK40" s="295">
        <v>484000</v>
      </c>
      <c r="BL40" s="296">
        <v>60016000</v>
      </c>
      <c r="BM40" s="297" t="s">
        <v>303</v>
      </c>
      <c r="BN40" s="295"/>
      <c r="BO40" s="296">
        <v>0</v>
      </c>
      <c r="BP40" s="297" t="s">
        <v>304</v>
      </c>
      <c r="BQ40" s="295">
        <v>461666</v>
      </c>
      <c r="BR40" s="296">
        <v>57246584</v>
      </c>
      <c r="BS40" s="297" t="s">
        <v>303</v>
      </c>
      <c r="BT40" s="295">
        <v>485451</v>
      </c>
      <c r="BU40" s="296">
        <v>60195924</v>
      </c>
      <c r="BV40" s="297" t="s">
        <v>303</v>
      </c>
      <c r="BW40" s="295">
        <v>472830.25</v>
      </c>
      <c r="BX40" s="296">
        <v>58630920</v>
      </c>
      <c r="BY40" s="297" t="s">
        <v>303</v>
      </c>
      <c r="BZ40" s="295">
        <v>459869</v>
      </c>
      <c r="CA40" s="296">
        <v>57023756</v>
      </c>
      <c r="CB40" s="297" t="s">
        <v>303</v>
      </c>
      <c r="CC40" s="295">
        <v>485451</v>
      </c>
      <c r="CD40" s="296">
        <v>60195924</v>
      </c>
      <c r="CE40" s="297" t="s">
        <v>303</v>
      </c>
      <c r="CF40" s="295">
        <v>467150</v>
      </c>
      <c r="CG40" s="296">
        <v>57926600</v>
      </c>
      <c r="CH40" s="297" t="s">
        <v>303</v>
      </c>
      <c r="CI40" s="295"/>
      <c r="CJ40" s="296">
        <v>0</v>
      </c>
      <c r="CK40" s="297" t="s">
        <v>304</v>
      </c>
      <c r="CL40" s="295">
        <v>466519</v>
      </c>
      <c r="CM40" s="296">
        <v>57848356</v>
      </c>
      <c r="CN40" s="297" t="s">
        <v>303</v>
      </c>
      <c r="CO40" s="295">
        <v>485000</v>
      </c>
      <c r="CP40" s="296">
        <v>60140000</v>
      </c>
      <c r="CQ40" s="297" t="s">
        <v>303</v>
      </c>
      <c r="CR40" s="295"/>
      <c r="CS40" s="296">
        <v>0</v>
      </c>
      <c r="CT40" s="297" t="s">
        <v>304</v>
      </c>
      <c r="CU40" s="295">
        <v>475743</v>
      </c>
      <c r="CV40" s="296">
        <v>58992132</v>
      </c>
      <c r="CW40" s="297" t="s">
        <v>303</v>
      </c>
      <c r="CX40" s="295">
        <v>485452</v>
      </c>
      <c r="CY40" s="296">
        <v>60196048</v>
      </c>
      <c r="CZ40" s="297" t="s">
        <v>303</v>
      </c>
      <c r="DA40" s="295"/>
      <c r="DB40" s="296">
        <v>0</v>
      </c>
      <c r="DC40" s="297" t="s">
        <v>304</v>
      </c>
      <c r="DD40" s="295">
        <v>469918</v>
      </c>
      <c r="DE40" s="296">
        <v>58269832</v>
      </c>
      <c r="DF40" s="297" t="s">
        <v>303</v>
      </c>
      <c r="DG40" s="295"/>
      <c r="DH40" s="296">
        <v>0</v>
      </c>
      <c r="DI40" s="297" t="s">
        <v>304</v>
      </c>
      <c r="DJ40" s="295">
        <v>473115</v>
      </c>
      <c r="DK40" s="296">
        <v>58666260</v>
      </c>
      <c r="DL40" s="297" t="s">
        <v>303</v>
      </c>
      <c r="DM40" s="295">
        <v>440420</v>
      </c>
      <c r="DN40" s="296">
        <v>54612080</v>
      </c>
      <c r="DO40" s="297" t="s">
        <v>303</v>
      </c>
      <c r="DP40" s="295">
        <v>485452</v>
      </c>
      <c r="DQ40" s="296">
        <v>60196048</v>
      </c>
      <c r="DR40" s="297" t="s">
        <v>303</v>
      </c>
      <c r="DS40" s="295">
        <v>465160</v>
      </c>
      <c r="DT40" s="296">
        <v>57679840</v>
      </c>
      <c r="DU40" s="297" t="s">
        <v>303</v>
      </c>
      <c r="DV40" s="295">
        <v>468024</v>
      </c>
      <c r="DW40" s="296">
        <v>58034976</v>
      </c>
      <c r="DX40" s="297" t="s">
        <v>303</v>
      </c>
      <c r="DY40" s="295">
        <v>394766</v>
      </c>
      <c r="DZ40" s="296">
        <v>48950984</v>
      </c>
      <c r="EA40" s="297" t="s">
        <v>303</v>
      </c>
      <c r="EB40" s="295">
        <v>470888</v>
      </c>
      <c r="EC40" s="296">
        <v>58390112</v>
      </c>
      <c r="ED40" s="297" t="s">
        <v>303</v>
      </c>
      <c r="EE40" s="295">
        <v>463607</v>
      </c>
      <c r="EF40" s="296">
        <v>57487268</v>
      </c>
      <c r="EG40" s="297" t="s">
        <v>303</v>
      </c>
      <c r="EH40" s="295"/>
      <c r="EI40" s="296">
        <v>0</v>
      </c>
      <c r="EJ40" s="297" t="s">
        <v>304</v>
      </c>
      <c r="EK40" s="295">
        <v>449664</v>
      </c>
      <c r="EL40" s="296">
        <v>55758336</v>
      </c>
      <c r="EM40" s="297" t="s">
        <v>303</v>
      </c>
      <c r="EN40" s="295">
        <v>485452</v>
      </c>
      <c r="EO40" s="296">
        <v>60196048</v>
      </c>
      <c r="EP40" s="297" t="s">
        <v>303</v>
      </c>
      <c r="EQ40" s="295">
        <v>483000</v>
      </c>
      <c r="ER40" s="296">
        <v>59892000</v>
      </c>
      <c r="ES40" s="297" t="s">
        <v>303</v>
      </c>
      <c r="ET40" s="295">
        <v>485400</v>
      </c>
      <c r="EU40" s="296">
        <v>60189600</v>
      </c>
      <c r="EV40" s="297" t="s">
        <v>303</v>
      </c>
      <c r="EW40" s="295">
        <v>480597</v>
      </c>
      <c r="EX40" s="296">
        <v>59594028</v>
      </c>
      <c r="EY40" s="297" t="s">
        <v>303</v>
      </c>
      <c r="EZ40" s="295">
        <v>469141</v>
      </c>
      <c r="FA40" s="296">
        <v>58173484</v>
      </c>
      <c r="FB40" s="297" t="s">
        <v>303</v>
      </c>
      <c r="FC40" s="295">
        <v>485452</v>
      </c>
      <c r="FD40" s="296">
        <v>60196048</v>
      </c>
      <c r="FE40" s="297" t="s">
        <v>303</v>
      </c>
      <c r="FF40" s="295">
        <v>462344</v>
      </c>
      <c r="FG40" s="296">
        <v>57330656</v>
      </c>
      <c r="FH40" s="297" t="s">
        <v>303</v>
      </c>
      <c r="FI40" s="295"/>
      <c r="FJ40" s="296">
        <v>0</v>
      </c>
      <c r="FK40" s="297" t="s">
        <v>304</v>
      </c>
      <c r="FL40" s="295">
        <v>485452</v>
      </c>
      <c r="FM40" s="296">
        <v>60196048</v>
      </c>
      <c r="FN40" s="297" t="s">
        <v>303</v>
      </c>
      <c r="FO40" s="295">
        <v>485452</v>
      </c>
      <c r="FP40" s="296">
        <v>60196048</v>
      </c>
      <c r="FQ40" s="297" t="s">
        <v>303</v>
      </c>
      <c r="FR40" s="295">
        <v>425000</v>
      </c>
      <c r="FS40" s="296">
        <v>52700000</v>
      </c>
      <c r="FT40" s="297" t="s">
        <v>303</v>
      </c>
      <c r="FU40" s="295">
        <v>480597</v>
      </c>
      <c r="FV40" s="296">
        <v>59594028</v>
      </c>
      <c r="FW40" s="298" t="s">
        <v>303</v>
      </c>
    </row>
    <row r="41" spans="1:179" ht="30.6" customHeight="1">
      <c r="A41" s="12"/>
      <c r="B41" s="289">
        <v>23</v>
      </c>
      <c r="C41" s="290" t="s">
        <v>161</v>
      </c>
      <c r="D41" s="291" t="s">
        <v>162</v>
      </c>
      <c r="E41" s="290" t="s">
        <v>163</v>
      </c>
      <c r="F41" s="292">
        <v>36619</v>
      </c>
      <c r="G41" s="293">
        <v>4891</v>
      </c>
      <c r="H41" s="294">
        <v>179103529</v>
      </c>
      <c r="I41" s="295">
        <v>4792.6899999999996</v>
      </c>
      <c r="J41" s="296">
        <v>175514867</v>
      </c>
      <c r="K41" s="297" t="s">
        <v>303</v>
      </c>
      <c r="L41" s="295">
        <v>4891</v>
      </c>
      <c r="M41" s="296">
        <v>179103529</v>
      </c>
      <c r="N41" s="297" t="s">
        <v>303</v>
      </c>
      <c r="O41" s="295"/>
      <c r="P41" s="296">
        <v>0</v>
      </c>
      <c r="Q41" s="297" t="s">
        <v>304</v>
      </c>
      <c r="R41" s="295">
        <v>4730</v>
      </c>
      <c r="S41" s="296">
        <v>173207870</v>
      </c>
      <c r="T41" s="297" t="s">
        <v>303</v>
      </c>
      <c r="U41" s="295">
        <v>4665</v>
      </c>
      <c r="V41" s="296">
        <v>170827635</v>
      </c>
      <c r="W41" s="297" t="s">
        <v>303</v>
      </c>
      <c r="X41" s="295">
        <v>4799</v>
      </c>
      <c r="Y41" s="296">
        <v>175734581</v>
      </c>
      <c r="Z41" s="297" t="s">
        <v>303</v>
      </c>
      <c r="AA41" s="295">
        <v>4728</v>
      </c>
      <c r="AB41" s="296">
        <v>173134632</v>
      </c>
      <c r="AC41" s="297" t="s">
        <v>303</v>
      </c>
      <c r="AD41" s="295">
        <v>4891</v>
      </c>
      <c r="AE41" s="296">
        <v>179103529</v>
      </c>
      <c r="AF41" s="297" t="s">
        <v>303</v>
      </c>
      <c r="AG41" s="295">
        <v>4622</v>
      </c>
      <c r="AH41" s="296">
        <v>169253018</v>
      </c>
      <c r="AI41" s="297" t="s">
        <v>303</v>
      </c>
      <c r="AJ41" s="295">
        <v>4891</v>
      </c>
      <c r="AK41" s="296">
        <v>179103529</v>
      </c>
      <c r="AL41" s="297" t="s">
        <v>303</v>
      </c>
      <c r="AM41" s="295">
        <v>4891</v>
      </c>
      <c r="AN41" s="296">
        <v>179103529</v>
      </c>
      <c r="AO41" s="297" t="s">
        <v>303</v>
      </c>
      <c r="AP41" s="295"/>
      <c r="AQ41" s="296">
        <v>0</v>
      </c>
      <c r="AR41" s="297" t="s">
        <v>304</v>
      </c>
      <c r="AS41" s="295">
        <v>4891</v>
      </c>
      <c r="AT41" s="296">
        <v>179103529</v>
      </c>
      <c r="AU41" s="297" t="s">
        <v>303</v>
      </c>
      <c r="AV41" s="295">
        <v>4891</v>
      </c>
      <c r="AW41" s="296">
        <v>179103529</v>
      </c>
      <c r="AX41" s="297" t="s">
        <v>303</v>
      </c>
      <c r="AY41" s="295">
        <v>4891</v>
      </c>
      <c r="AZ41" s="296">
        <v>179103529</v>
      </c>
      <c r="BA41" s="297" t="s">
        <v>303</v>
      </c>
      <c r="BB41" s="295">
        <v>4891</v>
      </c>
      <c r="BC41" s="296">
        <v>179103529</v>
      </c>
      <c r="BD41" s="297" t="s">
        <v>303</v>
      </c>
      <c r="BE41" s="295">
        <v>4891</v>
      </c>
      <c r="BF41" s="296">
        <v>179103529</v>
      </c>
      <c r="BG41" s="297" t="s">
        <v>303</v>
      </c>
      <c r="BH41" s="295">
        <v>4678</v>
      </c>
      <c r="BI41" s="296">
        <v>171303682</v>
      </c>
      <c r="BJ41" s="297" t="s">
        <v>303</v>
      </c>
      <c r="BK41" s="295">
        <v>4890</v>
      </c>
      <c r="BL41" s="296">
        <v>179066910</v>
      </c>
      <c r="BM41" s="297" t="s">
        <v>303</v>
      </c>
      <c r="BN41" s="295"/>
      <c r="BO41" s="296">
        <v>0</v>
      </c>
      <c r="BP41" s="297" t="s">
        <v>304</v>
      </c>
      <c r="BQ41" s="295">
        <v>4651</v>
      </c>
      <c r="BR41" s="296">
        <v>170314969</v>
      </c>
      <c r="BS41" s="297" t="s">
        <v>303</v>
      </c>
      <c r="BT41" s="295">
        <v>4890</v>
      </c>
      <c r="BU41" s="296">
        <v>179066910</v>
      </c>
      <c r="BV41" s="297" t="s">
        <v>303</v>
      </c>
      <c r="BW41" s="295">
        <v>4763.83</v>
      </c>
      <c r="BX41" s="296">
        <v>174452916</v>
      </c>
      <c r="BY41" s="297" t="s">
        <v>303</v>
      </c>
      <c r="BZ41" s="295">
        <v>4633</v>
      </c>
      <c r="CA41" s="296">
        <v>169655827</v>
      </c>
      <c r="CB41" s="297" t="s">
        <v>303</v>
      </c>
      <c r="CC41" s="295">
        <v>4890</v>
      </c>
      <c r="CD41" s="296">
        <v>179066910</v>
      </c>
      <c r="CE41" s="297" t="s">
        <v>303</v>
      </c>
      <c r="CF41" s="295">
        <v>4707</v>
      </c>
      <c r="CG41" s="296">
        <v>172365633</v>
      </c>
      <c r="CH41" s="297" t="s">
        <v>303</v>
      </c>
      <c r="CI41" s="295"/>
      <c r="CJ41" s="296">
        <v>0</v>
      </c>
      <c r="CK41" s="297" t="s">
        <v>304</v>
      </c>
      <c r="CL41" s="295">
        <v>4700</v>
      </c>
      <c r="CM41" s="296">
        <v>172109300</v>
      </c>
      <c r="CN41" s="297" t="s">
        <v>303</v>
      </c>
      <c r="CO41" s="295">
        <v>4800</v>
      </c>
      <c r="CP41" s="296">
        <v>175771200</v>
      </c>
      <c r="CQ41" s="297" t="s">
        <v>303</v>
      </c>
      <c r="CR41" s="295"/>
      <c r="CS41" s="296">
        <v>0</v>
      </c>
      <c r="CT41" s="297" t="s">
        <v>304</v>
      </c>
      <c r="CU41" s="295">
        <v>4842</v>
      </c>
      <c r="CV41" s="296">
        <v>177309198</v>
      </c>
      <c r="CW41" s="297" t="s">
        <v>303</v>
      </c>
      <c r="CX41" s="295">
        <v>4891</v>
      </c>
      <c r="CY41" s="296">
        <v>179103529</v>
      </c>
      <c r="CZ41" s="297" t="s">
        <v>303</v>
      </c>
      <c r="DA41" s="295"/>
      <c r="DB41" s="296">
        <v>0</v>
      </c>
      <c r="DC41" s="297" t="s">
        <v>304</v>
      </c>
      <c r="DD41" s="295">
        <v>4734</v>
      </c>
      <c r="DE41" s="296">
        <v>173354346</v>
      </c>
      <c r="DF41" s="297" t="s">
        <v>303</v>
      </c>
      <c r="DG41" s="295"/>
      <c r="DH41" s="296">
        <v>0</v>
      </c>
      <c r="DI41" s="297" t="s">
        <v>304</v>
      </c>
      <c r="DJ41" s="295">
        <v>4767</v>
      </c>
      <c r="DK41" s="296">
        <v>174562773</v>
      </c>
      <c r="DL41" s="297" t="s">
        <v>303</v>
      </c>
      <c r="DM41" s="295">
        <v>4889</v>
      </c>
      <c r="DN41" s="296">
        <v>179030291</v>
      </c>
      <c r="DO41" s="297" t="s">
        <v>303</v>
      </c>
      <c r="DP41" s="295">
        <v>4891</v>
      </c>
      <c r="DQ41" s="296">
        <v>179103529</v>
      </c>
      <c r="DR41" s="297" t="s">
        <v>303</v>
      </c>
      <c r="DS41" s="295">
        <v>4687</v>
      </c>
      <c r="DT41" s="296">
        <v>171633253</v>
      </c>
      <c r="DU41" s="297" t="s">
        <v>303</v>
      </c>
      <c r="DV41" s="295">
        <v>4715</v>
      </c>
      <c r="DW41" s="296">
        <v>172658585</v>
      </c>
      <c r="DX41" s="297" t="s">
        <v>303</v>
      </c>
      <c r="DY41" s="295">
        <v>3977</v>
      </c>
      <c r="DZ41" s="296">
        <v>145633763</v>
      </c>
      <c r="EA41" s="297" t="s">
        <v>303</v>
      </c>
      <c r="EB41" s="295">
        <v>4887</v>
      </c>
      <c r="EC41" s="296">
        <v>178957053</v>
      </c>
      <c r="ED41" s="297" t="s">
        <v>303</v>
      </c>
      <c r="EE41" s="295">
        <v>4671</v>
      </c>
      <c r="EF41" s="296">
        <v>171047349</v>
      </c>
      <c r="EG41" s="297" t="s">
        <v>303</v>
      </c>
      <c r="EH41" s="295"/>
      <c r="EI41" s="296">
        <v>0</v>
      </c>
      <c r="EJ41" s="297" t="s">
        <v>304</v>
      </c>
      <c r="EK41" s="295">
        <v>4530</v>
      </c>
      <c r="EL41" s="296">
        <v>165884070</v>
      </c>
      <c r="EM41" s="297" t="s">
        <v>303</v>
      </c>
      <c r="EN41" s="295">
        <v>4891</v>
      </c>
      <c r="EO41" s="296">
        <v>179103529</v>
      </c>
      <c r="EP41" s="297" t="s">
        <v>303</v>
      </c>
      <c r="EQ41" s="295">
        <v>4700</v>
      </c>
      <c r="ER41" s="296">
        <v>172109300</v>
      </c>
      <c r="ES41" s="297" t="s">
        <v>303</v>
      </c>
      <c r="ET41" s="295">
        <v>4800</v>
      </c>
      <c r="EU41" s="296">
        <v>175771200</v>
      </c>
      <c r="EV41" s="297" t="s">
        <v>303</v>
      </c>
      <c r="EW41" s="295">
        <v>4842</v>
      </c>
      <c r="EX41" s="296">
        <v>177309198</v>
      </c>
      <c r="EY41" s="297" t="s">
        <v>303</v>
      </c>
      <c r="EZ41" s="295">
        <v>4727</v>
      </c>
      <c r="FA41" s="296">
        <v>173098013</v>
      </c>
      <c r="FB41" s="297" t="s">
        <v>303</v>
      </c>
      <c r="FC41" s="295">
        <v>4891</v>
      </c>
      <c r="FD41" s="296">
        <v>179103529</v>
      </c>
      <c r="FE41" s="297" t="s">
        <v>303</v>
      </c>
      <c r="FF41" s="295">
        <v>4658</v>
      </c>
      <c r="FG41" s="296">
        <v>170571302</v>
      </c>
      <c r="FH41" s="297" t="s">
        <v>303</v>
      </c>
      <c r="FI41" s="295"/>
      <c r="FJ41" s="296">
        <v>0</v>
      </c>
      <c r="FK41" s="297" t="s">
        <v>304</v>
      </c>
      <c r="FL41" s="295">
        <v>4891</v>
      </c>
      <c r="FM41" s="296">
        <v>179103529</v>
      </c>
      <c r="FN41" s="297" t="s">
        <v>303</v>
      </c>
      <c r="FO41" s="295">
        <v>4891</v>
      </c>
      <c r="FP41" s="296">
        <v>179103529</v>
      </c>
      <c r="FQ41" s="297" t="s">
        <v>303</v>
      </c>
      <c r="FR41" s="295">
        <v>4600</v>
      </c>
      <c r="FS41" s="296">
        <v>168447400</v>
      </c>
      <c r="FT41" s="297" t="s">
        <v>303</v>
      </c>
      <c r="FU41" s="295">
        <v>4842</v>
      </c>
      <c r="FV41" s="296">
        <v>177309198</v>
      </c>
      <c r="FW41" s="298" t="s">
        <v>303</v>
      </c>
    </row>
    <row r="42" spans="1:179" ht="30.6" customHeight="1">
      <c r="A42" s="12"/>
      <c r="B42" s="289">
        <v>24</v>
      </c>
      <c r="C42" s="290" t="s">
        <v>164</v>
      </c>
      <c r="D42" s="291" t="s">
        <v>165</v>
      </c>
      <c r="E42" s="290" t="s">
        <v>116</v>
      </c>
      <c r="F42" s="292">
        <v>240</v>
      </c>
      <c r="G42" s="293">
        <v>678435</v>
      </c>
      <c r="H42" s="294">
        <v>162824400</v>
      </c>
      <c r="I42" s="295">
        <v>664798.46</v>
      </c>
      <c r="J42" s="296">
        <v>159551520</v>
      </c>
      <c r="K42" s="297" t="s">
        <v>303</v>
      </c>
      <c r="L42" s="295">
        <v>678435</v>
      </c>
      <c r="M42" s="296">
        <v>162824400</v>
      </c>
      <c r="N42" s="297" t="s">
        <v>303</v>
      </c>
      <c r="O42" s="295"/>
      <c r="P42" s="296">
        <v>0</v>
      </c>
      <c r="Q42" s="297" t="s">
        <v>304</v>
      </c>
      <c r="R42" s="295">
        <v>656094</v>
      </c>
      <c r="S42" s="296">
        <v>157462560</v>
      </c>
      <c r="T42" s="297" t="s">
        <v>303</v>
      </c>
      <c r="U42" s="295">
        <v>647125</v>
      </c>
      <c r="V42" s="296">
        <v>155310000</v>
      </c>
      <c r="W42" s="297" t="s">
        <v>303</v>
      </c>
      <c r="X42" s="295">
        <v>665695</v>
      </c>
      <c r="Y42" s="296">
        <v>159766800</v>
      </c>
      <c r="Z42" s="297" t="s">
        <v>303</v>
      </c>
      <c r="AA42" s="295">
        <v>655836</v>
      </c>
      <c r="AB42" s="296">
        <v>157400640</v>
      </c>
      <c r="AC42" s="297" t="s">
        <v>303</v>
      </c>
      <c r="AD42" s="295">
        <v>678179</v>
      </c>
      <c r="AE42" s="296">
        <v>162762960</v>
      </c>
      <c r="AF42" s="297" t="s">
        <v>303</v>
      </c>
      <c r="AG42" s="295">
        <v>641121</v>
      </c>
      <c r="AH42" s="296">
        <v>153869040</v>
      </c>
      <c r="AI42" s="297" t="s">
        <v>303</v>
      </c>
      <c r="AJ42" s="295">
        <v>678435</v>
      </c>
      <c r="AK42" s="296">
        <v>162824400</v>
      </c>
      <c r="AL42" s="297" t="s">
        <v>303</v>
      </c>
      <c r="AM42" s="295">
        <v>678435</v>
      </c>
      <c r="AN42" s="296">
        <v>162824400</v>
      </c>
      <c r="AO42" s="297" t="s">
        <v>303</v>
      </c>
      <c r="AP42" s="295"/>
      <c r="AQ42" s="296">
        <v>0</v>
      </c>
      <c r="AR42" s="297" t="s">
        <v>304</v>
      </c>
      <c r="AS42" s="295">
        <v>678435</v>
      </c>
      <c r="AT42" s="296">
        <v>162824400</v>
      </c>
      <c r="AU42" s="297" t="s">
        <v>303</v>
      </c>
      <c r="AV42" s="295">
        <v>678435</v>
      </c>
      <c r="AW42" s="296">
        <v>162824400</v>
      </c>
      <c r="AX42" s="297" t="s">
        <v>303</v>
      </c>
      <c r="AY42" s="295">
        <v>678435</v>
      </c>
      <c r="AZ42" s="296">
        <v>162824400</v>
      </c>
      <c r="BA42" s="297" t="s">
        <v>303</v>
      </c>
      <c r="BB42" s="295">
        <v>678435</v>
      </c>
      <c r="BC42" s="296">
        <v>162824400</v>
      </c>
      <c r="BD42" s="297" t="s">
        <v>303</v>
      </c>
      <c r="BE42" s="295">
        <v>678435</v>
      </c>
      <c r="BF42" s="296">
        <v>162824400</v>
      </c>
      <c r="BG42" s="297" t="s">
        <v>303</v>
      </c>
      <c r="BH42" s="295">
        <v>648923</v>
      </c>
      <c r="BI42" s="296">
        <v>155741520</v>
      </c>
      <c r="BJ42" s="297" t="s">
        <v>303</v>
      </c>
      <c r="BK42" s="295">
        <v>640000</v>
      </c>
      <c r="BL42" s="296">
        <v>153600000</v>
      </c>
      <c r="BM42" s="297" t="s">
        <v>303</v>
      </c>
      <c r="BN42" s="295"/>
      <c r="BO42" s="296">
        <v>0</v>
      </c>
      <c r="BP42" s="297" t="s">
        <v>304</v>
      </c>
      <c r="BQ42" s="295">
        <v>645194</v>
      </c>
      <c r="BR42" s="296">
        <v>154846560</v>
      </c>
      <c r="BS42" s="297" t="s">
        <v>303</v>
      </c>
      <c r="BT42" s="295">
        <v>678434</v>
      </c>
      <c r="BU42" s="296">
        <v>162824160</v>
      </c>
      <c r="BV42" s="297" t="s">
        <v>303</v>
      </c>
      <c r="BW42" s="295">
        <v>660795.68999999994</v>
      </c>
      <c r="BX42" s="296">
        <v>158591040</v>
      </c>
      <c r="BY42" s="297" t="s">
        <v>303</v>
      </c>
      <c r="BZ42" s="295">
        <v>642681</v>
      </c>
      <c r="CA42" s="296">
        <v>154243440</v>
      </c>
      <c r="CB42" s="297" t="s">
        <v>303</v>
      </c>
      <c r="CC42" s="295">
        <v>678434</v>
      </c>
      <c r="CD42" s="296">
        <v>162824160</v>
      </c>
      <c r="CE42" s="297" t="s">
        <v>303</v>
      </c>
      <c r="CF42" s="295">
        <v>652858</v>
      </c>
      <c r="CG42" s="296">
        <v>156685920</v>
      </c>
      <c r="CH42" s="297" t="s">
        <v>303</v>
      </c>
      <c r="CI42" s="295"/>
      <c r="CJ42" s="296">
        <v>0</v>
      </c>
      <c r="CK42" s="297" t="s">
        <v>304</v>
      </c>
      <c r="CL42" s="295">
        <v>651976</v>
      </c>
      <c r="CM42" s="296">
        <v>156474240</v>
      </c>
      <c r="CN42" s="297" t="s">
        <v>303</v>
      </c>
      <c r="CO42" s="295">
        <v>678000</v>
      </c>
      <c r="CP42" s="296">
        <v>162720000</v>
      </c>
      <c r="CQ42" s="297" t="s">
        <v>303</v>
      </c>
      <c r="CR42" s="295"/>
      <c r="CS42" s="296">
        <v>0</v>
      </c>
      <c r="CT42" s="297" t="s">
        <v>304</v>
      </c>
      <c r="CU42" s="295">
        <v>664866</v>
      </c>
      <c r="CV42" s="296">
        <v>159567840</v>
      </c>
      <c r="CW42" s="297" t="s">
        <v>303</v>
      </c>
      <c r="CX42" s="295">
        <v>678435</v>
      </c>
      <c r="CY42" s="296">
        <v>162824400</v>
      </c>
      <c r="CZ42" s="297" t="s">
        <v>303</v>
      </c>
      <c r="DA42" s="295"/>
      <c r="DB42" s="296">
        <v>0</v>
      </c>
      <c r="DC42" s="297" t="s">
        <v>304</v>
      </c>
      <c r="DD42" s="295">
        <v>656725</v>
      </c>
      <c r="DE42" s="296">
        <v>157614000</v>
      </c>
      <c r="DF42" s="297" t="s">
        <v>303</v>
      </c>
      <c r="DG42" s="295"/>
      <c r="DH42" s="296">
        <v>0</v>
      </c>
      <c r="DI42" s="297" t="s">
        <v>304</v>
      </c>
      <c r="DJ42" s="295">
        <v>661194</v>
      </c>
      <c r="DK42" s="296">
        <v>158686560</v>
      </c>
      <c r="DL42" s="297" t="s">
        <v>303</v>
      </c>
      <c r="DM42" s="295">
        <v>615502</v>
      </c>
      <c r="DN42" s="296">
        <v>147720480</v>
      </c>
      <c r="DO42" s="297" t="s">
        <v>303</v>
      </c>
      <c r="DP42" s="295">
        <v>678435</v>
      </c>
      <c r="DQ42" s="296">
        <v>162824400</v>
      </c>
      <c r="DR42" s="297" t="s">
        <v>303</v>
      </c>
      <c r="DS42" s="295">
        <v>650076</v>
      </c>
      <c r="DT42" s="296">
        <v>156018240</v>
      </c>
      <c r="DU42" s="297" t="s">
        <v>303</v>
      </c>
      <c r="DV42" s="295">
        <v>654079</v>
      </c>
      <c r="DW42" s="296">
        <v>156978960</v>
      </c>
      <c r="DX42" s="297" t="s">
        <v>303</v>
      </c>
      <c r="DY42" s="295">
        <v>551699</v>
      </c>
      <c r="DZ42" s="296">
        <v>132407760</v>
      </c>
      <c r="EA42" s="297" t="s">
        <v>303</v>
      </c>
      <c r="EB42" s="295">
        <v>658082</v>
      </c>
      <c r="EC42" s="296">
        <v>157939680</v>
      </c>
      <c r="ED42" s="297" t="s">
        <v>303</v>
      </c>
      <c r="EE42" s="295">
        <v>647905</v>
      </c>
      <c r="EF42" s="296">
        <v>155497200</v>
      </c>
      <c r="EG42" s="297" t="s">
        <v>303</v>
      </c>
      <c r="EH42" s="295"/>
      <c r="EI42" s="296">
        <v>0</v>
      </c>
      <c r="EJ42" s="297" t="s">
        <v>304</v>
      </c>
      <c r="EK42" s="295">
        <v>628419</v>
      </c>
      <c r="EL42" s="296">
        <v>150820560</v>
      </c>
      <c r="EM42" s="297" t="s">
        <v>303</v>
      </c>
      <c r="EN42" s="295">
        <v>678435</v>
      </c>
      <c r="EO42" s="296">
        <v>162824400</v>
      </c>
      <c r="EP42" s="297" t="s">
        <v>303</v>
      </c>
      <c r="EQ42" s="295">
        <v>673000</v>
      </c>
      <c r="ER42" s="296">
        <v>161520000</v>
      </c>
      <c r="ES42" s="297" t="s">
        <v>303</v>
      </c>
      <c r="ET42" s="295">
        <v>678400</v>
      </c>
      <c r="EU42" s="296">
        <v>162816000</v>
      </c>
      <c r="EV42" s="297" t="s">
        <v>303</v>
      </c>
      <c r="EW42" s="295">
        <v>671651</v>
      </c>
      <c r="EX42" s="296">
        <v>161196240</v>
      </c>
      <c r="EY42" s="297" t="s">
        <v>303</v>
      </c>
      <c r="EZ42" s="295">
        <v>655640</v>
      </c>
      <c r="FA42" s="296">
        <v>157353600</v>
      </c>
      <c r="FB42" s="297" t="s">
        <v>303</v>
      </c>
      <c r="FC42" s="295">
        <v>678435</v>
      </c>
      <c r="FD42" s="296">
        <v>162824400</v>
      </c>
      <c r="FE42" s="297" t="s">
        <v>303</v>
      </c>
      <c r="FF42" s="295">
        <v>646141</v>
      </c>
      <c r="FG42" s="296">
        <v>155073840</v>
      </c>
      <c r="FH42" s="297" t="s">
        <v>303</v>
      </c>
      <c r="FI42" s="295"/>
      <c r="FJ42" s="296">
        <v>0</v>
      </c>
      <c r="FK42" s="297" t="s">
        <v>304</v>
      </c>
      <c r="FL42" s="295">
        <v>678435</v>
      </c>
      <c r="FM42" s="296">
        <v>162824400</v>
      </c>
      <c r="FN42" s="297" t="s">
        <v>303</v>
      </c>
      <c r="FO42" s="295">
        <v>678435</v>
      </c>
      <c r="FP42" s="296">
        <v>162824400</v>
      </c>
      <c r="FQ42" s="297" t="s">
        <v>303</v>
      </c>
      <c r="FR42" s="295">
        <v>620000</v>
      </c>
      <c r="FS42" s="296">
        <v>148800000</v>
      </c>
      <c r="FT42" s="297" t="s">
        <v>303</v>
      </c>
      <c r="FU42" s="295">
        <v>671651</v>
      </c>
      <c r="FV42" s="296">
        <v>161196240</v>
      </c>
      <c r="FW42" s="298" t="s">
        <v>303</v>
      </c>
    </row>
    <row r="43" spans="1:179" ht="30.6" customHeight="1">
      <c r="A43" s="12"/>
      <c r="B43" s="289">
        <v>25</v>
      </c>
      <c r="C43" s="290" t="s">
        <v>166</v>
      </c>
      <c r="D43" s="291" t="s">
        <v>167</v>
      </c>
      <c r="E43" s="290" t="s">
        <v>113</v>
      </c>
      <c r="F43" s="292">
        <v>400</v>
      </c>
      <c r="G43" s="293">
        <v>572081</v>
      </c>
      <c r="H43" s="294">
        <v>228832400</v>
      </c>
      <c r="I43" s="295">
        <v>560582.17000000004</v>
      </c>
      <c r="J43" s="296">
        <v>224232800</v>
      </c>
      <c r="K43" s="297" t="s">
        <v>303</v>
      </c>
      <c r="L43" s="295">
        <v>572081</v>
      </c>
      <c r="M43" s="296">
        <v>228832400</v>
      </c>
      <c r="N43" s="297" t="s">
        <v>303</v>
      </c>
      <c r="O43" s="295"/>
      <c r="P43" s="296">
        <v>0</v>
      </c>
      <c r="Q43" s="297" t="s">
        <v>304</v>
      </c>
      <c r="R43" s="295">
        <v>553242</v>
      </c>
      <c r="S43" s="296">
        <v>221296800</v>
      </c>
      <c r="T43" s="297" t="s">
        <v>303</v>
      </c>
      <c r="U43" s="295">
        <v>545679</v>
      </c>
      <c r="V43" s="296">
        <v>218271600</v>
      </c>
      <c r="W43" s="297" t="s">
        <v>303</v>
      </c>
      <c r="X43" s="295">
        <v>561338</v>
      </c>
      <c r="Y43" s="296">
        <v>224535200</v>
      </c>
      <c r="Z43" s="297" t="s">
        <v>303</v>
      </c>
      <c r="AA43" s="295">
        <v>553025</v>
      </c>
      <c r="AB43" s="296">
        <v>221210000</v>
      </c>
      <c r="AC43" s="297" t="s">
        <v>303</v>
      </c>
      <c r="AD43" s="295">
        <v>565339</v>
      </c>
      <c r="AE43" s="296">
        <v>226135600</v>
      </c>
      <c r="AF43" s="297" t="s">
        <v>303</v>
      </c>
      <c r="AG43" s="295">
        <v>540617</v>
      </c>
      <c r="AH43" s="296">
        <v>216246800</v>
      </c>
      <c r="AI43" s="297" t="s">
        <v>303</v>
      </c>
      <c r="AJ43" s="295">
        <v>572081</v>
      </c>
      <c r="AK43" s="296">
        <v>228832400</v>
      </c>
      <c r="AL43" s="297" t="s">
        <v>303</v>
      </c>
      <c r="AM43" s="295">
        <v>572081</v>
      </c>
      <c r="AN43" s="296">
        <v>228832400</v>
      </c>
      <c r="AO43" s="297" t="s">
        <v>303</v>
      </c>
      <c r="AP43" s="295"/>
      <c r="AQ43" s="296">
        <v>0</v>
      </c>
      <c r="AR43" s="297" t="s">
        <v>304</v>
      </c>
      <c r="AS43" s="295">
        <v>572081</v>
      </c>
      <c r="AT43" s="296">
        <v>228832400</v>
      </c>
      <c r="AU43" s="297" t="s">
        <v>303</v>
      </c>
      <c r="AV43" s="295">
        <v>572081</v>
      </c>
      <c r="AW43" s="296">
        <v>228832400</v>
      </c>
      <c r="AX43" s="297" t="s">
        <v>303</v>
      </c>
      <c r="AY43" s="295">
        <v>572081</v>
      </c>
      <c r="AZ43" s="296">
        <v>228832400</v>
      </c>
      <c r="BA43" s="297" t="s">
        <v>303</v>
      </c>
      <c r="BB43" s="295">
        <v>572081</v>
      </c>
      <c r="BC43" s="296">
        <v>228832400</v>
      </c>
      <c r="BD43" s="297" t="s">
        <v>303</v>
      </c>
      <c r="BE43" s="295">
        <v>572081</v>
      </c>
      <c r="BF43" s="296">
        <v>228832400</v>
      </c>
      <c r="BG43" s="297" t="s">
        <v>303</v>
      </c>
      <c r="BH43" s="295">
        <v>547195</v>
      </c>
      <c r="BI43" s="296">
        <v>218878000</v>
      </c>
      <c r="BJ43" s="297" t="s">
        <v>303</v>
      </c>
      <c r="BK43" s="295">
        <v>570000</v>
      </c>
      <c r="BL43" s="296">
        <v>228000000</v>
      </c>
      <c r="BM43" s="297" t="s">
        <v>303</v>
      </c>
      <c r="BN43" s="295"/>
      <c r="BO43" s="296">
        <v>0</v>
      </c>
      <c r="BP43" s="297" t="s">
        <v>304</v>
      </c>
      <c r="BQ43" s="295">
        <v>544051</v>
      </c>
      <c r="BR43" s="296">
        <v>217620400</v>
      </c>
      <c r="BS43" s="297" t="s">
        <v>303</v>
      </c>
      <c r="BT43" s="295">
        <v>572080</v>
      </c>
      <c r="BU43" s="296">
        <v>228832000</v>
      </c>
      <c r="BV43" s="297" t="s">
        <v>303</v>
      </c>
      <c r="BW43" s="295">
        <v>557206.89</v>
      </c>
      <c r="BX43" s="296">
        <v>222882800</v>
      </c>
      <c r="BY43" s="297" t="s">
        <v>303</v>
      </c>
      <c r="BZ43" s="295">
        <v>541932</v>
      </c>
      <c r="CA43" s="296">
        <v>216772800</v>
      </c>
      <c r="CB43" s="297" t="s">
        <v>303</v>
      </c>
      <c r="CC43" s="295">
        <v>572080</v>
      </c>
      <c r="CD43" s="296">
        <v>228832000</v>
      </c>
      <c r="CE43" s="297" t="s">
        <v>303</v>
      </c>
      <c r="CF43" s="295">
        <v>550514</v>
      </c>
      <c r="CG43" s="296">
        <v>220205600</v>
      </c>
      <c r="CH43" s="297" t="s">
        <v>303</v>
      </c>
      <c r="CI43" s="295"/>
      <c r="CJ43" s="296">
        <v>0</v>
      </c>
      <c r="CK43" s="297" t="s">
        <v>304</v>
      </c>
      <c r="CL43" s="295">
        <v>549770</v>
      </c>
      <c r="CM43" s="296">
        <v>219908000</v>
      </c>
      <c r="CN43" s="297" t="s">
        <v>303</v>
      </c>
      <c r="CO43" s="295">
        <v>550000</v>
      </c>
      <c r="CP43" s="296">
        <v>220000000</v>
      </c>
      <c r="CQ43" s="297" t="s">
        <v>303</v>
      </c>
      <c r="CR43" s="295"/>
      <c r="CS43" s="296">
        <v>0</v>
      </c>
      <c r="CT43" s="297" t="s">
        <v>304</v>
      </c>
      <c r="CU43" s="295">
        <v>560639</v>
      </c>
      <c r="CV43" s="296">
        <v>224255600</v>
      </c>
      <c r="CW43" s="297" t="s">
        <v>303</v>
      </c>
      <c r="CX43" s="295">
        <v>572081</v>
      </c>
      <c r="CY43" s="296">
        <v>228832400</v>
      </c>
      <c r="CZ43" s="297" t="s">
        <v>303</v>
      </c>
      <c r="DA43" s="295"/>
      <c r="DB43" s="296">
        <v>0</v>
      </c>
      <c r="DC43" s="297" t="s">
        <v>304</v>
      </c>
      <c r="DD43" s="295">
        <v>553774</v>
      </c>
      <c r="DE43" s="296">
        <v>221509600</v>
      </c>
      <c r="DF43" s="297" t="s">
        <v>303</v>
      </c>
      <c r="DG43" s="295"/>
      <c r="DH43" s="296">
        <v>0</v>
      </c>
      <c r="DI43" s="297" t="s">
        <v>304</v>
      </c>
      <c r="DJ43" s="295">
        <v>557543</v>
      </c>
      <c r="DK43" s="296">
        <v>223017200</v>
      </c>
      <c r="DL43" s="297" t="s">
        <v>303</v>
      </c>
      <c r="DM43" s="295">
        <v>519013</v>
      </c>
      <c r="DN43" s="296">
        <v>207605200</v>
      </c>
      <c r="DO43" s="297" t="s">
        <v>303</v>
      </c>
      <c r="DP43" s="295">
        <v>572081</v>
      </c>
      <c r="DQ43" s="296">
        <v>228832400</v>
      </c>
      <c r="DR43" s="297" t="s">
        <v>303</v>
      </c>
      <c r="DS43" s="295">
        <v>548168</v>
      </c>
      <c r="DT43" s="296">
        <v>219267200</v>
      </c>
      <c r="DU43" s="297" t="s">
        <v>303</v>
      </c>
      <c r="DV43" s="295">
        <v>551543</v>
      </c>
      <c r="DW43" s="296">
        <v>220617200</v>
      </c>
      <c r="DX43" s="297" t="s">
        <v>303</v>
      </c>
      <c r="DY43" s="295">
        <v>465212</v>
      </c>
      <c r="DZ43" s="296">
        <v>186084800</v>
      </c>
      <c r="EA43" s="297" t="s">
        <v>303</v>
      </c>
      <c r="EB43" s="295">
        <v>554919</v>
      </c>
      <c r="EC43" s="296">
        <v>221967600</v>
      </c>
      <c r="ED43" s="297" t="s">
        <v>303</v>
      </c>
      <c r="EE43" s="295">
        <v>546337</v>
      </c>
      <c r="EF43" s="296">
        <v>218534800</v>
      </c>
      <c r="EG43" s="297" t="s">
        <v>303</v>
      </c>
      <c r="EH43" s="295"/>
      <c r="EI43" s="296">
        <v>0</v>
      </c>
      <c r="EJ43" s="297" t="s">
        <v>304</v>
      </c>
      <c r="EK43" s="295">
        <v>529906</v>
      </c>
      <c r="EL43" s="296">
        <v>211962400</v>
      </c>
      <c r="EM43" s="297" t="s">
        <v>303</v>
      </c>
      <c r="EN43" s="295">
        <v>572081</v>
      </c>
      <c r="EO43" s="296">
        <v>228832400</v>
      </c>
      <c r="EP43" s="297" t="s">
        <v>303</v>
      </c>
      <c r="EQ43" s="295">
        <v>568000</v>
      </c>
      <c r="ER43" s="296">
        <v>227200000</v>
      </c>
      <c r="ES43" s="297" t="s">
        <v>303</v>
      </c>
      <c r="ET43" s="295">
        <v>572000</v>
      </c>
      <c r="EU43" s="296">
        <v>228800000</v>
      </c>
      <c r="EV43" s="297" t="s">
        <v>303</v>
      </c>
      <c r="EW43" s="295">
        <v>566360</v>
      </c>
      <c r="EX43" s="296">
        <v>226544000</v>
      </c>
      <c r="EY43" s="297" t="s">
        <v>303</v>
      </c>
      <c r="EZ43" s="295">
        <v>552859</v>
      </c>
      <c r="FA43" s="296">
        <v>221143600</v>
      </c>
      <c r="FB43" s="297" t="s">
        <v>303</v>
      </c>
      <c r="FC43" s="295">
        <v>572081</v>
      </c>
      <c r="FD43" s="296">
        <v>228832400</v>
      </c>
      <c r="FE43" s="297" t="s">
        <v>303</v>
      </c>
      <c r="FF43" s="295">
        <v>572000</v>
      </c>
      <c r="FG43" s="296">
        <v>228800000</v>
      </c>
      <c r="FH43" s="297" t="s">
        <v>303</v>
      </c>
      <c r="FI43" s="295"/>
      <c r="FJ43" s="296">
        <v>0</v>
      </c>
      <c r="FK43" s="297" t="s">
        <v>304</v>
      </c>
      <c r="FL43" s="295">
        <v>572081</v>
      </c>
      <c r="FM43" s="296">
        <v>228832400</v>
      </c>
      <c r="FN43" s="297" t="s">
        <v>303</v>
      </c>
      <c r="FO43" s="295">
        <v>572081</v>
      </c>
      <c r="FP43" s="296">
        <v>228832400</v>
      </c>
      <c r="FQ43" s="297" t="s">
        <v>303</v>
      </c>
      <c r="FR43" s="295">
        <v>520000</v>
      </c>
      <c r="FS43" s="296">
        <v>208000000</v>
      </c>
      <c r="FT43" s="297" t="s">
        <v>303</v>
      </c>
      <c r="FU43" s="295">
        <v>566360</v>
      </c>
      <c r="FV43" s="296">
        <v>226544000</v>
      </c>
      <c r="FW43" s="298" t="s">
        <v>303</v>
      </c>
    </row>
    <row r="44" spans="1:179" ht="30.6" customHeight="1">
      <c r="A44" s="12"/>
      <c r="B44" s="289">
        <v>26</v>
      </c>
      <c r="C44" s="290" t="s">
        <v>168</v>
      </c>
      <c r="D44" s="291" t="s">
        <v>169</v>
      </c>
      <c r="E44" s="290" t="s">
        <v>123</v>
      </c>
      <c r="F44" s="292">
        <v>4200</v>
      </c>
      <c r="G44" s="293">
        <v>8833</v>
      </c>
      <c r="H44" s="294">
        <v>37098600</v>
      </c>
      <c r="I44" s="295">
        <v>8655.4599999999991</v>
      </c>
      <c r="J44" s="296">
        <v>36351000</v>
      </c>
      <c r="K44" s="297" t="s">
        <v>303</v>
      </c>
      <c r="L44" s="295">
        <v>8832</v>
      </c>
      <c r="M44" s="296">
        <v>37094400</v>
      </c>
      <c r="N44" s="297" t="s">
        <v>303</v>
      </c>
      <c r="O44" s="295"/>
      <c r="P44" s="296">
        <v>0</v>
      </c>
      <c r="Q44" s="297" t="s">
        <v>304</v>
      </c>
      <c r="R44" s="295">
        <v>8542</v>
      </c>
      <c r="S44" s="296">
        <v>35876400</v>
      </c>
      <c r="T44" s="297" t="s">
        <v>303</v>
      </c>
      <c r="U44" s="295">
        <v>8425</v>
      </c>
      <c r="V44" s="296">
        <v>35385000</v>
      </c>
      <c r="W44" s="297" t="s">
        <v>303</v>
      </c>
      <c r="X44" s="295">
        <v>8667</v>
      </c>
      <c r="Y44" s="296">
        <v>36401400</v>
      </c>
      <c r="Z44" s="297" t="s">
        <v>303</v>
      </c>
      <c r="AA44" s="295">
        <v>8539</v>
      </c>
      <c r="AB44" s="296">
        <v>35863800</v>
      </c>
      <c r="AC44" s="297" t="s">
        <v>303</v>
      </c>
      <c r="AD44" s="295">
        <v>8833</v>
      </c>
      <c r="AE44" s="296">
        <v>37098600</v>
      </c>
      <c r="AF44" s="297" t="s">
        <v>303</v>
      </c>
      <c r="AG44" s="295">
        <v>8347</v>
      </c>
      <c r="AH44" s="296">
        <v>35057400</v>
      </c>
      <c r="AI44" s="297" t="s">
        <v>303</v>
      </c>
      <c r="AJ44" s="295">
        <v>8833</v>
      </c>
      <c r="AK44" s="296">
        <v>37098600</v>
      </c>
      <c r="AL44" s="297" t="s">
        <v>303</v>
      </c>
      <c r="AM44" s="295">
        <v>8833</v>
      </c>
      <c r="AN44" s="296">
        <v>37098600</v>
      </c>
      <c r="AO44" s="297" t="s">
        <v>303</v>
      </c>
      <c r="AP44" s="295"/>
      <c r="AQ44" s="296">
        <v>0</v>
      </c>
      <c r="AR44" s="297" t="s">
        <v>304</v>
      </c>
      <c r="AS44" s="295">
        <v>8833</v>
      </c>
      <c r="AT44" s="296">
        <v>37098600</v>
      </c>
      <c r="AU44" s="297" t="s">
        <v>303</v>
      </c>
      <c r="AV44" s="295">
        <v>8391</v>
      </c>
      <c r="AW44" s="296">
        <v>35242200</v>
      </c>
      <c r="AX44" s="297" t="s">
        <v>303</v>
      </c>
      <c r="AY44" s="295">
        <v>8833</v>
      </c>
      <c r="AZ44" s="296">
        <v>37098600</v>
      </c>
      <c r="BA44" s="297" t="s">
        <v>303</v>
      </c>
      <c r="BB44" s="295">
        <v>8833</v>
      </c>
      <c r="BC44" s="296">
        <v>37098600</v>
      </c>
      <c r="BD44" s="297" t="s">
        <v>303</v>
      </c>
      <c r="BE44" s="295">
        <v>8833</v>
      </c>
      <c r="BF44" s="296">
        <v>37098600</v>
      </c>
      <c r="BG44" s="297" t="s">
        <v>303</v>
      </c>
      <c r="BH44" s="295">
        <v>8449</v>
      </c>
      <c r="BI44" s="296">
        <v>35485800</v>
      </c>
      <c r="BJ44" s="297" t="s">
        <v>303</v>
      </c>
      <c r="BK44" s="295">
        <v>8700</v>
      </c>
      <c r="BL44" s="296">
        <v>36540000</v>
      </c>
      <c r="BM44" s="297" t="s">
        <v>303</v>
      </c>
      <c r="BN44" s="295"/>
      <c r="BO44" s="296">
        <v>0</v>
      </c>
      <c r="BP44" s="297" t="s">
        <v>304</v>
      </c>
      <c r="BQ44" s="295">
        <v>8400</v>
      </c>
      <c r="BR44" s="296">
        <v>35280000</v>
      </c>
      <c r="BS44" s="297" t="s">
        <v>303</v>
      </c>
      <c r="BT44" s="295">
        <v>8832</v>
      </c>
      <c r="BU44" s="296">
        <v>37094400</v>
      </c>
      <c r="BV44" s="297" t="s">
        <v>303</v>
      </c>
      <c r="BW44" s="295">
        <v>8603.34</v>
      </c>
      <c r="BX44" s="296">
        <v>36132600</v>
      </c>
      <c r="BY44" s="297" t="s">
        <v>303</v>
      </c>
      <c r="BZ44" s="295">
        <v>8368</v>
      </c>
      <c r="CA44" s="296">
        <v>35145600</v>
      </c>
      <c r="CB44" s="297" t="s">
        <v>303</v>
      </c>
      <c r="CC44" s="295">
        <v>8832</v>
      </c>
      <c r="CD44" s="296">
        <v>37094400</v>
      </c>
      <c r="CE44" s="297" t="s">
        <v>303</v>
      </c>
      <c r="CF44" s="295">
        <v>8500</v>
      </c>
      <c r="CG44" s="296">
        <v>35700000</v>
      </c>
      <c r="CH44" s="297" t="s">
        <v>303</v>
      </c>
      <c r="CI44" s="295"/>
      <c r="CJ44" s="296">
        <v>0</v>
      </c>
      <c r="CK44" s="297" t="s">
        <v>304</v>
      </c>
      <c r="CL44" s="295">
        <v>8489</v>
      </c>
      <c r="CM44" s="296">
        <v>35653800</v>
      </c>
      <c r="CN44" s="297" t="s">
        <v>303</v>
      </c>
      <c r="CO44" s="295">
        <v>8800</v>
      </c>
      <c r="CP44" s="296">
        <v>36960000</v>
      </c>
      <c r="CQ44" s="297" t="s">
        <v>303</v>
      </c>
      <c r="CR44" s="295"/>
      <c r="CS44" s="296">
        <v>0</v>
      </c>
      <c r="CT44" s="297" t="s">
        <v>304</v>
      </c>
      <c r="CU44" s="295">
        <v>8745</v>
      </c>
      <c r="CV44" s="296">
        <v>36729000</v>
      </c>
      <c r="CW44" s="297" t="s">
        <v>303</v>
      </c>
      <c r="CX44" s="295">
        <v>8833</v>
      </c>
      <c r="CY44" s="296">
        <v>37098600</v>
      </c>
      <c r="CZ44" s="297" t="s">
        <v>303</v>
      </c>
      <c r="DA44" s="295"/>
      <c r="DB44" s="296">
        <v>0</v>
      </c>
      <c r="DC44" s="297" t="s">
        <v>304</v>
      </c>
      <c r="DD44" s="295">
        <v>8550</v>
      </c>
      <c r="DE44" s="296">
        <v>35910000</v>
      </c>
      <c r="DF44" s="297" t="s">
        <v>303</v>
      </c>
      <c r="DG44" s="295"/>
      <c r="DH44" s="296">
        <v>0</v>
      </c>
      <c r="DI44" s="297" t="s">
        <v>304</v>
      </c>
      <c r="DJ44" s="295">
        <v>8609</v>
      </c>
      <c r="DK44" s="296">
        <v>36157800</v>
      </c>
      <c r="DL44" s="297" t="s">
        <v>303</v>
      </c>
      <c r="DM44" s="295">
        <v>8012</v>
      </c>
      <c r="DN44" s="296">
        <v>33650400</v>
      </c>
      <c r="DO44" s="297" t="s">
        <v>303</v>
      </c>
      <c r="DP44" s="295">
        <v>8833</v>
      </c>
      <c r="DQ44" s="296">
        <v>37098600</v>
      </c>
      <c r="DR44" s="297" t="s">
        <v>303</v>
      </c>
      <c r="DS44" s="295">
        <v>8464</v>
      </c>
      <c r="DT44" s="296">
        <v>35548800</v>
      </c>
      <c r="DU44" s="297" t="s">
        <v>303</v>
      </c>
      <c r="DV44" s="295">
        <v>8516</v>
      </c>
      <c r="DW44" s="296">
        <v>35767200</v>
      </c>
      <c r="DX44" s="297" t="s">
        <v>303</v>
      </c>
      <c r="DY44" s="295">
        <v>7183</v>
      </c>
      <c r="DZ44" s="296">
        <v>30168600</v>
      </c>
      <c r="EA44" s="297" t="s">
        <v>303</v>
      </c>
      <c r="EB44" s="295">
        <v>8568</v>
      </c>
      <c r="EC44" s="296">
        <v>35985600</v>
      </c>
      <c r="ED44" s="297" t="s">
        <v>303</v>
      </c>
      <c r="EE44" s="295">
        <v>8436</v>
      </c>
      <c r="EF44" s="296">
        <v>35431200</v>
      </c>
      <c r="EG44" s="297" t="s">
        <v>303</v>
      </c>
      <c r="EH44" s="295"/>
      <c r="EI44" s="296">
        <v>0</v>
      </c>
      <c r="EJ44" s="297" t="s">
        <v>304</v>
      </c>
      <c r="EK44" s="295">
        <v>8182</v>
      </c>
      <c r="EL44" s="296">
        <v>34364400</v>
      </c>
      <c r="EM44" s="297" t="s">
        <v>303</v>
      </c>
      <c r="EN44" s="295">
        <v>8833</v>
      </c>
      <c r="EO44" s="296">
        <v>37098600</v>
      </c>
      <c r="EP44" s="297" t="s">
        <v>303</v>
      </c>
      <c r="EQ44" s="295">
        <v>8400</v>
      </c>
      <c r="ER44" s="296">
        <v>35280000</v>
      </c>
      <c r="ES44" s="297" t="s">
        <v>303</v>
      </c>
      <c r="ET44" s="295">
        <v>8800</v>
      </c>
      <c r="EU44" s="296">
        <v>36960000</v>
      </c>
      <c r="EV44" s="297" t="s">
        <v>303</v>
      </c>
      <c r="EW44" s="295">
        <v>8745</v>
      </c>
      <c r="EX44" s="296">
        <v>36729000</v>
      </c>
      <c r="EY44" s="297" t="s">
        <v>303</v>
      </c>
      <c r="EZ44" s="295">
        <v>8536</v>
      </c>
      <c r="FA44" s="296">
        <v>35851200</v>
      </c>
      <c r="FB44" s="297" t="s">
        <v>303</v>
      </c>
      <c r="FC44" s="295">
        <v>8833</v>
      </c>
      <c r="FD44" s="296">
        <v>37098600</v>
      </c>
      <c r="FE44" s="297" t="s">
        <v>303</v>
      </c>
      <c r="FF44" s="295">
        <v>8413</v>
      </c>
      <c r="FG44" s="296">
        <v>35334600</v>
      </c>
      <c r="FH44" s="297" t="s">
        <v>303</v>
      </c>
      <c r="FI44" s="295"/>
      <c r="FJ44" s="296">
        <v>0</v>
      </c>
      <c r="FK44" s="297" t="s">
        <v>304</v>
      </c>
      <c r="FL44" s="295">
        <v>8833</v>
      </c>
      <c r="FM44" s="296">
        <v>37098600</v>
      </c>
      <c r="FN44" s="297" t="s">
        <v>303</v>
      </c>
      <c r="FO44" s="295">
        <v>8833</v>
      </c>
      <c r="FP44" s="296">
        <v>37098600</v>
      </c>
      <c r="FQ44" s="297" t="s">
        <v>303</v>
      </c>
      <c r="FR44" s="295">
        <v>8000</v>
      </c>
      <c r="FS44" s="296">
        <v>33600000</v>
      </c>
      <c r="FT44" s="297" t="s">
        <v>303</v>
      </c>
      <c r="FU44" s="295">
        <v>8745</v>
      </c>
      <c r="FV44" s="296">
        <v>36729000</v>
      </c>
      <c r="FW44" s="298" t="s">
        <v>303</v>
      </c>
    </row>
    <row r="45" spans="1:179" ht="30.6" customHeight="1" thickBot="1">
      <c r="A45" s="12"/>
      <c r="B45" s="289">
        <v>27</v>
      </c>
      <c r="C45" s="290" t="s">
        <v>170</v>
      </c>
      <c r="D45" s="291" t="s">
        <v>171</v>
      </c>
      <c r="E45" s="290" t="s">
        <v>113</v>
      </c>
      <c r="F45" s="292">
        <v>356</v>
      </c>
      <c r="G45" s="293">
        <v>126064</v>
      </c>
      <c r="H45" s="294">
        <v>44878784</v>
      </c>
      <c r="I45" s="295">
        <v>123530.11</v>
      </c>
      <c r="J45" s="296">
        <v>43976680</v>
      </c>
      <c r="K45" s="297" t="s">
        <v>303</v>
      </c>
      <c r="L45" s="295">
        <v>126064</v>
      </c>
      <c r="M45" s="296">
        <v>44878784</v>
      </c>
      <c r="N45" s="297" t="s">
        <v>303</v>
      </c>
      <c r="O45" s="295"/>
      <c r="P45" s="296">
        <v>0</v>
      </c>
      <c r="Q45" s="297" t="s">
        <v>304</v>
      </c>
      <c r="R45" s="295">
        <v>121913</v>
      </c>
      <c r="S45" s="296">
        <v>43401028</v>
      </c>
      <c r="T45" s="297" t="s">
        <v>303</v>
      </c>
      <c r="U45" s="295">
        <v>120246</v>
      </c>
      <c r="V45" s="296">
        <v>42807576</v>
      </c>
      <c r="W45" s="297" t="s">
        <v>303</v>
      </c>
      <c r="X45" s="295">
        <v>123696</v>
      </c>
      <c r="Y45" s="296">
        <v>44035776</v>
      </c>
      <c r="Z45" s="297" t="s">
        <v>303</v>
      </c>
      <c r="AA45" s="295">
        <v>121865</v>
      </c>
      <c r="AB45" s="296">
        <v>43383940</v>
      </c>
      <c r="AC45" s="297" t="s">
        <v>303</v>
      </c>
      <c r="AD45" s="295">
        <v>121260</v>
      </c>
      <c r="AE45" s="296">
        <v>43168560</v>
      </c>
      <c r="AF45" s="297" t="s">
        <v>303</v>
      </c>
      <c r="AG45" s="295">
        <v>118500</v>
      </c>
      <c r="AH45" s="296">
        <v>42186000</v>
      </c>
      <c r="AI45" s="297" t="s">
        <v>303</v>
      </c>
      <c r="AJ45" s="295">
        <v>126064</v>
      </c>
      <c r="AK45" s="296">
        <v>44878784</v>
      </c>
      <c r="AL45" s="297" t="s">
        <v>303</v>
      </c>
      <c r="AM45" s="295">
        <v>126064</v>
      </c>
      <c r="AN45" s="296">
        <v>44878784</v>
      </c>
      <c r="AO45" s="297" t="s">
        <v>303</v>
      </c>
      <c r="AP45" s="295"/>
      <c r="AQ45" s="296">
        <v>0</v>
      </c>
      <c r="AR45" s="297" t="s">
        <v>304</v>
      </c>
      <c r="AS45" s="295">
        <v>126064</v>
      </c>
      <c r="AT45" s="296">
        <v>44878784</v>
      </c>
      <c r="AU45" s="297" t="s">
        <v>303</v>
      </c>
      <c r="AV45" s="295">
        <v>126064</v>
      </c>
      <c r="AW45" s="296">
        <v>44878784</v>
      </c>
      <c r="AX45" s="297" t="s">
        <v>303</v>
      </c>
      <c r="AY45" s="295">
        <v>126064</v>
      </c>
      <c r="AZ45" s="296">
        <v>44878784</v>
      </c>
      <c r="BA45" s="297" t="s">
        <v>303</v>
      </c>
      <c r="BB45" s="295">
        <v>126064</v>
      </c>
      <c r="BC45" s="296">
        <v>44878784</v>
      </c>
      <c r="BD45" s="297" t="s">
        <v>303</v>
      </c>
      <c r="BE45" s="295">
        <v>126064</v>
      </c>
      <c r="BF45" s="296">
        <v>44878784</v>
      </c>
      <c r="BG45" s="297" t="s">
        <v>303</v>
      </c>
      <c r="BH45" s="295">
        <v>120580</v>
      </c>
      <c r="BI45" s="296">
        <v>42926480</v>
      </c>
      <c r="BJ45" s="297" t="s">
        <v>303</v>
      </c>
      <c r="BK45" s="295">
        <v>124000</v>
      </c>
      <c r="BL45" s="296">
        <v>44144000</v>
      </c>
      <c r="BM45" s="297" t="s">
        <v>303</v>
      </c>
      <c r="BN45" s="295"/>
      <c r="BO45" s="296">
        <v>0</v>
      </c>
      <c r="BP45" s="297" t="s">
        <v>304</v>
      </c>
      <c r="BQ45" s="295">
        <v>119887</v>
      </c>
      <c r="BR45" s="296">
        <v>42679772</v>
      </c>
      <c r="BS45" s="297" t="s">
        <v>303</v>
      </c>
      <c r="BT45" s="295">
        <v>126063</v>
      </c>
      <c r="BU45" s="296">
        <v>44878428</v>
      </c>
      <c r="BV45" s="297" t="s">
        <v>303</v>
      </c>
      <c r="BW45" s="295">
        <v>122786.34</v>
      </c>
      <c r="BX45" s="296">
        <v>43711816</v>
      </c>
      <c r="BY45" s="297" t="s">
        <v>303</v>
      </c>
      <c r="BZ45" s="295">
        <v>119420</v>
      </c>
      <c r="CA45" s="296">
        <v>42513520</v>
      </c>
      <c r="CB45" s="297" t="s">
        <v>303</v>
      </c>
      <c r="CC45" s="295">
        <v>126063</v>
      </c>
      <c r="CD45" s="296">
        <v>44878428</v>
      </c>
      <c r="CE45" s="297" t="s">
        <v>303</v>
      </c>
      <c r="CF45" s="295">
        <v>121311</v>
      </c>
      <c r="CG45" s="296">
        <v>43186716</v>
      </c>
      <c r="CH45" s="297" t="s">
        <v>303</v>
      </c>
      <c r="CI45" s="295"/>
      <c r="CJ45" s="296">
        <v>0</v>
      </c>
      <c r="CK45" s="297" t="s">
        <v>304</v>
      </c>
      <c r="CL45" s="295">
        <v>121148</v>
      </c>
      <c r="CM45" s="296">
        <v>43128688</v>
      </c>
      <c r="CN45" s="297" t="s">
        <v>303</v>
      </c>
      <c r="CO45" s="295">
        <v>126000</v>
      </c>
      <c r="CP45" s="296">
        <v>44856000</v>
      </c>
      <c r="CQ45" s="297" t="s">
        <v>303</v>
      </c>
      <c r="CR45" s="295"/>
      <c r="CS45" s="296">
        <v>0</v>
      </c>
      <c r="CT45" s="297" t="s">
        <v>304</v>
      </c>
      <c r="CU45" s="295">
        <v>124803</v>
      </c>
      <c r="CV45" s="296">
        <v>44429868</v>
      </c>
      <c r="CW45" s="297" t="s">
        <v>303</v>
      </c>
      <c r="CX45" s="295">
        <v>126064</v>
      </c>
      <c r="CY45" s="296">
        <v>44878784</v>
      </c>
      <c r="CZ45" s="297" t="s">
        <v>303</v>
      </c>
      <c r="DA45" s="295"/>
      <c r="DB45" s="296">
        <v>0</v>
      </c>
      <c r="DC45" s="297" t="s">
        <v>304</v>
      </c>
      <c r="DD45" s="295">
        <v>122030</v>
      </c>
      <c r="DE45" s="296">
        <v>43442680</v>
      </c>
      <c r="DF45" s="297" t="s">
        <v>303</v>
      </c>
      <c r="DG45" s="295"/>
      <c r="DH45" s="296">
        <v>0</v>
      </c>
      <c r="DI45" s="297" t="s">
        <v>304</v>
      </c>
      <c r="DJ45" s="295">
        <v>122860</v>
      </c>
      <c r="DK45" s="296">
        <v>43738160</v>
      </c>
      <c r="DL45" s="297" t="s">
        <v>303</v>
      </c>
      <c r="DM45" s="295">
        <v>114368</v>
      </c>
      <c r="DN45" s="296">
        <v>40715008</v>
      </c>
      <c r="DO45" s="297" t="s">
        <v>303</v>
      </c>
      <c r="DP45" s="295">
        <v>126064</v>
      </c>
      <c r="DQ45" s="296">
        <v>44878784</v>
      </c>
      <c r="DR45" s="297" t="s">
        <v>303</v>
      </c>
      <c r="DS45" s="295">
        <v>120795</v>
      </c>
      <c r="DT45" s="296">
        <v>43003020</v>
      </c>
      <c r="DU45" s="297" t="s">
        <v>303</v>
      </c>
      <c r="DV45" s="295">
        <v>121538</v>
      </c>
      <c r="DW45" s="296">
        <v>43267528</v>
      </c>
      <c r="DX45" s="297" t="s">
        <v>303</v>
      </c>
      <c r="DY45" s="295">
        <v>102514</v>
      </c>
      <c r="DZ45" s="296">
        <v>36494984</v>
      </c>
      <c r="EA45" s="297" t="s">
        <v>303</v>
      </c>
      <c r="EB45" s="295">
        <v>122282</v>
      </c>
      <c r="EC45" s="296">
        <v>43532392</v>
      </c>
      <c r="ED45" s="297" t="s">
        <v>303</v>
      </c>
      <c r="EE45" s="295">
        <v>120391</v>
      </c>
      <c r="EF45" s="296">
        <v>42859196</v>
      </c>
      <c r="EG45" s="297" t="s">
        <v>303</v>
      </c>
      <c r="EH45" s="295"/>
      <c r="EI45" s="296">
        <v>0</v>
      </c>
      <c r="EJ45" s="297" t="s">
        <v>304</v>
      </c>
      <c r="EK45" s="295">
        <v>116770</v>
      </c>
      <c r="EL45" s="296">
        <v>41570120</v>
      </c>
      <c r="EM45" s="297" t="s">
        <v>303</v>
      </c>
      <c r="EN45" s="295">
        <v>126064</v>
      </c>
      <c r="EO45" s="296">
        <v>44878784</v>
      </c>
      <c r="EP45" s="297" t="s">
        <v>303</v>
      </c>
      <c r="EQ45" s="295">
        <v>119000</v>
      </c>
      <c r="ER45" s="296">
        <v>42364000</v>
      </c>
      <c r="ES45" s="297" t="s">
        <v>303</v>
      </c>
      <c r="ET45" s="295">
        <v>126000</v>
      </c>
      <c r="EU45" s="296">
        <v>44856000</v>
      </c>
      <c r="EV45" s="297" t="s">
        <v>303</v>
      </c>
      <c r="EW45" s="295">
        <v>124803</v>
      </c>
      <c r="EX45" s="296">
        <v>44429868</v>
      </c>
      <c r="EY45" s="297" t="s">
        <v>303</v>
      </c>
      <c r="EZ45" s="295">
        <v>121828</v>
      </c>
      <c r="FA45" s="296">
        <v>43370768</v>
      </c>
      <c r="FB45" s="297" t="s">
        <v>303</v>
      </c>
      <c r="FC45" s="295">
        <v>126064</v>
      </c>
      <c r="FD45" s="296">
        <v>44878784</v>
      </c>
      <c r="FE45" s="297" t="s">
        <v>303</v>
      </c>
      <c r="FF45" s="295">
        <v>120063</v>
      </c>
      <c r="FG45" s="296">
        <v>42742428</v>
      </c>
      <c r="FH45" s="297" t="s">
        <v>303</v>
      </c>
      <c r="FI45" s="295"/>
      <c r="FJ45" s="296">
        <v>0</v>
      </c>
      <c r="FK45" s="297" t="s">
        <v>304</v>
      </c>
      <c r="FL45" s="295">
        <v>126064</v>
      </c>
      <c r="FM45" s="296">
        <v>44878784</v>
      </c>
      <c r="FN45" s="297" t="s">
        <v>303</v>
      </c>
      <c r="FO45" s="295">
        <v>126064</v>
      </c>
      <c r="FP45" s="296">
        <v>44878784</v>
      </c>
      <c r="FQ45" s="297" t="s">
        <v>303</v>
      </c>
      <c r="FR45" s="295">
        <v>125000</v>
      </c>
      <c r="FS45" s="296">
        <v>44500000</v>
      </c>
      <c r="FT45" s="297" t="s">
        <v>303</v>
      </c>
      <c r="FU45" s="295">
        <v>124803</v>
      </c>
      <c r="FV45" s="296">
        <v>44429868</v>
      </c>
      <c r="FW45" s="298" t="s">
        <v>303</v>
      </c>
    </row>
    <row r="46" spans="1:179" ht="22.5" customHeight="1">
      <c r="A46" s="12"/>
      <c r="B46" s="281" t="s">
        <v>172</v>
      </c>
      <c r="C46" s="282"/>
      <c r="D46" s="282"/>
      <c r="E46" s="282"/>
      <c r="F46" s="283"/>
      <c r="G46" s="282"/>
      <c r="H46" s="284">
        <v>129560387</v>
      </c>
      <c r="I46" s="285"/>
      <c r="J46" s="286">
        <v>126953247</v>
      </c>
      <c r="K46" s="287"/>
      <c r="L46" s="285"/>
      <c r="M46" s="286">
        <v>129560027</v>
      </c>
      <c r="N46" s="287"/>
      <c r="O46" s="285"/>
      <c r="P46" s="286">
        <v>0</v>
      </c>
      <c r="Q46" s="287"/>
      <c r="R46" s="285"/>
      <c r="S46" s="286">
        <v>125295575</v>
      </c>
      <c r="T46" s="287"/>
      <c r="U46" s="285"/>
      <c r="V46" s="286">
        <v>123580274</v>
      </c>
      <c r="W46" s="287"/>
      <c r="X46" s="285"/>
      <c r="Y46" s="286">
        <v>127108957</v>
      </c>
      <c r="Z46" s="287"/>
      <c r="AA46" s="285"/>
      <c r="AB46" s="286">
        <v>125238454</v>
      </c>
      <c r="AC46" s="287"/>
      <c r="AD46" s="285"/>
      <c r="AE46" s="286">
        <v>129221678</v>
      </c>
      <c r="AF46" s="287"/>
      <c r="AG46" s="285"/>
      <c r="AH46" s="286">
        <v>122665875</v>
      </c>
      <c r="AI46" s="287"/>
      <c r="AJ46" s="285"/>
      <c r="AK46" s="286">
        <v>129560387</v>
      </c>
      <c r="AL46" s="287"/>
      <c r="AM46" s="285"/>
      <c r="AN46" s="286">
        <v>129560387</v>
      </c>
      <c r="AO46" s="287"/>
      <c r="AP46" s="285"/>
      <c r="AQ46" s="286">
        <v>0</v>
      </c>
      <c r="AR46" s="287"/>
      <c r="AS46" s="285"/>
      <c r="AT46" s="286">
        <v>129560387</v>
      </c>
      <c r="AU46" s="287"/>
      <c r="AV46" s="285"/>
      <c r="AW46" s="286">
        <v>126523504</v>
      </c>
      <c r="AX46" s="287"/>
      <c r="AY46" s="285"/>
      <c r="AZ46" s="286">
        <v>129560387</v>
      </c>
      <c r="BA46" s="287"/>
      <c r="BB46" s="285"/>
      <c r="BC46" s="286">
        <v>129560387</v>
      </c>
      <c r="BD46" s="287"/>
      <c r="BE46" s="285"/>
      <c r="BF46" s="286">
        <v>129560387</v>
      </c>
      <c r="BG46" s="287"/>
      <c r="BH46" s="285"/>
      <c r="BI46" s="286">
        <v>123923779</v>
      </c>
      <c r="BJ46" s="287"/>
      <c r="BK46" s="285"/>
      <c r="BL46" s="286">
        <v>129321500</v>
      </c>
      <c r="BM46" s="287"/>
      <c r="BN46" s="285"/>
      <c r="BO46" s="286">
        <v>0</v>
      </c>
      <c r="BP46" s="287"/>
      <c r="BQ46" s="285"/>
      <c r="BR46" s="286">
        <v>123221151</v>
      </c>
      <c r="BS46" s="287"/>
      <c r="BT46" s="285"/>
      <c r="BU46" s="286">
        <v>124446294</v>
      </c>
      <c r="BV46" s="287"/>
      <c r="BW46" s="285"/>
      <c r="BX46" s="286">
        <v>126190624</v>
      </c>
      <c r="BY46" s="287"/>
      <c r="BZ46" s="285"/>
      <c r="CA46" s="286">
        <v>122740402</v>
      </c>
      <c r="CB46" s="287"/>
      <c r="CC46" s="285"/>
      <c r="CD46" s="286">
        <v>129530764</v>
      </c>
      <c r="CE46" s="287"/>
      <c r="CF46" s="285"/>
      <c r="CG46" s="286">
        <v>124676517</v>
      </c>
      <c r="CH46" s="287"/>
      <c r="CI46" s="285"/>
      <c r="CJ46" s="286">
        <v>0</v>
      </c>
      <c r="CK46" s="287"/>
      <c r="CL46" s="285"/>
      <c r="CM46" s="286">
        <v>124520422</v>
      </c>
      <c r="CN46" s="287"/>
      <c r="CO46" s="285"/>
      <c r="CP46" s="286">
        <v>128391050</v>
      </c>
      <c r="CQ46" s="287"/>
      <c r="CR46" s="285"/>
      <c r="CS46" s="286">
        <v>0</v>
      </c>
      <c r="CT46" s="287"/>
      <c r="CU46" s="285"/>
      <c r="CV46" s="286">
        <v>128260829</v>
      </c>
      <c r="CW46" s="287"/>
      <c r="CX46" s="285"/>
      <c r="CY46" s="286">
        <v>129560387</v>
      </c>
      <c r="CZ46" s="287"/>
      <c r="DA46" s="285"/>
      <c r="DB46" s="286">
        <v>0</v>
      </c>
      <c r="DC46" s="287"/>
      <c r="DD46" s="285"/>
      <c r="DE46" s="286">
        <v>125423022</v>
      </c>
      <c r="DF46" s="287"/>
      <c r="DG46" s="285"/>
      <c r="DH46" s="286">
        <v>0</v>
      </c>
      <c r="DI46" s="287"/>
      <c r="DJ46" s="285"/>
      <c r="DK46" s="286">
        <v>126264131</v>
      </c>
      <c r="DL46" s="287"/>
      <c r="DM46" s="285"/>
      <c r="DN46" s="286">
        <v>118543431</v>
      </c>
      <c r="DO46" s="287"/>
      <c r="DP46" s="285"/>
      <c r="DQ46" s="286">
        <v>129560387</v>
      </c>
      <c r="DR46" s="287"/>
      <c r="DS46" s="285"/>
      <c r="DT46" s="286">
        <v>123088488</v>
      </c>
      <c r="DU46" s="287"/>
      <c r="DV46" s="285"/>
      <c r="DW46" s="286">
        <v>124899210</v>
      </c>
      <c r="DX46" s="287"/>
      <c r="DY46" s="285"/>
      <c r="DZ46" s="286">
        <v>105355615</v>
      </c>
      <c r="EA46" s="287"/>
      <c r="EB46" s="285"/>
      <c r="EC46" s="286">
        <v>125660269</v>
      </c>
      <c r="ED46" s="287"/>
      <c r="EE46" s="285"/>
      <c r="EF46" s="286">
        <v>123723864</v>
      </c>
      <c r="EG46" s="287"/>
      <c r="EH46" s="285"/>
      <c r="EI46" s="286">
        <v>0</v>
      </c>
      <c r="EJ46" s="287"/>
      <c r="EK46" s="285"/>
      <c r="EL46" s="286">
        <v>120006123</v>
      </c>
      <c r="EM46" s="287"/>
      <c r="EN46" s="285"/>
      <c r="EO46" s="286">
        <v>129560387</v>
      </c>
      <c r="EP46" s="287"/>
      <c r="EQ46" s="285"/>
      <c r="ER46" s="286">
        <v>122959700</v>
      </c>
      <c r="ES46" s="287"/>
      <c r="ET46" s="285"/>
      <c r="EU46" s="286">
        <v>127165600</v>
      </c>
      <c r="EV46" s="287"/>
      <c r="EW46" s="285"/>
      <c r="EX46" s="286">
        <v>128260829</v>
      </c>
      <c r="EY46" s="287"/>
      <c r="EZ46" s="285"/>
      <c r="FA46" s="286">
        <v>125215156</v>
      </c>
      <c r="FB46" s="287"/>
      <c r="FC46" s="285"/>
      <c r="FD46" s="286">
        <v>129560387</v>
      </c>
      <c r="FE46" s="287"/>
      <c r="FF46" s="285"/>
      <c r="FG46" s="286">
        <v>123384900</v>
      </c>
      <c r="FH46" s="287"/>
      <c r="FI46" s="285"/>
      <c r="FJ46" s="286">
        <v>0</v>
      </c>
      <c r="FK46" s="287"/>
      <c r="FL46" s="285"/>
      <c r="FM46" s="286">
        <v>129560387</v>
      </c>
      <c r="FN46" s="287"/>
      <c r="FO46" s="285"/>
      <c r="FP46" s="286">
        <v>129560387</v>
      </c>
      <c r="FQ46" s="287"/>
      <c r="FR46" s="285"/>
      <c r="FS46" s="286">
        <v>129560387</v>
      </c>
      <c r="FT46" s="287"/>
      <c r="FU46" s="285"/>
      <c r="FV46" s="286">
        <v>128260829</v>
      </c>
      <c r="FW46" s="288"/>
    </row>
    <row r="47" spans="1:179" ht="40.5" customHeight="1">
      <c r="A47" s="12"/>
      <c r="B47" s="289">
        <v>28</v>
      </c>
      <c r="C47" s="290" t="s">
        <v>173</v>
      </c>
      <c r="D47" s="291" t="s">
        <v>174</v>
      </c>
      <c r="E47" s="290" t="s">
        <v>116</v>
      </c>
      <c r="F47" s="292">
        <v>27615</v>
      </c>
      <c r="G47" s="293">
        <v>1884</v>
      </c>
      <c r="H47" s="294">
        <v>52026660</v>
      </c>
      <c r="I47" s="295">
        <v>1846.13</v>
      </c>
      <c r="J47" s="296">
        <v>50977290</v>
      </c>
      <c r="K47" s="297" t="s">
        <v>303</v>
      </c>
      <c r="L47" s="295">
        <v>1884</v>
      </c>
      <c r="M47" s="296">
        <v>52026660</v>
      </c>
      <c r="N47" s="297" t="s">
        <v>303</v>
      </c>
      <c r="O47" s="295"/>
      <c r="P47" s="296">
        <v>0</v>
      </c>
      <c r="Q47" s="297" t="s">
        <v>304</v>
      </c>
      <c r="R47" s="295">
        <v>1822</v>
      </c>
      <c r="S47" s="296">
        <v>50314530</v>
      </c>
      <c r="T47" s="297" t="s">
        <v>303</v>
      </c>
      <c r="U47" s="295">
        <v>1797</v>
      </c>
      <c r="V47" s="296">
        <v>49624155</v>
      </c>
      <c r="W47" s="297" t="s">
        <v>303</v>
      </c>
      <c r="X47" s="295">
        <v>1848</v>
      </c>
      <c r="Y47" s="296">
        <v>51032520</v>
      </c>
      <c r="Z47" s="297" t="s">
        <v>303</v>
      </c>
      <c r="AA47" s="295">
        <v>1821</v>
      </c>
      <c r="AB47" s="296">
        <v>50286915</v>
      </c>
      <c r="AC47" s="297" t="s">
        <v>303</v>
      </c>
      <c r="AD47" s="295">
        <v>1879</v>
      </c>
      <c r="AE47" s="296">
        <v>51888585</v>
      </c>
      <c r="AF47" s="297" t="s">
        <v>303</v>
      </c>
      <c r="AG47" s="295">
        <v>1780</v>
      </c>
      <c r="AH47" s="296">
        <v>49154700</v>
      </c>
      <c r="AI47" s="297" t="s">
        <v>303</v>
      </c>
      <c r="AJ47" s="295">
        <v>1884</v>
      </c>
      <c r="AK47" s="296">
        <v>52026660</v>
      </c>
      <c r="AL47" s="297" t="s">
        <v>303</v>
      </c>
      <c r="AM47" s="295">
        <v>1884</v>
      </c>
      <c r="AN47" s="296">
        <v>52026660</v>
      </c>
      <c r="AO47" s="297" t="s">
        <v>303</v>
      </c>
      <c r="AP47" s="295"/>
      <c r="AQ47" s="296">
        <v>0</v>
      </c>
      <c r="AR47" s="297" t="s">
        <v>304</v>
      </c>
      <c r="AS47" s="295">
        <v>1884</v>
      </c>
      <c r="AT47" s="296">
        <v>52026660</v>
      </c>
      <c r="AU47" s="297" t="s">
        <v>303</v>
      </c>
      <c r="AV47" s="295">
        <v>1884</v>
      </c>
      <c r="AW47" s="296">
        <v>52026660</v>
      </c>
      <c r="AX47" s="297" t="s">
        <v>303</v>
      </c>
      <c r="AY47" s="295">
        <v>1884</v>
      </c>
      <c r="AZ47" s="296">
        <v>52026660</v>
      </c>
      <c r="BA47" s="297" t="s">
        <v>303</v>
      </c>
      <c r="BB47" s="295">
        <v>1884</v>
      </c>
      <c r="BC47" s="296">
        <v>52026660</v>
      </c>
      <c r="BD47" s="297" t="s">
        <v>303</v>
      </c>
      <c r="BE47" s="295">
        <v>1884</v>
      </c>
      <c r="BF47" s="296">
        <v>52026660</v>
      </c>
      <c r="BG47" s="297" t="s">
        <v>303</v>
      </c>
      <c r="BH47" s="295">
        <v>1802</v>
      </c>
      <c r="BI47" s="296">
        <v>49762230</v>
      </c>
      <c r="BJ47" s="297" t="s">
        <v>303</v>
      </c>
      <c r="BK47" s="295">
        <v>1880</v>
      </c>
      <c r="BL47" s="296">
        <v>51916200</v>
      </c>
      <c r="BM47" s="297" t="s">
        <v>303</v>
      </c>
      <c r="BN47" s="295"/>
      <c r="BO47" s="296">
        <v>0</v>
      </c>
      <c r="BP47" s="297" t="s">
        <v>304</v>
      </c>
      <c r="BQ47" s="295">
        <v>1792</v>
      </c>
      <c r="BR47" s="296">
        <v>49486080</v>
      </c>
      <c r="BS47" s="297" t="s">
        <v>303</v>
      </c>
      <c r="BT47" s="295">
        <v>1785</v>
      </c>
      <c r="BU47" s="296">
        <v>49292775</v>
      </c>
      <c r="BV47" s="297" t="s">
        <v>303</v>
      </c>
      <c r="BW47" s="295">
        <v>1835.02</v>
      </c>
      <c r="BX47" s="296">
        <v>50673525</v>
      </c>
      <c r="BY47" s="297" t="s">
        <v>303</v>
      </c>
      <c r="BZ47" s="295">
        <v>1785</v>
      </c>
      <c r="CA47" s="296">
        <v>49292775</v>
      </c>
      <c r="CB47" s="297" t="s">
        <v>303</v>
      </c>
      <c r="CC47" s="295">
        <v>1883</v>
      </c>
      <c r="CD47" s="296">
        <v>51999045</v>
      </c>
      <c r="CE47" s="297" t="s">
        <v>303</v>
      </c>
      <c r="CF47" s="295">
        <v>1813</v>
      </c>
      <c r="CG47" s="296">
        <v>50065995</v>
      </c>
      <c r="CH47" s="297" t="s">
        <v>303</v>
      </c>
      <c r="CI47" s="295"/>
      <c r="CJ47" s="296">
        <v>0</v>
      </c>
      <c r="CK47" s="297" t="s">
        <v>304</v>
      </c>
      <c r="CL47" s="295">
        <v>1811</v>
      </c>
      <c r="CM47" s="296">
        <v>50010765</v>
      </c>
      <c r="CN47" s="297" t="s">
        <v>303</v>
      </c>
      <c r="CO47" s="295">
        <v>1850</v>
      </c>
      <c r="CP47" s="296">
        <v>51087750</v>
      </c>
      <c r="CQ47" s="297" t="s">
        <v>303</v>
      </c>
      <c r="CR47" s="295"/>
      <c r="CS47" s="296">
        <v>0</v>
      </c>
      <c r="CT47" s="297" t="s">
        <v>304</v>
      </c>
      <c r="CU47" s="295">
        <v>1865</v>
      </c>
      <c r="CV47" s="296">
        <v>51501975</v>
      </c>
      <c r="CW47" s="297" t="s">
        <v>303</v>
      </c>
      <c r="CX47" s="295">
        <v>1884</v>
      </c>
      <c r="CY47" s="296">
        <v>52026660</v>
      </c>
      <c r="CZ47" s="297" t="s">
        <v>303</v>
      </c>
      <c r="DA47" s="295"/>
      <c r="DB47" s="296">
        <v>0</v>
      </c>
      <c r="DC47" s="297" t="s">
        <v>304</v>
      </c>
      <c r="DD47" s="295">
        <v>1824</v>
      </c>
      <c r="DE47" s="296">
        <v>50369760</v>
      </c>
      <c r="DF47" s="297" t="s">
        <v>303</v>
      </c>
      <c r="DG47" s="295"/>
      <c r="DH47" s="296">
        <v>0</v>
      </c>
      <c r="DI47" s="297" t="s">
        <v>304</v>
      </c>
      <c r="DJ47" s="295">
        <v>1836</v>
      </c>
      <c r="DK47" s="296">
        <v>50701140</v>
      </c>
      <c r="DL47" s="297" t="s">
        <v>303</v>
      </c>
      <c r="DM47" s="295">
        <v>1707</v>
      </c>
      <c r="DN47" s="296">
        <v>47138805</v>
      </c>
      <c r="DO47" s="297" t="s">
        <v>303</v>
      </c>
      <c r="DP47" s="295">
        <v>1884</v>
      </c>
      <c r="DQ47" s="296">
        <v>52026660</v>
      </c>
      <c r="DR47" s="297" t="s">
        <v>303</v>
      </c>
      <c r="DS47" s="295">
        <v>1790</v>
      </c>
      <c r="DT47" s="296">
        <v>49430850</v>
      </c>
      <c r="DU47" s="297" t="s">
        <v>303</v>
      </c>
      <c r="DV47" s="295">
        <v>1816</v>
      </c>
      <c r="DW47" s="296">
        <v>50148840</v>
      </c>
      <c r="DX47" s="297" t="s">
        <v>303</v>
      </c>
      <c r="DY47" s="295">
        <v>1532</v>
      </c>
      <c r="DZ47" s="296">
        <v>42306180</v>
      </c>
      <c r="EA47" s="297" t="s">
        <v>303</v>
      </c>
      <c r="EB47" s="295">
        <v>1827</v>
      </c>
      <c r="EC47" s="296">
        <v>50452605</v>
      </c>
      <c r="ED47" s="297" t="s">
        <v>303</v>
      </c>
      <c r="EE47" s="295">
        <v>1799</v>
      </c>
      <c r="EF47" s="296">
        <v>49679385</v>
      </c>
      <c r="EG47" s="297" t="s">
        <v>303</v>
      </c>
      <c r="EH47" s="295"/>
      <c r="EI47" s="296">
        <v>0</v>
      </c>
      <c r="EJ47" s="297" t="s">
        <v>304</v>
      </c>
      <c r="EK47" s="295">
        <v>1745</v>
      </c>
      <c r="EL47" s="296">
        <v>48188175</v>
      </c>
      <c r="EM47" s="297" t="s">
        <v>303</v>
      </c>
      <c r="EN47" s="295">
        <v>1884</v>
      </c>
      <c r="EO47" s="296">
        <v>52026660</v>
      </c>
      <c r="EP47" s="297" t="s">
        <v>303</v>
      </c>
      <c r="EQ47" s="295">
        <v>1700</v>
      </c>
      <c r="ER47" s="296">
        <v>46945500</v>
      </c>
      <c r="ES47" s="297" t="s">
        <v>303</v>
      </c>
      <c r="ET47" s="295">
        <v>1800</v>
      </c>
      <c r="EU47" s="296">
        <v>49707000</v>
      </c>
      <c r="EV47" s="297" t="s">
        <v>303</v>
      </c>
      <c r="EW47" s="295">
        <v>1865</v>
      </c>
      <c r="EX47" s="296">
        <v>51501975</v>
      </c>
      <c r="EY47" s="297" t="s">
        <v>303</v>
      </c>
      <c r="EZ47" s="295">
        <v>1821</v>
      </c>
      <c r="FA47" s="296">
        <v>50286915</v>
      </c>
      <c r="FB47" s="297" t="s">
        <v>303</v>
      </c>
      <c r="FC47" s="295">
        <v>1884</v>
      </c>
      <c r="FD47" s="296">
        <v>52026660</v>
      </c>
      <c r="FE47" s="297" t="s">
        <v>303</v>
      </c>
      <c r="FF47" s="295">
        <v>1794</v>
      </c>
      <c r="FG47" s="296">
        <v>49541310</v>
      </c>
      <c r="FH47" s="297" t="s">
        <v>303</v>
      </c>
      <c r="FI47" s="295"/>
      <c r="FJ47" s="296">
        <v>0</v>
      </c>
      <c r="FK47" s="297" t="s">
        <v>304</v>
      </c>
      <c r="FL47" s="295">
        <v>1884</v>
      </c>
      <c r="FM47" s="296">
        <v>52026660</v>
      </c>
      <c r="FN47" s="297" t="s">
        <v>303</v>
      </c>
      <c r="FO47" s="295">
        <v>1884</v>
      </c>
      <c r="FP47" s="296">
        <v>52026660</v>
      </c>
      <c r="FQ47" s="297" t="s">
        <v>303</v>
      </c>
      <c r="FR47" s="295">
        <v>1884</v>
      </c>
      <c r="FS47" s="296">
        <v>52026660</v>
      </c>
      <c r="FT47" s="297" t="s">
        <v>303</v>
      </c>
      <c r="FU47" s="295">
        <v>1865</v>
      </c>
      <c r="FV47" s="296">
        <v>51501975</v>
      </c>
      <c r="FW47" s="298" t="s">
        <v>303</v>
      </c>
    </row>
    <row r="48" spans="1:179" ht="40.5" customHeight="1">
      <c r="A48" s="12"/>
      <c r="B48" s="289">
        <v>29</v>
      </c>
      <c r="C48" s="290" t="s">
        <v>175</v>
      </c>
      <c r="D48" s="291" t="s">
        <v>176</v>
      </c>
      <c r="E48" s="290" t="s">
        <v>123</v>
      </c>
      <c r="F48" s="292">
        <v>340</v>
      </c>
      <c r="G48" s="293">
        <v>21844</v>
      </c>
      <c r="H48" s="294">
        <v>7426960</v>
      </c>
      <c r="I48" s="295">
        <v>21404.94</v>
      </c>
      <c r="J48" s="296">
        <v>7277700</v>
      </c>
      <c r="K48" s="297" t="s">
        <v>303</v>
      </c>
      <c r="L48" s="295">
        <v>21843</v>
      </c>
      <c r="M48" s="296">
        <v>7426620</v>
      </c>
      <c r="N48" s="297" t="s">
        <v>303</v>
      </c>
      <c r="O48" s="295"/>
      <c r="P48" s="296">
        <v>0</v>
      </c>
      <c r="Q48" s="297" t="s">
        <v>304</v>
      </c>
      <c r="R48" s="295">
        <v>21125</v>
      </c>
      <c r="S48" s="296">
        <v>7182500</v>
      </c>
      <c r="T48" s="297" t="s">
        <v>303</v>
      </c>
      <c r="U48" s="295">
        <v>20836</v>
      </c>
      <c r="V48" s="296">
        <v>7084240</v>
      </c>
      <c r="W48" s="297" t="s">
        <v>303</v>
      </c>
      <c r="X48" s="295">
        <v>21433</v>
      </c>
      <c r="Y48" s="296">
        <v>7287220</v>
      </c>
      <c r="Z48" s="297" t="s">
        <v>303</v>
      </c>
      <c r="AA48" s="295">
        <v>21116</v>
      </c>
      <c r="AB48" s="296">
        <v>7179440</v>
      </c>
      <c r="AC48" s="297" t="s">
        <v>303</v>
      </c>
      <c r="AD48" s="295">
        <v>21490</v>
      </c>
      <c r="AE48" s="296">
        <v>7306600</v>
      </c>
      <c r="AF48" s="297" t="s">
        <v>303</v>
      </c>
      <c r="AG48" s="295">
        <v>20642</v>
      </c>
      <c r="AH48" s="296">
        <v>7018280</v>
      </c>
      <c r="AI48" s="297" t="s">
        <v>303</v>
      </c>
      <c r="AJ48" s="295">
        <v>21844</v>
      </c>
      <c r="AK48" s="296">
        <v>7426960</v>
      </c>
      <c r="AL48" s="297" t="s">
        <v>303</v>
      </c>
      <c r="AM48" s="295">
        <v>21844</v>
      </c>
      <c r="AN48" s="296">
        <v>7426960</v>
      </c>
      <c r="AO48" s="297" t="s">
        <v>303</v>
      </c>
      <c r="AP48" s="295"/>
      <c r="AQ48" s="296">
        <v>0</v>
      </c>
      <c r="AR48" s="297" t="s">
        <v>304</v>
      </c>
      <c r="AS48" s="295">
        <v>21844</v>
      </c>
      <c r="AT48" s="296">
        <v>7426960</v>
      </c>
      <c r="AU48" s="297" t="s">
        <v>303</v>
      </c>
      <c r="AV48" s="295">
        <v>20752</v>
      </c>
      <c r="AW48" s="296">
        <v>7055680</v>
      </c>
      <c r="AX48" s="297" t="s">
        <v>303</v>
      </c>
      <c r="AY48" s="295">
        <v>21844</v>
      </c>
      <c r="AZ48" s="296">
        <v>7426960</v>
      </c>
      <c r="BA48" s="297" t="s">
        <v>303</v>
      </c>
      <c r="BB48" s="295">
        <v>21844</v>
      </c>
      <c r="BC48" s="296">
        <v>7426960</v>
      </c>
      <c r="BD48" s="297" t="s">
        <v>303</v>
      </c>
      <c r="BE48" s="295">
        <v>21844</v>
      </c>
      <c r="BF48" s="296">
        <v>7426960</v>
      </c>
      <c r="BG48" s="297" t="s">
        <v>303</v>
      </c>
      <c r="BH48" s="295">
        <v>20894</v>
      </c>
      <c r="BI48" s="296">
        <v>7103960</v>
      </c>
      <c r="BJ48" s="297" t="s">
        <v>303</v>
      </c>
      <c r="BK48" s="295">
        <v>21800</v>
      </c>
      <c r="BL48" s="296">
        <v>7412000</v>
      </c>
      <c r="BM48" s="297" t="s">
        <v>303</v>
      </c>
      <c r="BN48" s="295"/>
      <c r="BO48" s="296">
        <v>0</v>
      </c>
      <c r="BP48" s="297" t="s">
        <v>304</v>
      </c>
      <c r="BQ48" s="295">
        <v>20774</v>
      </c>
      <c r="BR48" s="296">
        <v>7063160</v>
      </c>
      <c r="BS48" s="297" t="s">
        <v>303</v>
      </c>
      <c r="BT48" s="295">
        <v>21843</v>
      </c>
      <c r="BU48" s="296">
        <v>7426620</v>
      </c>
      <c r="BV48" s="297" t="s">
        <v>303</v>
      </c>
      <c r="BW48" s="295">
        <v>21276.06</v>
      </c>
      <c r="BX48" s="296">
        <v>7233840</v>
      </c>
      <c r="BY48" s="297" t="s">
        <v>303</v>
      </c>
      <c r="BZ48" s="295">
        <v>20693</v>
      </c>
      <c r="CA48" s="296">
        <v>7035620</v>
      </c>
      <c r="CB48" s="297" t="s">
        <v>303</v>
      </c>
      <c r="CC48" s="295">
        <v>21843</v>
      </c>
      <c r="CD48" s="296">
        <v>7426620</v>
      </c>
      <c r="CE48" s="297" t="s">
        <v>303</v>
      </c>
      <c r="CF48" s="295">
        <v>21020</v>
      </c>
      <c r="CG48" s="296">
        <v>7146800</v>
      </c>
      <c r="CH48" s="297" t="s">
        <v>303</v>
      </c>
      <c r="CI48" s="295"/>
      <c r="CJ48" s="296">
        <v>0</v>
      </c>
      <c r="CK48" s="297" t="s">
        <v>304</v>
      </c>
      <c r="CL48" s="295">
        <v>20992</v>
      </c>
      <c r="CM48" s="296">
        <v>7137280</v>
      </c>
      <c r="CN48" s="297" t="s">
        <v>303</v>
      </c>
      <c r="CO48" s="295">
        <v>21800</v>
      </c>
      <c r="CP48" s="296">
        <v>7412000</v>
      </c>
      <c r="CQ48" s="297" t="s">
        <v>303</v>
      </c>
      <c r="CR48" s="295"/>
      <c r="CS48" s="296">
        <v>0</v>
      </c>
      <c r="CT48" s="297" t="s">
        <v>304</v>
      </c>
      <c r="CU48" s="295">
        <v>21626</v>
      </c>
      <c r="CV48" s="296">
        <v>7352840</v>
      </c>
      <c r="CW48" s="297" t="s">
        <v>303</v>
      </c>
      <c r="CX48" s="295">
        <v>21844</v>
      </c>
      <c r="CY48" s="296">
        <v>7426960</v>
      </c>
      <c r="CZ48" s="297" t="s">
        <v>303</v>
      </c>
      <c r="DA48" s="295"/>
      <c r="DB48" s="296">
        <v>0</v>
      </c>
      <c r="DC48" s="297" t="s">
        <v>304</v>
      </c>
      <c r="DD48" s="295">
        <v>21145</v>
      </c>
      <c r="DE48" s="296">
        <v>7189300</v>
      </c>
      <c r="DF48" s="297" t="s">
        <v>303</v>
      </c>
      <c r="DG48" s="295"/>
      <c r="DH48" s="296">
        <v>0</v>
      </c>
      <c r="DI48" s="297" t="s">
        <v>304</v>
      </c>
      <c r="DJ48" s="295">
        <v>21289</v>
      </c>
      <c r="DK48" s="296">
        <v>7238260</v>
      </c>
      <c r="DL48" s="297" t="s">
        <v>303</v>
      </c>
      <c r="DM48" s="295">
        <v>19816</v>
      </c>
      <c r="DN48" s="296">
        <v>6737440</v>
      </c>
      <c r="DO48" s="297" t="s">
        <v>303</v>
      </c>
      <c r="DP48" s="295">
        <v>21844</v>
      </c>
      <c r="DQ48" s="296">
        <v>7426960</v>
      </c>
      <c r="DR48" s="297" t="s">
        <v>303</v>
      </c>
      <c r="DS48" s="295">
        <v>20752</v>
      </c>
      <c r="DT48" s="296">
        <v>7055680</v>
      </c>
      <c r="DU48" s="297" t="s">
        <v>303</v>
      </c>
      <c r="DV48" s="295">
        <v>21060</v>
      </c>
      <c r="DW48" s="296">
        <v>7160400</v>
      </c>
      <c r="DX48" s="297" t="s">
        <v>303</v>
      </c>
      <c r="DY48" s="295">
        <v>17763</v>
      </c>
      <c r="DZ48" s="296">
        <v>6039420</v>
      </c>
      <c r="EA48" s="297" t="s">
        <v>303</v>
      </c>
      <c r="EB48" s="295">
        <v>21189</v>
      </c>
      <c r="EC48" s="296">
        <v>7204260</v>
      </c>
      <c r="ED48" s="297" t="s">
        <v>303</v>
      </c>
      <c r="EE48" s="295">
        <v>20861</v>
      </c>
      <c r="EF48" s="296">
        <v>7092740</v>
      </c>
      <c r="EG48" s="297" t="s">
        <v>303</v>
      </c>
      <c r="EH48" s="295"/>
      <c r="EI48" s="296">
        <v>0</v>
      </c>
      <c r="EJ48" s="297" t="s">
        <v>304</v>
      </c>
      <c r="EK48" s="295">
        <v>20234</v>
      </c>
      <c r="EL48" s="296">
        <v>6879560</v>
      </c>
      <c r="EM48" s="297" t="s">
        <v>303</v>
      </c>
      <c r="EN48" s="295">
        <v>21844</v>
      </c>
      <c r="EO48" s="296">
        <v>7426960</v>
      </c>
      <c r="EP48" s="297" t="s">
        <v>303</v>
      </c>
      <c r="EQ48" s="295">
        <v>21000</v>
      </c>
      <c r="ER48" s="296">
        <v>7140000</v>
      </c>
      <c r="ES48" s="297" t="s">
        <v>303</v>
      </c>
      <c r="ET48" s="295">
        <v>21800</v>
      </c>
      <c r="EU48" s="296">
        <v>7412000</v>
      </c>
      <c r="EV48" s="297" t="s">
        <v>303</v>
      </c>
      <c r="EW48" s="295">
        <v>21626</v>
      </c>
      <c r="EX48" s="296">
        <v>7352840</v>
      </c>
      <c r="EY48" s="297" t="s">
        <v>303</v>
      </c>
      <c r="EZ48" s="295">
        <v>21110</v>
      </c>
      <c r="FA48" s="296">
        <v>7177400</v>
      </c>
      <c r="FB48" s="297" t="s">
        <v>303</v>
      </c>
      <c r="FC48" s="295">
        <v>21844</v>
      </c>
      <c r="FD48" s="296">
        <v>7426960</v>
      </c>
      <c r="FE48" s="297" t="s">
        <v>303</v>
      </c>
      <c r="FF48" s="295">
        <v>20804</v>
      </c>
      <c r="FG48" s="296">
        <v>7073360</v>
      </c>
      <c r="FH48" s="297" t="s">
        <v>303</v>
      </c>
      <c r="FI48" s="295"/>
      <c r="FJ48" s="296">
        <v>0</v>
      </c>
      <c r="FK48" s="297" t="s">
        <v>304</v>
      </c>
      <c r="FL48" s="295">
        <v>21844</v>
      </c>
      <c r="FM48" s="296">
        <v>7426960</v>
      </c>
      <c r="FN48" s="297" t="s">
        <v>303</v>
      </c>
      <c r="FO48" s="295">
        <v>21844</v>
      </c>
      <c r="FP48" s="296">
        <v>7426960</v>
      </c>
      <c r="FQ48" s="297" t="s">
        <v>303</v>
      </c>
      <c r="FR48" s="295">
        <v>21844</v>
      </c>
      <c r="FS48" s="296">
        <v>7426960</v>
      </c>
      <c r="FT48" s="297" t="s">
        <v>303</v>
      </c>
      <c r="FU48" s="295">
        <v>21626</v>
      </c>
      <c r="FV48" s="296">
        <v>7352840</v>
      </c>
      <c r="FW48" s="298" t="s">
        <v>303</v>
      </c>
    </row>
    <row r="49" spans="1:182" ht="40.5" customHeight="1">
      <c r="A49" s="12"/>
      <c r="B49" s="289">
        <v>30</v>
      </c>
      <c r="C49" s="290" t="s">
        <v>177</v>
      </c>
      <c r="D49" s="291" t="s">
        <v>178</v>
      </c>
      <c r="E49" s="290" t="s">
        <v>179</v>
      </c>
      <c r="F49" s="292">
        <v>1381</v>
      </c>
      <c r="G49" s="293">
        <v>8328</v>
      </c>
      <c r="H49" s="294">
        <v>11500968</v>
      </c>
      <c r="I49" s="295">
        <v>8160.61</v>
      </c>
      <c r="J49" s="296">
        <v>11270341</v>
      </c>
      <c r="K49" s="297" t="s">
        <v>303</v>
      </c>
      <c r="L49" s="295">
        <v>8328</v>
      </c>
      <c r="M49" s="296">
        <v>11500968</v>
      </c>
      <c r="N49" s="297" t="s">
        <v>303</v>
      </c>
      <c r="O49" s="295"/>
      <c r="P49" s="296">
        <v>0</v>
      </c>
      <c r="Q49" s="297" t="s">
        <v>304</v>
      </c>
      <c r="R49" s="295">
        <v>8054</v>
      </c>
      <c r="S49" s="296">
        <v>11122574</v>
      </c>
      <c r="T49" s="297" t="s">
        <v>303</v>
      </c>
      <c r="U49" s="295">
        <v>7944</v>
      </c>
      <c r="V49" s="296">
        <v>10970664</v>
      </c>
      <c r="W49" s="297" t="s">
        <v>303</v>
      </c>
      <c r="X49" s="295">
        <v>8171</v>
      </c>
      <c r="Y49" s="296">
        <v>11284151</v>
      </c>
      <c r="Z49" s="297" t="s">
        <v>303</v>
      </c>
      <c r="AA49" s="295">
        <v>8051</v>
      </c>
      <c r="AB49" s="296">
        <v>11118431</v>
      </c>
      <c r="AC49" s="297" t="s">
        <v>303</v>
      </c>
      <c r="AD49" s="295">
        <v>8297</v>
      </c>
      <c r="AE49" s="296">
        <v>11458157</v>
      </c>
      <c r="AF49" s="297" t="s">
        <v>303</v>
      </c>
      <c r="AG49" s="295">
        <v>7869</v>
      </c>
      <c r="AH49" s="296">
        <v>10867089</v>
      </c>
      <c r="AI49" s="297" t="s">
        <v>303</v>
      </c>
      <c r="AJ49" s="295">
        <v>8328</v>
      </c>
      <c r="AK49" s="296">
        <v>11500968</v>
      </c>
      <c r="AL49" s="297" t="s">
        <v>303</v>
      </c>
      <c r="AM49" s="295">
        <v>8328</v>
      </c>
      <c r="AN49" s="296">
        <v>11500968</v>
      </c>
      <c r="AO49" s="297" t="s">
        <v>303</v>
      </c>
      <c r="AP49" s="295"/>
      <c r="AQ49" s="296">
        <v>0</v>
      </c>
      <c r="AR49" s="297" t="s">
        <v>304</v>
      </c>
      <c r="AS49" s="295">
        <v>8328</v>
      </c>
      <c r="AT49" s="296">
        <v>11500968</v>
      </c>
      <c r="AU49" s="297" t="s">
        <v>303</v>
      </c>
      <c r="AV49" s="295">
        <v>8328</v>
      </c>
      <c r="AW49" s="296">
        <v>11500968</v>
      </c>
      <c r="AX49" s="297" t="s">
        <v>303</v>
      </c>
      <c r="AY49" s="295">
        <v>8328</v>
      </c>
      <c r="AZ49" s="296">
        <v>11500968</v>
      </c>
      <c r="BA49" s="297" t="s">
        <v>303</v>
      </c>
      <c r="BB49" s="295">
        <v>8328</v>
      </c>
      <c r="BC49" s="296">
        <v>11500968</v>
      </c>
      <c r="BD49" s="297" t="s">
        <v>303</v>
      </c>
      <c r="BE49" s="295">
        <v>8328</v>
      </c>
      <c r="BF49" s="296">
        <v>11500968</v>
      </c>
      <c r="BG49" s="297" t="s">
        <v>303</v>
      </c>
      <c r="BH49" s="295">
        <v>7966</v>
      </c>
      <c r="BI49" s="296">
        <v>11001046</v>
      </c>
      <c r="BJ49" s="297" t="s">
        <v>303</v>
      </c>
      <c r="BK49" s="295">
        <v>8300</v>
      </c>
      <c r="BL49" s="296">
        <v>11462300</v>
      </c>
      <c r="BM49" s="297" t="s">
        <v>303</v>
      </c>
      <c r="BN49" s="295"/>
      <c r="BO49" s="296">
        <v>0</v>
      </c>
      <c r="BP49" s="297" t="s">
        <v>304</v>
      </c>
      <c r="BQ49" s="295">
        <v>7920</v>
      </c>
      <c r="BR49" s="296">
        <v>10937520</v>
      </c>
      <c r="BS49" s="297" t="s">
        <v>303</v>
      </c>
      <c r="BT49" s="295">
        <v>8327</v>
      </c>
      <c r="BU49" s="296">
        <v>11499587</v>
      </c>
      <c r="BV49" s="297" t="s">
        <v>303</v>
      </c>
      <c r="BW49" s="295">
        <v>8111.47</v>
      </c>
      <c r="BX49" s="296">
        <v>11201291</v>
      </c>
      <c r="BY49" s="297" t="s">
        <v>303</v>
      </c>
      <c r="BZ49" s="295">
        <v>7889</v>
      </c>
      <c r="CA49" s="296">
        <v>10894709</v>
      </c>
      <c r="CB49" s="297" t="s">
        <v>303</v>
      </c>
      <c r="CC49" s="295">
        <v>8327</v>
      </c>
      <c r="CD49" s="296">
        <v>11499587</v>
      </c>
      <c r="CE49" s="297" t="s">
        <v>303</v>
      </c>
      <c r="CF49" s="295">
        <v>8014</v>
      </c>
      <c r="CG49" s="296">
        <v>11067334</v>
      </c>
      <c r="CH49" s="297" t="s">
        <v>303</v>
      </c>
      <c r="CI49" s="295"/>
      <c r="CJ49" s="296">
        <v>0</v>
      </c>
      <c r="CK49" s="297" t="s">
        <v>304</v>
      </c>
      <c r="CL49" s="295">
        <v>8003</v>
      </c>
      <c r="CM49" s="296">
        <v>11052143</v>
      </c>
      <c r="CN49" s="297" t="s">
        <v>303</v>
      </c>
      <c r="CO49" s="295">
        <v>8300</v>
      </c>
      <c r="CP49" s="296">
        <v>11462300</v>
      </c>
      <c r="CQ49" s="297" t="s">
        <v>303</v>
      </c>
      <c r="CR49" s="295"/>
      <c r="CS49" s="296">
        <v>0</v>
      </c>
      <c r="CT49" s="297" t="s">
        <v>304</v>
      </c>
      <c r="CU49" s="295">
        <v>8245</v>
      </c>
      <c r="CV49" s="296">
        <v>11386345</v>
      </c>
      <c r="CW49" s="297" t="s">
        <v>303</v>
      </c>
      <c r="CX49" s="295">
        <v>8328</v>
      </c>
      <c r="CY49" s="296">
        <v>11500968</v>
      </c>
      <c r="CZ49" s="297" t="s">
        <v>303</v>
      </c>
      <c r="DA49" s="295"/>
      <c r="DB49" s="296">
        <v>0</v>
      </c>
      <c r="DC49" s="297" t="s">
        <v>304</v>
      </c>
      <c r="DD49" s="295">
        <v>8062</v>
      </c>
      <c r="DE49" s="296">
        <v>11133622</v>
      </c>
      <c r="DF49" s="297" t="s">
        <v>303</v>
      </c>
      <c r="DG49" s="295"/>
      <c r="DH49" s="296">
        <v>0</v>
      </c>
      <c r="DI49" s="297" t="s">
        <v>304</v>
      </c>
      <c r="DJ49" s="295">
        <v>8116</v>
      </c>
      <c r="DK49" s="296">
        <v>11208196</v>
      </c>
      <c r="DL49" s="297" t="s">
        <v>303</v>
      </c>
      <c r="DM49" s="295">
        <v>8326</v>
      </c>
      <c r="DN49" s="296">
        <v>11498206</v>
      </c>
      <c r="DO49" s="297" t="s">
        <v>303</v>
      </c>
      <c r="DP49" s="295">
        <v>8328</v>
      </c>
      <c r="DQ49" s="296">
        <v>11500968</v>
      </c>
      <c r="DR49" s="297" t="s">
        <v>303</v>
      </c>
      <c r="DS49" s="295">
        <v>7912</v>
      </c>
      <c r="DT49" s="296">
        <v>10926472</v>
      </c>
      <c r="DU49" s="297" t="s">
        <v>303</v>
      </c>
      <c r="DV49" s="295">
        <v>8029</v>
      </c>
      <c r="DW49" s="296">
        <v>11088049</v>
      </c>
      <c r="DX49" s="297" t="s">
        <v>303</v>
      </c>
      <c r="DY49" s="295">
        <v>6772</v>
      </c>
      <c r="DZ49" s="296">
        <v>9352132</v>
      </c>
      <c r="EA49" s="297" t="s">
        <v>303</v>
      </c>
      <c r="EB49" s="295">
        <v>8078</v>
      </c>
      <c r="EC49" s="296">
        <v>11155718</v>
      </c>
      <c r="ED49" s="297" t="s">
        <v>303</v>
      </c>
      <c r="EE49" s="295">
        <v>7953</v>
      </c>
      <c r="EF49" s="296">
        <v>10983093</v>
      </c>
      <c r="EG49" s="297" t="s">
        <v>303</v>
      </c>
      <c r="EH49" s="295"/>
      <c r="EI49" s="296">
        <v>0</v>
      </c>
      <c r="EJ49" s="297" t="s">
        <v>304</v>
      </c>
      <c r="EK49" s="295">
        <v>7714</v>
      </c>
      <c r="EL49" s="296">
        <v>10653034</v>
      </c>
      <c r="EM49" s="297" t="s">
        <v>303</v>
      </c>
      <c r="EN49" s="295">
        <v>8328</v>
      </c>
      <c r="EO49" s="296">
        <v>11500968</v>
      </c>
      <c r="EP49" s="297" t="s">
        <v>303</v>
      </c>
      <c r="EQ49" s="295">
        <v>8200</v>
      </c>
      <c r="ER49" s="296">
        <v>11324200</v>
      </c>
      <c r="ES49" s="297" t="s">
        <v>303</v>
      </c>
      <c r="ET49" s="295">
        <v>8300</v>
      </c>
      <c r="EU49" s="296">
        <v>11462300</v>
      </c>
      <c r="EV49" s="297" t="s">
        <v>303</v>
      </c>
      <c r="EW49" s="295">
        <v>8245</v>
      </c>
      <c r="EX49" s="296">
        <v>11386345</v>
      </c>
      <c r="EY49" s="297" t="s">
        <v>303</v>
      </c>
      <c r="EZ49" s="295">
        <v>8048</v>
      </c>
      <c r="FA49" s="296">
        <v>11114288</v>
      </c>
      <c r="FB49" s="297" t="s">
        <v>303</v>
      </c>
      <c r="FC49" s="295">
        <v>8328</v>
      </c>
      <c r="FD49" s="296">
        <v>11500968</v>
      </c>
      <c r="FE49" s="297" t="s">
        <v>303</v>
      </c>
      <c r="FF49" s="295">
        <v>7932</v>
      </c>
      <c r="FG49" s="296">
        <v>10954092</v>
      </c>
      <c r="FH49" s="297" t="s">
        <v>303</v>
      </c>
      <c r="FI49" s="295"/>
      <c r="FJ49" s="296">
        <v>0</v>
      </c>
      <c r="FK49" s="297" t="s">
        <v>304</v>
      </c>
      <c r="FL49" s="295">
        <v>8328</v>
      </c>
      <c r="FM49" s="296">
        <v>11500968</v>
      </c>
      <c r="FN49" s="297" t="s">
        <v>303</v>
      </c>
      <c r="FO49" s="295">
        <v>8328</v>
      </c>
      <c r="FP49" s="296">
        <v>11500968</v>
      </c>
      <c r="FQ49" s="297" t="s">
        <v>303</v>
      </c>
      <c r="FR49" s="295">
        <v>8328</v>
      </c>
      <c r="FS49" s="296">
        <v>11500968</v>
      </c>
      <c r="FT49" s="297" t="s">
        <v>303</v>
      </c>
      <c r="FU49" s="295">
        <v>8245</v>
      </c>
      <c r="FV49" s="296">
        <v>11386345</v>
      </c>
      <c r="FW49" s="298" t="s">
        <v>303</v>
      </c>
    </row>
    <row r="50" spans="1:182" ht="40.5" customHeight="1">
      <c r="A50" s="12"/>
      <c r="B50" s="289">
        <v>31</v>
      </c>
      <c r="C50" s="290" t="s">
        <v>180</v>
      </c>
      <c r="D50" s="291" t="s">
        <v>181</v>
      </c>
      <c r="E50" s="290" t="s">
        <v>179</v>
      </c>
      <c r="F50" s="292">
        <v>17</v>
      </c>
      <c r="G50" s="293">
        <v>393977</v>
      </c>
      <c r="H50" s="294">
        <v>6697609</v>
      </c>
      <c r="I50" s="295">
        <v>386058.06</v>
      </c>
      <c r="J50" s="296">
        <v>6562986</v>
      </c>
      <c r="K50" s="297" t="s">
        <v>303</v>
      </c>
      <c r="L50" s="295">
        <v>393977</v>
      </c>
      <c r="M50" s="296">
        <v>6697609</v>
      </c>
      <c r="N50" s="297" t="s">
        <v>303</v>
      </c>
      <c r="O50" s="295"/>
      <c r="P50" s="296">
        <v>0</v>
      </c>
      <c r="Q50" s="297" t="s">
        <v>304</v>
      </c>
      <c r="R50" s="295">
        <v>381003</v>
      </c>
      <c r="S50" s="296">
        <v>6477051</v>
      </c>
      <c r="T50" s="297" t="s">
        <v>303</v>
      </c>
      <c r="U50" s="295">
        <v>375795</v>
      </c>
      <c r="V50" s="296">
        <v>6388515</v>
      </c>
      <c r="W50" s="297" t="s">
        <v>303</v>
      </c>
      <c r="X50" s="295">
        <v>386578</v>
      </c>
      <c r="Y50" s="296">
        <v>6571826</v>
      </c>
      <c r="Z50" s="297" t="s">
        <v>303</v>
      </c>
      <c r="AA50" s="295">
        <v>380854</v>
      </c>
      <c r="AB50" s="296">
        <v>6474518</v>
      </c>
      <c r="AC50" s="297" t="s">
        <v>303</v>
      </c>
      <c r="AD50" s="295">
        <v>392908</v>
      </c>
      <c r="AE50" s="296">
        <v>6679436</v>
      </c>
      <c r="AF50" s="297" t="s">
        <v>303</v>
      </c>
      <c r="AG50" s="295">
        <v>372308</v>
      </c>
      <c r="AH50" s="296">
        <v>6329236</v>
      </c>
      <c r="AI50" s="297" t="s">
        <v>303</v>
      </c>
      <c r="AJ50" s="295">
        <v>393977</v>
      </c>
      <c r="AK50" s="296">
        <v>6697609</v>
      </c>
      <c r="AL50" s="297" t="s">
        <v>303</v>
      </c>
      <c r="AM50" s="295">
        <v>393977</v>
      </c>
      <c r="AN50" s="296">
        <v>6697609</v>
      </c>
      <c r="AO50" s="297" t="s">
        <v>303</v>
      </c>
      <c r="AP50" s="295"/>
      <c r="AQ50" s="296">
        <v>0</v>
      </c>
      <c r="AR50" s="297" t="s">
        <v>304</v>
      </c>
      <c r="AS50" s="295">
        <v>393977</v>
      </c>
      <c r="AT50" s="296">
        <v>6697609</v>
      </c>
      <c r="AU50" s="297" t="s">
        <v>303</v>
      </c>
      <c r="AV50" s="295">
        <v>374278</v>
      </c>
      <c r="AW50" s="296">
        <v>6362726</v>
      </c>
      <c r="AX50" s="297" t="s">
        <v>303</v>
      </c>
      <c r="AY50" s="295">
        <v>393977</v>
      </c>
      <c r="AZ50" s="296">
        <v>6697609</v>
      </c>
      <c r="BA50" s="297" t="s">
        <v>303</v>
      </c>
      <c r="BB50" s="295">
        <v>393977</v>
      </c>
      <c r="BC50" s="296">
        <v>6697609</v>
      </c>
      <c r="BD50" s="297" t="s">
        <v>303</v>
      </c>
      <c r="BE50" s="295">
        <v>393977</v>
      </c>
      <c r="BF50" s="296">
        <v>6697609</v>
      </c>
      <c r="BG50" s="297" t="s">
        <v>303</v>
      </c>
      <c r="BH50" s="295">
        <v>376839</v>
      </c>
      <c r="BI50" s="296">
        <v>6406263</v>
      </c>
      <c r="BJ50" s="297" t="s">
        <v>303</v>
      </c>
      <c r="BK50" s="295">
        <v>393000</v>
      </c>
      <c r="BL50" s="296">
        <v>6681000</v>
      </c>
      <c r="BM50" s="297" t="s">
        <v>303</v>
      </c>
      <c r="BN50" s="295"/>
      <c r="BO50" s="296">
        <v>0</v>
      </c>
      <c r="BP50" s="297" t="s">
        <v>304</v>
      </c>
      <c r="BQ50" s="295">
        <v>374673</v>
      </c>
      <c r="BR50" s="296">
        <v>6369441</v>
      </c>
      <c r="BS50" s="297" t="s">
        <v>303</v>
      </c>
      <c r="BT50" s="295">
        <v>393976</v>
      </c>
      <c r="BU50" s="296">
        <v>6697592</v>
      </c>
      <c r="BV50" s="297" t="s">
        <v>303</v>
      </c>
      <c r="BW50" s="295">
        <v>383733.6</v>
      </c>
      <c r="BX50" s="296">
        <v>6523478</v>
      </c>
      <c r="BY50" s="297" t="s">
        <v>303</v>
      </c>
      <c r="BZ50" s="295">
        <v>373214</v>
      </c>
      <c r="CA50" s="296">
        <v>6344638</v>
      </c>
      <c r="CB50" s="297" t="s">
        <v>303</v>
      </c>
      <c r="CC50" s="295">
        <v>393976</v>
      </c>
      <c r="CD50" s="296">
        <v>6697592</v>
      </c>
      <c r="CE50" s="297" t="s">
        <v>303</v>
      </c>
      <c r="CF50" s="295">
        <v>379124</v>
      </c>
      <c r="CG50" s="296">
        <v>6445108</v>
      </c>
      <c r="CH50" s="297" t="s">
        <v>303</v>
      </c>
      <c r="CI50" s="295"/>
      <c r="CJ50" s="296">
        <v>0</v>
      </c>
      <c r="CK50" s="297" t="s">
        <v>304</v>
      </c>
      <c r="CL50" s="295">
        <v>378612</v>
      </c>
      <c r="CM50" s="296">
        <v>6436404</v>
      </c>
      <c r="CN50" s="297" t="s">
        <v>303</v>
      </c>
      <c r="CO50" s="295">
        <v>393000</v>
      </c>
      <c r="CP50" s="296">
        <v>6681000</v>
      </c>
      <c r="CQ50" s="297" t="s">
        <v>303</v>
      </c>
      <c r="CR50" s="295"/>
      <c r="CS50" s="296">
        <v>0</v>
      </c>
      <c r="CT50" s="297" t="s">
        <v>304</v>
      </c>
      <c r="CU50" s="295">
        <v>390037</v>
      </c>
      <c r="CV50" s="296">
        <v>6630629</v>
      </c>
      <c r="CW50" s="297" t="s">
        <v>303</v>
      </c>
      <c r="CX50" s="295">
        <v>393977</v>
      </c>
      <c r="CY50" s="296">
        <v>6697609</v>
      </c>
      <c r="CZ50" s="297" t="s">
        <v>303</v>
      </c>
      <c r="DA50" s="295"/>
      <c r="DB50" s="296">
        <v>0</v>
      </c>
      <c r="DC50" s="297" t="s">
        <v>304</v>
      </c>
      <c r="DD50" s="295">
        <v>381370</v>
      </c>
      <c r="DE50" s="296">
        <v>6483290</v>
      </c>
      <c r="DF50" s="297" t="s">
        <v>303</v>
      </c>
      <c r="DG50" s="295"/>
      <c r="DH50" s="296">
        <v>0</v>
      </c>
      <c r="DI50" s="297" t="s">
        <v>304</v>
      </c>
      <c r="DJ50" s="295">
        <v>383965</v>
      </c>
      <c r="DK50" s="296">
        <v>6527405</v>
      </c>
      <c r="DL50" s="297" t="s">
        <v>303</v>
      </c>
      <c r="DM50" s="295">
        <v>357430</v>
      </c>
      <c r="DN50" s="296">
        <v>6076310</v>
      </c>
      <c r="DO50" s="297" t="s">
        <v>303</v>
      </c>
      <c r="DP50" s="295">
        <v>393977</v>
      </c>
      <c r="DQ50" s="296">
        <v>6697609</v>
      </c>
      <c r="DR50" s="297" t="s">
        <v>303</v>
      </c>
      <c r="DS50" s="295">
        <v>374278</v>
      </c>
      <c r="DT50" s="296">
        <v>6362726</v>
      </c>
      <c r="DU50" s="297" t="s">
        <v>303</v>
      </c>
      <c r="DV50" s="295">
        <v>379833</v>
      </c>
      <c r="DW50" s="296">
        <v>6457161</v>
      </c>
      <c r="DX50" s="297" t="s">
        <v>303</v>
      </c>
      <c r="DY50" s="295">
        <v>320379</v>
      </c>
      <c r="DZ50" s="296">
        <v>5446443</v>
      </c>
      <c r="EA50" s="297" t="s">
        <v>303</v>
      </c>
      <c r="EB50" s="295">
        <v>382158</v>
      </c>
      <c r="EC50" s="296">
        <v>6496686</v>
      </c>
      <c r="ED50" s="297" t="s">
        <v>303</v>
      </c>
      <c r="EE50" s="295">
        <v>376248</v>
      </c>
      <c r="EF50" s="296">
        <v>6396216</v>
      </c>
      <c r="EG50" s="297" t="s">
        <v>303</v>
      </c>
      <c r="EH50" s="295"/>
      <c r="EI50" s="296">
        <v>0</v>
      </c>
      <c r="EJ50" s="297" t="s">
        <v>304</v>
      </c>
      <c r="EK50" s="295">
        <v>364932</v>
      </c>
      <c r="EL50" s="296">
        <v>6203844</v>
      </c>
      <c r="EM50" s="297" t="s">
        <v>303</v>
      </c>
      <c r="EN50" s="295">
        <v>393977</v>
      </c>
      <c r="EO50" s="296">
        <v>6697609</v>
      </c>
      <c r="EP50" s="297" t="s">
        <v>303</v>
      </c>
      <c r="EQ50" s="295">
        <v>390000</v>
      </c>
      <c r="ER50" s="296">
        <v>6630000</v>
      </c>
      <c r="ES50" s="297" t="s">
        <v>303</v>
      </c>
      <c r="ET50" s="295">
        <v>393900</v>
      </c>
      <c r="EU50" s="296">
        <v>6696300</v>
      </c>
      <c r="EV50" s="297" t="s">
        <v>303</v>
      </c>
      <c r="EW50" s="295">
        <v>390037</v>
      </c>
      <c r="EX50" s="296">
        <v>6630629</v>
      </c>
      <c r="EY50" s="297" t="s">
        <v>303</v>
      </c>
      <c r="EZ50" s="295">
        <v>380739</v>
      </c>
      <c r="FA50" s="296">
        <v>6472563</v>
      </c>
      <c r="FB50" s="297" t="s">
        <v>303</v>
      </c>
      <c r="FC50" s="295">
        <v>393977</v>
      </c>
      <c r="FD50" s="296">
        <v>6697609</v>
      </c>
      <c r="FE50" s="297" t="s">
        <v>303</v>
      </c>
      <c r="FF50" s="295">
        <v>375224</v>
      </c>
      <c r="FG50" s="296">
        <v>6378808</v>
      </c>
      <c r="FH50" s="297" t="s">
        <v>303</v>
      </c>
      <c r="FI50" s="295"/>
      <c r="FJ50" s="296">
        <v>0</v>
      </c>
      <c r="FK50" s="297" t="s">
        <v>304</v>
      </c>
      <c r="FL50" s="295">
        <v>393977</v>
      </c>
      <c r="FM50" s="296">
        <v>6697609</v>
      </c>
      <c r="FN50" s="297" t="s">
        <v>303</v>
      </c>
      <c r="FO50" s="295">
        <v>393977</v>
      </c>
      <c r="FP50" s="296">
        <v>6697609</v>
      </c>
      <c r="FQ50" s="297" t="s">
        <v>303</v>
      </c>
      <c r="FR50" s="295">
        <v>393977</v>
      </c>
      <c r="FS50" s="296">
        <v>6697609</v>
      </c>
      <c r="FT50" s="297" t="s">
        <v>303</v>
      </c>
      <c r="FU50" s="295">
        <v>390037</v>
      </c>
      <c r="FV50" s="296">
        <v>6630629</v>
      </c>
      <c r="FW50" s="298" t="s">
        <v>303</v>
      </c>
    </row>
    <row r="51" spans="1:182" ht="40.5" customHeight="1">
      <c r="A51" s="12"/>
      <c r="B51" s="289">
        <v>32</v>
      </c>
      <c r="C51" s="290" t="s">
        <v>182</v>
      </c>
      <c r="D51" s="291" t="s">
        <v>183</v>
      </c>
      <c r="E51" s="290" t="s">
        <v>179</v>
      </c>
      <c r="F51" s="292">
        <v>10</v>
      </c>
      <c r="G51" s="293">
        <v>323699</v>
      </c>
      <c r="H51" s="294">
        <v>3236990</v>
      </c>
      <c r="I51" s="295">
        <v>317192.65000000002</v>
      </c>
      <c r="J51" s="296">
        <v>3171930</v>
      </c>
      <c r="K51" s="297" t="s">
        <v>303</v>
      </c>
      <c r="L51" s="295">
        <v>323699</v>
      </c>
      <c r="M51" s="296">
        <v>3236990</v>
      </c>
      <c r="N51" s="297" t="s">
        <v>303</v>
      </c>
      <c r="O51" s="295"/>
      <c r="P51" s="296">
        <v>0</v>
      </c>
      <c r="Q51" s="297" t="s">
        <v>304</v>
      </c>
      <c r="R51" s="295">
        <v>313040</v>
      </c>
      <c r="S51" s="296">
        <v>3130400</v>
      </c>
      <c r="T51" s="297" t="s">
        <v>303</v>
      </c>
      <c r="U51" s="295">
        <v>308760</v>
      </c>
      <c r="V51" s="296">
        <v>3087600</v>
      </c>
      <c r="W51" s="297" t="s">
        <v>303</v>
      </c>
      <c r="X51" s="295">
        <v>317620</v>
      </c>
      <c r="Y51" s="296">
        <v>3176200</v>
      </c>
      <c r="Z51" s="297" t="s">
        <v>303</v>
      </c>
      <c r="AA51" s="295">
        <v>312917</v>
      </c>
      <c r="AB51" s="296">
        <v>3129170</v>
      </c>
      <c r="AC51" s="297" t="s">
        <v>303</v>
      </c>
      <c r="AD51" s="295">
        <v>322630</v>
      </c>
      <c r="AE51" s="296">
        <v>3226300</v>
      </c>
      <c r="AF51" s="297" t="s">
        <v>303</v>
      </c>
      <c r="AG51" s="295">
        <v>305895</v>
      </c>
      <c r="AH51" s="296">
        <v>3058950</v>
      </c>
      <c r="AI51" s="297" t="s">
        <v>303</v>
      </c>
      <c r="AJ51" s="295">
        <v>323699</v>
      </c>
      <c r="AK51" s="296">
        <v>3236990</v>
      </c>
      <c r="AL51" s="297" t="s">
        <v>303</v>
      </c>
      <c r="AM51" s="295">
        <v>323699</v>
      </c>
      <c r="AN51" s="296">
        <v>3236990</v>
      </c>
      <c r="AO51" s="297" t="s">
        <v>303</v>
      </c>
      <c r="AP51" s="295"/>
      <c r="AQ51" s="296">
        <v>0</v>
      </c>
      <c r="AR51" s="297" t="s">
        <v>304</v>
      </c>
      <c r="AS51" s="295">
        <v>323699</v>
      </c>
      <c r="AT51" s="296">
        <v>3236990</v>
      </c>
      <c r="AU51" s="297" t="s">
        <v>303</v>
      </c>
      <c r="AV51" s="295">
        <v>323699</v>
      </c>
      <c r="AW51" s="296">
        <v>3236990</v>
      </c>
      <c r="AX51" s="297" t="s">
        <v>303</v>
      </c>
      <c r="AY51" s="295">
        <v>323699</v>
      </c>
      <c r="AZ51" s="296">
        <v>3236990</v>
      </c>
      <c r="BA51" s="297" t="s">
        <v>303</v>
      </c>
      <c r="BB51" s="295">
        <v>323699</v>
      </c>
      <c r="BC51" s="296">
        <v>3236990</v>
      </c>
      <c r="BD51" s="297" t="s">
        <v>303</v>
      </c>
      <c r="BE51" s="295">
        <v>323699</v>
      </c>
      <c r="BF51" s="296">
        <v>3236990</v>
      </c>
      <c r="BG51" s="297" t="s">
        <v>303</v>
      </c>
      <c r="BH51" s="295">
        <v>309618</v>
      </c>
      <c r="BI51" s="296">
        <v>3096180</v>
      </c>
      <c r="BJ51" s="297" t="s">
        <v>303</v>
      </c>
      <c r="BK51" s="295">
        <v>323000</v>
      </c>
      <c r="BL51" s="296">
        <v>3230000</v>
      </c>
      <c r="BM51" s="297" t="s">
        <v>303</v>
      </c>
      <c r="BN51" s="295"/>
      <c r="BO51" s="296">
        <v>0</v>
      </c>
      <c r="BP51" s="297" t="s">
        <v>304</v>
      </c>
      <c r="BQ51" s="295">
        <v>307839</v>
      </c>
      <c r="BR51" s="296">
        <v>3078390</v>
      </c>
      <c r="BS51" s="297" t="s">
        <v>303</v>
      </c>
      <c r="BT51" s="295">
        <v>323698</v>
      </c>
      <c r="BU51" s="296">
        <v>3236980</v>
      </c>
      <c r="BV51" s="297" t="s">
        <v>303</v>
      </c>
      <c r="BW51" s="295">
        <v>315282.83</v>
      </c>
      <c r="BX51" s="296">
        <v>3152830</v>
      </c>
      <c r="BY51" s="297" t="s">
        <v>303</v>
      </c>
      <c r="BZ51" s="295">
        <v>306640</v>
      </c>
      <c r="CA51" s="296">
        <v>3066400</v>
      </c>
      <c r="CB51" s="297" t="s">
        <v>303</v>
      </c>
      <c r="CC51" s="295">
        <v>323698</v>
      </c>
      <c r="CD51" s="296">
        <v>3236980</v>
      </c>
      <c r="CE51" s="297" t="s">
        <v>303</v>
      </c>
      <c r="CF51" s="295">
        <v>311496</v>
      </c>
      <c r="CG51" s="296">
        <v>3114960</v>
      </c>
      <c r="CH51" s="297" t="s">
        <v>303</v>
      </c>
      <c r="CI51" s="295"/>
      <c r="CJ51" s="296">
        <v>0</v>
      </c>
      <c r="CK51" s="297" t="s">
        <v>304</v>
      </c>
      <c r="CL51" s="295">
        <v>311075</v>
      </c>
      <c r="CM51" s="296">
        <v>3110750</v>
      </c>
      <c r="CN51" s="297" t="s">
        <v>303</v>
      </c>
      <c r="CO51" s="295">
        <v>323000</v>
      </c>
      <c r="CP51" s="296">
        <v>3230000</v>
      </c>
      <c r="CQ51" s="297" t="s">
        <v>303</v>
      </c>
      <c r="CR51" s="295"/>
      <c r="CS51" s="296">
        <v>0</v>
      </c>
      <c r="CT51" s="297" t="s">
        <v>304</v>
      </c>
      <c r="CU51" s="295">
        <v>320462</v>
      </c>
      <c r="CV51" s="296">
        <v>3204620</v>
      </c>
      <c r="CW51" s="297" t="s">
        <v>303</v>
      </c>
      <c r="CX51" s="295">
        <v>323699</v>
      </c>
      <c r="CY51" s="296">
        <v>3236990</v>
      </c>
      <c r="CZ51" s="297" t="s">
        <v>303</v>
      </c>
      <c r="DA51" s="295"/>
      <c r="DB51" s="296">
        <v>0</v>
      </c>
      <c r="DC51" s="297" t="s">
        <v>304</v>
      </c>
      <c r="DD51" s="295">
        <v>313341</v>
      </c>
      <c r="DE51" s="296">
        <v>3133410</v>
      </c>
      <c r="DF51" s="297" t="s">
        <v>303</v>
      </c>
      <c r="DG51" s="295"/>
      <c r="DH51" s="296">
        <v>0</v>
      </c>
      <c r="DI51" s="297" t="s">
        <v>304</v>
      </c>
      <c r="DJ51" s="295">
        <v>315473</v>
      </c>
      <c r="DK51" s="296">
        <v>3154730</v>
      </c>
      <c r="DL51" s="297" t="s">
        <v>303</v>
      </c>
      <c r="DM51" s="295">
        <v>293671</v>
      </c>
      <c r="DN51" s="296">
        <v>2936710</v>
      </c>
      <c r="DO51" s="297" t="s">
        <v>303</v>
      </c>
      <c r="DP51" s="295">
        <v>323699</v>
      </c>
      <c r="DQ51" s="296">
        <v>3236990</v>
      </c>
      <c r="DR51" s="297" t="s">
        <v>303</v>
      </c>
      <c r="DS51" s="295">
        <v>307514</v>
      </c>
      <c r="DT51" s="296">
        <v>3075140</v>
      </c>
      <c r="DU51" s="297" t="s">
        <v>303</v>
      </c>
      <c r="DV51" s="295">
        <v>312078</v>
      </c>
      <c r="DW51" s="296">
        <v>3120780</v>
      </c>
      <c r="DX51" s="297" t="s">
        <v>303</v>
      </c>
      <c r="DY51" s="295">
        <v>263230</v>
      </c>
      <c r="DZ51" s="296">
        <v>2632300</v>
      </c>
      <c r="EA51" s="297" t="s">
        <v>303</v>
      </c>
      <c r="EB51" s="295">
        <v>313988</v>
      </c>
      <c r="EC51" s="296">
        <v>3139880</v>
      </c>
      <c r="ED51" s="297" t="s">
        <v>303</v>
      </c>
      <c r="EE51" s="295">
        <v>309133</v>
      </c>
      <c r="EF51" s="296">
        <v>3091330</v>
      </c>
      <c r="EG51" s="297" t="s">
        <v>303</v>
      </c>
      <c r="EH51" s="295"/>
      <c r="EI51" s="296">
        <v>0</v>
      </c>
      <c r="EJ51" s="297" t="s">
        <v>304</v>
      </c>
      <c r="EK51" s="295">
        <v>299835</v>
      </c>
      <c r="EL51" s="296">
        <v>2998350</v>
      </c>
      <c r="EM51" s="297" t="s">
        <v>303</v>
      </c>
      <c r="EN51" s="295">
        <v>323699</v>
      </c>
      <c r="EO51" s="296">
        <v>3236990</v>
      </c>
      <c r="EP51" s="297" t="s">
        <v>303</v>
      </c>
      <c r="EQ51" s="295">
        <v>322000</v>
      </c>
      <c r="ER51" s="296">
        <v>3220000</v>
      </c>
      <c r="ES51" s="297" t="s">
        <v>303</v>
      </c>
      <c r="ET51" s="295">
        <v>323600</v>
      </c>
      <c r="EU51" s="296">
        <v>3236000</v>
      </c>
      <c r="EV51" s="297" t="s">
        <v>303</v>
      </c>
      <c r="EW51" s="295">
        <v>320462</v>
      </c>
      <c r="EX51" s="296">
        <v>3204620</v>
      </c>
      <c r="EY51" s="297" t="s">
        <v>303</v>
      </c>
      <c r="EZ51" s="295">
        <v>312823</v>
      </c>
      <c r="FA51" s="296">
        <v>3128230</v>
      </c>
      <c r="FB51" s="297" t="s">
        <v>303</v>
      </c>
      <c r="FC51" s="295">
        <v>323699</v>
      </c>
      <c r="FD51" s="296">
        <v>3236990</v>
      </c>
      <c r="FE51" s="297" t="s">
        <v>303</v>
      </c>
      <c r="FF51" s="295">
        <v>308291</v>
      </c>
      <c r="FG51" s="296">
        <v>3082910</v>
      </c>
      <c r="FH51" s="297" t="s">
        <v>303</v>
      </c>
      <c r="FI51" s="295"/>
      <c r="FJ51" s="296">
        <v>0</v>
      </c>
      <c r="FK51" s="297" t="s">
        <v>304</v>
      </c>
      <c r="FL51" s="295">
        <v>323699</v>
      </c>
      <c r="FM51" s="296">
        <v>3236990</v>
      </c>
      <c r="FN51" s="297" t="s">
        <v>303</v>
      </c>
      <c r="FO51" s="295">
        <v>323699</v>
      </c>
      <c r="FP51" s="296">
        <v>3236990</v>
      </c>
      <c r="FQ51" s="297" t="s">
        <v>303</v>
      </c>
      <c r="FR51" s="295">
        <v>323699</v>
      </c>
      <c r="FS51" s="296">
        <v>3236990</v>
      </c>
      <c r="FT51" s="297" t="s">
        <v>303</v>
      </c>
      <c r="FU51" s="295">
        <v>320462</v>
      </c>
      <c r="FV51" s="296">
        <v>3204620</v>
      </c>
      <c r="FW51" s="298" t="s">
        <v>303</v>
      </c>
    </row>
    <row r="52" spans="1:182" ht="40.5" customHeight="1">
      <c r="A52" s="12"/>
      <c r="B52" s="289">
        <v>33</v>
      </c>
      <c r="C52" s="290" t="s">
        <v>184</v>
      </c>
      <c r="D52" s="291" t="s">
        <v>185</v>
      </c>
      <c r="E52" s="290" t="s">
        <v>116</v>
      </c>
      <c r="F52" s="292">
        <v>200</v>
      </c>
      <c r="G52" s="293">
        <v>228676</v>
      </c>
      <c r="H52" s="294">
        <v>45735200</v>
      </c>
      <c r="I52" s="295">
        <v>224079.61</v>
      </c>
      <c r="J52" s="296">
        <v>44816000</v>
      </c>
      <c r="K52" s="297" t="s">
        <v>303</v>
      </c>
      <c r="L52" s="295">
        <v>228676</v>
      </c>
      <c r="M52" s="296">
        <v>45735200</v>
      </c>
      <c r="N52" s="297" t="s">
        <v>303</v>
      </c>
      <c r="O52" s="295"/>
      <c r="P52" s="296">
        <v>0</v>
      </c>
      <c r="Q52" s="297" t="s">
        <v>304</v>
      </c>
      <c r="R52" s="295">
        <v>221146</v>
      </c>
      <c r="S52" s="296">
        <v>44229200</v>
      </c>
      <c r="T52" s="297" t="s">
        <v>303</v>
      </c>
      <c r="U52" s="295">
        <v>218123</v>
      </c>
      <c r="V52" s="296">
        <v>43624600</v>
      </c>
      <c r="W52" s="297" t="s">
        <v>303</v>
      </c>
      <c r="X52" s="295">
        <v>224381</v>
      </c>
      <c r="Y52" s="296">
        <v>44876200</v>
      </c>
      <c r="Z52" s="297" t="s">
        <v>303</v>
      </c>
      <c r="AA52" s="295">
        <v>221059</v>
      </c>
      <c r="AB52" s="296">
        <v>44211800</v>
      </c>
      <c r="AC52" s="297" t="s">
        <v>303</v>
      </c>
      <c r="AD52" s="295">
        <v>228633</v>
      </c>
      <c r="AE52" s="296">
        <v>45726600</v>
      </c>
      <c r="AF52" s="297" t="s">
        <v>303</v>
      </c>
      <c r="AG52" s="295">
        <v>217242</v>
      </c>
      <c r="AH52" s="296">
        <v>43448400</v>
      </c>
      <c r="AI52" s="297" t="s">
        <v>303</v>
      </c>
      <c r="AJ52" s="295">
        <v>228676</v>
      </c>
      <c r="AK52" s="296">
        <v>45735200</v>
      </c>
      <c r="AL52" s="297" t="s">
        <v>303</v>
      </c>
      <c r="AM52" s="295">
        <v>228676</v>
      </c>
      <c r="AN52" s="296">
        <v>45735200</v>
      </c>
      <c r="AO52" s="297" t="s">
        <v>303</v>
      </c>
      <c r="AP52" s="295"/>
      <c r="AQ52" s="296">
        <v>0</v>
      </c>
      <c r="AR52" s="297" t="s">
        <v>304</v>
      </c>
      <c r="AS52" s="295">
        <v>228676</v>
      </c>
      <c r="AT52" s="296">
        <v>45735200</v>
      </c>
      <c r="AU52" s="297" t="s">
        <v>303</v>
      </c>
      <c r="AV52" s="295">
        <v>217242</v>
      </c>
      <c r="AW52" s="296">
        <v>43448400</v>
      </c>
      <c r="AX52" s="297" t="s">
        <v>303</v>
      </c>
      <c r="AY52" s="295">
        <v>228676</v>
      </c>
      <c r="AZ52" s="296">
        <v>45735200</v>
      </c>
      <c r="BA52" s="297" t="s">
        <v>303</v>
      </c>
      <c r="BB52" s="295">
        <v>228676</v>
      </c>
      <c r="BC52" s="296">
        <v>45735200</v>
      </c>
      <c r="BD52" s="297" t="s">
        <v>303</v>
      </c>
      <c r="BE52" s="295">
        <v>228676</v>
      </c>
      <c r="BF52" s="296">
        <v>45735200</v>
      </c>
      <c r="BG52" s="297" t="s">
        <v>303</v>
      </c>
      <c r="BH52" s="295">
        <v>218729</v>
      </c>
      <c r="BI52" s="296">
        <v>43745800</v>
      </c>
      <c r="BJ52" s="297" t="s">
        <v>303</v>
      </c>
      <c r="BK52" s="295">
        <v>228600</v>
      </c>
      <c r="BL52" s="296">
        <v>45720000</v>
      </c>
      <c r="BM52" s="297" t="s">
        <v>303</v>
      </c>
      <c r="BN52" s="295"/>
      <c r="BO52" s="296">
        <v>0</v>
      </c>
      <c r="BP52" s="297" t="s">
        <v>304</v>
      </c>
      <c r="BQ52" s="295">
        <v>217472</v>
      </c>
      <c r="BR52" s="296">
        <v>43494400</v>
      </c>
      <c r="BS52" s="297" t="s">
        <v>303</v>
      </c>
      <c r="BT52" s="295">
        <v>216784</v>
      </c>
      <c r="BU52" s="296">
        <v>43356800</v>
      </c>
      <c r="BV52" s="297" t="s">
        <v>303</v>
      </c>
      <c r="BW52" s="295">
        <v>222730.42</v>
      </c>
      <c r="BX52" s="296">
        <v>44546000</v>
      </c>
      <c r="BY52" s="297" t="s">
        <v>303</v>
      </c>
      <c r="BZ52" s="295">
        <v>216625</v>
      </c>
      <c r="CA52" s="296">
        <v>43325000</v>
      </c>
      <c r="CB52" s="297" t="s">
        <v>303</v>
      </c>
      <c r="CC52" s="295">
        <v>228675</v>
      </c>
      <c r="CD52" s="296">
        <v>45735000</v>
      </c>
      <c r="CE52" s="297" t="s">
        <v>303</v>
      </c>
      <c r="CF52" s="295">
        <v>220055</v>
      </c>
      <c r="CG52" s="296">
        <v>44011000</v>
      </c>
      <c r="CH52" s="297" t="s">
        <v>303</v>
      </c>
      <c r="CI52" s="295"/>
      <c r="CJ52" s="296">
        <v>0</v>
      </c>
      <c r="CK52" s="297" t="s">
        <v>304</v>
      </c>
      <c r="CL52" s="295">
        <v>219758</v>
      </c>
      <c r="CM52" s="296">
        <v>43951600</v>
      </c>
      <c r="CN52" s="297" t="s">
        <v>303</v>
      </c>
      <c r="CO52" s="295">
        <v>228000</v>
      </c>
      <c r="CP52" s="296">
        <v>45600000</v>
      </c>
      <c r="CQ52" s="297" t="s">
        <v>303</v>
      </c>
      <c r="CR52" s="295"/>
      <c r="CS52" s="296">
        <v>0</v>
      </c>
      <c r="CT52" s="297" t="s">
        <v>304</v>
      </c>
      <c r="CU52" s="295">
        <v>226389</v>
      </c>
      <c r="CV52" s="296">
        <v>45277800</v>
      </c>
      <c r="CW52" s="297" t="s">
        <v>303</v>
      </c>
      <c r="CX52" s="295">
        <v>228676</v>
      </c>
      <c r="CY52" s="296">
        <v>45735200</v>
      </c>
      <c r="CZ52" s="297" t="s">
        <v>303</v>
      </c>
      <c r="DA52" s="295"/>
      <c r="DB52" s="296">
        <v>0</v>
      </c>
      <c r="DC52" s="297" t="s">
        <v>304</v>
      </c>
      <c r="DD52" s="295">
        <v>221358</v>
      </c>
      <c r="DE52" s="296">
        <v>44271600</v>
      </c>
      <c r="DF52" s="297" t="s">
        <v>303</v>
      </c>
      <c r="DG52" s="295"/>
      <c r="DH52" s="296">
        <v>0</v>
      </c>
      <c r="DI52" s="297" t="s">
        <v>304</v>
      </c>
      <c r="DJ52" s="295">
        <v>222865</v>
      </c>
      <c r="DK52" s="296">
        <v>44573000</v>
      </c>
      <c r="DL52" s="297" t="s">
        <v>303</v>
      </c>
      <c r="DM52" s="295">
        <v>207462</v>
      </c>
      <c r="DN52" s="296">
        <v>41492400</v>
      </c>
      <c r="DO52" s="297" t="s">
        <v>303</v>
      </c>
      <c r="DP52" s="295">
        <v>228676</v>
      </c>
      <c r="DQ52" s="296">
        <v>45735200</v>
      </c>
      <c r="DR52" s="297" t="s">
        <v>303</v>
      </c>
      <c r="DS52" s="295">
        <v>217242</v>
      </c>
      <c r="DT52" s="296">
        <v>43448400</v>
      </c>
      <c r="DU52" s="297" t="s">
        <v>303</v>
      </c>
      <c r="DV52" s="295">
        <v>220467</v>
      </c>
      <c r="DW52" s="296">
        <v>44093400</v>
      </c>
      <c r="DX52" s="297" t="s">
        <v>303</v>
      </c>
      <c r="DY52" s="295">
        <v>185958</v>
      </c>
      <c r="DZ52" s="296">
        <v>37191600</v>
      </c>
      <c r="EA52" s="297" t="s">
        <v>303</v>
      </c>
      <c r="EB52" s="295">
        <v>221816</v>
      </c>
      <c r="EC52" s="296">
        <v>44363200</v>
      </c>
      <c r="ED52" s="297" t="s">
        <v>303</v>
      </c>
      <c r="EE52" s="295">
        <v>218386</v>
      </c>
      <c r="EF52" s="296">
        <v>43677200</v>
      </c>
      <c r="EG52" s="297" t="s">
        <v>303</v>
      </c>
      <c r="EH52" s="295"/>
      <c r="EI52" s="296">
        <v>0</v>
      </c>
      <c r="EJ52" s="297" t="s">
        <v>304</v>
      </c>
      <c r="EK52" s="295">
        <v>211818</v>
      </c>
      <c r="EL52" s="296">
        <v>42363600</v>
      </c>
      <c r="EM52" s="297" t="s">
        <v>303</v>
      </c>
      <c r="EN52" s="295">
        <v>228676</v>
      </c>
      <c r="EO52" s="296">
        <v>45735200</v>
      </c>
      <c r="EP52" s="297" t="s">
        <v>303</v>
      </c>
      <c r="EQ52" s="295">
        <v>224000</v>
      </c>
      <c r="ER52" s="296">
        <v>44800000</v>
      </c>
      <c r="ES52" s="297" t="s">
        <v>303</v>
      </c>
      <c r="ET52" s="295">
        <v>228600</v>
      </c>
      <c r="EU52" s="296">
        <v>45720000</v>
      </c>
      <c r="EV52" s="297" t="s">
        <v>303</v>
      </c>
      <c r="EW52" s="295">
        <v>226389</v>
      </c>
      <c r="EX52" s="296">
        <v>45277800</v>
      </c>
      <c r="EY52" s="297" t="s">
        <v>303</v>
      </c>
      <c r="EZ52" s="295">
        <v>220992</v>
      </c>
      <c r="FA52" s="296">
        <v>44198400</v>
      </c>
      <c r="FB52" s="297" t="s">
        <v>303</v>
      </c>
      <c r="FC52" s="295">
        <v>228676</v>
      </c>
      <c r="FD52" s="296">
        <v>45735200</v>
      </c>
      <c r="FE52" s="297" t="s">
        <v>303</v>
      </c>
      <c r="FF52" s="295">
        <v>217791</v>
      </c>
      <c r="FG52" s="296">
        <v>43558200</v>
      </c>
      <c r="FH52" s="297" t="s">
        <v>303</v>
      </c>
      <c r="FI52" s="295"/>
      <c r="FJ52" s="296">
        <v>0</v>
      </c>
      <c r="FK52" s="297" t="s">
        <v>304</v>
      </c>
      <c r="FL52" s="295">
        <v>228676</v>
      </c>
      <c r="FM52" s="296">
        <v>45735200</v>
      </c>
      <c r="FN52" s="297" t="s">
        <v>303</v>
      </c>
      <c r="FO52" s="295">
        <v>228676</v>
      </c>
      <c r="FP52" s="296">
        <v>45735200</v>
      </c>
      <c r="FQ52" s="297" t="s">
        <v>303</v>
      </c>
      <c r="FR52" s="295">
        <v>228676</v>
      </c>
      <c r="FS52" s="296">
        <v>45735200</v>
      </c>
      <c r="FT52" s="297" t="s">
        <v>303</v>
      </c>
      <c r="FU52" s="295">
        <v>226389</v>
      </c>
      <c r="FV52" s="296">
        <v>45277800</v>
      </c>
      <c r="FW52" s="298" t="s">
        <v>303</v>
      </c>
    </row>
    <row r="53" spans="1:182" ht="40.5" customHeight="1">
      <c r="A53" s="12"/>
      <c r="B53" s="289">
        <v>34</v>
      </c>
      <c r="C53" s="290" t="s">
        <v>186</v>
      </c>
      <c r="D53" s="291" t="s">
        <v>187</v>
      </c>
      <c r="E53" s="290" t="s">
        <v>179</v>
      </c>
      <c r="F53" s="292">
        <v>20</v>
      </c>
      <c r="G53" s="293">
        <v>102870</v>
      </c>
      <c r="H53" s="294">
        <v>2057400</v>
      </c>
      <c r="I53" s="295">
        <v>100802.31</v>
      </c>
      <c r="J53" s="296">
        <v>2016040</v>
      </c>
      <c r="K53" s="297" t="s">
        <v>303</v>
      </c>
      <c r="L53" s="295">
        <v>102869</v>
      </c>
      <c r="M53" s="296">
        <v>2057380</v>
      </c>
      <c r="N53" s="297" t="s">
        <v>303</v>
      </c>
      <c r="O53" s="295"/>
      <c r="P53" s="296">
        <v>0</v>
      </c>
      <c r="Q53" s="297" t="s">
        <v>304</v>
      </c>
      <c r="R53" s="295">
        <v>99482</v>
      </c>
      <c r="S53" s="296">
        <v>1989640</v>
      </c>
      <c r="T53" s="297" t="s">
        <v>303</v>
      </c>
      <c r="U53" s="295">
        <v>98123</v>
      </c>
      <c r="V53" s="296">
        <v>1962460</v>
      </c>
      <c r="W53" s="297" t="s">
        <v>303</v>
      </c>
      <c r="X53" s="295">
        <v>100938</v>
      </c>
      <c r="Y53" s="296">
        <v>2018760</v>
      </c>
      <c r="Z53" s="297" t="s">
        <v>303</v>
      </c>
      <c r="AA53" s="295">
        <v>99443</v>
      </c>
      <c r="AB53" s="296">
        <v>1988860</v>
      </c>
      <c r="AC53" s="297" t="s">
        <v>303</v>
      </c>
      <c r="AD53" s="295">
        <v>102870</v>
      </c>
      <c r="AE53" s="296">
        <v>2057400</v>
      </c>
      <c r="AF53" s="297" t="s">
        <v>303</v>
      </c>
      <c r="AG53" s="295">
        <v>97727</v>
      </c>
      <c r="AH53" s="296">
        <v>1954540</v>
      </c>
      <c r="AI53" s="297" t="s">
        <v>303</v>
      </c>
      <c r="AJ53" s="295">
        <v>102870</v>
      </c>
      <c r="AK53" s="296">
        <v>2057400</v>
      </c>
      <c r="AL53" s="297" t="s">
        <v>303</v>
      </c>
      <c r="AM53" s="295">
        <v>102870</v>
      </c>
      <c r="AN53" s="296">
        <v>2057400</v>
      </c>
      <c r="AO53" s="297" t="s">
        <v>303</v>
      </c>
      <c r="AP53" s="295"/>
      <c r="AQ53" s="296">
        <v>0</v>
      </c>
      <c r="AR53" s="297" t="s">
        <v>304</v>
      </c>
      <c r="AS53" s="295">
        <v>102870</v>
      </c>
      <c r="AT53" s="296">
        <v>2057400</v>
      </c>
      <c r="AU53" s="297" t="s">
        <v>303</v>
      </c>
      <c r="AV53" s="295">
        <v>102870</v>
      </c>
      <c r="AW53" s="296">
        <v>2057400</v>
      </c>
      <c r="AX53" s="297" t="s">
        <v>303</v>
      </c>
      <c r="AY53" s="295">
        <v>102870</v>
      </c>
      <c r="AZ53" s="296">
        <v>2057400</v>
      </c>
      <c r="BA53" s="297" t="s">
        <v>303</v>
      </c>
      <c r="BB53" s="295">
        <v>102870</v>
      </c>
      <c r="BC53" s="296">
        <v>2057400</v>
      </c>
      <c r="BD53" s="297" t="s">
        <v>303</v>
      </c>
      <c r="BE53" s="295">
        <v>102870</v>
      </c>
      <c r="BF53" s="296">
        <v>2057400</v>
      </c>
      <c r="BG53" s="297" t="s">
        <v>303</v>
      </c>
      <c r="BH53" s="295">
        <v>98395</v>
      </c>
      <c r="BI53" s="296">
        <v>1967900</v>
      </c>
      <c r="BJ53" s="297" t="s">
        <v>303</v>
      </c>
      <c r="BK53" s="295">
        <v>102000</v>
      </c>
      <c r="BL53" s="296">
        <v>2040000</v>
      </c>
      <c r="BM53" s="297" t="s">
        <v>303</v>
      </c>
      <c r="BN53" s="295"/>
      <c r="BO53" s="296">
        <v>0</v>
      </c>
      <c r="BP53" s="297" t="s">
        <v>304</v>
      </c>
      <c r="BQ53" s="295">
        <v>97830</v>
      </c>
      <c r="BR53" s="296">
        <v>1956600</v>
      </c>
      <c r="BS53" s="297" t="s">
        <v>303</v>
      </c>
      <c r="BT53" s="295">
        <v>102869</v>
      </c>
      <c r="BU53" s="296">
        <v>2057380</v>
      </c>
      <c r="BV53" s="297" t="s">
        <v>303</v>
      </c>
      <c r="BW53" s="295">
        <v>100195.38</v>
      </c>
      <c r="BX53" s="296">
        <v>2003900</v>
      </c>
      <c r="BY53" s="297" t="s">
        <v>303</v>
      </c>
      <c r="BZ53" s="295">
        <v>97449</v>
      </c>
      <c r="CA53" s="296">
        <v>1948980</v>
      </c>
      <c r="CB53" s="297" t="s">
        <v>303</v>
      </c>
      <c r="CC53" s="295">
        <v>102869</v>
      </c>
      <c r="CD53" s="296">
        <v>2057380</v>
      </c>
      <c r="CE53" s="297" t="s">
        <v>303</v>
      </c>
      <c r="CF53" s="295">
        <v>98992</v>
      </c>
      <c r="CG53" s="296">
        <v>1979840</v>
      </c>
      <c r="CH53" s="297" t="s">
        <v>303</v>
      </c>
      <c r="CI53" s="295"/>
      <c r="CJ53" s="296">
        <v>0</v>
      </c>
      <c r="CK53" s="297" t="s">
        <v>304</v>
      </c>
      <c r="CL53" s="295">
        <v>98858</v>
      </c>
      <c r="CM53" s="296">
        <v>1977160</v>
      </c>
      <c r="CN53" s="297" t="s">
        <v>303</v>
      </c>
      <c r="CO53" s="295">
        <v>102000</v>
      </c>
      <c r="CP53" s="296">
        <v>2040000</v>
      </c>
      <c r="CQ53" s="297" t="s">
        <v>303</v>
      </c>
      <c r="CR53" s="295"/>
      <c r="CS53" s="296">
        <v>0</v>
      </c>
      <c r="CT53" s="297" t="s">
        <v>304</v>
      </c>
      <c r="CU53" s="295">
        <v>101841</v>
      </c>
      <c r="CV53" s="296">
        <v>2036820</v>
      </c>
      <c r="CW53" s="297" t="s">
        <v>303</v>
      </c>
      <c r="CX53" s="295">
        <v>102870</v>
      </c>
      <c r="CY53" s="296">
        <v>2057400</v>
      </c>
      <c r="CZ53" s="297" t="s">
        <v>303</v>
      </c>
      <c r="DA53" s="295"/>
      <c r="DB53" s="296">
        <v>0</v>
      </c>
      <c r="DC53" s="297" t="s">
        <v>304</v>
      </c>
      <c r="DD53" s="295">
        <v>99578</v>
      </c>
      <c r="DE53" s="296">
        <v>1991560</v>
      </c>
      <c r="DF53" s="297" t="s">
        <v>303</v>
      </c>
      <c r="DG53" s="295"/>
      <c r="DH53" s="296">
        <v>0</v>
      </c>
      <c r="DI53" s="297" t="s">
        <v>304</v>
      </c>
      <c r="DJ53" s="295">
        <v>100256</v>
      </c>
      <c r="DK53" s="296">
        <v>2005120</v>
      </c>
      <c r="DL53" s="297" t="s">
        <v>303</v>
      </c>
      <c r="DM53" s="295">
        <v>93326</v>
      </c>
      <c r="DN53" s="296">
        <v>1866520</v>
      </c>
      <c r="DO53" s="297" t="s">
        <v>303</v>
      </c>
      <c r="DP53" s="295">
        <v>102870</v>
      </c>
      <c r="DQ53" s="296">
        <v>2057400</v>
      </c>
      <c r="DR53" s="297" t="s">
        <v>303</v>
      </c>
      <c r="DS53" s="295">
        <v>97727</v>
      </c>
      <c r="DT53" s="296">
        <v>1954540</v>
      </c>
      <c r="DU53" s="297" t="s">
        <v>303</v>
      </c>
      <c r="DV53" s="295">
        <v>99177</v>
      </c>
      <c r="DW53" s="296">
        <v>1983540</v>
      </c>
      <c r="DX53" s="297" t="s">
        <v>303</v>
      </c>
      <c r="DY53" s="295">
        <v>83653</v>
      </c>
      <c r="DZ53" s="296">
        <v>1673060</v>
      </c>
      <c r="EA53" s="297" t="s">
        <v>303</v>
      </c>
      <c r="EB53" s="295">
        <v>99784</v>
      </c>
      <c r="EC53" s="296">
        <v>1995680</v>
      </c>
      <c r="ED53" s="297" t="s">
        <v>303</v>
      </c>
      <c r="EE53" s="295">
        <v>98241</v>
      </c>
      <c r="EF53" s="296">
        <v>1964820</v>
      </c>
      <c r="EG53" s="297" t="s">
        <v>303</v>
      </c>
      <c r="EH53" s="295"/>
      <c r="EI53" s="296">
        <v>0</v>
      </c>
      <c r="EJ53" s="297" t="s">
        <v>304</v>
      </c>
      <c r="EK53" s="295">
        <v>95286</v>
      </c>
      <c r="EL53" s="296">
        <v>1905720</v>
      </c>
      <c r="EM53" s="297" t="s">
        <v>303</v>
      </c>
      <c r="EN53" s="295">
        <v>102870</v>
      </c>
      <c r="EO53" s="296">
        <v>2057400</v>
      </c>
      <c r="EP53" s="297" t="s">
        <v>303</v>
      </c>
      <c r="EQ53" s="295">
        <v>102000</v>
      </c>
      <c r="ER53" s="296">
        <v>2040000</v>
      </c>
      <c r="ES53" s="297" t="s">
        <v>303</v>
      </c>
      <c r="ET53" s="295">
        <v>102800</v>
      </c>
      <c r="EU53" s="296">
        <v>2056000</v>
      </c>
      <c r="EV53" s="297" t="s">
        <v>303</v>
      </c>
      <c r="EW53" s="295">
        <v>101841</v>
      </c>
      <c r="EX53" s="296">
        <v>2036820</v>
      </c>
      <c r="EY53" s="297" t="s">
        <v>303</v>
      </c>
      <c r="EZ53" s="295">
        <v>99414</v>
      </c>
      <c r="FA53" s="296">
        <v>1988280</v>
      </c>
      <c r="FB53" s="297" t="s">
        <v>303</v>
      </c>
      <c r="FC53" s="295">
        <v>102870</v>
      </c>
      <c r="FD53" s="296">
        <v>2057400</v>
      </c>
      <c r="FE53" s="297" t="s">
        <v>303</v>
      </c>
      <c r="FF53" s="295">
        <v>97973</v>
      </c>
      <c r="FG53" s="296">
        <v>1959460</v>
      </c>
      <c r="FH53" s="297" t="s">
        <v>303</v>
      </c>
      <c r="FI53" s="295"/>
      <c r="FJ53" s="296">
        <v>0</v>
      </c>
      <c r="FK53" s="297" t="s">
        <v>304</v>
      </c>
      <c r="FL53" s="295">
        <v>102870</v>
      </c>
      <c r="FM53" s="296">
        <v>2057400</v>
      </c>
      <c r="FN53" s="297" t="s">
        <v>303</v>
      </c>
      <c r="FO53" s="295">
        <v>102870</v>
      </c>
      <c r="FP53" s="296">
        <v>2057400</v>
      </c>
      <c r="FQ53" s="297" t="s">
        <v>303</v>
      </c>
      <c r="FR53" s="295">
        <v>102870</v>
      </c>
      <c r="FS53" s="296">
        <v>2057400</v>
      </c>
      <c r="FT53" s="297" t="s">
        <v>303</v>
      </c>
      <c r="FU53" s="295">
        <v>101841</v>
      </c>
      <c r="FV53" s="296">
        <v>2036820</v>
      </c>
      <c r="FW53" s="298" t="s">
        <v>303</v>
      </c>
    </row>
    <row r="54" spans="1:182" ht="40.5" customHeight="1" thickBot="1">
      <c r="A54" s="12"/>
      <c r="B54" s="289">
        <v>35</v>
      </c>
      <c r="C54" s="290" t="s">
        <v>188</v>
      </c>
      <c r="D54" s="291" t="s">
        <v>189</v>
      </c>
      <c r="E54" s="290" t="s">
        <v>179</v>
      </c>
      <c r="F54" s="292">
        <v>40</v>
      </c>
      <c r="G54" s="293">
        <v>21965</v>
      </c>
      <c r="H54" s="294">
        <v>878600</v>
      </c>
      <c r="I54" s="295">
        <v>21523.5</v>
      </c>
      <c r="J54" s="296">
        <v>860960</v>
      </c>
      <c r="K54" s="297" t="s">
        <v>303</v>
      </c>
      <c r="L54" s="295">
        <v>21965</v>
      </c>
      <c r="M54" s="296">
        <v>878600</v>
      </c>
      <c r="N54" s="297" t="s">
        <v>303</v>
      </c>
      <c r="O54" s="295"/>
      <c r="P54" s="296">
        <v>0</v>
      </c>
      <c r="Q54" s="297" t="s">
        <v>304</v>
      </c>
      <c r="R54" s="295">
        <v>21242</v>
      </c>
      <c r="S54" s="296">
        <v>849680</v>
      </c>
      <c r="T54" s="297" t="s">
        <v>303</v>
      </c>
      <c r="U54" s="295">
        <v>20951</v>
      </c>
      <c r="V54" s="296">
        <v>838040</v>
      </c>
      <c r="W54" s="297" t="s">
        <v>303</v>
      </c>
      <c r="X54" s="295">
        <v>21552</v>
      </c>
      <c r="Y54" s="296">
        <v>862080</v>
      </c>
      <c r="Z54" s="297" t="s">
        <v>303</v>
      </c>
      <c r="AA54" s="295">
        <v>21233</v>
      </c>
      <c r="AB54" s="296">
        <v>849320</v>
      </c>
      <c r="AC54" s="297" t="s">
        <v>303</v>
      </c>
      <c r="AD54" s="295">
        <v>21965</v>
      </c>
      <c r="AE54" s="296">
        <v>878600</v>
      </c>
      <c r="AF54" s="297" t="s">
        <v>303</v>
      </c>
      <c r="AG54" s="295">
        <v>20867</v>
      </c>
      <c r="AH54" s="296">
        <v>834680</v>
      </c>
      <c r="AI54" s="297" t="s">
        <v>303</v>
      </c>
      <c r="AJ54" s="295">
        <v>21965</v>
      </c>
      <c r="AK54" s="296">
        <v>878600</v>
      </c>
      <c r="AL54" s="297" t="s">
        <v>303</v>
      </c>
      <c r="AM54" s="295">
        <v>21965</v>
      </c>
      <c r="AN54" s="296">
        <v>878600</v>
      </c>
      <c r="AO54" s="297" t="s">
        <v>303</v>
      </c>
      <c r="AP54" s="295"/>
      <c r="AQ54" s="296">
        <v>0</v>
      </c>
      <c r="AR54" s="297" t="s">
        <v>304</v>
      </c>
      <c r="AS54" s="295">
        <v>21965</v>
      </c>
      <c r="AT54" s="296">
        <v>878600</v>
      </c>
      <c r="AU54" s="297" t="s">
        <v>303</v>
      </c>
      <c r="AV54" s="295">
        <v>20867</v>
      </c>
      <c r="AW54" s="296">
        <v>834680</v>
      </c>
      <c r="AX54" s="297" t="s">
        <v>303</v>
      </c>
      <c r="AY54" s="295">
        <v>21965</v>
      </c>
      <c r="AZ54" s="296">
        <v>878600</v>
      </c>
      <c r="BA54" s="297" t="s">
        <v>303</v>
      </c>
      <c r="BB54" s="295">
        <v>21965</v>
      </c>
      <c r="BC54" s="296">
        <v>878600</v>
      </c>
      <c r="BD54" s="297" t="s">
        <v>303</v>
      </c>
      <c r="BE54" s="295">
        <v>21965</v>
      </c>
      <c r="BF54" s="296">
        <v>878600</v>
      </c>
      <c r="BG54" s="297" t="s">
        <v>303</v>
      </c>
      <c r="BH54" s="295">
        <v>21010</v>
      </c>
      <c r="BI54" s="296">
        <v>840400</v>
      </c>
      <c r="BJ54" s="297" t="s">
        <v>303</v>
      </c>
      <c r="BK54" s="295">
        <v>21500</v>
      </c>
      <c r="BL54" s="296">
        <v>860000</v>
      </c>
      <c r="BM54" s="297" t="s">
        <v>303</v>
      </c>
      <c r="BN54" s="295"/>
      <c r="BO54" s="296">
        <v>0</v>
      </c>
      <c r="BP54" s="297" t="s">
        <v>304</v>
      </c>
      <c r="BQ54" s="295">
        <v>20889</v>
      </c>
      <c r="BR54" s="296">
        <v>835560</v>
      </c>
      <c r="BS54" s="297" t="s">
        <v>303</v>
      </c>
      <c r="BT54" s="295">
        <v>21964</v>
      </c>
      <c r="BU54" s="296">
        <v>878560</v>
      </c>
      <c r="BV54" s="297" t="s">
        <v>303</v>
      </c>
      <c r="BW54" s="295">
        <v>21393.91</v>
      </c>
      <c r="BX54" s="296">
        <v>855760</v>
      </c>
      <c r="BY54" s="297" t="s">
        <v>303</v>
      </c>
      <c r="BZ54" s="295">
        <v>20807</v>
      </c>
      <c r="CA54" s="296">
        <v>832280</v>
      </c>
      <c r="CB54" s="297" t="s">
        <v>303</v>
      </c>
      <c r="CC54" s="295">
        <v>21964</v>
      </c>
      <c r="CD54" s="296">
        <v>878560</v>
      </c>
      <c r="CE54" s="297" t="s">
        <v>303</v>
      </c>
      <c r="CF54" s="295">
        <v>21137</v>
      </c>
      <c r="CG54" s="296">
        <v>845480</v>
      </c>
      <c r="CH54" s="297" t="s">
        <v>303</v>
      </c>
      <c r="CI54" s="295"/>
      <c r="CJ54" s="296">
        <v>0</v>
      </c>
      <c r="CK54" s="297" t="s">
        <v>304</v>
      </c>
      <c r="CL54" s="295">
        <v>21108</v>
      </c>
      <c r="CM54" s="296">
        <v>844320</v>
      </c>
      <c r="CN54" s="297" t="s">
        <v>303</v>
      </c>
      <c r="CO54" s="295">
        <v>21950</v>
      </c>
      <c r="CP54" s="296">
        <v>878000</v>
      </c>
      <c r="CQ54" s="297" t="s">
        <v>303</v>
      </c>
      <c r="CR54" s="295"/>
      <c r="CS54" s="296">
        <v>0</v>
      </c>
      <c r="CT54" s="297" t="s">
        <v>304</v>
      </c>
      <c r="CU54" s="295">
        <v>21745</v>
      </c>
      <c r="CV54" s="296">
        <v>869800</v>
      </c>
      <c r="CW54" s="297" t="s">
        <v>303</v>
      </c>
      <c r="CX54" s="295">
        <v>21965</v>
      </c>
      <c r="CY54" s="296">
        <v>878600</v>
      </c>
      <c r="CZ54" s="297" t="s">
        <v>303</v>
      </c>
      <c r="DA54" s="295"/>
      <c r="DB54" s="296">
        <v>0</v>
      </c>
      <c r="DC54" s="297" t="s">
        <v>304</v>
      </c>
      <c r="DD54" s="295">
        <v>21262</v>
      </c>
      <c r="DE54" s="296">
        <v>850480</v>
      </c>
      <c r="DF54" s="297" t="s">
        <v>303</v>
      </c>
      <c r="DG54" s="295"/>
      <c r="DH54" s="296">
        <v>0</v>
      </c>
      <c r="DI54" s="297" t="s">
        <v>304</v>
      </c>
      <c r="DJ54" s="295">
        <v>21407</v>
      </c>
      <c r="DK54" s="296">
        <v>856280</v>
      </c>
      <c r="DL54" s="297" t="s">
        <v>303</v>
      </c>
      <c r="DM54" s="295">
        <v>19926</v>
      </c>
      <c r="DN54" s="296">
        <v>797040</v>
      </c>
      <c r="DO54" s="297" t="s">
        <v>303</v>
      </c>
      <c r="DP54" s="295">
        <v>21965</v>
      </c>
      <c r="DQ54" s="296">
        <v>878600</v>
      </c>
      <c r="DR54" s="297" t="s">
        <v>303</v>
      </c>
      <c r="DS54" s="295">
        <v>20867</v>
      </c>
      <c r="DT54" s="296">
        <v>834680</v>
      </c>
      <c r="DU54" s="297" t="s">
        <v>303</v>
      </c>
      <c r="DV54" s="295">
        <v>21176</v>
      </c>
      <c r="DW54" s="296">
        <v>847040</v>
      </c>
      <c r="DX54" s="297" t="s">
        <v>303</v>
      </c>
      <c r="DY54" s="295">
        <v>17862</v>
      </c>
      <c r="DZ54" s="296">
        <v>714480</v>
      </c>
      <c r="EA54" s="297" t="s">
        <v>303</v>
      </c>
      <c r="EB54" s="295">
        <v>21306</v>
      </c>
      <c r="EC54" s="296">
        <v>852240</v>
      </c>
      <c r="ED54" s="297" t="s">
        <v>303</v>
      </c>
      <c r="EE54" s="295">
        <v>20977</v>
      </c>
      <c r="EF54" s="296">
        <v>839080</v>
      </c>
      <c r="EG54" s="297" t="s">
        <v>303</v>
      </c>
      <c r="EH54" s="295"/>
      <c r="EI54" s="296">
        <v>0</v>
      </c>
      <c r="EJ54" s="297" t="s">
        <v>304</v>
      </c>
      <c r="EK54" s="295">
        <v>20346</v>
      </c>
      <c r="EL54" s="296">
        <v>813840</v>
      </c>
      <c r="EM54" s="297" t="s">
        <v>303</v>
      </c>
      <c r="EN54" s="295">
        <v>21965</v>
      </c>
      <c r="EO54" s="296">
        <v>878600</v>
      </c>
      <c r="EP54" s="297" t="s">
        <v>303</v>
      </c>
      <c r="EQ54" s="295">
        <v>21500</v>
      </c>
      <c r="ER54" s="296">
        <v>860000</v>
      </c>
      <c r="ES54" s="297" t="s">
        <v>303</v>
      </c>
      <c r="ET54" s="295">
        <v>21900</v>
      </c>
      <c r="EU54" s="296">
        <v>876000</v>
      </c>
      <c r="EV54" s="297" t="s">
        <v>303</v>
      </c>
      <c r="EW54" s="295">
        <v>21745</v>
      </c>
      <c r="EX54" s="296">
        <v>869800</v>
      </c>
      <c r="EY54" s="297" t="s">
        <v>303</v>
      </c>
      <c r="EZ54" s="295">
        <v>21227</v>
      </c>
      <c r="FA54" s="296">
        <v>849080</v>
      </c>
      <c r="FB54" s="297" t="s">
        <v>303</v>
      </c>
      <c r="FC54" s="295">
        <v>21965</v>
      </c>
      <c r="FD54" s="296">
        <v>878600</v>
      </c>
      <c r="FE54" s="297" t="s">
        <v>303</v>
      </c>
      <c r="FF54" s="295">
        <v>20919</v>
      </c>
      <c r="FG54" s="296">
        <v>836760</v>
      </c>
      <c r="FH54" s="297" t="s">
        <v>303</v>
      </c>
      <c r="FI54" s="295"/>
      <c r="FJ54" s="296">
        <v>0</v>
      </c>
      <c r="FK54" s="297" t="s">
        <v>304</v>
      </c>
      <c r="FL54" s="295">
        <v>21965</v>
      </c>
      <c r="FM54" s="296">
        <v>878600</v>
      </c>
      <c r="FN54" s="297" t="s">
        <v>303</v>
      </c>
      <c r="FO54" s="295">
        <v>21965</v>
      </c>
      <c r="FP54" s="296">
        <v>878600</v>
      </c>
      <c r="FQ54" s="297" t="s">
        <v>303</v>
      </c>
      <c r="FR54" s="295">
        <v>21965</v>
      </c>
      <c r="FS54" s="296">
        <v>878600</v>
      </c>
      <c r="FT54" s="297" t="s">
        <v>303</v>
      </c>
      <c r="FU54" s="295">
        <v>21745</v>
      </c>
      <c r="FV54" s="296">
        <v>869800</v>
      </c>
      <c r="FW54" s="298" t="s">
        <v>303</v>
      </c>
    </row>
    <row r="55" spans="1:182" ht="22.5" customHeight="1">
      <c r="A55" s="12"/>
      <c r="B55" s="281" t="s">
        <v>190</v>
      </c>
      <c r="C55" s="282"/>
      <c r="D55" s="282"/>
      <c r="E55" s="282"/>
      <c r="F55" s="283"/>
      <c r="G55" s="282"/>
      <c r="H55" s="284">
        <v>76124000</v>
      </c>
      <c r="I55" s="285"/>
      <c r="J55" s="286">
        <v>74593500</v>
      </c>
      <c r="K55" s="287"/>
      <c r="L55" s="285"/>
      <c r="M55" s="286">
        <v>76124000</v>
      </c>
      <c r="N55" s="287"/>
      <c r="O55" s="285"/>
      <c r="P55" s="286">
        <v>0</v>
      </c>
      <c r="Q55" s="287"/>
      <c r="R55" s="285"/>
      <c r="S55" s="286">
        <v>73617500</v>
      </c>
      <c r="T55" s="287"/>
      <c r="U55" s="285"/>
      <c r="V55" s="286">
        <v>72610000</v>
      </c>
      <c r="W55" s="287"/>
      <c r="X55" s="285"/>
      <c r="Y55" s="286">
        <v>74693500</v>
      </c>
      <c r="Z55" s="287"/>
      <c r="AA55" s="285"/>
      <c r="AB55" s="286">
        <v>73588000</v>
      </c>
      <c r="AC55" s="287"/>
      <c r="AD55" s="285"/>
      <c r="AE55" s="286">
        <v>75994000</v>
      </c>
      <c r="AF55" s="287"/>
      <c r="AG55" s="285"/>
      <c r="AH55" s="286">
        <v>72316500</v>
      </c>
      <c r="AI55" s="287"/>
      <c r="AJ55" s="285"/>
      <c r="AK55" s="286">
        <v>76124000</v>
      </c>
      <c r="AL55" s="287"/>
      <c r="AM55" s="285"/>
      <c r="AN55" s="286">
        <v>76124000</v>
      </c>
      <c r="AO55" s="287"/>
      <c r="AP55" s="285"/>
      <c r="AQ55" s="286">
        <v>0</v>
      </c>
      <c r="AR55" s="287"/>
      <c r="AS55" s="285"/>
      <c r="AT55" s="286">
        <v>76124000</v>
      </c>
      <c r="AU55" s="287"/>
      <c r="AV55" s="285"/>
      <c r="AW55" s="286">
        <v>75664500</v>
      </c>
      <c r="AX55" s="287"/>
      <c r="AY55" s="285"/>
      <c r="AZ55" s="286">
        <v>76124000</v>
      </c>
      <c r="BA55" s="287"/>
      <c r="BB55" s="285"/>
      <c r="BC55" s="286">
        <v>76124000</v>
      </c>
      <c r="BD55" s="287"/>
      <c r="BE55" s="285"/>
      <c r="BF55" s="286">
        <v>76124000</v>
      </c>
      <c r="BG55" s="287"/>
      <c r="BH55" s="285"/>
      <c r="BI55" s="286">
        <v>72812500</v>
      </c>
      <c r="BJ55" s="287"/>
      <c r="BK55" s="285"/>
      <c r="BL55" s="286">
        <v>69150000</v>
      </c>
      <c r="BM55" s="287"/>
      <c r="BN55" s="285"/>
      <c r="BO55" s="286">
        <v>0</v>
      </c>
      <c r="BP55" s="287"/>
      <c r="BQ55" s="285"/>
      <c r="BR55" s="286">
        <v>72394000</v>
      </c>
      <c r="BS55" s="287"/>
      <c r="BT55" s="285"/>
      <c r="BU55" s="286">
        <v>76121500</v>
      </c>
      <c r="BV55" s="287"/>
      <c r="BW55" s="285"/>
      <c r="BX55" s="286">
        <v>74145000</v>
      </c>
      <c r="BY55" s="287"/>
      <c r="BZ55" s="285"/>
      <c r="CA55" s="286">
        <v>72112000</v>
      </c>
      <c r="CB55" s="287"/>
      <c r="CC55" s="285"/>
      <c r="CD55" s="286">
        <v>76121500</v>
      </c>
      <c r="CE55" s="287"/>
      <c r="CF55" s="285"/>
      <c r="CG55" s="286">
        <v>73253500</v>
      </c>
      <c r="CH55" s="287"/>
      <c r="CI55" s="285"/>
      <c r="CJ55" s="286">
        <v>0</v>
      </c>
      <c r="CK55" s="287"/>
      <c r="CL55" s="285"/>
      <c r="CM55" s="286">
        <v>73155500</v>
      </c>
      <c r="CN55" s="287"/>
      <c r="CO55" s="285"/>
      <c r="CP55" s="286">
        <v>75000000</v>
      </c>
      <c r="CQ55" s="287"/>
      <c r="CR55" s="285"/>
      <c r="CS55" s="286">
        <v>0</v>
      </c>
      <c r="CT55" s="287"/>
      <c r="CU55" s="285"/>
      <c r="CV55" s="286">
        <v>74602500</v>
      </c>
      <c r="CW55" s="287"/>
      <c r="CX55" s="285"/>
      <c r="CY55" s="286">
        <v>76124000</v>
      </c>
      <c r="CZ55" s="287"/>
      <c r="DA55" s="285"/>
      <c r="DB55" s="286">
        <v>0</v>
      </c>
      <c r="DC55" s="287"/>
      <c r="DD55" s="285"/>
      <c r="DE55" s="286">
        <v>73688000</v>
      </c>
      <c r="DF55" s="287"/>
      <c r="DG55" s="285"/>
      <c r="DH55" s="286">
        <v>0</v>
      </c>
      <c r="DI55" s="287"/>
      <c r="DJ55" s="285"/>
      <c r="DK55" s="286">
        <v>74188500</v>
      </c>
      <c r="DL55" s="287"/>
      <c r="DM55" s="285"/>
      <c r="DN55" s="286">
        <v>69059000</v>
      </c>
      <c r="DO55" s="287"/>
      <c r="DP55" s="285"/>
      <c r="DQ55" s="286">
        <v>76124000</v>
      </c>
      <c r="DR55" s="287"/>
      <c r="DS55" s="285"/>
      <c r="DT55" s="286">
        <v>73078500</v>
      </c>
      <c r="DU55" s="287"/>
      <c r="DV55" s="285"/>
      <c r="DW55" s="286">
        <v>73390000</v>
      </c>
      <c r="DX55" s="287"/>
      <c r="DY55" s="285"/>
      <c r="DZ55" s="286">
        <v>61904000</v>
      </c>
      <c r="EA55" s="287"/>
      <c r="EB55" s="285"/>
      <c r="EC55" s="286">
        <v>73840500</v>
      </c>
      <c r="ED55" s="287"/>
      <c r="EE55" s="285"/>
      <c r="EF55" s="286">
        <v>72698500</v>
      </c>
      <c r="EG55" s="287"/>
      <c r="EH55" s="285"/>
      <c r="EI55" s="286">
        <v>0</v>
      </c>
      <c r="EJ55" s="287"/>
      <c r="EK55" s="285"/>
      <c r="EL55" s="286">
        <v>70513000</v>
      </c>
      <c r="EM55" s="287"/>
      <c r="EN55" s="285"/>
      <c r="EO55" s="286">
        <v>76124000</v>
      </c>
      <c r="EP55" s="287"/>
      <c r="EQ55" s="285"/>
      <c r="ER55" s="286">
        <v>68250000</v>
      </c>
      <c r="ES55" s="287"/>
      <c r="ET55" s="285"/>
      <c r="EU55" s="286">
        <v>75950000</v>
      </c>
      <c r="EV55" s="287"/>
      <c r="EW55" s="285"/>
      <c r="EX55" s="286">
        <v>75362000</v>
      </c>
      <c r="EY55" s="287"/>
      <c r="EZ55" s="285"/>
      <c r="FA55" s="286">
        <v>73221500</v>
      </c>
      <c r="FB55" s="287"/>
      <c r="FC55" s="285"/>
      <c r="FD55" s="286">
        <v>76124000</v>
      </c>
      <c r="FE55" s="287"/>
      <c r="FF55" s="285"/>
      <c r="FG55" s="286">
        <v>72500500</v>
      </c>
      <c r="FH55" s="287"/>
      <c r="FI55" s="285"/>
      <c r="FJ55" s="286">
        <v>0</v>
      </c>
      <c r="FK55" s="287"/>
      <c r="FL55" s="285"/>
      <c r="FM55" s="286">
        <v>76124000</v>
      </c>
      <c r="FN55" s="287"/>
      <c r="FO55" s="285"/>
      <c r="FP55" s="286">
        <v>76124000</v>
      </c>
      <c r="FQ55" s="287"/>
      <c r="FR55" s="285"/>
      <c r="FS55" s="286">
        <v>76124000</v>
      </c>
      <c r="FT55" s="287"/>
      <c r="FU55" s="285"/>
      <c r="FV55" s="286">
        <v>75362000</v>
      </c>
      <c r="FW55" s="288"/>
    </row>
    <row r="56" spans="1:182" ht="50.45" customHeight="1">
      <c r="A56" s="12"/>
      <c r="B56" s="289">
        <v>36</v>
      </c>
      <c r="C56" s="290" t="s">
        <v>191</v>
      </c>
      <c r="D56" s="291" t="s">
        <v>192</v>
      </c>
      <c r="E56" s="290" t="s">
        <v>116</v>
      </c>
      <c r="F56" s="292">
        <v>2000</v>
      </c>
      <c r="G56" s="293">
        <v>33469</v>
      </c>
      <c r="H56" s="294">
        <v>66938000</v>
      </c>
      <c r="I56" s="295">
        <v>32796.269999999997</v>
      </c>
      <c r="J56" s="296">
        <v>65592000</v>
      </c>
      <c r="K56" s="297" t="s">
        <v>303</v>
      </c>
      <c r="L56" s="295">
        <v>33469</v>
      </c>
      <c r="M56" s="296">
        <v>66938000</v>
      </c>
      <c r="N56" s="297" t="s">
        <v>303</v>
      </c>
      <c r="O56" s="295"/>
      <c r="P56" s="296">
        <v>0</v>
      </c>
      <c r="Q56" s="297" t="s">
        <v>304</v>
      </c>
      <c r="R56" s="295">
        <v>32367</v>
      </c>
      <c r="S56" s="296">
        <v>64734000</v>
      </c>
      <c r="T56" s="297" t="s">
        <v>303</v>
      </c>
      <c r="U56" s="295">
        <v>31924</v>
      </c>
      <c r="V56" s="296">
        <v>63848000</v>
      </c>
      <c r="W56" s="297" t="s">
        <v>303</v>
      </c>
      <c r="X56" s="295">
        <v>32840</v>
      </c>
      <c r="Y56" s="296">
        <v>65680000</v>
      </c>
      <c r="Z56" s="297" t="s">
        <v>303</v>
      </c>
      <c r="AA56" s="295">
        <v>32354</v>
      </c>
      <c r="AB56" s="296">
        <v>64708000</v>
      </c>
      <c r="AC56" s="297" t="s">
        <v>303</v>
      </c>
      <c r="AD56" s="295">
        <v>33469</v>
      </c>
      <c r="AE56" s="296">
        <v>66938000</v>
      </c>
      <c r="AF56" s="297" t="s">
        <v>303</v>
      </c>
      <c r="AG56" s="295">
        <v>31795</v>
      </c>
      <c r="AH56" s="296">
        <v>63590000</v>
      </c>
      <c r="AI56" s="297" t="s">
        <v>303</v>
      </c>
      <c r="AJ56" s="295">
        <v>33469</v>
      </c>
      <c r="AK56" s="296">
        <v>66938000</v>
      </c>
      <c r="AL56" s="297" t="s">
        <v>303</v>
      </c>
      <c r="AM56" s="295">
        <v>33469</v>
      </c>
      <c r="AN56" s="296">
        <v>66938000</v>
      </c>
      <c r="AO56" s="297" t="s">
        <v>303</v>
      </c>
      <c r="AP56" s="295"/>
      <c r="AQ56" s="296">
        <v>0</v>
      </c>
      <c r="AR56" s="297" t="s">
        <v>304</v>
      </c>
      <c r="AS56" s="295">
        <v>33469</v>
      </c>
      <c r="AT56" s="296">
        <v>66938000</v>
      </c>
      <c r="AU56" s="297" t="s">
        <v>303</v>
      </c>
      <c r="AV56" s="295">
        <v>33469</v>
      </c>
      <c r="AW56" s="296">
        <v>66938000</v>
      </c>
      <c r="AX56" s="297" t="s">
        <v>303</v>
      </c>
      <c r="AY56" s="295">
        <v>33469</v>
      </c>
      <c r="AZ56" s="296">
        <v>66938000</v>
      </c>
      <c r="BA56" s="297" t="s">
        <v>303</v>
      </c>
      <c r="BB56" s="295">
        <v>33469</v>
      </c>
      <c r="BC56" s="296">
        <v>66938000</v>
      </c>
      <c r="BD56" s="297" t="s">
        <v>303</v>
      </c>
      <c r="BE56" s="295">
        <v>33469</v>
      </c>
      <c r="BF56" s="296">
        <v>66938000</v>
      </c>
      <c r="BG56" s="297" t="s">
        <v>303</v>
      </c>
      <c r="BH56" s="295">
        <v>32013</v>
      </c>
      <c r="BI56" s="296">
        <v>64026000</v>
      </c>
      <c r="BJ56" s="297" t="s">
        <v>303</v>
      </c>
      <c r="BK56" s="295">
        <v>30000</v>
      </c>
      <c r="BL56" s="296">
        <v>60000000</v>
      </c>
      <c r="BM56" s="297" t="s">
        <v>303</v>
      </c>
      <c r="BN56" s="295"/>
      <c r="BO56" s="296">
        <v>0</v>
      </c>
      <c r="BP56" s="297" t="s">
        <v>304</v>
      </c>
      <c r="BQ56" s="295">
        <v>31829</v>
      </c>
      <c r="BR56" s="296">
        <v>63658000</v>
      </c>
      <c r="BS56" s="297" t="s">
        <v>303</v>
      </c>
      <c r="BT56" s="295">
        <v>33468</v>
      </c>
      <c r="BU56" s="296">
        <v>66936000</v>
      </c>
      <c r="BV56" s="297" t="s">
        <v>303</v>
      </c>
      <c r="BW56" s="295">
        <v>32598.81</v>
      </c>
      <c r="BX56" s="296">
        <v>65198000</v>
      </c>
      <c r="BY56" s="297" t="s">
        <v>303</v>
      </c>
      <c r="BZ56" s="295">
        <v>31705</v>
      </c>
      <c r="CA56" s="296">
        <v>63410000</v>
      </c>
      <c r="CB56" s="297" t="s">
        <v>303</v>
      </c>
      <c r="CC56" s="295">
        <v>33468</v>
      </c>
      <c r="CD56" s="296">
        <v>66936000</v>
      </c>
      <c r="CE56" s="297" t="s">
        <v>303</v>
      </c>
      <c r="CF56" s="295">
        <v>32207</v>
      </c>
      <c r="CG56" s="296">
        <v>64414000</v>
      </c>
      <c r="CH56" s="297" t="s">
        <v>303</v>
      </c>
      <c r="CI56" s="295"/>
      <c r="CJ56" s="296">
        <v>0</v>
      </c>
      <c r="CK56" s="297" t="s">
        <v>304</v>
      </c>
      <c r="CL56" s="295">
        <v>32164</v>
      </c>
      <c r="CM56" s="296">
        <v>64328000</v>
      </c>
      <c r="CN56" s="297" t="s">
        <v>303</v>
      </c>
      <c r="CO56" s="295">
        <v>33000</v>
      </c>
      <c r="CP56" s="296">
        <v>66000000</v>
      </c>
      <c r="CQ56" s="297" t="s">
        <v>303</v>
      </c>
      <c r="CR56" s="295"/>
      <c r="CS56" s="296">
        <v>0</v>
      </c>
      <c r="CT56" s="297" t="s">
        <v>304</v>
      </c>
      <c r="CU56" s="295">
        <v>32800</v>
      </c>
      <c r="CV56" s="296">
        <v>65600000</v>
      </c>
      <c r="CW56" s="297" t="s">
        <v>303</v>
      </c>
      <c r="CX56" s="295">
        <v>33469</v>
      </c>
      <c r="CY56" s="296">
        <v>66938000</v>
      </c>
      <c r="CZ56" s="297" t="s">
        <v>303</v>
      </c>
      <c r="DA56" s="295"/>
      <c r="DB56" s="296">
        <v>0</v>
      </c>
      <c r="DC56" s="297" t="s">
        <v>304</v>
      </c>
      <c r="DD56" s="295">
        <v>32398</v>
      </c>
      <c r="DE56" s="296">
        <v>64796000</v>
      </c>
      <c r="DF56" s="297" t="s">
        <v>303</v>
      </c>
      <c r="DG56" s="295"/>
      <c r="DH56" s="296">
        <v>0</v>
      </c>
      <c r="DI56" s="297" t="s">
        <v>304</v>
      </c>
      <c r="DJ56" s="295">
        <v>32618</v>
      </c>
      <c r="DK56" s="296">
        <v>65236000</v>
      </c>
      <c r="DL56" s="297" t="s">
        <v>303</v>
      </c>
      <c r="DM56" s="295">
        <v>30363</v>
      </c>
      <c r="DN56" s="296">
        <v>60726000</v>
      </c>
      <c r="DO56" s="297" t="s">
        <v>303</v>
      </c>
      <c r="DP56" s="295">
        <v>33469</v>
      </c>
      <c r="DQ56" s="296">
        <v>66938000</v>
      </c>
      <c r="DR56" s="297" t="s">
        <v>303</v>
      </c>
      <c r="DS56" s="295">
        <v>32130</v>
      </c>
      <c r="DT56" s="296">
        <v>64260000</v>
      </c>
      <c r="DU56" s="297" t="s">
        <v>303</v>
      </c>
      <c r="DV56" s="295">
        <v>32267</v>
      </c>
      <c r="DW56" s="296">
        <v>64534000</v>
      </c>
      <c r="DX56" s="297" t="s">
        <v>303</v>
      </c>
      <c r="DY56" s="295">
        <v>27217</v>
      </c>
      <c r="DZ56" s="296">
        <v>54434000</v>
      </c>
      <c r="EA56" s="297" t="s">
        <v>303</v>
      </c>
      <c r="EB56" s="295">
        <v>32465</v>
      </c>
      <c r="EC56" s="296">
        <v>64930000</v>
      </c>
      <c r="ED56" s="297" t="s">
        <v>303</v>
      </c>
      <c r="EE56" s="295">
        <v>31963</v>
      </c>
      <c r="EF56" s="296">
        <v>63926000</v>
      </c>
      <c r="EG56" s="297" t="s">
        <v>303</v>
      </c>
      <c r="EH56" s="295"/>
      <c r="EI56" s="296">
        <v>0</v>
      </c>
      <c r="EJ56" s="297" t="s">
        <v>304</v>
      </c>
      <c r="EK56" s="295">
        <v>31002</v>
      </c>
      <c r="EL56" s="296">
        <v>62004000</v>
      </c>
      <c r="EM56" s="297" t="s">
        <v>303</v>
      </c>
      <c r="EN56" s="295">
        <v>33469</v>
      </c>
      <c r="EO56" s="296">
        <v>66938000</v>
      </c>
      <c r="EP56" s="297" t="s">
        <v>303</v>
      </c>
      <c r="EQ56" s="295">
        <v>30000</v>
      </c>
      <c r="ER56" s="296">
        <v>60000000</v>
      </c>
      <c r="ES56" s="297" t="s">
        <v>303</v>
      </c>
      <c r="ET56" s="295">
        <v>33400</v>
      </c>
      <c r="EU56" s="296">
        <v>66800000</v>
      </c>
      <c r="EV56" s="297" t="s">
        <v>303</v>
      </c>
      <c r="EW56" s="295">
        <v>33134</v>
      </c>
      <c r="EX56" s="296">
        <v>66268000</v>
      </c>
      <c r="EY56" s="297" t="s">
        <v>303</v>
      </c>
      <c r="EZ56" s="295">
        <v>32172</v>
      </c>
      <c r="FA56" s="296">
        <v>64344000</v>
      </c>
      <c r="FB56" s="297" t="s">
        <v>303</v>
      </c>
      <c r="FC56" s="295">
        <v>33469</v>
      </c>
      <c r="FD56" s="296">
        <v>66938000</v>
      </c>
      <c r="FE56" s="297" t="s">
        <v>303</v>
      </c>
      <c r="FF56" s="295">
        <v>31876</v>
      </c>
      <c r="FG56" s="296">
        <v>63752000</v>
      </c>
      <c r="FH56" s="297" t="s">
        <v>303</v>
      </c>
      <c r="FI56" s="295"/>
      <c r="FJ56" s="296">
        <v>0</v>
      </c>
      <c r="FK56" s="297" t="s">
        <v>304</v>
      </c>
      <c r="FL56" s="295">
        <v>33469</v>
      </c>
      <c r="FM56" s="296">
        <v>66938000</v>
      </c>
      <c r="FN56" s="297" t="s">
        <v>303</v>
      </c>
      <c r="FO56" s="295">
        <v>33469</v>
      </c>
      <c r="FP56" s="296">
        <v>66938000</v>
      </c>
      <c r="FQ56" s="297" t="s">
        <v>303</v>
      </c>
      <c r="FR56" s="295">
        <v>33469</v>
      </c>
      <c r="FS56" s="296">
        <v>66938000</v>
      </c>
      <c r="FT56" s="297" t="s">
        <v>303</v>
      </c>
      <c r="FU56" s="295">
        <v>33134</v>
      </c>
      <c r="FV56" s="296">
        <v>66268000</v>
      </c>
      <c r="FW56" s="298" t="s">
        <v>303</v>
      </c>
    </row>
    <row r="57" spans="1:182" ht="50.45" customHeight="1" thickBot="1">
      <c r="A57" s="12"/>
      <c r="B57" s="289">
        <v>37</v>
      </c>
      <c r="C57" s="290" t="s">
        <v>193</v>
      </c>
      <c r="D57" s="291" t="s">
        <v>194</v>
      </c>
      <c r="E57" s="290" t="s">
        <v>123</v>
      </c>
      <c r="F57" s="292">
        <v>500</v>
      </c>
      <c r="G57" s="293">
        <v>18372</v>
      </c>
      <c r="H57" s="294">
        <v>9186000</v>
      </c>
      <c r="I57" s="295">
        <v>18002.72</v>
      </c>
      <c r="J57" s="296">
        <v>9001500</v>
      </c>
      <c r="K57" s="297" t="s">
        <v>303</v>
      </c>
      <c r="L57" s="295">
        <v>18372</v>
      </c>
      <c r="M57" s="296">
        <v>9186000</v>
      </c>
      <c r="N57" s="297" t="s">
        <v>303</v>
      </c>
      <c r="O57" s="295"/>
      <c r="P57" s="296">
        <v>0</v>
      </c>
      <c r="Q57" s="297" t="s">
        <v>304</v>
      </c>
      <c r="R57" s="295">
        <v>17767</v>
      </c>
      <c r="S57" s="296">
        <v>8883500</v>
      </c>
      <c r="T57" s="297" t="s">
        <v>303</v>
      </c>
      <c r="U57" s="295">
        <v>17524</v>
      </c>
      <c r="V57" s="296">
        <v>8762000</v>
      </c>
      <c r="W57" s="297" t="s">
        <v>303</v>
      </c>
      <c r="X57" s="295">
        <v>18027</v>
      </c>
      <c r="Y57" s="296">
        <v>9013500</v>
      </c>
      <c r="Z57" s="297" t="s">
        <v>303</v>
      </c>
      <c r="AA57" s="295">
        <v>17760</v>
      </c>
      <c r="AB57" s="296">
        <v>8880000</v>
      </c>
      <c r="AC57" s="297" t="s">
        <v>303</v>
      </c>
      <c r="AD57" s="295">
        <v>18112</v>
      </c>
      <c r="AE57" s="296">
        <v>9056000</v>
      </c>
      <c r="AF57" s="297" t="s">
        <v>303</v>
      </c>
      <c r="AG57" s="295">
        <v>17453</v>
      </c>
      <c r="AH57" s="296">
        <v>8726500</v>
      </c>
      <c r="AI57" s="297" t="s">
        <v>303</v>
      </c>
      <c r="AJ57" s="295">
        <v>18372</v>
      </c>
      <c r="AK57" s="296">
        <v>9186000</v>
      </c>
      <c r="AL57" s="297" t="s">
        <v>303</v>
      </c>
      <c r="AM57" s="295">
        <v>18372</v>
      </c>
      <c r="AN57" s="296">
        <v>9186000</v>
      </c>
      <c r="AO57" s="297" t="s">
        <v>303</v>
      </c>
      <c r="AP57" s="295"/>
      <c r="AQ57" s="296">
        <v>0</v>
      </c>
      <c r="AR57" s="297" t="s">
        <v>304</v>
      </c>
      <c r="AS57" s="295">
        <v>18372</v>
      </c>
      <c r="AT57" s="296">
        <v>9186000</v>
      </c>
      <c r="AU57" s="297" t="s">
        <v>303</v>
      </c>
      <c r="AV57" s="295">
        <v>17453</v>
      </c>
      <c r="AW57" s="296">
        <v>8726500</v>
      </c>
      <c r="AX57" s="297" t="s">
        <v>303</v>
      </c>
      <c r="AY57" s="295">
        <v>18372</v>
      </c>
      <c r="AZ57" s="296">
        <v>9186000</v>
      </c>
      <c r="BA57" s="297" t="s">
        <v>303</v>
      </c>
      <c r="BB57" s="295">
        <v>18372</v>
      </c>
      <c r="BC57" s="296">
        <v>9186000</v>
      </c>
      <c r="BD57" s="297" t="s">
        <v>303</v>
      </c>
      <c r="BE57" s="295">
        <v>18372</v>
      </c>
      <c r="BF57" s="296">
        <v>9186000</v>
      </c>
      <c r="BG57" s="297" t="s">
        <v>303</v>
      </c>
      <c r="BH57" s="295">
        <v>17573</v>
      </c>
      <c r="BI57" s="296">
        <v>8786500</v>
      </c>
      <c r="BJ57" s="297" t="s">
        <v>303</v>
      </c>
      <c r="BK57" s="295">
        <v>18300</v>
      </c>
      <c r="BL57" s="296">
        <v>9150000</v>
      </c>
      <c r="BM57" s="297" t="s">
        <v>303</v>
      </c>
      <c r="BN57" s="295"/>
      <c r="BO57" s="296">
        <v>0</v>
      </c>
      <c r="BP57" s="297" t="s">
        <v>304</v>
      </c>
      <c r="BQ57" s="295">
        <v>17472</v>
      </c>
      <c r="BR57" s="296">
        <v>8736000</v>
      </c>
      <c r="BS57" s="297" t="s">
        <v>303</v>
      </c>
      <c r="BT57" s="295">
        <v>18371</v>
      </c>
      <c r="BU57" s="296">
        <v>9185500</v>
      </c>
      <c r="BV57" s="297" t="s">
        <v>303</v>
      </c>
      <c r="BW57" s="295">
        <v>17894.330000000002</v>
      </c>
      <c r="BX57" s="296">
        <v>8947000</v>
      </c>
      <c r="BY57" s="297" t="s">
        <v>303</v>
      </c>
      <c r="BZ57" s="295">
        <v>17404</v>
      </c>
      <c r="CA57" s="296">
        <v>8702000</v>
      </c>
      <c r="CB57" s="297" t="s">
        <v>303</v>
      </c>
      <c r="CC57" s="295">
        <v>18371</v>
      </c>
      <c r="CD57" s="296">
        <v>9185500</v>
      </c>
      <c r="CE57" s="297" t="s">
        <v>303</v>
      </c>
      <c r="CF57" s="295">
        <v>17679</v>
      </c>
      <c r="CG57" s="296">
        <v>8839500</v>
      </c>
      <c r="CH57" s="297" t="s">
        <v>303</v>
      </c>
      <c r="CI57" s="295"/>
      <c r="CJ57" s="296">
        <v>0</v>
      </c>
      <c r="CK57" s="297" t="s">
        <v>304</v>
      </c>
      <c r="CL57" s="295">
        <v>17655</v>
      </c>
      <c r="CM57" s="296">
        <v>8827500</v>
      </c>
      <c r="CN57" s="297" t="s">
        <v>303</v>
      </c>
      <c r="CO57" s="295">
        <v>18000</v>
      </c>
      <c r="CP57" s="296">
        <v>9000000</v>
      </c>
      <c r="CQ57" s="297" t="s">
        <v>303</v>
      </c>
      <c r="CR57" s="295"/>
      <c r="CS57" s="296">
        <v>0</v>
      </c>
      <c r="CT57" s="297" t="s">
        <v>304</v>
      </c>
      <c r="CU57" s="295">
        <v>18005</v>
      </c>
      <c r="CV57" s="296">
        <v>9002500</v>
      </c>
      <c r="CW57" s="297" t="s">
        <v>303</v>
      </c>
      <c r="CX57" s="295">
        <v>18372</v>
      </c>
      <c r="CY57" s="296">
        <v>9186000</v>
      </c>
      <c r="CZ57" s="297" t="s">
        <v>303</v>
      </c>
      <c r="DA57" s="295"/>
      <c r="DB57" s="296">
        <v>0</v>
      </c>
      <c r="DC57" s="297" t="s">
        <v>304</v>
      </c>
      <c r="DD57" s="295">
        <v>17784</v>
      </c>
      <c r="DE57" s="296">
        <v>8892000</v>
      </c>
      <c r="DF57" s="297" t="s">
        <v>303</v>
      </c>
      <c r="DG57" s="295"/>
      <c r="DH57" s="296">
        <v>0</v>
      </c>
      <c r="DI57" s="297" t="s">
        <v>304</v>
      </c>
      <c r="DJ57" s="295">
        <v>17905</v>
      </c>
      <c r="DK57" s="296">
        <v>8952500</v>
      </c>
      <c r="DL57" s="297" t="s">
        <v>303</v>
      </c>
      <c r="DM57" s="295">
        <v>16666</v>
      </c>
      <c r="DN57" s="296">
        <v>8333000</v>
      </c>
      <c r="DO57" s="297" t="s">
        <v>303</v>
      </c>
      <c r="DP57" s="295">
        <v>18372</v>
      </c>
      <c r="DQ57" s="296">
        <v>9186000</v>
      </c>
      <c r="DR57" s="297" t="s">
        <v>303</v>
      </c>
      <c r="DS57" s="295">
        <v>17637</v>
      </c>
      <c r="DT57" s="296">
        <v>8818500</v>
      </c>
      <c r="DU57" s="297" t="s">
        <v>303</v>
      </c>
      <c r="DV57" s="295">
        <v>17712</v>
      </c>
      <c r="DW57" s="296">
        <v>8856000</v>
      </c>
      <c r="DX57" s="297" t="s">
        <v>303</v>
      </c>
      <c r="DY57" s="295">
        <v>14940</v>
      </c>
      <c r="DZ57" s="296">
        <v>7470000</v>
      </c>
      <c r="EA57" s="297" t="s">
        <v>303</v>
      </c>
      <c r="EB57" s="295">
        <v>17821</v>
      </c>
      <c r="EC57" s="296">
        <v>8910500</v>
      </c>
      <c r="ED57" s="297" t="s">
        <v>303</v>
      </c>
      <c r="EE57" s="295">
        <v>17545</v>
      </c>
      <c r="EF57" s="296">
        <v>8772500</v>
      </c>
      <c r="EG57" s="297" t="s">
        <v>303</v>
      </c>
      <c r="EH57" s="295"/>
      <c r="EI57" s="296">
        <v>0</v>
      </c>
      <c r="EJ57" s="297" t="s">
        <v>304</v>
      </c>
      <c r="EK57" s="295">
        <v>17018</v>
      </c>
      <c r="EL57" s="296">
        <v>8509000</v>
      </c>
      <c r="EM57" s="297" t="s">
        <v>303</v>
      </c>
      <c r="EN57" s="295">
        <v>18372</v>
      </c>
      <c r="EO57" s="296">
        <v>9186000</v>
      </c>
      <c r="EP57" s="297" t="s">
        <v>303</v>
      </c>
      <c r="EQ57" s="295">
        <v>16500</v>
      </c>
      <c r="ER57" s="296">
        <v>8250000</v>
      </c>
      <c r="ES57" s="297" t="s">
        <v>303</v>
      </c>
      <c r="ET57" s="295">
        <v>18300</v>
      </c>
      <c r="EU57" s="296">
        <v>9150000</v>
      </c>
      <c r="EV57" s="297" t="s">
        <v>303</v>
      </c>
      <c r="EW57" s="295">
        <v>18188</v>
      </c>
      <c r="EX57" s="296">
        <v>9094000</v>
      </c>
      <c r="EY57" s="297" t="s">
        <v>303</v>
      </c>
      <c r="EZ57" s="295">
        <v>17755</v>
      </c>
      <c r="FA57" s="296">
        <v>8877500</v>
      </c>
      <c r="FB57" s="297" t="s">
        <v>303</v>
      </c>
      <c r="FC57" s="295">
        <v>18372</v>
      </c>
      <c r="FD57" s="296">
        <v>9186000</v>
      </c>
      <c r="FE57" s="297" t="s">
        <v>303</v>
      </c>
      <c r="FF57" s="295">
        <v>17497</v>
      </c>
      <c r="FG57" s="296">
        <v>8748500</v>
      </c>
      <c r="FH57" s="297" t="s">
        <v>303</v>
      </c>
      <c r="FI57" s="295"/>
      <c r="FJ57" s="296">
        <v>0</v>
      </c>
      <c r="FK57" s="297" t="s">
        <v>304</v>
      </c>
      <c r="FL57" s="295">
        <v>18372</v>
      </c>
      <c r="FM57" s="296">
        <v>9186000</v>
      </c>
      <c r="FN57" s="297" t="s">
        <v>303</v>
      </c>
      <c r="FO57" s="295">
        <v>18372</v>
      </c>
      <c r="FP57" s="296">
        <v>9186000</v>
      </c>
      <c r="FQ57" s="297" t="s">
        <v>303</v>
      </c>
      <c r="FR57" s="295">
        <v>18372</v>
      </c>
      <c r="FS57" s="296">
        <v>9186000</v>
      </c>
      <c r="FT57" s="297" t="s">
        <v>303</v>
      </c>
      <c r="FU57" s="295">
        <v>18188</v>
      </c>
      <c r="FV57" s="296">
        <v>9094000</v>
      </c>
      <c r="FW57" s="298" t="s">
        <v>303</v>
      </c>
    </row>
    <row r="58" spans="1:182" ht="22.5" customHeight="1">
      <c r="A58" s="12"/>
      <c r="B58" s="281" t="s">
        <v>195</v>
      </c>
      <c r="C58" s="282"/>
      <c r="D58" s="282"/>
      <c r="E58" s="282"/>
      <c r="F58" s="283"/>
      <c r="G58" s="282"/>
      <c r="H58" s="284">
        <v>79430000</v>
      </c>
      <c r="I58" s="285"/>
      <c r="J58" s="286">
        <v>77807600</v>
      </c>
      <c r="K58" s="287"/>
      <c r="L58" s="285"/>
      <c r="M58" s="286">
        <v>79430000</v>
      </c>
      <c r="N58" s="287"/>
      <c r="O58" s="285"/>
      <c r="P58" s="286">
        <v>0</v>
      </c>
      <c r="Q58" s="287"/>
      <c r="R58" s="285"/>
      <c r="S58" s="286">
        <v>76793600</v>
      </c>
      <c r="T58" s="287"/>
      <c r="U58" s="285"/>
      <c r="V58" s="286">
        <v>75779600</v>
      </c>
      <c r="W58" s="287"/>
      <c r="X58" s="285"/>
      <c r="Y58" s="286">
        <v>77875200</v>
      </c>
      <c r="Z58" s="287"/>
      <c r="AA58" s="285"/>
      <c r="AB58" s="286">
        <v>76793600</v>
      </c>
      <c r="AC58" s="287"/>
      <c r="AD58" s="285"/>
      <c r="AE58" s="286">
        <v>72061600</v>
      </c>
      <c r="AF58" s="287"/>
      <c r="AG58" s="285"/>
      <c r="AH58" s="286">
        <v>75036000</v>
      </c>
      <c r="AI58" s="287"/>
      <c r="AJ58" s="285"/>
      <c r="AK58" s="286">
        <v>79430000</v>
      </c>
      <c r="AL58" s="287"/>
      <c r="AM58" s="285"/>
      <c r="AN58" s="286">
        <v>79430000</v>
      </c>
      <c r="AO58" s="287"/>
      <c r="AP58" s="285"/>
      <c r="AQ58" s="286">
        <v>0</v>
      </c>
      <c r="AR58" s="287"/>
      <c r="AS58" s="285"/>
      <c r="AT58" s="286">
        <v>79430000</v>
      </c>
      <c r="AU58" s="287"/>
      <c r="AV58" s="285"/>
      <c r="AW58" s="286">
        <v>77875200</v>
      </c>
      <c r="AX58" s="287"/>
      <c r="AY58" s="285"/>
      <c r="AZ58" s="286">
        <v>79430000</v>
      </c>
      <c r="BA58" s="287"/>
      <c r="BB58" s="285"/>
      <c r="BC58" s="286">
        <v>79430000</v>
      </c>
      <c r="BD58" s="287"/>
      <c r="BE58" s="285"/>
      <c r="BF58" s="286">
        <v>79430000</v>
      </c>
      <c r="BG58" s="287"/>
      <c r="BH58" s="285"/>
      <c r="BI58" s="286">
        <v>75982400</v>
      </c>
      <c r="BJ58" s="287"/>
      <c r="BK58" s="285"/>
      <c r="BL58" s="286">
        <v>79092000</v>
      </c>
      <c r="BM58" s="287"/>
      <c r="BN58" s="285"/>
      <c r="BO58" s="286">
        <v>0</v>
      </c>
      <c r="BP58" s="287"/>
      <c r="BQ58" s="285"/>
      <c r="BR58" s="286">
        <v>75509200</v>
      </c>
      <c r="BS58" s="287"/>
      <c r="BT58" s="285"/>
      <c r="BU58" s="286">
        <v>78078000</v>
      </c>
      <c r="BV58" s="287"/>
      <c r="BW58" s="285"/>
      <c r="BX58" s="286">
        <v>77334400</v>
      </c>
      <c r="BY58" s="287"/>
      <c r="BZ58" s="285"/>
      <c r="CA58" s="286">
        <v>75238800</v>
      </c>
      <c r="CB58" s="287"/>
      <c r="CC58" s="285"/>
      <c r="CD58" s="286">
        <v>79362400</v>
      </c>
      <c r="CE58" s="287"/>
      <c r="CF58" s="285"/>
      <c r="CG58" s="286">
        <v>76455600</v>
      </c>
      <c r="CH58" s="287"/>
      <c r="CI58" s="285"/>
      <c r="CJ58" s="286">
        <v>0</v>
      </c>
      <c r="CK58" s="287"/>
      <c r="CL58" s="285"/>
      <c r="CM58" s="286">
        <v>76320400</v>
      </c>
      <c r="CN58" s="287"/>
      <c r="CO58" s="285"/>
      <c r="CP58" s="286">
        <v>79430000</v>
      </c>
      <c r="CQ58" s="287"/>
      <c r="CR58" s="285"/>
      <c r="CS58" s="286">
        <v>0</v>
      </c>
      <c r="CT58" s="287"/>
      <c r="CU58" s="285"/>
      <c r="CV58" s="286">
        <v>78618800</v>
      </c>
      <c r="CW58" s="287"/>
      <c r="CX58" s="285"/>
      <c r="CY58" s="286">
        <v>79430000</v>
      </c>
      <c r="CZ58" s="287"/>
      <c r="DA58" s="285"/>
      <c r="DB58" s="286">
        <v>0</v>
      </c>
      <c r="DC58" s="287"/>
      <c r="DD58" s="285"/>
      <c r="DE58" s="286">
        <v>76861200</v>
      </c>
      <c r="DF58" s="287"/>
      <c r="DG58" s="285"/>
      <c r="DH58" s="286">
        <v>0</v>
      </c>
      <c r="DI58" s="287"/>
      <c r="DJ58" s="285"/>
      <c r="DK58" s="286">
        <v>77402000</v>
      </c>
      <c r="DL58" s="287"/>
      <c r="DM58" s="285"/>
      <c r="DN58" s="286">
        <v>79294800</v>
      </c>
      <c r="DO58" s="287"/>
      <c r="DP58" s="285"/>
      <c r="DQ58" s="286">
        <v>67600000</v>
      </c>
      <c r="DR58" s="287"/>
      <c r="DS58" s="285"/>
      <c r="DT58" s="286">
        <v>76252800</v>
      </c>
      <c r="DU58" s="287"/>
      <c r="DV58" s="285"/>
      <c r="DW58" s="286">
        <v>76590800</v>
      </c>
      <c r="DX58" s="287"/>
      <c r="DY58" s="285"/>
      <c r="DZ58" s="286">
        <v>64625600</v>
      </c>
      <c r="EA58" s="287"/>
      <c r="EB58" s="285"/>
      <c r="EC58" s="286">
        <v>77740000</v>
      </c>
      <c r="ED58" s="287"/>
      <c r="EE58" s="285"/>
      <c r="EF58" s="286">
        <v>75847200</v>
      </c>
      <c r="EG58" s="287"/>
      <c r="EH58" s="285"/>
      <c r="EI58" s="286">
        <v>0</v>
      </c>
      <c r="EJ58" s="287"/>
      <c r="EK58" s="285"/>
      <c r="EL58" s="286">
        <v>73548800</v>
      </c>
      <c r="EM58" s="287"/>
      <c r="EN58" s="285"/>
      <c r="EO58" s="286">
        <v>79430000</v>
      </c>
      <c r="EP58" s="287"/>
      <c r="EQ58" s="285"/>
      <c r="ER58" s="286">
        <v>70980000</v>
      </c>
      <c r="ES58" s="287"/>
      <c r="ET58" s="285"/>
      <c r="EU58" s="286">
        <v>74360000</v>
      </c>
      <c r="EV58" s="287"/>
      <c r="EW58" s="285"/>
      <c r="EX58" s="286">
        <v>78618800</v>
      </c>
      <c r="EY58" s="287"/>
      <c r="EZ58" s="285"/>
      <c r="FA58" s="286">
        <v>76793600</v>
      </c>
      <c r="FB58" s="287"/>
      <c r="FC58" s="285"/>
      <c r="FD58" s="286">
        <v>79430000</v>
      </c>
      <c r="FE58" s="287"/>
      <c r="FF58" s="285"/>
      <c r="FG58" s="286">
        <v>75644400</v>
      </c>
      <c r="FH58" s="287"/>
      <c r="FI58" s="285"/>
      <c r="FJ58" s="286">
        <v>0</v>
      </c>
      <c r="FK58" s="287"/>
      <c r="FL58" s="285"/>
      <c r="FM58" s="286">
        <v>68546400</v>
      </c>
      <c r="FN58" s="287"/>
      <c r="FO58" s="285"/>
      <c r="FP58" s="286">
        <v>79430000</v>
      </c>
      <c r="FQ58" s="287"/>
      <c r="FR58" s="285"/>
      <c r="FS58" s="286">
        <v>79430000</v>
      </c>
      <c r="FT58" s="287"/>
      <c r="FU58" s="285"/>
      <c r="FV58" s="286">
        <v>78618800</v>
      </c>
      <c r="FW58" s="288"/>
    </row>
    <row r="59" spans="1:182" ht="30.6" customHeight="1">
      <c r="A59" s="12"/>
      <c r="B59" s="289">
        <v>37</v>
      </c>
      <c r="C59" s="290" t="s">
        <v>196</v>
      </c>
      <c r="D59" s="291" t="s">
        <v>197</v>
      </c>
      <c r="E59" s="290" t="s">
        <v>198</v>
      </c>
      <c r="F59" s="292">
        <v>67600</v>
      </c>
      <c r="G59" s="293">
        <v>1175</v>
      </c>
      <c r="H59" s="294">
        <v>79430000</v>
      </c>
      <c r="I59" s="295">
        <v>1151.3800000000001</v>
      </c>
      <c r="J59" s="296">
        <v>77807600</v>
      </c>
      <c r="K59" s="297" t="s">
        <v>303</v>
      </c>
      <c r="L59" s="295">
        <v>1175</v>
      </c>
      <c r="M59" s="296">
        <v>79430000</v>
      </c>
      <c r="N59" s="297" t="s">
        <v>303</v>
      </c>
      <c r="O59" s="295"/>
      <c r="P59" s="296">
        <v>0</v>
      </c>
      <c r="Q59" s="297" t="s">
        <v>304</v>
      </c>
      <c r="R59" s="295">
        <v>1136</v>
      </c>
      <c r="S59" s="296">
        <v>76793600</v>
      </c>
      <c r="T59" s="297" t="s">
        <v>303</v>
      </c>
      <c r="U59" s="295">
        <v>1121</v>
      </c>
      <c r="V59" s="296">
        <v>75779600</v>
      </c>
      <c r="W59" s="297" t="s">
        <v>303</v>
      </c>
      <c r="X59" s="295">
        <v>1152</v>
      </c>
      <c r="Y59" s="296">
        <v>77875200</v>
      </c>
      <c r="Z59" s="297" t="s">
        <v>303</v>
      </c>
      <c r="AA59" s="295">
        <v>1136</v>
      </c>
      <c r="AB59" s="296">
        <v>76793600</v>
      </c>
      <c r="AC59" s="297" t="s">
        <v>303</v>
      </c>
      <c r="AD59" s="295">
        <v>1066</v>
      </c>
      <c r="AE59" s="296">
        <v>72061600</v>
      </c>
      <c r="AF59" s="297" t="s">
        <v>303</v>
      </c>
      <c r="AG59" s="295">
        <v>1110</v>
      </c>
      <c r="AH59" s="296">
        <v>75036000</v>
      </c>
      <c r="AI59" s="297" t="s">
        <v>303</v>
      </c>
      <c r="AJ59" s="295">
        <v>1175</v>
      </c>
      <c r="AK59" s="296">
        <v>79430000</v>
      </c>
      <c r="AL59" s="297" t="s">
        <v>303</v>
      </c>
      <c r="AM59" s="295">
        <v>1175</v>
      </c>
      <c r="AN59" s="296">
        <v>79430000</v>
      </c>
      <c r="AO59" s="297" t="s">
        <v>303</v>
      </c>
      <c r="AP59" s="295"/>
      <c r="AQ59" s="296">
        <v>0</v>
      </c>
      <c r="AR59" s="297" t="s">
        <v>304</v>
      </c>
      <c r="AS59" s="295">
        <v>1175</v>
      </c>
      <c r="AT59" s="296">
        <v>79430000</v>
      </c>
      <c r="AU59" s="297" t="s">
        <v>303</v>
      </c>
      <c r="AV59" s="295">
        <v>1152</v>
      </c>
      <c r="AW59" s="296">
        <v>77875200</v>
      </c>
      <c r="AX59" s="297" t="s">
        <v>303</v>
      </c>
      <c r="AY59" s="299">
        <v>1175</v>
      </c>
      <c r="AZ59" s="296">
        <v>79430000</v>
      </c>
      <c r="BA59" s="297" t="s">
        <v>303</v>
      </c>
      <c r="BB59" s="295">
        <v>1175</v>
      </c>
      <c r="BC59" s="296">
        <v>79430000</v>
      </c>
      <c r="BD59" s="297" t="s">
        <v>303</v>
      </c>
      <c r="BE59" s="295">
        <v>1175</v>
      </c>
      <c r="BF59" s="296">
        <v>79430000</v>
      </c>
      <c r="BG59" s="297" t="s">
        <v>303</v>
      </c>
      <c r="BH59" s="295">
        <v>1124</v>
      </c>
      <c r="BI59" s="296">
        <v>75982400</v>
      </c>
      <c r="BJ59" s="297" t="s">
        <v>303</v>
      </c>
      <c r="BK59" s="295">
        <v>1170</v>
      </c>
      <c r="BL59" s="296">
        <v>79092000</v>
      </c>
      <c r="BM59" s="297" t="s">
        <v>303</v>
      </c>
      <c r="BN59" s="295"/>
      <c r="BO59" s="296">
        <v>0</v>
      </c>
      <c r="BP59" s="297" t="s">
        <v>304</v>
      </c>
      <c r="BQ59" s="295">
        <v>1117</v>
      </c>
      <c r="BR59" s="296">
        <v>75509200</v>
      </c>
      <c r="BS59" s="297" t="s">
        <v>303</v>
      </c>
      <c r="BT59" s="295">
        <v>1155</v>
      </c>
      <c r="BU59" s="296">
        <v>78078000</v>
      </c>
      <c r="BV59" s="297" t="s">
        <v>303</v>
      </c>
      <c r="BW59" s="295">
        <v>1144.45</v>
      </c>
      <c r="BX59" s="296">
        <v>77334400</v>
      </c>
      <c r="BY59" s="297" t="s">
        <v>303</v>
      </c>
      <c r="BZ59" s="295">
        <v>1113</v>
      </c>
      <c r="CA59" s="296">
        <v>75238800</v>
      </c>
      <c r="CB59" s="297" t="s">
        <v>303</v>
      </c>
      <c r="CC59" s="295">
        <v>1174</v>
      </c>
      <c r="CD59" s="296">
        <v>79362400</v>
      </c>
      <c r="CE59" s="297" t="s">
        <v>303</v>
      </c>
      <c r="CF59" s="295">
        <v>1131</v>
      </c>
      <c r="CG59" s="296">
        <v>76455600</v>
      </c>
      <c r="CH59" s="297" t="s">
        <v>303</v>
      </c>
      <c r="CI59" s="295"/>
      <c r="CJ59" s="296">
        <v>0</v>
      </c>
      <c r="CK59" s="297" t="s">
        <v>304</v>
      </c>
      <c r="CL59" s="295">
        <v>1129</v>
      </c>
      <c r="CM59" s="296">
        <v>76320400</v>
      </c>
      <c r="CN59" s="297" t="s">
        <v>303</v>
      </c>
      <c r="CO59" s="295">
        <v>1175</v>
      </c>
      <c r="CP59" s="296">
        <v>79430000</v>
      </c>
      <c r="CQ59" s="297" t="s">
        <v>303</v>
      </c>
      <c r="CR59" s="295"/>
      <c r="CS59" s="296">
        <v>0</v>
      </c>
      <c r="CT59" s="297" t="s">
        <v>304</v>
      </c>
      <c r="CU59" s="295">
        <v>1163</v>
      </c>
      <c r="CV59" s="296">
        <v>78618800</v>
      </c>
      <c r="CW59" s="297" t="s">
        <v>303</v>
      </c>
      <c r="CX59" s="295">
        <v>1175</v>
      </c>
      <c r="CY59" s="296">
        <v>79430000</v>
      </c>
      <c r="CZ59" s="297" t="s">
        <v>303</v>
      </c>
      <c r="DA59" s="295"/>
      <c r="DB59" s="296">
        <v>0</v>
      </c>
      <c r="DC59" s="297" t="s">
        <v>304</v>
      </c>
      <c r="DD59" s="295">
        <v>1137</v>
      </c>
      <c r="DE59" s="296">
        <v>76861200</v>
      </c>
      <c r="DF59" s="297" t="s">
        <v>303</v>
      </c>
      <c r="DG59" s="295"/>
      <c r="DH59" s="296">
        <v>0</v>
      </c>
      <c r="DI59" s="297" t="s">
        <v>304</v>
      </c>
      <c r="DJ59" s="295">
        <v>1145</v>
      </c>
      <c r="DK59" s="296">
        <v>77402000</v>
      </c>
      <c r="DL59" s="297" t="s">
        <v>303</v>
      </c>
      <c r="DM59" s="295">
        <v>1173</v>
      </c>
      <c r="DN59" s="296">
        <v>79294800</v>
      </c>
      <c r="DO59" s="297" t="s">
        <v>303</v>
      </c>
      <c r="DP59" s="295">
        <v>1000</v>
      </c>
      <c r="DQ59" s="296">
        <v>67600000</v>
      </c>
      <c r="DR59" s="297" t="s">
        <v>303</v>
      </c>
      <c r="DS59" s="295">
        <v>1128</v>
      </c>
      <c r="DT59" s="296">
        <v>76252800</v>
      </c>
      <c r="DU59" s="297" t="s">
        <v>303</v>
      </c>
      <c r="DV59" s="295">
        <v>1133</v>
      </c>
      <c r="DW59" s="296">
        <v>76590800</v>
      </c>
      <c r="DX59" s="297" t="s">
        <v>303</v>
      </c>
      <c r="DY59" s="295">
        <v>956</v>
      </c>
      <c r="DZ59" s="296">
        <v>64625600</v>
      </c>
      <c r="EA59" s="297" t="s">
        <v>303</v>
      </c>
      <c r="EB59" s="295">
        <v>1150</v>
      </c>
      <c r="EC59" s="296">
        <v>77740000</v>
      </c>
      <c r="ED59" s="297" t="s">
        <v>303</v>
      </c>
      <c r="EE59" s="295">
        <v>1122</v>
      </c>
      <c r="EF59" s="296">
        <v>75847200</v>
      </c>
      <c r="EG59" s="297" t="s">
        <v>303</v>
      </c>
      <c r="EH59" s="295"/>
      <c r="EI59" s="296">
        <v>0</v>
      </c>
      <c r="EJ59" s="297" t="s">
        <v>304</v>
      </c>
      <c r="EK59" s="295">
        <v>1088</v>
      </c>
      <c r="EL59" s="296">
        <v>73548800</v>
      </c>
      <c r="EM59" s="297" t="s">
        <v>303</v>
      </c>
      <c r="EN59" s="295">
        <v>1175</v>
      </c>
      <c r="EO59" s="296">
        <v>79430000</v>
      </c>
      <c r="EP59" s="297" t="s">
        <v>303</v>
      </c>
      <c r="EQ59" s="295">
        <v>1050</v>
      </c>
      <c r="ER59" s="296">
        <v>70980000</v>
      </c>
      <c r="ES59" s="297" t="s">
        <v>303</v>
      </c>
      <c r="ET59" s="295">
        <v>1100</v>
      </c>
      <c r="EU59" s="296">
        <v>74360000</v>
      </c>
      <c r="EV59" s="297" t="s">
        <v>303</v>
      </c>
      <c r="EW59" s="295">
        <v>1163</v>
      </c>
      <c r="EX59" s="296">
        <v>78618800</v>
      </c>
      <c r="EY59" s="297" t="s">
        <v>303</v>
      </c>
      <c r="EZ59" s="295">
        <v>1136</v>
      </c>
      <c r="FA59" s="296">
        <v>76793600</v>
      </c>
      <c r="FB59" s="297" t="s">
        <v>303</v>
      </c>
      <c r="FC59" s="295">
        <v>1175</v>
      </c>
      <c r="FD59" s="296">
        <v>79430000</v>
      </c>
      <c r="FE59" s="297" t="s">
        <v>303</v>
      </c>
      <c r="FF59" s="295">
        <v>1119</v>
      </c>
      <c r="FG59" s="296">
        <v>75644400</v>
      </c>
      <c r="FH59" s="297" t="s">
        <v>303</v>
      </c>
      <c r="FI59" s="295"/>
      <c r="FJ59" s="296">
        <v>0</v>
      </c>
      <c r="FK59" s="297" t="s">
        <v>304</v>
      </c>
      <c r="FL59" s="295">
        <v>1014</v>
      </c>
      <c r="FM59" s="296">
        <v>68546400</v>
      </c>
      <c r="FN59" s="297" t="s">
        <v>303</v>
      </c>
      <c r="FO59" s="295">
        <v>1175</v>
      </c>
      <c r="FP59" s="296">
        <v>79430000</v>
      </c>
      <c r="FQ59" s="297" t="s">
        <v>303</v>
      </c>
      <c r="FR59" s="295">
        <v>1175</v>
      </c>
      <c r="FS59" s="296">
        <v>79430000</v>
      </c>
      <c r="FT59" s="297" t="s">
        <v>303</v>
      </c>
      <c r="FU59" s="295">
        <v>1163</v>
      </c>
      <c r="FV59" s="296">
        <v>78618800</v>
      </c>
      <c r="FW59" s="298" t="s">
        <v>303</v>
      </c>
    </row>
    <row r="60" spans="1:182" ht="30.6" customHeight="1">
      <c r="A60" s="12"/>
      <c r="B60" s="300"/>
      <c r="C60" s="301"/>
      <c r="D60" s="302"/>
      <c r="E60" s="301"/>
      <c r="F60" s="303"/>
      <c r="G60" s="304" t="s">
        <v>199</v>
      </c>
      <c r="H60" s="305">
        <v>24176906549</v>
      </c>
      <c r="I60" s="306"/>
      <c r="J60" s="305">
        <v>23690942893</v>
      </c>
      <c r="K60" s="307"/>
      <c r="L60" s="306"/>
      <c r="M60" s="305">
        <v>21524282875</v>
      </c>
      <c r="N60" s="307"/>
      <c r="O60" s="306"/>
      <c r="P60" s="305">
        <v>0</v>
      </c>
      <c r="Q60" s="307"/>
      <c r="R60" s="306"/>
      <c r="S60" s="305">
        <v>23380740649</v>
      </c>
      <c r="T60" s="307"/>
      <c r="U60" s="306"/>
      <c r="V60" s="305">
        <v>23061129949</v>
      </c>
      <c r="W60" s="307"/>
      <c r="X60" s="306"/>
      <c r="Y60" s="305">
        <v>23722705681</v>
      </c>
      <c r="Z60" s="307"/>
      <c r="AA60" s="306"/>
      <c r="AB60" s="305">
        <v>23371560674</v>
      </c>
      <c r="AC60" s="307"/>
      <c r="AD60" s="306"/>
      <c r="AE60" s="305">
        <v>23330355547</v>
      </c>
      <c r="AF60" s="307"/>
      <c r="AG60" s="306"/>
      <c r="AH60" s="305">
        <v>23309910537</v>
      </c>
      <c r="AI60" s="307"/>
      <c r="AJ60" s="306"/>
      <c r="AK60" s="305">
        <v>23112888698</v>
      </c>
      <c r="AL60" s="307"/>
      <c r="AM60" s="306"/>
      <c r="AN60" s="305">
        <v>23320818029</v>
      </c>
      <c r="AO60" s="307"/>
      <c r="AP60" s="306"/>
      <c r="AQ60" s="305">
        <v>0</v>
      </c>
      <c r="AR60" s="307"/>
      <c r="AS60" s="306"/>
      <c r="AT60" s="305">
        <v>23019025023</v>
      </c>
      <c r="AU60" s="307"/>
      <c r="AV60" s="306"/>
      <c r="AW60" s="305">
        <v>23109875560</v>
      </c>
      <c r="AX60" s="307"/>
      <c r="AY60" s="295"/>
      <c r="AZ60" s="305">
        <v>23538109909</v>
      </c>
      <c r="BA60" s="307"/>
      <c r="BB60" s="306"/>
      <c r="BC60" s="305">
        <v>23386803506</v>
      </c>
      <c r="BD60" s="307"/>
      <c r="BE60" s="306"/>
      <c r="BF60" s="305">
        <v>23770998549</v>
      </c>
      <c r="BG60" s="307"/>
      <c r="BH60" s="306"/>
      <c r="BI60" s="305">
        <v>23399661617</v>
      </c>
      <c r="BJ60" s="307"/>
      <c r="BK60" s="306"/>
      <c r="BL60" s="305">
        <v>23815832810</v>
      </c>
      <c r="BM60" s="307"/>
      <c r="BN60" s="306"/>
      <c r="BO60" s="305">
        <v>0</v>
      </c>
      <c r="BP60" s="307"/>
      <c r="BQ60" s="306"/>
      <c r="BR60" s="305">
        <v>22992301562</v>
      </c>
      <c r="BS60" s="307"/>
      <c r="BT60" s="306"/>
      <c r="BU60" s="305">
        <v>23126931616</v>
      </c>
      <c r="BV60" s="307"/>
      <c r="BW60" s="306"/>
      <c r="BX60" s="305">
        <v>23548286552</v>
      </c>
      <c r="BY60" s="307"/>
      <c r="BZ60" s="306"/>
      <c r="CA60" s="305">
        <v>22902740054</v>
      </c>
      <c r="CB60" s="307"/>
      <c r="CC60" s="306"/>
      <c r="CD60" s="305">
        <v>23067760630</v>
      </c>
      <c r="CE60" s="307"/>
      <c r="CF60" s="306"/>
      <c r="CG60" s="305">
        <v>23265486858</v>
      </c>
      <c r="CH60" s="307"/>
      <c r="CI60" s="306"/>
      <c r="CJ60" s="305">
        <v>0</v>
      </c>
      <c r="CK60" s="307"/>
      <c r="CL60" s="306"/>
      <c r="CM60" s="305">
        <v>23234041363</v>
      </c>
      <c r="CN60" s="307"/>
      <c r="CO60" s="306"/>
      <c r="CP60" s="305">
        <v>23146850250</v>
      </c>
      <c r="CQ60" s="307"/>
      <c r="CR60" s="306"/>
      <c r="CS60" s="305">
        <v>0</v>
      </c>
      <c r="CT60" s="307"/>
      <c r="CU60" s="306"/>
      <c r="CV60" s="305">
        <v>23668829617</v>
      </c>
      <c r="CW60" s="307"/>
      <c r="CX60" s="306"/>
      <c r="CY60" s="305">
        <v>23542939044</v>
      </c>
      <c r="CZ60" s="307"/>
      <c r="DA60" s="306"/>
      <c r="DB60" s="305">
        <v>0</v>
      </c>
      <c r="DC60" s="307"/>
      <c r="DD60" s="306"/>
      <c r="DE60" s="305">
        <v>23403189386</v>
      </c>
      <c r="DF60" s="307"/>
      <c r="DG60" s="306"/>
      <c r="DH60" s="305">
        <v>0</v>
      </c>
      <c r="DI60" s="307"/>
      <c r="DJ60" s="306"/>
      <c r="DK60" s="305">
        <v>23562498232</v>
      </c>
      <c r="DL60" s="307"/>
      <c r="DM60" s="306"/>
      <c r="DN60" s="305">
        <v>22021224144</v>
      </c>
      <c r="DO60" s="307"/>
      <c r="DP60" s="306"/>
      <c r="DQ60" s="305">
        <v>23389233498</v>
      </c>
      <c r="DR60" s="307"/>
      <c r="DS60" s="306"/>
      <c r="DT60" s="305">
        <v>23184833725</v>
      </c>
      <c r="DU60" s="307"/>
      <c r="DV60" s="306"/>
      <c r="DW60" s="305">
        <v>23475079797</v>
      </c>
      <c r="DX60" s="307"/>
      <c r="DY60" s="306"/>
      <c r="DZ60" s="305">
        <v>23309035383</v>
      </c>
      <c r="EA60" s="307"/>
      <c r="EB60" s="306"/>
      <c r="EC60" s="305">
        <v>23416996378</v>
      </c>
      <c r="ED60" s="307"/>
      <c r="EE60" s="306"/>
      <c r="EF60" s="305">
        <v>23088932900</v>
      </c>
      <c r="EG60" s="307"/>
      <c r="EH60" s="306"/>
      <c r="EI60" s="305">
        <v>0</v>
      </c>
      <c r="EJ60" s="307"/>
      <c r="EK60" s="306"/>
      <c r="EL60" s="305">
        <v>22468289405</v>
      </c>
      <c r="EM60" s="307"/>
      <c r="EN60" s="306"/>
      <c r="EO60" s="305">
        <v>23589558039</v>
      </c>
      <c r="EP60" s="307"/>
      <c r="EQ60" s="306"/>
      <c r="ER60" s="305">
        <v>23128081000</v>
      </c>
      <c r="ES60" s="307"/>
      <c r="ET60" s="306"/>
      <c r="EU60" s="305">
        <v>21734715100</v>
      </c>
      <c r="EV60" s="307"/>
      <c r="EW60" s="306"/>
      <c r="EX60" s="305">
        <v>23290871386</v>
      </c>
      <c r="EY60" s="307"/>
      <c r="EZ60" s="306"/>
      <c r="FA60" s="305">
        <v>23364217271</v>
      </c>
      <c r="FB60" s="307"/>
      <c r="FC60" s="306"/>
      <c r="FD60" s="305">
        <v>22673870494</v>
      </c>
      <c r="FE60" s="307"/>
      <c r="FF60" s="306"/>
      <c r="FG60" s="305">
        <v>23489908707</v>
      </c>
      <c r="FH60" s="307"/>
      <c r="FI60" s="306"/>
      <c r="FJ60" s="305">
        <v>0</v>
      </c>
      <c r="FK60" s="307"/>
      <c r="FL60" s="306"/>
      <c r="FM60" s="305">
        <v>23266964734</v>
      </c>
      <c r="FN60" s="307"/>
      <c r="FO60" s="306"/>
      <c r="FP60" s="305">
        <v>21381783998</v>
      </c>
      <c r="FQ60" s="307"/>
      <c r="FR60" s="306"/>
      <c r="FS60" s="305">
        <v>21647327483</v>
      </c>
      <c r="FT60" s="307"/>
      <c r="FU60" s="306"/>
      <c r="FV60" s="305">
        <v>23177008068</v>
      </c>
      <c r="FW60" s="308"/>
    </row>
    <row r="61" spans="1:182" ht="30.6" customHeight="1">
      <c r="A61" s="12"/>
      <c r="B61" s="289">
        <v>37</v>
      </c>
      <c r="C61" s="441" t="s">
        <v>200</v>
      </c>
      <c r="D61" s="441"/>
      <c r="E61" s="441"/>
      <c r="F61" s="441"/>
      <c r="G61" s="442"/>
      <c r="H61" s="309">
        <v>2197269472.0000019</v>
      </c>
      <c r="I61" s="310" t="s">
        <v>201</v>
      </c>
      <c r="J61" s="311">
        <v>2197269472.0000019</v>
      </c>
      <c r="K61" s="312" t="s">
        <v>303</v>
      </c>
      <c r="L61" s="310" t="s">
        <v>201</v>
      </c>
      <c r="M61" s="311">
        <v>2197269472</v>
      </c>
      <c r="N61" s="312" t="s">
        <v>303</v>
      </c>
      <c r="O61" s="310" t="s">
        <v>201</v>
      </c>
      <c r="P61" s="311"/>
      <c r="Q61" s="312" t="s">
        <v>304</v>
      </c>
      <c r="R61" s="310" t="s">
        <v>201</v>
      </c>
      <c r="S61" s="311">
        <v>2197269472</v>
      </c>
      <c r="T61" s="312" t="s">
        <v>303</v>
      </c>
      <c r="U61" s="310" t="s">
        <v>201</v>
      </c>
      <c r="V61" s="311">
        <v>2197269472</v>
      </c>
      <c r="W61" s="312" t="s">
        <v>303</v>
      </c>
      <c r="X61" s="310" t="s">
        <v>201</v>
      </c>
      <c r="Y61" s="311">
        <v>2197269472</v>
      </c>
      <c r="Z61" s="312" t="s">
        <v>303</v>
      </c>
      <c r="AA61" s="310" t="s">
        <v>201</v>
      </c>
      <c r="AB61" s="311">
        <v>2197269472</v>
      </c>
      <c r="AC61" s="312" t="s">
        <v>303</v>
      </c>
      <c r="AD61" s="310" t="s">
        <v>201</v>
      </c>
      <c r="AE61" s="311">
        <v>2197269472</v>
      </c>
      <c r="AF61" s="312" t="s">
        <v>303</v>
      </c>
      <c r="AG61" s="310" t="s">
        <v>201</v>
      </c>
      <c r="AH61" s="311">
        <v>2197269472</v>
      </c>
      <c r="AI61" s="312" t="s">
        <v>303</v>
      </c>
      <c r="AJ61" s="310" t="s">
        <v>201</v>
      </c>
      <c r="AK61" s="311">
        <v>2197269472</v>
      </c>
      <c r="AL61" s="312" t="s">
        <v>303</v>
      </c>
      <c r="AM61" s="310" t="s">
        <v>201</v>
      </c>
      <c r="AN61" s="311">
        <v>2197269472</v>
      </c>
      <c r="AO61" s="312" t="s">
        <v>303</v>
      </c>
      <c r="AP61" s="310" t="s">
        <v>201</v>
      </c>
      <c r="AQ61" s="311"/>
      <c r="AR61" s="312" t="s">
        <v>304</v>
      </c>
      <c r="AS61" s="310" t="s">
        <v>201</v>
      </c>
      <c r="AT61" s="311">
        <v>2197269472</v>
      </c>
      <c r="AU61" s="312" t="s">
        <v>303</v>
      </c>
      <c r="AV61" s="310" t="s">
        <v>201</v>
      </c>
      <c r="AW61" s="311">
        <v>2197269472</v>
      </c>
      <c r="AX61" s="312" t="s">
        <v>303</v>
      </c>
      <c r="AY61" s="310" t="s">
        <v>201</v>
      </c>
      <c r="AZ61" s="311">
        <v>2197269472</v>
      </c>
      <c r="BA61" s="312" t="s">
        <v>303</v>
      </c>
      <c r="BB61" s="310" t="s">
        <v>201</v>
      </c>
      <c r="BC61" s="311">
        <v>2197269472</v>
      </c>
      <c r="BD61" s="312" t="s">
        <v>303</v>
      </c>
      <c r="BE61" s="310" t="s">
        <v>201</v>
      </c>
      <c r="BF61" s="311">
        <v>2197269472</v>
      </c>
      <c r="BG61" s="312" t="s">
        <v>303</v>
      </c>
      <c r="BH61" s="310" t="s">
        <v>201</v>
      </c>
      <c r="BI61" s="311">
        <v>2197269472</v>
      </c>
      <c r="BJ61" s="312" t="s">
        <v>303</v>
      </c>
      <c r="BK61" s="310" t="s">
        <v>201</v>
      </c>
      <c r="BL61" s="311">
        <v>2197269472</v>
      </c>
      <c r="BM61" s="312" t="s">
        <v>303</v>
      </c>
      <c r="BN61" s="310" t="s">
        <v>201</v>
      </c>
      <c r="BO61" s="311"/>
      <c r="BP61" s="312" t="s">
        <v>304</v>
      </c>
      <c r="BQ61" s="310" t="s">
        <v>201</v>
      </c>
      <c r="BR61" s="311">
        <v>2197269472</v>
      </c>
      <c r="BS61" s="312" t="s">
        <v>303</v>
      </c>
      <c r="BT61" s="310" t="s">
        <v>201</v>
      </c>
      <c r="BU61" s="311">
        <v>2197269472</v>
      </c>
      <c r="BV61" s="312" t="s">
        <v>303</v>
      </c>
      <c r="BW61" s="310" t="s">
        <v>201</v>
      </c>
      <c r="BX61" s="311">
        <v>2197269472</v>
      </c>
      <c r="BY61" s="312" t="s">
        <v>303</v>
      </c>
      <c r="BZ61" s="310" t="s">
        <v>201</v>
      </c>
      <c r="CA61" s="311">
        <v>2197269472</v>
      </c>
      <c r="CB61" s="312" t="s">
        <v>303</v>
      </c>
      <c r="CC61" s="310" t="s">
        <v>201</v>
      </c>
      <c r="CD61" s="311">
        <v>2197269472</v>
      </c>
      <c r="CE61" s="312" t="s">
        <v>303</v>
      </c>
      <c r="CF61" s="310" t="s">
        <v>201</v>
      </c>
      <c r="CG61" s="311">
        <v>2197269472</v>
      </c>
      <c r="CH61" s="312" t="s">
        <v>303</v>
      </c>
      <c r="CI61" s="310" t="s">
        <v>201</v>
      </c>
      <c r="CJ61" s="311"/>
      <c r="CK61" s="312" t="s">
        <v>304</v>
      </c>
      <c r="CL61" s="310" t="s">
        <v>201</v>
      </c>
      <c r="CM61" s="311">
        <v>2197269472</v>
      </c>
      <c r="CN61" s="312" t="s">
        <v>303</v>
      </c>
      <c r="CO61" s="310" t="s">
        <v>201</v>
      </c>
      <c r="CP61" s="311">
        <v>2197269472</v>
      </c>
      <c r="CQ61" s="312" t="s">
        <v>303</v>
      </c>
      <c r="CR61" s="310" t="s">
        <v>201</v>
      </c>
      <c r="CS61" s="311"/>
      <c r="CT61" s="312" t="s">
        <v>304</v>
      </c>
      <c r="CU61" s="310" t="s">
        <v>201</v>
      </c>
      <c r="CV61" s="311">
        <v>2197269472</v>
      </c>
      <c r="CW61" s="312" t="s">
        <v>303</v>
      </c>
      <c r="CX61" s="310" t="s">
        <v>201</v>
      </c>
      <c r="CY61" s="311">
        <v>2197617272</v>
      </c>
      <c r="CZ61" s="312" t="s">
        <v>304</v>
      </c>
      <c r="DA61" s="310" t="s">
        <v>201</v>
      </c>
      <c r="DB61" s="311"/>
      <c r="DC61" s="312" t="s">
        <v>304</v>
      </c>
      <c r="DD61" s="310" t="s">
        <v>201</v>
      </c>
      <c r="DE61" s="311">
        <v>2197269472</v>
      </c>
      <c r="DF61" s="312" t="s">
        <v>303</v>
      </c>
      <c r="DG61" s="310" t="s">
        <v>201</v>
      </c>
      <c r="DH61" s="311"/>
      <c r="DI61" s="312" t="s">
        <v>304</v>
      </c>
      <c r="DJ61" s="310" t="s">
        <v>201</v>
      </c>
      <c r="DK61" s="311">
        <v>2197269472</v>
      </c>
      <c r="DL61" s="312" t="s">
        <v>303</v>
      </c>
      <c r="DM61" s="310" t="s">
        <v>201</v>
      </c>
      <c r="DN61" s="311">
        <v>2197269472</v>
      </c>
      <c r="DO61" s="312" t="s">
        <v>303</v>
      </c>
      <c r="DP61" s="310" t="s">
        <v>201</v>
      </c>
      <c r="DQ61" s="311">
        <v>2197269472</v>
      </c>
      <c r="DR61" s="312" t="s">
        <v>303</v>
      </c>
      <c r="DS61" s="310" t="s">
        <v>201</v>
      </c>
      <c r="DT61" s="311">
        <v>2197269472</v>
      </c>
      <c r="DU61" s="312" t="s">
        <v>303</v>
      </c>
      <c r="DV61" s="310" t="s">
        <v>201</v>
      </c>
      <c r="DW61" s="311">
        <v>2197269472</v>
      </c>
      <c r="DX61" s="312" t="s">
        <v>303</v>
      </c>
      <c r="DY61" s="310" t="s">
        <v>201</v>
      </c>
      <c r="DZ61" s="311">
        <v>2197269472</v>
      </c>
      <c r="EA61" s="312" t="s">
        <v>303</v>
      </c>
      <c r="EB61" s="310" t="s">
        <v>201</v>
      </c>
      <c r="EC61" s="311">
        <v>2197269472</v>
      </c>
      <c r="ED61" s="312" t="s">
        <v>303</v>
      </c>
      <c r="EE61" s="310" t="s">
        <v>201</v>
      </c>
      <c r="EF61" s="311">
        <v>2197269472</v>
      </c>
      <c r="EG61" s="312" t="s">
        <v>303</v>
      </c>
      <c r="EH61" s="310" t="s">
        <v>201</v>
      </c>
      <c r="EI61" s="311"/>
      <c r="EJ61" s="312" t="s">
        <v>304</v>
      </c>
      <c r="EK61" s="310" t="s">
        <v>201</v>
      </c>
      <c r="EL61" s="311">
        <v>2197269472</v>
      </c>
      <c r="EM61" s="312" t="s">
        <v>303</v>
      </c>
      <c r="EN61" s="310" t="s">
        <v>201</v>
      </c>
      <c r="EO61" s="311">
        <v>2197269472</v>
      </c>
      <c r="EP61" s="312" t="s">
        <v>303</v>
      </c>
      <c r="EQ61" s="310" t="s">
        <v>201</v>
      </c>
      <c r="ER61" s="311">
        <v>2197269472</v>
      </c>
      <c r="ES61" s="312" t="s">
        <v>303</v>
      </c>
      <c r="ET61" s="310" t="s">
        <v>201</v>
      </c>
      <c r="EU61" s="311">
        <v>2197269472</v>
      </c>
      <c r="EV61" s="312" t="s">
        <v>303</v>
      </c>
      <c r="EW61" s="310" t="s">
        <v>201</v>
      </c>
      <c r="EX61" s="311">
        <v>2197269472</v>
      </c>
      <c r="EY61" s="312" t="s">
        <v>303</v>
      </c>
      <c r="EZ61" s="310" t="s">
        <v>201</v>
      </c>
      <c r="FA61" s="311">
        <v>2197269472</v>
      </c>
      <c r="FB61" s="312" t="s">
        <v>303</v>
      </c>
      <c r="FC61" s="310" t="s">
        <v>201</v>
      </c>
      <c r="FD61" s="311">
        <v>2197269472</v>
      </c>
      <c r="FE61" s="312" t="s">
        <v>303</v>
      </c>
      <c r="FF61" s="310" t="s">
        <v>201</v>
      </c>
      <c r="FG61" s="311">
        <v>2197269472</v>
      </c>
      <c r="FH61" s="312" t="s">
        <v>303</v>
      </c>
      <c r="FI61" s="310" t="s">
        <v>201</v>
      </c>
      <c r="FJ61" s="311"/>
      <c r="FK61" s="312" t="s">
        <v>304</v>
      </c>
      <c r="FL61" s="310" t="s">
        <v>201</v>
      </c>
      <c r="FM61" s="311">
        <v>2197269472</v>
      </c>
      <c r="FN61" s="312" t="s">
        <v>303</v>
      </c>
      <c r="FO61" s="310" t="s">
        <v>201</v>
      </c>
      <c r="FP61" s="311">
        <v>2197269472</v>
      </c>
      <c r="FQ61" s="312" t="s">
        <v>303</v>
      </c>
      <c r="FR61" s="310" t="s">
        <v>201</v>
      </c>
      <c r="FS61" s="311">
        <v>2197269472</v>
      </c>
      <c r="FT61" s="312" t="s">
        <v>303</v>
      </c>
      <c r="FU61" s="310" t="s">
        <v>201</v>
      </c>
      <c r="FV61" s="311">
        <v>2197269472</v>
      </c>
      <c r="FW61" s="313" t="s">
        <v>303</v>
      </c>
    </row>
    <row r="62" spans="1:182" ht="30.6" customHeight="1" thickBot="1">
      <c r="A62" s="12"/>
      <c r="B62" s="289">
        <v>38</v>
      </c>
      <c r="C62" s="443" t="s">
        <v>202</v>
      </c>
      <c r="D62" s="443"/>
      <c r="E62" s="443"/>
      <c r="F62" s="443"/>
      <c r="G62" s="444"/>
      <c r="H62" s="309">
        <v>223000000</v>
      </c>
      <c r="I62" s="310" t="s">
        <v>201</v>
      </c>
      <c r="J62" s="311">
        <v>223000000</v>
      </c>
      <c r="K62" s="312" t="s">
        <v>303</v>
      </c>
      <c r="L62" s="310" t="s">
        <v>201</v>
      </c>
      <c r="M62" s="311">
        <v>223000000</v>
      </c>
      <c r="N62" s="312" t="s">
        <v>303</v>
      </c>
      <c r="O62" s="310" t="s">
        <v>201</v>
      </c>
      <c r="P62" s="311"/>
      <c r="Q62" s="312" t="s">
        <v>304</v>
      </c>
      <c r="R62" s="310" t="s">
        <v>201</v>
      </c>
      <c r="S62" s="311">
        <v>223000000</v>
      </c>
      <c r="T62" s="312" t="s">
        <v>303</v>
      </c>
      <c r="U62" s="310" t="s">
        <v>201</v>
      </c>
      <c r="V62" s="311">
        <v>223000000</v>
      </c>
      <c r="W62" s="312" t="s">
        <v>303</v>
      </c>
      <c r="X62" s="310" t="s">
        <v>201</v>
      </c>
      <c r="Y62" s="311">
        <v>223000000</v>
      </c>
      <c r="Z62" s="312" t="s">
        <v>303</v>
      </c>
      <c r="AA62" s="310" t="s">
        <v>201</v>
      </c>
      <c r="AB62" s="311">
        <v>223000000</v>
      </c>
      <c r="AC62" s="312" t="s">
        <v>303</v>
      </c>
      <c r="AD62" s="310" t="s">
        <v>201</v>
      </c>
      <c r="AE62" s="311">
        <v>223000000</v>
      </c>
      <c r="AF62" s="312" t="s">
        <v>303</v>
      </c>
      <c r="AG62" s="310" t="s">
        <v>201</v>
      </c>
      <c r="AH62" s="311">
        <v>223000000</v>
      </c>
      <c r="AI62" s="312" t="s">
        <v>303</v>
      </c>
      <c r="AJ62" s="310" t="s">
        <v>201</v>
      </c>
      <c r="AK62" s="311">
        <v>223000000</v>
      </c>
      <c r="AL62" s="312" t="s">
        <v>303</v>
      </c>
      <c r="AM62" s="310" t="s">
        <v>201</v>
      </c>
      <c r="AN62" s="311">
        <v>223000000</v>
      </c>
      <c r="AO62" s="312" t="s">
        <v>303</v>
      </c>
      <c r="AP62" s="310" t="s">
        <v>201</v>
      </c>
      <c r="AQ62" s="311"/>
      <c r="AR62" s="312" t="s">
        <v>304</v>
      </c>
      <c r="AS62" s="310" t="s">
        <v>201</v>
      </c>
      <c r="AT62" s="311">
        <v>223000000</v>
      </c>
      <c r="AU62" s="312" t="s">
        <v>303</v>
      </c>
      <c r="AV62" s="310" t="s">
        <v>201</v>
      </c>
      <c r="AW62" s="311">
        <v>223000000</v>
      </c>
      <c r="AX62" s="312" t="s">
        <v>303</v>
      </c>
      <c r="AY62" s="310" t="s">
        <v>201</v>
      </c>
      <c r="AZ62" s="311">
        <v>223000000</v>
      </c>
      <c r="BA62" s="312" t="s">
        <v>303</v>
      </c>
      <c r="BB62" s="310" t="s">
        <v>201</v>
      </c>
      <c r="BC62" s="311">
        <v>223000000</v>
      </c>
      <c r="BD62" s="312" t="s">
        <v>303</v>
      </c>
      <c r="BE62" s="310" t="s">
        <v>201</v>
      </c>
      <c r="BF62" s="311">
        <v>223000000</v>
      </c>
      <c r="BG62" s="312" t="s">
        <v>303</v>
      </c>
      <c r="BH62" s="310" t="s">
        <v>201</v>
      </c>
      <c r="BI62" s="311">
        <v>223000000</v>
      </c>
      <c r="BJ62" s="312" t="s">
        <v>303</v>
      </c>
      <c r="BK62" s="310" t="s">
        <v>201</v>
      </c>
      <c r="BL62" s="311">
        <v>223000000</v>
      </c>
      <c r="BM62" s="312" t="s">
        <v>303</v>
      </c>
      <c r="BN62" s="310" t="s">
        <v>201</v>
      </c>
      <c r="BO62" s="311"/>
      <c r="BP62" s="312" t="s">
        <v>304</v>
      </c>
      <c r="BQ62" s="310" t="s">
        <v>201</v>
      </c>
      <c r="BR62" s="311">
        <v>223000000</v>
      </c>
      <c r="BS62" s="312" t="s">
        <v>303</v>
      </c>
      <c r="BT62" s="310" t="s">
        <v>201</v>
      </c>
      <c r="BU62" s="311">
        <v>223000000</v>
      </c>
      <c r="BV62" s="312" t="s">
        <v>303</v>
      </c>
      <c r="BW62" s="310" t="s">
        <v>201</v>
      </c>
      <c r="BX62" s="311">
        <v>223000000</v>
      </c>
      <c r="BY62" s="312" t="s">
        <v>303</v>
      </c>
      <c r="BZ62" s="310" t="s">
        <v>201</v>
      </c>
      <c r="CA62" s="311">
        <v>223000000</v>
      </c>
      <c r="CB62" s="312" t="s">
        <v>303</v>
      </c>
      <c r="CC62" s="310" t="s">
        <v>201</v>
      </c>
      <c r="CD62" s="311">
        <v>223000000</v>
      </c>
      <c r="CE62" s="312" t="s">
        <v>303</v>
      </c>
      <c r="CF62" s="310" t="s">
        <v>201</v>
      </c>
      <c r="CG62" s="311">
        <v>223000000</v>
      </c>
      <c r="CH62" s="312" t="s">
        <v>303</v>
      </c>
      <c r="CI62" s="310" t="s">
        <v>201</v>
      </c>
      <c r="CJ62" s="311"/>
      <c r="CK62" s="312" t="s">
        <v>304</v>
      </c>
      <c r="CL62" s="310" t="s">
        <v>201</v>
      </c>
      <c r="CM62" s="311">
        <v>223000000</v>
      </c>
      <c r="CN62" s="312" t="s">
        <v>303</v>
      </c>
      <c r="CO62" s="310" t="s">
        <v>201</v>
      </c>
      <c r="CP62" s="311">
        <v>223000000</v>
      </c>
      <c r="CQ62" s="312" t="s">
        <v>303</v>
      </c>
      <c r="CR62" s="310" t="s">
        <v>201</v>
      </c>
      <c r="CS62" s="311"/>
      <c r="CT62" s="312" t="s">
        <v>304</v>
      </c>
      <c r="CU62" s="310" t="s">
        <v>201</v>
      </c>
      <c r="CV62" s="311">
        <v>223000000</v>
      </c>
      <c r="CW62" s="312" t="s">
        <v>303</v>
      </c>
      <c r="CX62" s="310" t="s">
        <v>201</v>
      </c>
      <c r="CY62" s="311">
        <v>223000000</v>
      </c>
      <c r="CZ62" s="312" t="s">
        <v>303</v>
      </c>
      <c r="DA62" s="310" t="s">
        <v>201</v>
      </c>
      <c r="DB62" s="311"/>
      <c r="DC62" s="312" t="s">
        <v>304</v>
      </c>
      <c r="DD62" s="310" t="s">
        <v>201</v>
      </c>
      <c r="DE62" s="311">
        <v>223000000</v>
      </c>
      <c r="DF62" s="312" t="s">
        <v>303</v>
      </c>
      <c r="DG62" s="310" t="s">
        <v>201</v>
      </c>
      <c r="DH62" s="311"/>
      <c r="DI62" s="312" t="s">
        <v>304</v>
      </c>
      <c r="DJ62" s="310" t="s">
        <v>201</v>
      </c>
      <c r="DK62" s="311">
        <v>223000000</v>
      </c>
      <c r="DL62" s="312" t="s">
        <v>303</v>
      </c>
      <c r="DM62" s="310" t="s">
        <v>201</v>
      </c>
      <c r="DN62" s="311">
        <v>223000000</v>
      </c>
      <c r="DO62" s="312" t="s">
        <v>303</v>
      </c>
      <c r="DP62" s="310" t="s">
        <v>201</v>
      </c>
      <c r="DQ62" s="311">
        <v>223000000</v>
      </c>
      <c r="DR62" s="312" t="s">
        <v>303</v>
      </c>
      <c r="DS62" s="310" t="s">
        <v>201</v>
      </c>
      <c r="DT62" s="311">
        <v>223000000</v>
      </c>
      <c r="DU62" s="312" t="s">
        <v>303</v>
      </c>
      <c r="DV62" s="310" t="s">
        <v>201</v>
      </c>
      <c r="DW62" s="311">
        <v>223000000</v>
      </c>
      <c r="DX62" s="312" t="s">
        <v>303</v>
      </c>
      <c r="DY62" s="310" t="s">
        <v>201</v>
      </c>
      <c r="DZ62" s="311">
        <v>223000000</v>
      </c>
      <c r="EA62" s="312" t="s">
        <v>303</v>
      </c>
      <c r="EB62" s="310" t="s">
        <v>201</v>
      </c>
      <c r="EC62" s="311">
        <v>223000000</v>
      </c>
      <c r="ED62" s="312" t="s">
        <v>303</v>
      </c>
      <c r="EE62" s="310" t="s">
        <v>201</v>
      </c>
      <c r="EF62" s="311">
        <v>223000000</v>
      </c>
      <c r="EG62" s="312" t="s">
        <v>303</v>
      </c>
      <c r="EH62" s="310" t="s">
        <v>201</v>
      </c>
      <c r="EI62" s="311"/>
      <c r="EJ62" s="312" t="s">
        <v>304</v>
      </c>
      <c r="EK62" s="310" t="s">
        <v>201</v>
      </c>
      <c r="EL62" s="311">
        <v>223000000</v>
      </c>
      <c r="EM62" s="312" t="s">
        <v>303</v>
      </c>
      <c r="EN62" s="310" t="s">
        <v>201</v>
      </c>
      <c r="EO62" s="311">
        <v>223000000</v>
      </c>
      <c r="EP62" s="312" t="s">
        <v>303</v>
      </c>
      <c r="EQ62" s="310" t="s">
        <v>201</v>
      </c>
      <c r="ER62" s="311">
        <v>223000000</v>
      </c>
      <c r="ES62" s="312" t="s">
        <v>303</v>
      </c>
      <c r="ET62" s="310" t="s">
        <v>201</v>
      </c>
      <c r="EU62" s="311">
        <v>223000000</v>
      </c>
      <c r="EV62" s="312" t="s">
        <v>303</v>
      </c>
      <c r="EW62" s="310" t="s">
        <v>201</v>
      </c>
      <c r="EX62" s="311">
        <v>223000000</v>
      </c>
      <c r="EY62" s="312" t="s">
        <v>303</v>
      </c>
      <c r="EZ62" s="310" t="s">
        <v>201</v>
      </c>
      <c r="FA62" s="311">
        <v>223000000</v>
      </c>
      <c r="FB62" s="312" t="s">
        <v>303</v>
      </c>
      <c r="FC62" s="310" t="s">
        <v>201</v>
      </c>
      <c r="FD62" s="311">
        <v>223000000</v>
      </c>
      <c r="FE62" s="312" t="s">
        <v>303</v>
      </c>
      <c r="FF62" s="310" t="s">
        <v>201</v>
      </c>
      <c r="FG62" s="311">
        <v>223000000</v>
      </c>
      <c r="FH62" s="312" t="s">
        <v>303</v>
      </c>
      <c r="FI62" s="310" t="s">
        <v>201</v>
      </c>
      <c r="FJ62" s="311"/>
      <c r="FK62" s="312" t="s">
        <v>304</v>
      </c>
      <c r="FL62" s="310" t="s">
        <v>201</v>
      </c>
      <c r="FM62" s="311">
        <v>223000000</v>
      </c>
      <c r="FN62" s="312" t="s">
        <v>303</v>
      </c>
      <c r="FO62" s="310" t="s">
        <v>201</v>
      </c>
      <c r="FP62" s="311">
        <v>223000000</v>
      </c>
      <c r="FQ62" s="312" t="s">
        <v>303</v>
      </c>
      <c r="FR62" s="310" t="s">
        <v>201</v>
      </c>
      <c r="FS62" s="311">
        <v>223000000</v>
      </c>
      <c r="FT62" s="312" t="s">
        <v>303</v>
      </c>
      <c r="FU62" s="310" t="s">
        <v>201</v>
      </c>
      <c r="FV62" s="311">
        <v>223000000</v>
      </c>
      <c r="FW62" s="313" t="s">
        <v>303</v>
      </c>
    </row>
    <row r="63" spans="1:182" ht="30.6" customHeight="1">
      <c r="A63" s="12"/>
      <c r="B63" s="300"/>
      <c r="C63" s="301"/>
      <c r="D63" s="302"/>
      <c r="E63" s="301"/>
      <c r="F63" s="303"/>
      <c r="G63" s="304" t="s">
        <v>203</v>
      </c>
      <c r="H63" s="305">
        <v>26597176021</v>
      </c>
      <c r="I63" s="306"/>
      <c r="J63" s="314">
        <v>26111212365</v>
      </c>
      <c r="K63" s="307"/>
      <c r="L63" s="306"/>
      <c r="M63" s="314">
        <v>23944552347</v>
      </c>
      <c r="N63" s="307"/>
      <c r="O63" s="306"/>
      <c r="P63" s="314">
        <v>0</v>
      </c>
      <c r="Q63" s="307"/>
      <c r="R63" s="306"/>
      <c r="S63" s="314">
        <v>25801010121</v>
      </c>
      <c r="T63" s="307"/>
      <c r="U63" s="306"/>
      <c r="V63" s="314">
        <v>25481399421</v>
      </c>
      <c r="W63" s="307"/>
      <c r="X63" s="306"/>
      <c r="Y63" s="314">
        <v>26142975153</v>
      </c>
      <c r="Z63" s="307"/>
      <c r="AA63" s="306"/>
      <c r="AB63" s="314">
        <v>25791830146</v>
      </c>
      <c r="AC63" s="307"/>
      <c r="AD63" s="306"/>
      <c r="AE63" s="314">
        <v>25750625019</v>
      </c>
      <c r="AF63" s="307"/>
      <c r="AG63" s="306"/>
      <c r="AH63" s="314">
        <v>25730180009</v>
      </c>
      <c r="AI63" s="307"/>
      <c r="AJ63" s="306"/>
      <c r="AK63" s="314">
        <v>25533158170</v>
      </c>
      <c r="AL63" s="307"/>
      <c r="AM63" s="306"/>
      <c r="AN63" s="314">
        <v>25741087501</v>
      </c>
      <c r="AO63" s="307"/>
      <c r="AP63" s="306"/>
      <c r="AQ63" s="314">
        <v>0</v>
      </c>
      <c r="AR63" s="307"/>
      <c r="AS63" s="306"/>
      <c r="AT63" s="314">
        <v>25439294495</v>
      </c>
      <c r="AU63" s="307"/>
      <c r="AV63" s="306"/>
      <c r="AW63" s="314">
        <v>25530145032</v>
      </c>
      <c r="AX63" s="307"/>
      <c r="AY63" s="306"/>
      <c r="AZ63" s="314">
        <v>25958379381</v>
      </c>
      <c r="BA63" s="307"/>
      <c r="BB63" s="306"/>
      <c r="BC63" s="314">
        <v>25807072978</v>
      </c>
      <c r="BD63" s="307"/>
      <c r="BE63" s="306"/>
      <c r="BF63" s="314">
        <v>26191268021</v>
      </c>
      <c r="BG63" s="307"/>
      <c r="BH63" s="306"/>
      <c r="BI63" s="314">
        <v>25819931089</v>
      </c>
      <c r="BJ63" s="307"/>
      <c r="BK63" s="306"/>
      <c r="BL63" s="314">
        <v>26236102282</v>
      </c>
      <c r="BM63" s="307"/>
      <c r="BN63" s="306"/>
      <c r="BO63" s="314">
        <v>0</v>
      </c>
      <c r="BP63" s="307"/>
      <c r="BQ63" s="306"/>
      <c r="BR63" s="314">
        <v>25412571034</v>
      </c>
      <c r="BS63" s="307"/>
      <c r="BT63" s="306"/>
      <c r="BU63" s="314">
        <v>25547201088</v>
      </c>
      <c r="BV63" s="307"/>
      <c r="BW63" s="306"/>
      <c r="BX63" s="314">
        <v>25968556024</v>
      </c>
      <c r="BY63" s="307"/>
      <c r="BZ63" s="306"/>
      <c r="CA63" s="314">
        <v>25323009526</v>
      </c>
      <c r="CB63" s="307"/>
      <c r="CC63" s="306"/>
      <c r="CD63" s="314">
        <v>25488030102</v>
      </c>
      <c r="CE63" s="307"/>
      <c r="CF63" s="306"/>
      <c r="CG63" s="314">
        <v>25685756330</v>
      </c>
      <c r="CH63" s="307"/>
      <c r="CI63" s="306"/>
      <c r="CJ63" s="314">
        <v>0</v>
      </c>
      <c r="CK63" s="307"/>
      <c r="CL63" s="306"/>
      <c r="CM63" s="314">
        <v>25654310835</v>
      </c>
      <c r="CN63" s="307"/>
      <c r="CO63" s="306"/>
      <c r="CP63" s="314">
        <v>25567119722</v>
      </c>
      <c r="CQ63" s="307"/>
      <c r="CR63" s="306"/>
      <c r="CS63" s="314">
        <v>0</v>
      </c>
      <c r="CT63" s="307"/>
      <c r="CU63" s="306"/>
      <c r="CV63" s="314">
        <v>26089099089</v>
      </c>
      <c r="CW63" s="307"/>
      <c r="CX63" s="306"/>
      <c r="CY63" s="314">
        <v>25963556316</v>
      </c>
      <c r="CZ63" s="307"/>
      <c r="DA63" s="306"/>
      <c r="DB63" s="314">
        <v>0</v>
      </c>
      <c r="DC63" s="307"/>
      <c r="DD63" s="306"/>
      <c r="DE63" s="314">
        <v>25823458858</v>
      </c>
      <c r="DF63" s="307"/>
      <c r="DG63" s="306"/>
      <c r="DH63" s="314">
        <v>0</v>
      </c>
      <c r="DI63" s="307"/>
      <c r="DJ63" s="306"/>
      <c r="DK63" s="314">
        <v>25982767704</v>
      </c>
      <c r="DL63" s="307"/>
      <c r="DM63" s="306"/>
      <c r="DN63" s="314">
        <v>24441493616</v>
      </c>
      <c r="DO63" s="307"/>
      <c r="DP63" s="306"/>
      <c r="DQ63" s="314">
        <v>25809502970</v>
      </c>
      <c r="DR63" s="307"/>
      <c r="DS63" s="306"/>
      <c r="DT63" s="314">
        <v>25605103197</v>
      </c>
      <c r="DU63" s="307"/>
      <c r="DV63" s="306"/>
      <c r="DW63" s="314">
        <v>25895349269</v>
      </c>
      <c r="DX63" s="307"/>
      <c r="DY63" s="306"/>
      <c r="DZ63" s="314">
        <v>25729304855</v>
      </c>
      <c r="EA63" s="307"/>
      <c r="EB63" s="306"/>
      <c r="EC63" s="314">
        <v>25837265850</v>
      </c>
      <c r="ED63" s="307"/>
      <c r="EE63" s="306"/>
      <c r="EF63" s="314">
        <v>25509202372</v>
      </c>
      <c r="EG63" s="307"/>
      <c r="EH63" s="306"/>
      <c r="EI63" s="314">
        <v>0</v>
      </c>
      <c r="EJ63" s="307"/>
      <c r="EK63" s="306"/>
      <c r="EL63" s="314">
        <v>24888558877</v>
      </c>
      <c r="EM63" s="307"/>
      <c r="EN63" s="306"/>
      <c r="EO63" s="314">
        <v>26009827511</v>
      </c>
      <c r="EP63" s="307"/>
      <c r="EQ63" s="306"/>
      <c r="ER63" s="314">
        <v>25548350472</v>
      </c>
      <c r="ES63" s="307"/>
      <c r="ET63" s="306"/>
      <c r="EU63" s="314">
        <v>24154984572</v>
      </c>
      <c r="EV63" s="307"/>
      <c r="EW63" s="306"/>
      <c r="EX63" s="314">
        <v>25711140858</v>
      </c>
      <c r="EY63" s="307"/>
      <c r="EZ63" s="306"/>
      <c r="FA63" s="314">
        <v>25784486743</v>
      </c>
      <c r="FB63" s="307"/>
      <c r="FC63" s="306"/>
      <c r="FD63" s="314">
        <v>25094139966</v>
      </c>
      <c r="FE63" s="307"/>
      <c r="FF63" s="306"/>
      <c r="FG63" s="314">
        <v>25910178179</v>
      </c>
      <c r="FH63" s="307"/>
      <c r="FI63" s="306"/>
      <c r="FJ63" s="314">
        <v>0</v>
      </c>
      <c r="FK63" s="307"/>
      <c r="FL63" s="306"/>
      <c r="FM63" s="314">
        <v>25687234206</v>
      </c>
      <c r="FN63" s="307"/>
      <c r="FO63" s="306"/>
      <c r="FP63" s="314">
        <v>23802053470</v>
      </c>
      <c r="FQ63" s="307"/>
      <c r="FR63" s="306"/>
      <c r="FS63" s="314">
        <v>24067596955</v>
      </c>
      <c r="FT63" s="307"/>
      <c r="FU63" s="306"/>
      <c r="FV63" s="314">
        <v>25597277540</v>
      </c>
      <c r="FW63" s="308"/>
    </row>
    <row r="64" spans="1:182" s="13" customFormat="1" ht="32.25" customHeight="1">
      <c r="A64" s="12"/>
      <c r="B64" s="315"/>
      <c r="C64" s="316"/>
      <c r="D64" s="317"/>
      <c r="E64" s="316"/>
      <c r="F64" s="318"/>
      <c r="G64" s="318" t="s">
        <v>204</v>
      </c>
      <c r="H64" s="319">
        <v>0.2</v>
      </c>
      <c r="I64" s="320"/>
      <c r="J64" s="321">
        <v>0.2</v>
      </c>
      <c r="K64" s="322"/>
      <c r="L64" s="320"/>
      <c r="M64" s="321">
        <v>0.26</v>
      </c>
      <c r="N64" s="322"/>
      <c r="O64" s="320"/>
      <c r="P64" s="321"/>
      <c r="Q64" s="322"/>
      <c r="R64" s="320"/>
      <c r="S64" s="321">
        <v>0.2</v>
      </c>
      <c r="T64" s="322"/>
      <c r="U64" s="320"/>
      <c r="V64" s="321">
        <v>0.2</v>
      </c>
      <c r="W64" s="322"/>
      <c r="X64" s="320"/>
      <c r="Y64" s="321">
        <v>0.2</v>
      </c>
      <c r="Z64" s="322"/>
      <c r="AA64" s="320"/>
      <c r="AB64" s="321">
        <v>0.2</v>
      </c>
      <c r="AC64" s="322"/>
      <c r="AD64" s="320"/>
      <c r="AE64" s="321">
        <v>0.2</v>
      </c>
      <c r="AF64" s="322"/>
      <c r="AG64" s="320"/>
      <c r="AH64" s="321">
        <v>0.2</v>
      </c>
      <c r="AI64" s="322"/>
      <c r="AJ64" s="320"/>
      <c r="AK64" s="321">
        <v>0.2</v>
      </c>
      <c r="AL64" s="322"/>
      <c r="AM64" s="320"/>
      <c r="AN64" s="321">
        <v>0.2</v>
      </c>
      <c r="AO64" s="322"/>
      <c r="AP64" s="320"/>
      <c r="AQ64" s="321"/>
      <c r="AR64" s="322"/>
      <c r="AS64" s="320"/>
      <c r="AT64" s="321">
        <v>0.2</v>
      </c>
      <c r="AU64" s="322"/>
      <c r="AV64" s="320"/>
      <c r="AW64" s="321">
        <v>0.2</v>
      </c>
      <c r="AX64" s="322"/>
      <c r="AY64" s="320"/>
      <c r="AZ64" s="321">
        <v>0.25</v>
      </c>
      <c r="BA64" s="322"/>
      <c r="BB64" s="320"/>
      <c r="BC64" s="321">
        <v>0.24</v>
      </c>
      <c r="BD64" s="322"/>
      <c r="BE64" s="320"/>
      <c r="BF64" s="321">
        <v>0.2</v>
      </c>
      <c r="BG64" s="322"/>
      <c r="BH64" s="320"/>
      <c r="BI64" s="321">
        <v>0.2</v>
      </c>
      <c r="BJ64" s="322"/>
      <c r="BK64" s="320"/>
      <c r="BL64" s="321">
        <v>0.24</v>
      </c>
      <c r="BM64" s="322"/>
      <c r="BN64" s="320"/>
      <c r="BO64" s="321"/>
      <c r="BP64" s="322"/>
      <c r="BQ64" s="320"/>
      <c r="BR64" s="321">
        <v>0.2</v>
      </c>
      <c r="BS64" s="322"/>
      <c r="BT64" s="320"/>
      <c r="BU64" s="321">
        <v>0.2</v>
      </c>
      <c r="BV64" s="322"/>
      <c r="BW64" s="320"/>
      <c r="BX64" s="321">
        <v>0.2</v>
      </c>
      <c r="BY64" s="322"/>
      <c r="BZ64" s="320"/>
      <c r="CA64" s="321">
        <v>0.2</v>
      </c>
      <c r="CB64" s="322"/>
      <c r="CC64" s="320"/>
      <c r="CD64" s="321">
        <v>0.2</v>
      </c>
      <c r="CE64" s="322"/>
      <c r="CF64" s="320"/>
      <c r="CG64" s="321">
        <v>0.2</v>
      </c>
      <c r="CH64" s="322"/>
      <c r="CI64" s="320"/>
      <c r="CJ64" s="321"/>
      <c r="CK64" s="322"/>
      <c r="CL64" s="320"/>
      <c r="CM64" s="321">
        <v>0.2</v>
      </c>
      <c r="CN64" s="322"/>
      <c r="CO64" s="320"/>
      <c r="CP64" s="321">
        <v>0.2</v>
      </c>
      <c r="CQ64" s="322"/>
      <c r="CR64" s="320"/>
      <c r="CS64" s="321"/>
      <c r="CT64" s="322"/>
      <c r="CU64" s="320"/>
      <c r="CV64" s="321">
        <v>0.2</v>
      </c>
      <c r="CW64" s="322"/>
      <c r="CX64" s="320"/>
      <c r="CY64" s="321">
        <v>0.2</v>
      </c>
      <c r="CZ64" s="322"/>
      <c r="DA64" s="320"/>
      <c r="DB64" s="321"/>
      <c r="DC64" s="322"/>
      <c r="DD64" s="320"/>
      <c r="DE64" s="321">
        <v>0.2</v>
      </c>
      <c r="DF64" s="322"/>
      <c r="DG64" s="320"/>
      <c r="DH64" s="321"/>
      <c r="DI64" s="322"/>
      <c r="DJ64" s="320"/>
      <c r="DK64" s="321">
        <v>0.2</v>
      </c>
      <c r="DL64" s="322"/>
      <c r="DM64" s="320"/>
      <c r="DN64" s="321">
        <v>0.2</v>
      </c>
      <c r="DO64" s="322"/>
      <c r="DP64" s="320"/>
      <c r="DQ64" s="321">
        <v>0.2</v>
      </c>
      <c r="DR64" s="322"/>
      <c r="DS64" s="320"/>
      <c r="DT64" s="321">
        <v>0.2</v>
      </c>
      <c r="DU64" s="322"/>
      <c r="DV64" s="320"/>
      <c r="DW64" s="321">
        <v>0.2</v>
      </c>
      <c r="DX64" s="322"/>
      <c r="DY64" s="320"/>
      <c r="DZ64" s="321">
        <v>0.2</v>
      </c>
      <c r="EA64" s="322"/>
      <c r="EB64" s="320"/>
      <c r="EC64" s="321">
        <v>0.2</v>
      </c>
      <c r="ED64" s="322"/>
      <c r="EE64" s="320"/>
      <c r="EF64" s="321">
        <v>0.2</v>
      </c>
      <c r="EG64" s="322"/>
      <c r="EH64" s="320"/>
      <c r="EI64" s="321"/>
      <c r="EJ64" s="322"/>
      <c r="EK64" s="320"/>
      <c r="EL64" s="321">
        <v>0.2</v>
      </c>
      <c r="EM64" s="322"/>
      <c r="EN64" s="320"/>
      <c r="EO64" s="321">
        <v>0.2</v>
      </c>
      <c r="EP64" s="322"/>
      <c r="EQ64" s="320"/>
      <c r="ER64" s="321">
        <v>0.2</v>
      </c>
      <c r="ES64" s="322"/>
      <c r="ET64" s="320"/>
      <c r="EU64" s="321">
        <v>0.2</v>
      </c>
      <c r="EV64" s="322"/>
      <c r="EW64" s="320"/>
      <c r="EX64" s="321">
        <v>0.2</v>
      </c>
      <c r="EY64" s="322"/>
      <c r="EZ64" s="320"/>
      <c r="FA64" s="321">
        <v>0.2</v>
      </c>
      <c r="FB64" s="322"/>
      <c r="FC64" s="320"/>
      <c r="FD64" s="321">
        <v>0.2</v>
      </c>
      <c r="FE64" s="322"/>
      <c r="FF64" s="320"/>
      <c r="FG64" s="321">
        <v>0.2</v>
      </c>
      <c r="FH64" s="322"/>
      <c r="FI64" s="320"/>
      <c r="FJ64" s="321"/>
      <c r="FK64" s="322"/>
      <c r="FL64" s="320"/>
      <c r="FM64" s="321">
        <v>0.2</v>
      </c>
      <c r="FN64" s="322"/>
      <c r="FO64" s="320"/>
      <c r="FP64" s="321">
        <v>0.2</v>
      </c>
      <c r="FQ64" s="322"/>
      <c r="FR64" s="320"/>
      <c r="FS64" s="321">
        <v>0.2</v>
      </c>
      <c r="FT64" s="322"/>
      <c r="FU64" s="320"/>
      <c r="FV64" s="321">
        <v>0.2</v>
      </c>
      <c r="FW64" s="323"/>
      <c r="FX64" s="272"/>
      <c r="FY64" s="272"/>
      <c r="FZ64" s="272"/>
    </row>
    <row r="65" spans="1:182" s="13" customFormat="1" ht="32.25" customHeight="1">
      <c r="A65" s="12"/>
      <c r="B65" s="315"/>
      <c r="C65" s="316"/>
      <c r="D65" s="317"/>
      <c r="E65" s="316"/>
      <c r="F65" s="318"/>
      <c r="G65" s="318" t="s">
        <v>205</v>
      </c>
      <c r="H65" s="319">
        <v>0.05</v>
      </c>
      <c r="I65" s="324"/>
      <c r="J65" s="325">
        <v>0.05</v>
      </c>
      <c r="K65" s="312"/>
      <c r="L65" s="324"/>
      <c r="M65" s="325">
        <v>0.01</v>
      </c>
      <c r="N65" s="312"/>
      <c r="O65" s="324"/>
      <c r="P65" s="325"/>
      <c r="Q65" s="312"/>
      <c r="R65" s="324"/>
      <c r="S65" s="325">
        <v>0.05</v>
      </c>
      <c r="T65" s="312"/>
      <c r="U65" s="324"/>
      <c r="V65" s="325">
        <v>0.05</v>
      </c>
      <c r="W65" s="312"/>
      <c r="X65" s="324"/>
      <c r="Y65" s="325">
        <v>0.05</v>
      </c>
      <c r="Z65" s="312"/>
      <c r="AA65" s="324"/>
      <c r="AB65" s="325">
        <v>0.05</v>
      </c>
      <c r="AC65" s="312"/>
      <c r="AD65" s="324"/>
      <c r="AE65" s="325">
        <v>0.05</v>
      </c>
      <c r="AF65" s="312"/>
      <c r="AG65" s="324"/>
      <c r="AH65" s="325">
        <v>0.05</v>
      </c>
      <c r="AI65" s="312"/>
      <c r="AJ65" s="324"/>
      <c r="AK65" s="325">
        <v>0.05</v>
      </c>
      <c r="AL65" s="312"/>
      <c r="AM65" s="324"/>
      <c r="AN65" s="325">
        <v>0.05</v>
      </c>
      <c r="AO65" s="312"/>
      <c r="AP65" s="324"/>
      <c r="AQ65" s="325"/>
      <c r="AR65" s="312"/>
      <c r="AS65" s="324"/>
      <c r="AT65" s="325">
        <v>0.05</v>
      </c>
      <c r="AU65" s="312"/>
      <c r="AV65" s="324"/>
      <c r="AW65" s="325">
        <v>0.05</v>
      </c>
      <c r="AX65" s="312"/>
      <c r="AY65" s="324"/>
      <c r="AZ65" s="325">
        <v>0.02</v>
      </c>
      <c r="BA65" s="312"/>
      <c r="BB65" s="324"/>
      <c r="BC65" s="325">
        <v>0.01</v>
      </c>
      <c r="BD65" s="312"/>
      <c r="BE65" s="324"/>
      <c r="BF65" s="325">
        <v>0.05</v>
      </c>
      <c r="BG65" s="312"/>
      <c r="BH65" s="324"/>
      <c r="BI65" s="325">
        <v>0.05</v>
      </c>
      <c r="BJ65" s="312"/>
      <c r="BK65" s="324"/>
      <c r="BL65" s="325">
        <v>0.01</v>
      </c>
      <c r="BM65" s="312"/>
      <c r="BN65" s="324"/>
      <c r="BO65" s="325"/>
      <c r="BP65" s="312"/>
      <c r="BQ65" s="324"/>
      <c r="BR65" s="325">
        <v>0.05</v>
      </c>
      <c r="BS65" s="312"/>
      <c r="BT65" s="324"/>
      <c r="BU65" s="325">
        <v>0.05</v>
      </c>
      <c r="BV65" s="312"/>
      <c r="BW65" s="324"/>
      <c r="BX65" s="325">
        <v>0.05</v>
      </c>
      <c r="BY65" s="312"/>
      <c r="BZ65" s="324"/>
      <c r="CA65" s="325">
        <v>0.05</v>
      </c>
      <c r="CB65" s="312"/>
      <c r="CC65" s="324"/>
      <c r="CD65" s="325">
        <v>0.05</v>
      </c>
      <c r="CE65" s="312"/>
      <c r="CF65" s="324"/>
      <c r="CG65" s="325">
        <v>0.05</v>
      </c>
      <c r="CH65" s="312"/>
      <c r="CI65" s="324"/>
      <c r="CJ65" s="325"/>
      <c r="CK65" s="312"/>
      <c r="CL65" s="324"/>
      <c r="CM65" s="325">
        <v>0.05</v>
      </c>
      <c r="CN65" s="312"/>
      <c r="CO65" s="324"/>
      <c r="CP65" s="325">
        <v>0.05</v>
      </c>
      <c r="CQ65" s="312"/>
      <c r="CR65" s="324"/>
      <c r="CS65" s="325"/>
      <c r="CT65" s="312"/>
      <c r="CU65" s="324"/>
      <c r="CV65" s="325">
        <v>0.05</v>
      </c>
      <c r="CW65" s="312"/>
      <c r="CX65" s="324"/>
      <c r="CY65" s="325">
        <v>0.05</v>
      </c>
      <c r="CZ65" s="312"/>
      <c r="DA65" s="324"/>
      <c r="DB65" s="325"/>
      <c r="DC65" s="312"/>
      <c r="DD65" s="324"/>
      <c r="DE65" s="325">
        <v>0.05</v>
      </c>
      <c r="DF65" s="312"/>
      <c r="DG65" s="324"/>
      <c r="DH65" s="325"/>
      <c r="DI65" s="312"/>
      <c r="DJ65" s="324"/>
      <c r="DK65" s="325">
        <v>0.05</v>
      </c>
      <c r="DL65" s="312"/>
      <c r="DM65" s="324"/>
      <c r="DN65" s="325">
        <v>0.05</v>
      </c>
      <c r="DO65" s="312"/>
      <c r="DP65" s="324"/>
      <c r="DQ65" s="325">
        <v>0.05</v>
      </c>
      <c r="DR65" s="312"/>
      <c r="DS65" s="324"/>
      <c r="DT65" s="325">
        <v>0.05</v>
      </c>
      <c r="DU65" s="312"/>
      <c r="DV65" s="324"/>
      <c r="DW65" s="325">
        <v>0.05</v>
      </c>
      <c r="DX65" s="312"/>
      <c r="DY65" s="324"/>
      <c r="DZ65" s="325">
        <v>0.05</v>
      </c>
      <c r="EA65" s="312"/>
      <c r="EB65" s="324"/>
      <c r="EC65" s="325">
        <v>0.05</v>
      </c>
      <c r="ED65" s="312"/>
      <c r="EE65" s="324"/>
      <c r="EF65" s="325">
        <v>0.05</v>
      </c>
      <c r="EG65" s="312"/>
      <c r="EH65" s="324"/>
      <c r="EI65" s="325"/>
      <c r="EJ65" s="312"/>
      <c r="EK65" s="324"/>
      <c r="EL65" s="325">
        <v>0.05</v>
      </c>
      <c r="EM65" s="312"/>
      <c r="EN65" s="324"/>
      <c r="EO65" s="325">
        <v>0.05</v>
      </c>
      <c r="EP65" s="312"/>
      <c r="EQ65" s="324"/>
      <c r="ER65" s="325">
        <v>0.05</v>
      </c>
      <c r="ES65" s="312"/>
      <c r="ET65" s="324"/>
      <c r="EU65" s="325">
        <v>0.05</v>
      </c>
      <c r="EV65" s="312"/>
      <c r="EW65" s="324"/>
      <c r="EX65" s="325">
        <v>0.05</v>
      </c>
      <c r="EY65" s="312"/>
      <c r="EZ65" s="324"/>
      <c r="FA65" s="325">
        <v>0.05</v>
      </c>
      <c r="FB65" s="312"/>
      <c r="FC65" s="324"/>
      <c r="FD65" s="325">
        <v>0.05</v>
      </c>
      <c r="FE65" s="312"/>
      <c r="FF65" s="324"/>
      <c r="FG65" s="325">
        <v>0.05</v>
      </c>
      <c r="FH65" s="312"/>
      <c r="FI65" s="324"/>
      <c r="FJ65" s="325"/>
      <c r="FK65" s="312"/>
      <c r="FL65" s="324"/>
      <c r="FM65" s="325">
        <v>0.05</v>
      </c>
      <c r="FN65" s="312"/>
      <c r="FO65" s="324"/>
      <c r="FP65" s="325">
        <v>0.05</v>
      </c>
      <c r="FQ65" s="312"/>
      <c r="FR65" s="324"/>
      <c r="FS65" s="325">
        <v>0.05</v>
      </c>
      <c r="FT65" s="312"/>
      <c r="FU65" s="324"/>
      <c r="FV65" s="325">
        <v>0.05</v>
      </c>
      <c r="FW65" s="313"/>
      <c r="FX65" s="272"/>
      <c r="FY65" s="272"/>
      <c r="FZ65" s="272"/>
    </row>
    <row r="66" spans="1:182" s="13" customFormat="1" ht="32.25" customHeight="1">
      <c r="A66" s="12"/>
      <c r="B66" s="315"/>
      <c r="C66" s="316"/>
      <c r="D66" s="317"/>
      <c r="E66" s="316"/>
      <c r="F66" s="318"/>
      <c r="G66" s="318" t="s">
        <v>206</v>
      </c>
      <c r="H66" s="319">
        <v>0.05</v>
      </c>
      <c r="I66" s="326"/>
      <c r="J66" s="325">
        <v>0.05</v>
      </c>
      <c r="K66" s="327"/>
      <c r="L66" s="326"/>
      <c r="M66" s="325">
        <v>0.03</v>
      </c>
      <c r="N66" s="327"/>
      <c r="O66" s="326"/>
      <c r="P66" s="325"/>
      <c r="Q66" s="327"/>
      <c r="R66" s="326"/>
      <c r="S66" s="325">
        <v>0.05</v>
      </c>
      <c r="T66" s="327"/>
      <c r="U66" s="326"/>
      <c r="V66" s="325">
        <v>0.05</v>
      </c>
      <c r="W66" s="327"/>
      <c r="X66" s="326"/>
      <c r="Y66" s="325">
        <v>0.05</v>
      </c>
      <c r="Z66" s="327"/>
      <c r="AA66" s="326"/>
      <c r="AB66" s="325">
        <v>0.05</v>
      </c>
      <c r="AC66" s="327"/>
      <c r="AD66" s="326"/>
      <c r="AE66" s="325">
        <v>0.05</v>
      </c>
      <c r="AF66" s="327"/>
      <c r="AG66" s="326"/>
      <c r="AH66" s="325">
        <v>0.05</v>
      </c>
      <c r="AI66" s="327"/>
      <c r="AJ66" s="326"/>
      <c r="AK66" s="325">
        <v>0.05</v>
      </c>
      <c r="AL66" s="327"/>
      <c r="AM66" s="326"/>
      <c r="AN66" s="325">
        <v>0.05</v>
      </c>
      <c r="AO66" s="327"/>
      <c r="AP66" s="326"/>
      <c r="AQ66" s="325"/>
      <c r="AR66" s="327"/>
      <c r="AS66" s="326"/>
      <c r="AT66" s="325">
        <v>0.05</v>
      </c>
      <c r="AU66" s="327"/>
      <c r="AV66" s="326"/>
      <c r="AW66" s="325">
        <v>0.05</v>
      </c>
      <c r="AX66" s="327"/>
      <c r="AY66" s="326"/>
      <c r="AZ66" s="325">
        <v>0.03</v>
      </c>
      <c r="BA66" s="327"/>
      <c r="BB66" s="326"/>
      <c r="BC66" s="325">
        <v>0.05</v>
      </c>
      <c r="BD66" s="327"/>
      <c r="BE66" s="326"/>
      <c r="BF66" s="325">
        <v>0.05</v>
      </c>
      <c r="BG66" s="327"/>
      <c r="BH66" s="326"/>
      <c r="BI66" s="325">
        <v>0.05</v>
      </c>
      <c r="BJ66" s="327"/>
      <c r="BK66" s="326"/>
      <c r="BL66" s="325">
        <v>0.05</v>
      </c>
      <c r="BM66" s="327"/>
      <c r="BN66" s="326"/>
      <c r="BO66" s="325"/>
      <c r="BP66" s="327"/>
      <c r="BQ66" s="326"/>
      <c r="BR66" s="325">
        <v>0.05</v>
      </c>
      <c r="BS66" s="327"/>
      <c r="BT66" s="326"/>
      <c r="BU66" s="325">
        <v>0.05</v>
      </c>
      <c r="BV66" s="327"/>
      <c r="BW66" s="326"/>
      <c r="BX66" s="325">
        <v>0.05</v>
      </c>
      <c r="BY66" s="327"/>
      <c r="BZ66" s="326"/>
      <c r="CA66" s="325">
        <v>0.05</v>
      </c>
      <c r="CB66" s="327"/>
      <c r="CC66" s="326"/>
      <c r="CD66" s="325">
        <v>0.05</v>
      </c>
      <c r="CE66" s="327"/>
      <c r="CF66" s="326"/>
      <c r="CG66" s="325">
        <v>0.05</v>
      </c>
      <c r="CH66" s="327"/>
      <c r="CI66" s="326"/>
      <c r="CJ66" s="325"/>
      <c r="CK66" s="327"/>
      <c r="CL66" s="326"/>
      <c r="CM66" s="325">
        <v>0.05</v>
      </c>
      <c r="CN66" s="327"/>
      <c r="CO66" s="326"/>
      <c r="CP66" s="325">
        <v>0.05</v>
      </c>
      <c r="CQ66" s="327"/>
      <c r="CR66" s="326"/>
      <c r="CS66" s="325"/>
      <c r="CT66" s="327"/>
      <c r="CU66" s="326"/>
      <c r="CV66" s="325">
        <v>0.05</v>
      </c>
      <c r="CW66" s="327"/>
      <c r="CX66" s="326"/>
      <c r="CY66" s="325">
        <v>0.05</v>
      </c>
      <c r="CZ66" s="327"/>
      <c r="DA66" s="326"/>
      <c r="DB66" s="325"/>
      <c r="DC66" s="327"/>
      <c r="DD66" s="326"/>
      <c r="DE66" s="325">
        <v>0.05</v>
      </c>
      <c r="DF66" s="327"/>
      <c r="DG66" s="326"/>
      <c r="DH66" s="325"/>
      <c r="DI66" s="327"/>
      <c r="DJ66" s="326"/>
      <c r="DK66" s="325">
        <v>0.05</v>
      </c>
      <c r="DL66" s="327"/>
      <c r="DM66" s="326"/>
      <c r="DN66" s="325">
        <v>0.05</v>
      </c>
      <c r="DO66" s="327"/>
      <c r="DP66" s="326"/>
      <c r="DQ66" s="325">
        <v>0.05</v>
      </c>
      <c r="DR66" s="327"/>
      <c r="DS66" s="326"/>
      <c r="DT66" s="325">
        <v>0.05</v>
      </c>
      <c r="DU66" s="327"/>
      <c r="DV66" s="326"/>
      <c r="DW66" s="325">
        <v>0.05</v>
      </c>
      <c r="DX66" s="327"/>
      <c r="DY66" s="326"/>
      <c r="DZ66" s="325">
        <v>0.05</v>
      </c>
      <c r="EA66" s="327"/>
      <c r="EB66" s="326"/>
      <c r="EC66" s="325">
        <v>0.05</v>
      </c>
      <c r="ED66" s="327"/>
      <c r="EE66" s="326"/>
      <c r="EF66" s="325">
        <v>0.05</v>
      </c>
      <c r="EG66" s="327"/>
      <c r="EH66" s="326"/>
      <c r="EI66" s="325"/>
      <c r="EJ66" s="327"/>
      <c r="EK66" s="326"/>
      <c r="EL66" s="325">
        <v>0.05</v>
      </c>
      <c r="EM66" s="327"/>
      <c r="EN66" s="326"/>
      <c r="EO66" s="325">
        <v>0.05</v>
      </c>
      <c r="EP66" s="327"/>
      <c r="EQ66" s="326"/>
      <c r="ER66" s="325">
        <v>0.05</v>
      </c>
      <c r="ES66" s="327"/>
      <c r="ET66" s="326"/>
      <c r="EU66" s="325">
        <v>0.05</v>
      </c>
      <c r="EV66" s="327"/>
      <c r="EW66" s="326"/>
      <c r="EX66" s="325">
        <v>0.05</v>
      </c>
      <c r="EY66" s="327"/>
      <c r="EZ66" s="326"/>
      <c r="FA66" s="325">
        <v>0.05</v>
      </c>
      <c r="FB66" s="327"/>
      <c r="FC66" s="326"/>
      <c r="FD66" s="325">
        <v>0.05</v>
      </c>
      <c r="FE66" s="327"/>
      <c r="FF66" s="326"/>
      <c r="FG66" s="325">
        <v>0.05</v>
      </c>
      <c r="FH66" s="327"/>
      <c r="FI66" s="326"/>
      <c r="FJ66" s="325"/>
      <c r="FK66" s="327"/>
      <c r="FL66" s="326"/>
      <c r="FM66" s="325">
        <v>0.05</v>
      </c>
      <c r="FN66" s="327"/>
      <c r="FO66" s="326"/>
      <c r="FP66" s="325">
        <v>0.05</v>
      </c>
      <c r="FQ66" s="327"/>
      <c r="FR66" s="326"/>
      <c r="FS66" s="325">
        <v>0.05</v>
      </c>
      <c r="FT66" s="327"/>
      <c r="FU66" s="326"/>
      <c r="FV66" s="325">
        <v>0.05</v>
      </c>
      <c r="FW66" s="328"/>
      <c r="FX66" s="272"/>
      <c r="FY66" s="272"/>
      <c r="FZ66" s="272"/>
    </row>
    <row r="67" spans="1:182" s="13" customFormat="1" ht="32.25" customHeight="1">
      <c r="A67" s="12"/>
      <c r="B67" s="315"/>
      <c r="C67" s="316"/>
      <c r="D67" s="317"/>
      <c r="E67" s="316"/>
      <c r="F67" s="318"/>
      <c r="G67" s="318" t="s">
        <v>207</v>
      </c>
      <c r="H67" s="319">
        <v>0.3</v>
      </c>
      <c r="I67" s="329"/>
      <c r="J67" s="330">
        <v>0.3</v>
      </c>
      <c r="K67" s="312" t="s">
        <v>303</v>
      </c>
      <c r="L67" s="329"/>
      <c r="M67" s="330">
        <v>0.30000000000000004</v>
      </c>
      <c r="N67" s="312" t="s">
        <v>303</v>
      </c>
      <c r="O67" s="329"/>
      <c r="P67" s="330">
        <v>0</v>
      </c>
      <c r="Q67" s="312" t="s">
        <v>304</v>
      </c>
      <c r="R67" s="329"/>
      <c r="S67" s="330">
        <v>0.3</v>
      </c>
      <c r="T67" s="312" t="s">
        <v>303</v>
      </c>
      <c r="U67" s="329"/>
      <c r="V67" s="330">
        <v>0.3</v>
      </c>
      <c r="W67" s="312" t="s">
        <v>303</v>
      </c>
      <c r="X67" s="329"/>
      <c r="Y67" s="330">
        <v>0.3</v>
      </c>
      <c r="Z67" s="312" t="s">
        <v>303</v>
      </c>
      <c r="AA67" s="329"/>
      <c r="AB67" s="330">
        <v>0.3</v>
      </c>
      <c r="AC67" s="312" t="s">
        <v>303</v>
      </c>
      <c r="AD67" s="329"/>
      <c r="AE67" s="330">
        <v>0.3</v>
      </c>
      <c r="AF67" s="312" t="s">
        <v>303</v>
      </c>
      <c r="AG67" s="329"/>
      <c r="AH67" s="330">
        <v>0.3</v>
      </c>
      <c r="AI67" s="312" t="s">
        <v>303</v>
      </c>
      <c r="AJ67" s="329"/>
      <c r="AK67" s="330">
        <v>0.3</v>
      </c>
      <c r="AL67" s="312" t="s">
        <v>303</v>
      </c>
      <c r="AM67" s="329"/>
      <c r="AN67" s="330">
        <v>0.3</v>
      </c>
      <c r="AO67" s="312" t="s">
        <v>303</v>
      </c>
      <c r="AP67" s="329"/>
      <c r="AQ67" s="330">
        <v>0</v>
      </c>
      <c r="AR67" s="312" t="s">
        <v>304</v>
      </c>
      <c r="AS67" s="329"/>
      <c r="AT67" s="330">
        <v>0.3</v>
      </c>
      <c r="AU67" s="312" t="s">
        <v>303</v>
      </c>
      <c r="AV67" s="329"/>
      <c r="AW67" s="330">
        <v>0.3</v>
      </c>
      <c r="AX67" s="312" t="s">
        <v>303</v>
      </c>
      <c r="AY67" s="329"/>
      <c r="AZ67" s="330">
        <v>0.30000000000000004</v>
      </c>
      <c r="BA67" s="312" t="s">
        <v>303</v>
      </c>
      <c r="BB67" s="329"/>
      <c r="BC67" s="330">
        <v>0.3</v>
      </c>
      <c r="BD67" s="312" t="s">
        <v>303</v>
      </c>
      <c r="BE67" s="329"/>
      <c r="BF67" s="330">
        <v>0.3</v>
      </c>
      <c r="BG67" s="312" t="s">
        <v>303</v>
      </c>
      <c r="BH67" s="329"/>
      <c r="BI67" s="330">
        <v>0.3</v>
      </c>
      <c r="BJ67" s="312" t="s">
        <v>303</v>
      </c>
      <c r="BK67" s="329"/>
      <c r="BL67" s="330">
        <v>0.3</v>
      </c>
      <c r="BM67" s="312" t="s">
        <v>303</v>
      </c>
      <c r="BN67" s="329"/>
      <c r="BO67" s="330">
        <v>0</v>
      </c>
      <c r="BP67" s="312" t="s">
        <v>304</v>
      </c>
      <c r="BQ67" s="329"/>
      <c r="BR67" s="330">
        <v>0.3</v>
      </c>
      <c r="BS67" s="312" t="s">
        <v>303</v>
      </c>
      <c r="BT67" s="329"/>
      <c r="BU67" s="330">
        <v>0.3</v>
      </c>
      <c r="BV67" s="312" t="s">
        <v>303</v>
      </c>
      <c r="BW67" s="329"/>
      <c r="BX67" s="330">
        <v>0.3</v>
      </c>
      <c r="BY67" s="312" t="s">
        <v>303</v>
      </c>
      <c r="BZ67" s="329"/>
      <c r="CA67" s="330">
        <v>0.3</v>
      </c>
      <c r="CB67" s="312" t="s">
        <v>303</v>
      </c>
      <c r="CC67" s="329"/>
      <c r="CD67" s="330">
        <v>0.3</v>
      </c>
      <c r="CE67" s="312" t="s">
        <v>303</v>
      </c>
      <c r="CF67" s="329"/>
      <c r="CG67" s="330">
        <v>0.3</v>
      </c>
      <c r="CH67" s="312" t="s">
        <v>303</v>
      </c>
      <c r="CI67" s="329"/>
      <c r="CJ67" s="330">
        <v>0</v>
      </c>
      <c r="CK67" s="312" t="s">
        <v>304</v>
      </c>
      <c r="CL67" s="329"/>
      <c r="CM67" s="330">
        <v>0.3</v>
      </c>
      <c r="CN67" s="312" t="s">
        <v>303</v>
      </c>
      <c r="CO67" s="329"/>
      <c r="CP67" s="330">
        <v>0.3</v>
      </c>
      <c r="CQ67" s="312" t="s">
        <v>303</v>
      </c>
      <c r="CR67" s="329"/>
      <c r="CS67" s="330">
        <v>0</v>
      </c>
      <c r="CT67" s="312" t="s">
        <v>304</v>
      </c>
      <c r="CU67" s="329"/>
      <c r="CV67" s="330">
        <v>0.3</v>
      </c>
      <c r="CW67" s="312" t="s">
        <v>303</v>
      </c>
      <c r="CX67" s="329"/>
      <c r="CY67" s="330">
        <v>0.3</v>
      </c>
      <c r="CZ67" s="312" t="s">
        <v>303</v>
      </c>
      <c r="DA67" s="329"/>
      <c r="DB67" s="330">
        <v>0</v>
      </c>
      <c r="DC67" s="312" t="s">
        <v>304</v>
      </c>
      <c r="DD67" s="329"/>
      <c r="DE67" s="330">
        <v>0.3</v>
      </c>
      <c r="DF67" s="312" t="s">
        <v>303</v>
      </c>
      <c r="DG67" s="329"/>
      <c r="DH67" s="330">
        <v>0</v>
      </c>
      <c r="DI67" s="312" t="s">
        <v>304</v>
      </c>
      <c r="DJ67" s="329"/>
      <c r="DK67" s="330">
        <v>0.3</v>
      </c>
      <c r="DL67" s="312" t="s">
        <v>303</v>
      </c>
      <c r="DM67" s="329"/>
      <c r="DN67" s="330">
        <v>0.3</v>
      </c>
      <c r="DO67" s="312" t="s">
        <v>303</v>
      </c>
      <c r="DP67" s="329"/>
      <c r="DQ67" s="330">
        <v>0.3</v>
      </c>
      <c r="DR67" s="312" t="s">
        <v>303</v>
      </c>
      <c r="DS67" s="329"/>
      <c r="DT67" s="330">
        <v>0.3</v>
      </c>
      <c r="DU67" s="312" t="s">
        <v>303</v>
      </c>
      <c r="DV67" s="329"/>
      <c r="DW67" s="330">
        <v>0.3</v>
      </c>
      <c r="DX67" s="312" t="s">
        <v>303</v>
      </c>
      <c r="DY67" s="329"/>
      <c r="DZ67" s="330">
        <v>0.3</v>
      </c>
      <c r="EA67" s="312" t="s">
        <v>303</v>
      </c>
      <c r="EB67" s="329"/>
      <c r="EC67" s="330">
        <v>0.3</v>
      </c>
      <c r="ED67" s="312" t="s">
        <v>303</v>
      </c>
      <c r="EE67" s="329"/>
      <c r="EF67" s="330">
        <v>0.3</v>
      </c>
      <c r="EG67" s="312" t="s">
        <v>303</v>
      </c>
      <c r="EH67" s="329"/>
      <c r="EI67" s="330">
        <v>0</v>
      </c>
      <c r="EJ67" s="312" t="s">
        <v>304</v>
      </c>
      <c r="EK67" s="329"/>
      <c r="EL67" s="330">
        <v>0.3</v>
      </c>
      <c r="EM67" s="312" t="s">
        <v>303</v>
      </c>
      <c r="EN67" s="329"/>
      <c r="EO67" s="330">
        <v>0.3</v>
      </c>
      <c r="EP67" s="312" t="s">
        <v>303</v>
      </c>
      <c r="EQ67" s="329"/>
      <c r="ER67" s="330">
        <v>0.3</v>
      </c>
      <c r="ES67" s="312" t="s">
        <v>303</v>
      </c>
      <c r="ET67" s="329"/>
      <c r="EU67" s="330">
        <v>0.3</v>
      </c>
      <c r="EV67" s="312" t="s">
        <v>303</v>
      </c>
      <c r="EW67" s="329"/>
      <c r="EX67" s="330">
        <v>0.3</v>
      </c>
      <c r="EY67" s="312" t="s">
        <v>303</v>
      </c>
      <c r="EZ67" s="329"/>
      <c r="FA67" s="330">
        <v>0.3</v>
      </c>
      <c r="FB67" s="312" t="s">
        <v>303</v>
      </c>
      <c r="FC67" s="329"/>
      <c r="FD67" s="330">
        <v>0.3</v>
      </c>
      <c r="FE67" s="312" t="s">
        <v>303</v>
      </c>
      <c r="FF67" s="329"/>
      <c r="FG67" s="330">
        <v>0.3</v>
      </c>
      <c r="FH67" s="312" t="s">
        <v>303</v>
      </c>
      <c r="FI67" s="329"/>
      <c r="FJ67" s="330">
        <v>0</v>
      </c>
      <c r="FK67" s="312" t="s">
        <v>304</v>
      </c>
      <c r="FL67" s="329"/>
      <c r="FM67" s="330">
        <v>0.3</v>
      </c>
      <c r="FN67" s="312" t="s">
        <v>303</v>
      </c>
      <c r="FO67" s="329"/>
      <c r="FP67" s="330">
        <v>0.3</v>
      </c>
      <c r="FQ67" s="312" t="s">
        <v>303</v>
      </c>
      <c r="FR67" s="329"/>
      <c r="FS67" s="330">
        <v>0.3</v>
      </c>
      <c r="FT67" s="312" t="s">
        <v>303</v>
      </c>
      <c r="FU67" s="329"/>
      <c r="FV67" s="330">
        <v>0.3</v>
      </c>
      <c r="FW67" s="313" t="s">
        <v>303</v>
      </c>
      <c r="FX67" s="272"/>
      <c r="FY67" s="272"/>
      <c r="FZ67" s="272"/>
    </row>
    <row r="68" spans="1:182" s="13" customFormat="1" ht="32.25" customHeight="1">
      <c r="A68" s="12"/>
      <c r="B68" s="315"/>
      <c r="C68" s="316"/>
      <c r="D68" s="317"/>
      <c r="E68" s="316"/>
      <c r="F68" s="318"/>
      <c r="G68" s="318" t="s">
        <v>208</v>
      </c>
      <c r="H68" s="331">
        <v>194363979</v>
      </c>
      <c r="I68" s="320"/>
      <c r="J68" s="332">
        <v>190812706</v>
      </c>
      <c r="K68" s="333"/>
      <c r="L68" s="320"/>
      <c r="M68" s="332">
        <v>104987653</v>
      </c>
      <c r="N68" s="333"/>
      <c r="O68" s="320"/>
      <c r="P68" s="332">
        <v>0</v>
      </c>
      <c r="Q68" s="333"/>
      <c r="R68" s="320"/>
      <c r="S68" s="332">
        <v>188545843</v>
      </c>
      <c r="T68" s="333"/>
      <c r="U68" s="320"/>
      <c r="V68" s="332">
        <v>186210227</v>
      </c>
      <c r="W68" s="333"/>
      <c r="X68" s="320"/>
      <c r="Y68" s="332">
        <v>191044818</v>
      </c>
      <c r="Z68" s="333"/>
      <c r="AA68" s="320"/>
      <c r="AB68" s="332">
        <v>188478759</v>
      </c>
      <c r="AC68" s="333"/>
      <c r="AD68" s="320"/>
      <c r="AE68" s="332">
        <v>188177644</v>
      </c>
      <c r="AF68" s="333"/>
      <c r="AG68" s="320"/>
      <c r="AH68" s="332">
        <v>188028239</v>
      </c>
      <c r="AI68" s="333"/>
      <c r="AJ68" s="320"/>
      <c r="AK68" s="332">
        <v>186588464</v>
      </c>
      <c r="AL68" s="333"/>
      <c r="AM68" s="320"/>
      <c r="AN68" s="332">
        <v>188107947</v>
      </c>
      <c r="AO68" s="333"/>
      <c r="AP68" s="320"/>
      <c r="AQ68" s="332">
        <v>0</v>
      </c>
      <c r="AR68" s="333"/>
      <c r="AS68" s="320"/>
      <c r="AT68" s="332">
        <v>185902537</v>
      </c>
      <c r="AU68" s="333"/>
      <c r="AV68" s="320"/>
      <c r="AW68" s="332">
        <v>186566444</v>
      </c>
      <c r="AX68" s="333"/>
      <c r="AY68" s="320"/>
      <c r="AZ68" s="332">
        <v>113817510</v>
      </c>
      <c r="BA68" s="333"/>
      <c r="BB68" s="320"/>
      <c r="BC68" s="332">
        <v>188590149</v>
      </c>
      <c r="BD68" s="333"/>
      <c r="BE68" s="320"/>
      <c r="BF68" s="332">
        <v>191397728</v>
      </c>
      <c r="BG68" s="333"/>
      <c r="BH68" s="320"/>
      <c r="BI68" s="332">
        <v>188684112</v>
      </c>
      <c r="BJ68" s="333"/>
      <c r="BK68" s="320"/>
      <c r="BL68" s="332">
        <v>191725363</v>
      </c>
      <c r="BM68" s="333"/>
      <c r="BN68" s="320"/>
      <c r="BO68" s="332">
        <v>0</v>
      </c>
      <c r="BP68" s="333"/>
      <c r="BQ68" s="320"/>
      <c r="BR68" s="332">
        <v>185707250</v>
      </c>
      <c r="BS68" s="333"/>
      <c r="BT68" s="320"/>
      <c r="BU68" s="332">
        <v>186691085</v>
      </c>
      <c r="BV68" s="333"/>
      <c r="BW68" s="320"/>
      <c r="BX68" s="332">
        <v>189770217</v>
      </c>
      <c r="BY68" s="333"/>
      <c r="BZ68" s="320"/>
      <c r="CA68" s="332">
        <v>185052762</v>
      </c>
      <c r="CB68" s="333"/>
      <c r="CC68" s="320"/>
      <c r="CD68" s="332">
        <v>186258682</v>
      </c>
      <c r="CE68" s="333"/>
      <c r="CF68" s="320"/>
      <c r="CG68" s="332">
        <v>187703604</v>
      </c>
      <c r="CH68" s="333"/>
      <c r="CI68" s="320"/>
      <c r="CJ68" s="332">
        <v>0</v>
      </c>
      <c r="CK68" s="333"/>
      <c r="CL68" s="320"/>
      <c r="CM68" s="332">
        <v>187473810</v>
      </c>
      <c r="CN68" s="333"/>
      <c r="CO68" s="320"/>
      <c r="CP68" s="332">
        <v>186836644</v>
      </c>
      <c r="CQ68" s="333"/>
      <c r="CR68" s="320"/>
      <c r="CS68" s="332">
        <v>0</v>
      </c>
      <c r="CT68" s="333"/>
      <c r="CU68" s="320"/>
      <c r="CV68" s="332">
        <v>190651109</v>
      </c>
      <c r="CW68" s="333"/>
      <c r="CX68" s="320"/>
      <c r="CY68" s="332">
        <v>189733681</v>
      </c>
      <c r="CZ68" s="333"/>
      <c r="DA68" s="320"/>
      <c r="DB68" s="332">
        <v>0</v>
      </c>
      <c r="DC68" s="333"/>
      <c r="DD68" s="320"/>
      <c r="DE68" s="332">
        <v>188709892</v>
      </c>
      <c r="DF68" s="333"/>
      <c r="DG68" s="320"/>
      <c r="DH68" s="332">
        <v>0</v>
      </c>
      <c r="DI68" s="333"/>
      <c r="DJ68" s="320"/>
      <c r="DK68" s="332">
        <v>189874072</v>
      </c>
      <c r="DL68" s="333"/>
      <c r="DM68" s="320"/>
      <c r="DN68" s="332">
        <v>178610915</v>
      </c>
      <c r="DO68" s="333"/>
      <c r="DP68" s="320"/>
      <c r="DQ68" s="332">
        <v>188607906</v>
      </c>
      <c r="DR68" s="333"/>
      <c r="DS68" s="320"/>
      <c r="DT68" s="332">
        <v>187114216</v>
      </c>
      <c r="DU68" s="333"/>
      <c r="DV68" s="320"/>
      <c r="DW68" s="332">
        <v>189235245</v>
      </c>
      <c r="DX68" s="333"/>
      <c r="DY68" s="320"/>
      <c r="DZ68" s="332">
        <v>188021843</v>
      </c>
      <c r="EA68" s="333"/>
      <c r="EB68" s="320"/>
      <c r="EC68" s="332">
        <v>188810789</v>
      </c>
      <c r="ED68" s="333"/>
      <c r="EE68" s="320"/>
      <c r="EF68" s="332">
        <v>186413402</v>
      </c>
      <c r="EG68" s="333"/>
      <c r="EH68" s="320"/>
      <c r="EI68" s="332">
        <v>0</v>
      </c>
      <c r="EJ68" s="333"/>
      <c r="EK68" s="320"/>
      <c r="EL68" s="332">
        <v>181877930</v>
      </c>
      <c r="EM68" s="333"/>
      <c r="EN68" s="320"/>
      <c r="EO68" s="332">
        <v>190071816</v>
      </c>
      <c r="EP68" s="333"/>
      <c r="EQ68" s="320"/>
      <c r="ER68" s="332">
        <v>186699484</v>
      </c>
      <c r="ES68" s="333"/>
      <c r="ET68" s="320"/>
      <c r="EU68" s="332">
        <v>176517195</v>
      </c>
      <c r="EV68" s="333"/>
      <c r="EW68" s="320"/>
      <c r="EX68" s="332">
        <v>187889106</v>
      </c>
      <c r="EY68" s="333"/>
      <c r="EZ68" s="320"/>
      <c r="FA68" s="332">
        <v>188425095</v>
      </c>
      <c r="FB68" s="333"/>
      <c r="FC68" s="320"/>
      <c r="FD68" s="332">
        <v>183380254</v>
      </c>
      <c r="FE68" s="333"/>
      <c r="FF68" s="320"/>
      <c r="FG68" s="332">
        <v>189343610</v>
      </c>
      <c r="FH68" s="333"/>
      <c r="FI68" s="320"/>
      <c r="FJ68" s="332">
        <v>0</v>
      </c>
      <c r="FK68" s="333"/>
      <c r="FL68" s="320"/>
      <c r="FM68" s="332">
        <v>187714404</v>
      </c>
      <c r="FN68" s="333"/>
      <c r="FO68" s="320"/>
      <c r="FP68" s="332">
        <v>173938083</v>
      </c>
      <c r="FQ68" s="333"/>
      <c r="FR68" s="320"/>
      <c r="FS68" s="332">
        <v>175878593</v>
      </c>
      <c r="FT68" s="333"/>
      <c r="FU68" s="320"/>
      <c r="FV68" s="332">
        <v>187057028</v>
      </c>
      <c r="FW68" s="334"/>
      <c r="FX68" s="272"/>
      <c r="FY68" s="272"/>
      <c r="FZ68" s="272"/>
    </row>
    <row r="69" spans="1:182" s="13" customFormat="1" ht="32.25" customHeight="1">
      <c r="A69" s="12"/>
      <c r="B69" s="315"/>
      <c r="C69" s="316"/>
      <c r="D69" s="317"/>
      <c r="E69" s="316"/>
      <c r="F69" s="318"/>
      <c r="G69" s="318" t="s">
        <v>209</v>
      </c>
      <c r="H69" s="331">
        <v>26791540000</v>
      </c>
      <c r="I69" s="320"/>
      <c r="J69" s="332">
        <v>26302025071</v>
      </c>
      <c r="K69" s="333"/>
      <c r="L69" s="320"/>
      <c r="M69" s="332">
        <v>24049540000</v>
      </c>
      <c r="N69" s="333"/>
      <c r="O69" s="320"/>
      <c r="P69" s="332">
        <v>0</v>
      </c>
      <c r="Q69" s="333"/>
      <c r="R69" s="320"/>
      <c r="S69" s="332">
        <v>25989555964</v>
      </c>
      <c r="T69" s="333"/>
      <c r="U69" s="320"/>
      <c r="V69" s="332">
        <v>25667609648</v>
      </c>
      <c r="W69" s="333"/>
      <c r="X69" s="320"/>
      <c r="Y69" s="332">
        <v>26334019971</v>
      </c>
      <c r="Z69" s="333"/>
      <c r="AA69" s="320"/>
      <c r="AB69" s="332">
        <v>25980308905</v>
      </c>
      <c r="AC69" s="333"/>
      <c r="AD69" s="320"/>
      <c r="AE69" s="332">
        <v>25938802663</v>
      </c>
      <c r="AF69" s="333"/>
      <c r="AG69" s="320"/>
      <c r="AH69" s="332">
        <v>25918208248</v>
      </c>
      <c r="AI69" s="333"/>
      <c r="AJ69" s="320"/>
      <c r="AK69" s="332">
        <v>25719746634</v>
      </c>
      <c r="AL69" s="333"/>
      <c r="AM69" s="320"/>
      <c r="AN69" s="332">
        <v>25929195448</v>
      </c>
      <c r="AO69" s="333"/>
      <c r="AP69" s="320"/>
      <c r="AQ69" s="332">
        <v>0</v>
      </c>
      <c r="AR69" s="333"/>
      <c r="AS69" s="320"/>
      <c r="AT69" s="332">
        <v>25625197032</v>
      </c>
      <c r="AU69" s="333"/>
      <c r="AV69" s="320"/>
      <c r="AW69" s="332">
        <v>25716711476</v>
      </c>
      <c r="AX69" s="333"/>
      <c r="AY69" s="320"/>
      <c r="AZ69" s="332">
        <v>26072196891</v>
      </c>
      <c r="BA69" s="333"/>
      <c r="BB69" s="320"/>
      <c r="BC69" s="332">
        <v>25995663127</v>
      </c>
      <c r="BD69" s="333"/>
      <c r="BE69" s="320"/>
      <c r="BF69" s="332">
        <v>26382665749</v>
      </c>
      <c r="BG69" s="333"/>
      <c r="BH69" s="320"/>
      <c r="BI69" s="332">
        <v>26008615201</v>
      </c>
      <c r="BJ69" s="333"/>
      <c r="BK69" s="320"/>
      <c r="BL69" s="332">
        <v>26427827645</v>
      </c>
      <c r="BM69" s="333"/>
      <c r="BN69" s="320"/>
      <c r="BO69" s="332">
        <v>0</v>
      </c>
      <c r="BP69" s="333"/>
      <c r="BQ69" s="320"/>
      <c r="BR69" s="332">
        <v>25598278284</v>
      </c>
      <c r="BS69" s="333"/>
      <c r="BT69" s="320"/>
      <c r="BU69" s="332">
        <v>25733892173</v>
      </c>
      <c r="BV69" s="333"/>
      <c r="BW69" s="320"/>
      <c r="BX69" s="332">
        <v>26158326241</v>
      </c>
      <c r="BY69" s="333"/>
      <c r="BZ69" s="320"/>
      <c r="CA69" s="332">
        <v>25508062288</v>
      </c>
      <c r="CB69" s="333"/>
      <c r="CC69" s="320"/>
      <c r="CD69" s="332">
        <v>25674288784</v>
      </c>
      <c r="CE69" s="333"/>
      <c r="CF69" s="320"/>
      <c r="CG69" s="332">
        <v>25873459934</v>
      </c>
      <c r="CH69" s="333"/>
      <c r="CI69" s="320"/>
      <c r="CJ69" s="332">
        <v>0</v>
      </c>
      <c r="CK69" s="333"/>
      <c r="CL69" s="320"/>
      <c r="CM69" s="332">
        <v>25841784645</v>
      </c>
      <c r="CN69" s="333"/>
      <c r="CO69" s="320"/>
      <c r="CP69" s="332">
        <v>25753956366</v>
      </c>
      <c r="CQ69" s="333"/>
      <c r="CR69" s="320"/>
      <c r="CS69" s="332">
        <v>0</v>
      </c>
      <c r="CT69" s="333"/>
      <c r="CU69" s="320"/>
      <c r="CV69" s="332">
        <v>26279750198</v>
      </c>
      <c r="CW69" s="333"/>
      <c r="CX69" s="320"/>
      <c r="CY69" s="332">
        <v>26153289997</v>
      </c>
      <c r="CZ69" s="333"/>
      <c r="DA69" s="320"/>
      <c r="DB69" s="332">
        <v>0</v>
      </c>
      <c r="DC69" s="333"/>
      <c r="DD69" s="320"/>
      <c r="DE69" s="332">
        <v>26012168750</v>
      </c>
      <c r="DF69" s="333"/>
      <c r="DG69" s="320"/>
      <c r="DH69" s="332">
        <v>0</v>
      </c>
      <c r="DI69" s="333"/>
      <c r="DJ69" s="320"/>
      <c r="DK69" s="332">
        <v>26172641776</v>
      </c>
      <c r="DL69" s="333"/>
      <c r="DM69" s="320"/>
      <c r="DN69" s="332">
        <v>24620104531</v>
      </c>
      <c r="DO69" s="333"/>
      <c r="DP69" s="320"/>
      <c r="DQ69" s="332">
        <v>25998110876</v>
      </c>
      <c r="DR69" s="333"/>
      <c r="DS69" s="320"/>
      <c r="DT69" s="332">
        <v>25792217413</v>
      </c>
      <c r="DU69" s="333"/>
      <c r="DV69" s="320"/>
      <c r="DW69" s="332">
        <v>26084584514</v>
      </c>
      <c r="DX69" s="333"/>
      <c r="DY69" s="320"/>
      <c r="DZ69" s="332">
        <v>25917326698</v>
      </c>
      <c r="EA69" s="333"/>
      <c r="EB69" s="320"/>
      <c r="EC69" s="332">
        <v>26026076639</v>
      </c>
      <c r="ED69" s="333"/>
      <c r="EE69" s="320"/>
      <c r="EF69" s="332">
        <v>25695615774</v>
      </c>
      <c r="EG69" s="333"/>
      <c r="EH69" s="320"/>
      <c r="EI69" s="332">
        <v>0</v>
      </c>
      <c r="EJ69" s="333"/>
      <c r="EK69" s="320"/>
      <c r="EL69" s="332">
        <v>25070436807</v>
      </c>
      <c r="EM69" s="333"/>
      <c r="EN69" s="320"/>
      <c r="EO69" s="332">
        <v>26199899327</v>
      </c>
      <c r="EP69" s="333"/>
      <c r="EQ69" s="320"/>
      <c r="ER69" s="332">
        <v>25735049956</v>
      </c>
      <c r="ES69" s="333"/>
      <c r="ET69" s="320"/>
      <c r="EU69" s="332">
        <v>24331501767</v>
      </c>
      <c r="EV69" s="333"/>
      <c r="EW69" s="320"/>
      <c r="EX69" s="332">
        <v>25899029964</v>
      </c>
      <c r="EY69" s="333"/>
      <c r="EZ69" s="320"/>
      <c r="FA69" s="332">
        <v>25972911838</v>
      </c>
      <c r="FB69" s="333"/>
      <c r="FC69" s="320"/>
      <c r="FD69" s="332">
        <v>25277520220</v>
      </c>
      <c r="FE69" s="333"/>
      <c r="FF69" s="320"/>
      <c r="FG69" s="332">
        <v>26099521789</v>
      </c>
      <c r="FH69" s="333"/>
      <c r="FI69" s="320"/>
      <c r="FJ69" s="332">
        <v>0</v>
      </c>
      <c r="FK69" s="333"/>
      <c r="FL69" s="320"/>
      <c r="FM69" s="332">
        <v>25874948610</v>
      </c>
      <c r="FN69" s="333"/>
      <c r="FO69" s="320"/>
      <c r="FP69" s="332">
        <v>23975991553</v>
      </c>
      <c r="FQ69" s="333"/>
      <c r="FR69" s="320"/>
      <c r="FS69" s="332">
        <v>24243475548</v>
      </c>
      <c r="FT69" s="333"/>
      <c r="FU69" s="320"/>
      <c r="FV69" s="332">
        <v>25784334568</v>
      </c>
      <c r="FW69" s="334"/>
      <c r="FX69" s="272"/>
      <c r="FY69" s="272"/>
      <c r="FZ69" s="272"/>
    </row>
    <row r="70" spans="1:182" s="13" customFormat="1" ht="49.5" customHeight="1">
      <c r="A70" s="12"/>
      <c r="B70" s="335">
        <v>39</v>
      </c>
      <c r="C70" s="436" t="s">
        <v>210</v>
      </c>
      <c r="D70" s="435"/>
      <c r="E70" s="435"/>
      <c r="F70" s="435"/>
      <c r="G70" s="435"/>
      <c r="H70" s="336">
        <v>234000000</v>
      </c>
      <c r="I70" s="310" t="s">
        <v>201</v>
      </c>
      <c r="J70" s="311">
        <v>234000000</v>
      </c>
      <c r="K70" s="312" t="s">
        <v>303</v>
      </c>
      <c r="L70" s="310" t="s">
        <v>201</v>
      </c>
      <c r="M70" s="311">
        <v>234000000</v>
      </c>
      <c r="N70" s="312" t="s">
        <v>303</v>
      </c>
      <c r="O70" s="310" t="s">
        <v>201</v>
      </c>
      <c r="P70" s="311"/>
      <c r="Q70" s="312" t="s">
        <v>304</v>
      </c>
      <c r="R70" s="310" t="s">
        <v>201</v>
      </c>
      <c r="S70" s="311">
        <v>234000000</v>
      </c>
      <c r="T70" s="312" t="s">
        <v>303</v>
      </c>
      <c r="U70" s="310" t="s">
        <v>201</v>
      </c>
      <c r="V70" s="311">
        <v>234000000</v>
      </c>
      <c r="W70" s="312" t="s">
        <v>303</v>
      </c>
      <c r="X70" s="310" t="s">
        <v>201</v>
      </c>
      <c r="Y70" s="311">
        <v>234000000</v>
      </c>
      <c r="Z70" s="312" t="s">
        <v>303</v>
      </c>
      <c r="AA70" s="310" t="s">
        <v>201</v>
      </c>
      <c r="AB70" s="311">
        <v>234000000</v>
      </c>
      <c r="AC70" s="312" t="s">
        <v>303</v>
      </c>
      <c r="AD70" s="310" t="s">
        <v>201</v>
      </c>
      <c r="AE70" s="311">
        <v>234000000</v>
      </c>
      <c r="AF70" s="312" t="s">
        <v>303</v>
      </c>
      <c r="AG70" s="310" t="s">
        <v>201</v>
      </c>
      <c r="AH70" s="311">
        <v>234000000</v>
      </c>
      <c r="AI70" s="312" t="s">
        <v>303</v>
      </c>
      <c r="AJ70" s="310" t="s">
        <v>201</v>
      </c>
      <c r="AK70" s="311">
        <v>234000000</v>
      </c>
      <c r="AL70" s="312" t="s">
        <v>303</v>
      </c>
      <c r="AM70" s="310" t="s">
        <v>201</v>
      </c>
      <c r="AN70" s="311">
        <v>234000000</v>
      </c>
      <c r="AO70" s="312" t="s">
        <v>303</v>
      </c>
      <c r="AP70" s="310" t="s">
        <v>201</v>
      </c>
      <c r="AQ70" s="311"/>
      <c r="AR70" s="312" t="s">
        <v>304</v>
      </c>
      <c r="AS70" s="310" t="s">
        <v>201</v>
      </c>
      <c r="AT70" s="311">
        <v>234000000</v>
      </c>
      <c r="AU70" s="312" t="s">
        <v>303</v>
      </c>
      <c r="AV70" s="310" t="s">
        <v>201</v>
      </c>
      <c r="AW70" s="311">
        <v>234000000</v>
      </c>
      <c r="AX70" s="312" t="s">
        <v>303</v>
      </c>
      <c r="AY70" s="310" t="s">
        <v>201</v>
      </c>
      <c r="AZ70" s="311">
        <v>234000000</v>
      </c>
      <c r="BA70" s="312" t="s">
        <v>303</v>
      </c>
      <c r="BB70" s="310" t="s">
        <v>201</v>
      </c>
      <c r="BC70" s="311">
        <v>234000000</v>
      </c>
      <c r="BD70" s="312" t="s">
        <v>303</v>
      </c>
      <c r="BE70" s="310" t="s">
        <v>201</v>
      </c>
      <c r="BF70" s="311">
        <v>234000000</v>
      </c>
      <c r="BG70" s="312" t="s">
        <v>303</v>
      </c>
      <c r="BH70" s="310" t="s">
        <v>201</v>
      </c>
      <c r="BI70" s="311">
        <v>234000000</v>
      </c>
      <c r="BJ70" s="312" t="s">
        <v>303</v>
      </c>
      <c r="BK70" s="310" t="s">
        <v>201</v>
      </c>
      <c r="BL70" s="311">
        <v>234000000</v>
      </c>
      <c r="BM70" s="312" t="s">
        <v>303</v>
      </c>
      <c r="BN70" s="310" t="s">
        <v>201</v>
      </c>
      <c r="BO70" s="311"/>
      <c r="BP70" s="312" t="s">
        <v>304</v>
      </c>
      <c r="BQ70" s="310" t="s">
        <v>201</v>
      </c>
      <c r="BR70" s="311">
        <v>234000000</v>
      </c>
      <c r="BS70" s="312" t="s">
        <v>303</v>
      </c>
      <c r="BT70" s="310" t="s">
        <v>201</v>
      </c>
      <c r="BU70" s="311">
        <v>234000000</v>
      </c>
      <c r="BV70" s="312" t="s">
        <v>303</v>
      </c>
      <c r="BW70" s="310" t="s">
        <v>201</v>
      </c>
      <c r="BX70" s="311">
        <v>234000000</v>
      </c>
      <c r="BY70" s="312" t="s">
        <v>303</v>
      </c>
      <c r="BZ70" s="310" t="s">
        <v>201</v>
      </c>
      <c r="CA70" s="311">
        <v>234000000</v>
      </c>
      <c r="CB70" s="312" t="s">
        <v>303</v>
      </c>
      <c r="CC70" s="310" t="s">
        <v>201</v>
      </c>
      <c r="CD70" s="311">
        <v>234000000</v>
      </c>
      <c r="CE70" s="312" t="s">
        <v>303</v>
      </c>
      <c r="CF70" s="310" t="s">
        <v>201</v>
      </c>
      <c r="CG70" s="311">
        <v>234000000</v>
      </c>
      <c r="CH70" s="312" t="s">
        <v>303</v>
      </c>
      <c r="CI70" s="310" t="s">
        <v>201</v>
      </c>
      <c r="CJ70" s="311"/>
      <c r="CK70" s="312" t="s">
        <v>304</v>
      </c>
      <c r="CL70" s="310" t="s">
        <v>201</v>
      </c>
      <c r="CM70" s="311">
        <v>234000000</v>
      </c>
      <c r="CN70" s="312" t="s">
        <v>303</v>
      </c>
      <c r="CO70" s="310" t="s">
        <v>201</v>
      </c>
      <c r="CP70" s="311">
        <v>234000000</v>
      </c>
      <c r="CQ70" s="312" t="s">
        <v>303</v>
      </c>
      <c r="CR70" s="310" t="s">
        <v>201</v>
      </c>
      <c r="CS70" s="311"/>
      <c r="CT70" s="312" t="s">
        <v>304</v>
      </c>
      <c r="CU70" s="310" t="s">
        <v>201</v>
      </c>
      <c r="CV70" s="311">
        <v>234000000</v>
      </c>
      <c r="CW70" s="312" t="s">
        <v>303</v>
      </c>
      <c r="CX70" s="310" t="s">
        <v>201</v>
      </c>
      <c r="CY70" s="311">
        <v>234000000</v>
      </c>
      <c r="CZ70" s="312" t="s">
        <v>303</v>
      </c>
      <c r="DA70" s="310" t="s">
        <v>201</v>
      </c>
      <c r="DB70" s="311"/>
      <c r="DC70" s="312" t="s">
        <v>304</v>
      </c>
      <c r="DD70" s="310" t="s">
        <v>201</v>
      </c>
      <c r="DE70" s="311">
        <v>234000000</v>
      </c>
      <c r="DF70" s="312" t="s">
        <v>303</v>
      </c>
      <c r="DG70" s="310" t="s">
        <v>201</v>
      </c>
      <c r="DH70" s="311"/>
      <c r="DI70" s="312" t="s">
        <v>304</v>
      </c>
      <c r="DJ70" s="310" t="s">
        <v>201</v>
      </c>
      <c r="DK70" s="311">
        <v>234000000</v>
      </c>
      <c r="DL70" s="312" t="s">
        <v>303</v>
      </c>
      <c r="DM70" s="310" t="s">
        <v>201</v>
      </c>
      <c r="DN70" s="311">
        <v>234000000</v>
      </c>
      <c r="DO70" s="312" t="s">
        <v>303</v>
      </c>
      <c r="DP70" s="310" t="s">
        <v>201</v>
      </c>
      <c r="DQ70" s="311">
        <v>234000000</v>
      </c>
      <c r="DR70" s="312" t="s">
        <v>303</v>
      </c>
      <c r="DS70" s="310" t="s">
        <v>201</v>
      </c>
      <c r="DT70" s="311">
        <v>234000000</v>
      </c>
      <c r="DU70" s="312" t="s">
        <v>303</v>
      </c>
      <c r="DV70" s="310" t="s">
        <v>201</v>
      </c>
      <c r="DW70" s="311">
        <v>234000000</v>
      </c>
      <c r="DX70" s="312" t="s">
        <v>303</v>
      </c>
      <c r="DY70" s="310" t="s">
        <v>201</v>
      </c>
      <c r="DZ70" s="311">
        <v>234000000</v>
      </c>
      <c r="EA70" s="312" t="s">
        <v>303</v>
      </c>
      <c r="EB70" s="310" t="s">
        <v>201</v>
      </c>
      <c r="EC70" s="311">
        <v>234000000</v>
      </c>
      <c r="ED70" s="312" t="s">
        <v>303</v>
      </c>
      <c r="EE70" s="310" t="s">
        <v>201</v>
      </c>
      <c r="EF70" s="311">
        <v>234000000</v>
      </c>
      <c r="EG70" s="312" t="s">
        <v>303</v>
      </c>
      <c r="EH70" s="310" t="s">
        <v>201</v>
      </c>
      <c r="EI70" s="311"/>
      <c r="EJ70" s="312" t="s">
        <v>304</v>
      </c>
      <c r="EK70" s="310" t="s">
        <v>201</v>
      </c>
      <c r="EL70" s="311">
        <v>234000000</v>
      </c>
      <c r="EM70" s="312" t="s">
        <v>303</v>
      </c>
      <c r="EN70" s="310" t="s">
        <v>201</v>
      </c>
      <c r="EO70" s="311">
        <v>234000000</v>
      </c>
      <c r="EP70" s="312" t="s">
        <v>303</v>
      </c>
      <c r="EQ70" s="310" t="s">
        <v>201</v>
      </c>
      <c r="ER70" s="311">
        <v>234000000</v>
      </c>
      <c r="ES70" s="312" t="s">
        <v>303</v>
      </c>
      <c r="ET70" s="310" t="s">
        <v>201</v>
      </c>
      <c r="EU70" s="311">
        <v>234000000</v>
      </c>
      <c r="EV70" s="312" t="s">
        <v>303</v>
      </c>
      <c r="EW70" s="310" t="s">
        <v>201</v>
      </c>
      <c r="EX70" s="311">
        <v>234000000</v>
      </c>
      <c r="EY70" s="312" t="s">
        <v>303</v>
      </c>
      <c r="EZ70" s="310" t="s">
        <v>201</v>
      </c>
      <c r="FA70" s="311">
        <v>234000000</v>
      </c>
      <c r="FB70" s="312" t="s">
        <v>303</v>
      </c>
      <c r="FC70" s="310" t="s">
        <v>201</v>
      </c>
      <c r="FD70" s="311">
        <v>234000000</v>
      </c>
      <c r="FE70" s="312" t="s">
        <v>303</v>
      </c>
      <c r="FF70" s="310" t="s">
        <v>201</v>
      </c>
      <c r="FG70" s="311">
        <v>234000000</v>
      </c>
      <c r="FH70" s="312" t="s">
        <v>303</v>
      </c>
      <c r="FI70" s="310" t="s">
        <v>201</v>
      </c>
      <c r="FJ70" s="311"/>
      <c r="FK70" s="312" t="s">
        <v>304</v>
      </c>
      <c r="FL70" s="310" t="s">
        <v>201</v>
      </c>
      <c r="FM70" s="311">
        <v>234000000</v>
      </c>
      <c r="FN70" s="312" t="s">
        <v>303</v>
      </c>
      <c r="FO70" s="310" t="s">
        <v>201</v>
      </c>
      <c r="FP70" s="311">
        <v>234000000</v>
      </c>
      <c r="FQ70" s="312" t="s">
        <v>303</v>
      </c>
      <c r="FR70" s="310" t="s">
        <v>201</v>
      </c>
      <c r="FS70" s="311">
        <v>234000000</v>
      </c>
      <c r="FT70" s="312" t="s">
        <v>303</v>
      </c>
      <c r="FU70" s="310" t="s">
        <v>201</v>
      </c>
      <c r="FV70" s="311">
        <v>234000000</v>
      </c>
      <c r="FW70" s="313" t="s">
        <v>303</v>
      </c>
      <c r="FX70" s="272"/>
      <c r="FY70" s="272"/>
      <c r="FZ70" s="272"/>
    </row>
    <row r="71" spans="1:182" s="13" customFormat="1" ht="60.75" customHeight="1">
      <c r="A71" s="12"/>
      <c r="B71" s="335">
        <v>40</v>
      </c>
      <c r="C71" s="435" t="s">
        <v>211</v>
      </c>
      <c r="D71" s="435"/>
      <c r="E71" s="435"/>
      <c r="F71" s="435"/>
      <c r="G71" s="435"/>
      <c r="H71" s="336">
        <v>44460000</v>
      </c>
      <c r="I71" s="310" t="s">
        <v>201</v>
      </c>
      <c r="J71" s="311">
        <v>44460000</v>
      </c>
      <c r="K71" s="312" t="s">
        <v>303</v>
      </c>
      <c r="L71" s="310" t="s">
        <v>201</v>
      </c>
      <c r="M71" s="311">
        <v>44460000</v>
      </c>
      <c r="N71" s="312" t="s">
        <v>303</v>
      </c>
      <c r="O71" s="310" t="s">
        <v>201</v>
      </c>
      <c r="P71" s="311"/>
      <c r="Q71" s="312" t="s">
        <v>304</v>
      </c>
      <c r="R71" s="310" t="s">
        <v>201</v>
      </c>
      <c r="S71" s="311">
        <v>44460000</v>
      </c>
      <c r="T71" s="312" t="s">
        <v>303</v>
      </c>
      <c r="U71" s="310" t="s">
        <v>201</v>
      </c>
      <c r="V71" s="311">
        <v>44460000</v>
      </c>
      <c r="W71" s="312" t="s">
        <v>303</v>
      </c>
      <c r="X71" s="310" t="s">
        <v>201</v>
      </c>
      <c r="Y71" s="311">
        <v>44460000</v>
      </c>
      <c r="Z71" s="312" t="s">
        <v>303</v>
      </c>
      <c r="AA71" s="310" t="s">
        <v>201</v>
      </c>
      <c r="AB71" s="311">
        <v>44460000</v>
      </c>
      <c r="AC71" s="312" t="s">
        <v>303</v>
      </c>
      <c r="AD71" s="310" t="s">
        <v>201</v>
      </c>
      <c r="AE71" s="311">
        <v>44460000</v>
      </c>
      <c r="AF71" s="312" t="s">
        <v>303</v>
      </c>
      <c r="AG71" s="310" t="s">
        <v>201</v>
      </c>
      <c r="AH71" s="311">
        <v>44460000</v>
      </c>
      <c r="AI71" s="312" t="s">
        <v>303</v>
      </c>
      <c r="AJ71" s="310" t="s">
        <v>201</v>
      </c>
      <c r="AK71" s="311">
        <v>44460000</v>
      </c>
      <c r="AL71" s="312" t="s">
        <v>303</v>
      </c>
      <c r="AM71" s="310" t="s">
        <v>201</v>
      </c>
      <c r="AN71" s="311">
        <v>44460000</v>
      </c>
      <c r="AO71" s="312" t="s">
        <v>303</v>
      </c>
      <c r="AP71" s="310" t="s">
        <v>201</v>
      </c>
      <c r="AQ71" s="311"/>
      <c r="AR71" s="312" t="s">
        <v>304</v>
      </c>
      <c r="AS71" s="310" t="s">
        <v>201</v>
      </c>
      <c r="AT71" s="311">
        <v>44460000</v>
      </c>
      <c r="AU71" s="312" t="s">
        <v>303</v>
      </c>
      <c r="AV71" s="310" t="s">
        <v>201</v>
      </c>
      <c r="AW71" s="311">
        <v>44460000</v>
      </c>
      <c r="AX71" s="312" t="s">
        <v>303</v>
      </c>
      <c r="AY71" s="310" t="s">
        <v>201</v>
      </c>
      <c r="AZ71" s="311">
        <v>44460000</v>
      </c>
      <c r="BA71" s="312" t="s">
        <v>303</v>
      </c>
      <c r="BB71" s="310" t="s">
        <v>201</v>
      </c>
      <c r="BC71" s="311">
        <v>44460000</v>
      </c>
      <c r="BD71" s="312" t="s">
        <v>303</v>
      </c>
      <c r="BE71" s="310" t="s">
        <v>201</v>
      </c>
      <c r="BF71" s="311">
        <v>44460000</v>
      </c>
      <c r="BG71" s="312" t="s">
        <v>303</v>
      </c>
      <c r="BH71" s="310" t="s">
        <v>201</v>
      </c>
      <c r="BI71" s="311">
        <v>44460000</v>
      </c>
      <c r="BJ71" s="312" t="s">
        <v>303</v>
      </c>
      <c r="BK71" s="310" t="s">
        <v>201</v>
      </c>
      <c r="BL71" s="311">
        <v>44460000</v>
      </c>
      <c r="BM71" s="312" t="s">
        <v>303</v>
      </c>
      <c r="BN71" s="310" t="s">
        <v>201</v>
      </c>
      <c r="BO71" s="311"/>
      <c r="BP71" s="312" t="s">
        <v>304</v>
      </c>
      <c r="BQ71" s="310" t="s">
        <v>201</v>
      </c>
      <c r="BR71" s="311">
        <v>44460000</v>
      </c>
      <c r="BS71" s="312" t="s">
        <v>303</v>
      </c>
      <c r="BT71" s="310" t="s">
        <v>201</v>
      </c>
      <c r="BU71" s="311">
        <v>44460000</v>
      </c>
      <c r="BV71" s="312" t="s">
        <v>303</v>
      </c>
      <c r="BW71" s="310" t="s">
        <v>201</v>
      </c>
      <c r="BX71" s="311">
        <v>44460000</v>
      </c>
      <c r="BY71" s="312" t="s">
        <v>303</v>
      </c>
      <c r="BZ71" s="310" t="s">
        <v>201</v>
      </c>
      <c r="CA71" s="311">
        <v>44460000</v>
      </c>
      <c r="CB71" s="312" t="s">
        <v>303</v>
      </c>
      <c r="CC71" s="310" t="s">
        <v>201</v>
      </c>
      <c r="CD71" s="311">
        <v>44460000</v>
      </c>
      <c r="CE71" s="312" t="s">
        <v>303</v>
      </c>
      <c r="CF71" s="310" t="s">
        <v>201</v>
      </c>
      <c r="CG71" s="311">
        <v>44460000</v>
      </c>
      <c r="CH71" s="312" t="s">
        <v>303</v>
      </c>
      <c r="CI71" s="310" t="s">
        <v>201</v>
      </c>
      <c r="CJ71" s="311"/>
      <c r="CK71" s="312" t="s">
        <v>304</v>
      </c>
      <c r="CL71" s="310" t="s">
        <v>201</v>
      </c>
      <c r="CM71" s="311">
        <v>44460000</v>
      </c>
      <c r="CN71" s="312" t="s">
        <v>303</v>
      </c>
      <c r="CO71" s="310" t="s">
        <v>201</v>
      </c>
      <c r="CP71" s="311">
        <v>44460000</v>
      </c>
      <c r="CQ71" s="312" t="s">
        <v>303</v>
      </c>
      <c r="CR71" s="310" t="s">
        <v>201</v>
      </c>
      <c r="CS71" s="311"/>
      <c r="CT71" s="312" t="s">
        <v>304</v>
      </c>
      <c r="CU71" s="310" t="s">
        <v>201</v>
      </c>
      <c r="CV71" s="311">
        <v>44460000</v>
      </c>
      <c r="CW71" s="312" t="s">
        <v>303</v>
      </c>
      <c r="CX71" s="310" t="s">
        <v>201</v>
      </c>
      <c r="CY71" s="311">
        <v>44460000</v>
      </c>
      <c r="CZ71" s="312" t="s">
        <v>303</v>
      </c>
      <c r="DA71" s="310" t="s">
        <v>201</v>
      </c>
      <c r="DB71" s="311"/>
      <c r="DC71" s="312" t="s">
        <v>304</v>
      </c>
      <c r="DD71" s="310" t="s">
        <v>201</v>
      </c>
      <c r="DE71" s="311">
        <v>44460000</v>
      </c>
      <c r="DF71" s="312" t="s">
        <v>303</v>
      </c>
      <c r="DG71" s="310" t="s">
        <v>201</v>
      </c>
      <c r="DH71" s="311"/>
      <c r="DI71" s="312" t="s">
        <v>304</v>
      </c>
      <c r="DJ71" s="310" t="s">
        <v>201</v>
      </c>
      <c r="DK71" s="311">
        <v>44460000</v>
      </c>
      <c r="DL71" s="312" t="s">
        <v>303</v>
      </c>
      <c r="DM71" s="310" t="s">
        <v>201</v>
      </c>
      <c r="DN71" s="311">
        <v>44460000</v>
      </c>
      <c r="DO71" s="312" t="s">
        <v>303</v>
      </c>
      <c r="DP71" s="310" t="s">
        <v>201</v>
      </c>
      <c r="DQ71" s="311">
        <v>44460000</v>
      </c>
      <c r="DR71" s="312" t="s">
        <v>303</v>
      </c>
      <c r="DS71" s="310" t="s">
        <v>201</v>
      </c>
      <c r="DT71" s="311">
        <v>44460000</v>
      </c>
      <c r="DU71" s="312" t="s">
        <v>303</v>
      </c>
      <c r="DV71" s="310" t="s">
        <v>201</v>
      </c>
      <c r="DW71" s="311">
        <v>44460000</v>
      </c>
      <c r="DX71" s="312" t="s">
        <v>303</v>
      </c>
      <c r="DY71" s="310" t="s">
        <v>201</v>
      </c>
      <c r="DZ71" s="311">
        <v>44460000</v>
      </c>
      <c r="EA71" s="312" t="s">
        <v>303</v>
      </c>
      <c r="EB71" s="310" t="s">
        <v>201</v>
      </c>
      <c r="EC71" s="311">
        <v>44460000</v>
      </c>
      <c r="ED71" s="312" t="s">
        <v>303</v>
      </c>
      <c r="EE71" s="310" t="s">
        <v>201</v>
      </c>
      <c r="EF71" s="311">
        <v>44460000</v>
      </c>
      <c r="EG71" s="312" t="s">
        <v>303</v>
      </c>
      <c r="EH71" s="310" t="s">
        <v>201</v>
      </c>
      <c r="EI71" s="311"/>
      <c r="EJ71" s="312" t="s">
        <v>304</v>
      </c>
      <c r="EK71" s="310" t="s">
        <v>201</v>
      </c>
      <c r="EL71" s="311">
        <v>44460000</v>
      </c>
      <c r="EM71" s="312" t="s">
        <v>303</v>
      </c>
      <c r="EN71" s="310" t="s">
        <v>201</v>
      </c>
      <c r="EO71" s="311">
        <v>44460000</v>
      </c>
      <c r="EP71" s="312" t="s">
        <v>303</v>
      </c>
      <c r="EQ71" s="310" t="s">
        <v>201</v>
      </c>
      <c r="ER71" s="311">
        <v>44460000</v>
      </c>
      <c r="ES71" s="312" t="s">
        <v>303</v>
      </c>
      <c r="ET71" s="310" t="s">
        <v>201</v>
      </c>
      <c r="EU71" s="311">
        <v>44460000</v>
      </c>
      <c r="EV71" s="312" t="s">
        <v>303</v>
      </c>
      <c r="EW71" s="310" t="s">
        <v>201</v>
      </c>
      <c r="EX71" s="311">
        <v>44460000</v>
      </c>
      <c r="EY71" s="312" t="s">
        <v>303</v>
      </c>
      <c r="EZ71" s="310" t="s">
        <v>201</v>
      </c>
      <c r="FA71" s="311">
        <v>44460000</v>
      </c>
      <c r="FB71" s="312" t="s">
        <v>303</v>
      </c>
      <c r="FC71" s="310" t="s">
        <v>201</v>
      </c>
      <c r="FD71" s="311">
        <v>44460000</v>
      </c>
      <c r="FE71" s="312" t="s">
        <v>303</v>
      </c>
      <c r="FF71" s="310" t="s">
        <v>201</v>
      </c>
      <c r="FG71" s="311">
        <v>44460000</v>
      </c>
      <c r="FH71" s="312" t="s">
        <v>303</v>
      </c>
      <c r="FI71" s="310" t="s">
        <v>201</v>
      </c>
      <c r="FJ71" s="311"/>
      <c r="FK71" s="312" t="s">
        <v>304</v>
      </c>
      <c r="FL71" s="310" t="s">
        <v>201</v>
      </c>
      <c r="FM71" s="311">
        <v>44460000</v>
      </c>
      <c r="FN71" s="312" t="s">
        <v>303</v>
      </c>
      <c r="FO71" s="310" t="s">
        <v>201</v>
      </c>
      <c r="FP71" s="311">
        <v>44460000</v>
      </c>
      <c r="FQ71" s="312" t="s">
        <v>303</v>
      </c>
      <c r="FR71" s="310" t="s">
        <v>201</v>
      </c>
      <c r="FS71" s="311">
        <v>44460000</v>
      </c>
      <c r="FT71" s="312" t="s">
        <v>303</v>
      </c>
      <c r="FU71" s="310" t="s">
        <v>201</v>
      </c>
      <c r="FV71" s="311">
        <v>44460000</v>
      </c>
      <c r="FW71" s="313" t="s">
        <v>303</v>
      </c>
      <c r="FX71" s="272"/>
      <c r="FY71" s="272"/>
      <c r="FZ71" s="272"/>
    </row>
    <row r="72" spans="1:182" s="13" customFormat="1" ht="81.75" customHeight="1">
      <c r="A72" s="12"/>
      <c r="B72" s="337">
        <v>41</v>
      </c>
      <c r="C72" s="439" t="s">
        <v>212</v>
      </c>
      <c r="D72" s="439"/>
      <c r="E72" s="439"/>
      <c r="F72" s="439"/>
      <c r="G72" s="440"/>
      <c r="H72" s="331">
        <v>278460000</v>
      </c>
      <c r="I72" s="310" t="s">
        <v>201</v>
      </c>
      <c r="J72" s="338">
        <v>278460000</v>
      </c>
      <c r="K72" s="312" t="s">
        <v>303</v>
      </c>
      <c r="L72" s="310" t="s">
        <v>201</v>
      </c>
      <c r="M72" s="338">
        <v>278460000</v>
      </c>
      <c r="N72" s="312" t="s">
        <v>303</v>
      </c>
      <c r="O72" s="310" t="s">
        <v>201</v>
      </c>
      <c r="P72" s="338">
        <v>0</v>
      </c>
      <c r="Q72" s="312" t="s">
        <v>304</v>
      </c>
      <c r="R72" s="310" t="s">
        <v>201</v>
      </c>
      <c r="S72" s="338">
        <v>278460000</v>
      </c>
      <c r="T72" s="312" t="s">
        <v>303</v>
      </c>
      <c r="U72" s="310" t="s">
        <v>201</v>
      </c>
      <c r="V72" s="338">
        <v>278460000</v>
      </c>
      <c r="W72" s="312" t="s">
        <v>303</v>
      </c>
      <c r="X72" s="310" t="s">
        <v>201</v>
      </c>
      <c r="Y72" s="338">
        <v>278460000</v>
      </c>
      <c r="Z72" s="312" t="s">
        <v>303</v>
      </c>
      <c r="AA72" s="310" t="s">
        <v>201</v>
      </c>
      <c r="AB72" s="338">
        <v>278460000</v>
      </c>
      <c r="AC72" s="312" t="s">
        <v>303</v>
      </c>
      <c r="AD72" s="310" t="s">
        <v>201</v>
      </c>
      <c r="AE72" s="338">
        <v>278460000</v>
      </c>
      <c r="AF72" s="312" t="s">
        <v>303</v>
      </c>
      <c r="AG72" s="310" t="s">
        <v>201</v>
      </c>
      <c r="AH72" s="338">
        <v>278460000</v>
      </c>
      <c r="AI72" s="312" t="s">
        <v>303</v>
      </c>
      <c r="AJ72" s="310" t="s">
        <v>201</v>
      </c>
      <c r="AK72" s="338">
        <v>278460000</v>
      </c>
      <c r="AL72" s="312" t="s">
        <v>303</v>
      </c>
      <c r="AM72" s="310" t="s">
        <v>201</v>
      </c>
      <c r="AN72" s="338">
        <v>278460000</v>
      </c>
      <c r="AO72" s="312" t="s">
        <v>303</v>
      </c>
      <c r="AP72" s="310" t="s">
        <v>201</v>
      </c>
      <c r="AQ72" s="338">
        <v>0</v>
      </c>
      <c r="AR72" s="312" t="s">
        <v>304</v>
      </c>
      <c r="AS72" s="310" t="s">
        <v>201</v>
      </c>
      <c r="AT72" s="338">
        <v>278460000</v>
      </c>
      <c r="AU72" s="312" t="s">
        <v>303</v>
      </c>
      <c r="AV72" s="310" t="s">
        <v>201</v>
      </c>
      <c r="AW72" s="338">
        <v>278460000</v>
      </c>
      <c r="AX72" s="312" t="s">
        <v>303</v>
      </c>
      <c r="AY72" s="310" t="s">
        <v>201</v>
      </c>
      <c r="AZ72" s="338">
        <v>278460000</v>
      </c>
      <c r="BA72" s="312" t="s">
        <v>303</v>
      </c>
      <c r="BB72" s="310" t="s">
        <v>201</v>
      </c>
      <c r="BC72" s="338">
        <v>278460000</v>
      </c>
      <c r="BD72" s="312" t="s">
        <v>303</v>
      </c>
      <c r="BE72" s="310" t="s">
        <v>201</v>
      </c>
      <c r="BF72" s="338">
        <v>278460000</v>
      </c>
      <c r="BG72" s="312" t="s">
        <v>303</v>
      </c>
      <c r="BH72" s="310" t="s">
        <v>201</v>
      </c>
      <c r="BI72" s="338">
        <v>278460000</v>
      </c>
      <c r="BJ72" s="312" t="s">
        <v>303</v>
      </c>
      <c r="BK72" s="310" t="s">
        <v>201</v>
      </c>
      <c r="BL72" s="338">
        <v>278460000</v>
      </c>
      <c r="BM72" s="312" t="s">
        <v>303</v>
      </c>
      <c r="BN72" s="310" t="s">
        <v>201</v>
      </c>
      <c r="BO72" s="338">
        <v>0</v>
      </c>
      <c r="BP72" s="312" t="s">
        <v>304</v>
      </c>
      <c r="BQ72" s="310" t="s">
        <v>201</v>
      </c>
      <c r="BR72" s="338">
        <v>278460000</v>
      </c>
      <c r="BS72" s="312" t="s">
        <v>303</v>
      </c>
      <c r="BT72" s="310" t="s">
        <v>201</v>
      </c>
      <c r="BU72" s="338">
        <v>278460000</v>
      </c>
      <c r="BV72" s="312" t="s">
        <v>303</v>
      </c>
      <c r="BW72" s="310" t="s">
        <v>201</v>
      </c>
      <c r="BX72" s="338">
        <v>278460000</v>
      </c>
      <c r="BY72" s="312" t="s">
        <v>303</v>
      </c>
      <c r="BZ72" s="310" t="s">
        <v>201</v>
      </c>
      <c r="CA72" s="338">
        <v>278460000</v>
      </c>
      <c r="CB72" s="312" t="s">
        <v>303</v>
      </c>
      <c r="CC72" s="310" t="s">
        <v>201</v>
      </c>
      <c r="CD72" s="338">
        <v>278460000</v>
      </c>
      <c r="CE72" s="312" t="s">
        <v>303</v>
      </c>
      <c r="CF72" s="310" t="s">
        <v>201</v>
      </c>
      <c r="CG72" s="338">
        <v>278460000</v>
      </c>
      <c r="CH72" s="312" t="s">
        <v>303</v>
      </c>
      <c r="CI72" s="310" t="s">
        <v>201</v>
      </c>
      <c r="CJ72" s="338">
        <v>0</v>
      </c>
      <c r="CK72" s="312" t="s">
        <v>304</v>
      </c>
      <c r="CL72" s="310" t="s">
        <v>201</v>
      </c>
      <c r="CM72" s="338">
        <v>278460000</v>
      </c>
      <c r="CN72" s="312" t="s">
        <v>303</v>
      </c>
      <c r="CO72" s="310" t="s">
        <v>201</v>
      </c>
      <c r="CP72" s="338">
        <v>278460000</v>
      </c>
      <c r="CQ72" s="312" t="s">
        <v>303</v>
      </c>
      <c r="CR72" s="310" t="s">
        <v>201</v>
      </c>
      <c r="CS72" s="338">
        <v>0</v>
      </c>
      <c r="CT72" s="312" t="s">
        <v>304</v>
      </c>
      <c r="CU72" s="310" t="s">
        <v>201</v>
      </c>
      <c r="CV72" s="338">
        <v>278460000</v>
      </c>
      <c r="CW72" s="312" t="s">
        <v>303</v>
      </c>
      <c r="CX72" s="310" t="s">
        <v>201</v>
      </c>
      <c r="CY72" s="338">
        <v>278460000</v>
      </c>
      <c r="CZ72" s="312" t="s">
        <v>303</v>
      </c>
      <c r="DA72" s="310" t="s">
        <v>201</v>
      </c>
      <c r="DB72" s="338">
        <v>0</v>
      </c>
      <c r="DC72" s="312" t="s">
        <v>304</v>
      </c>
      <c r="DD72" s="310" t="s">
        <v>201</v>
      </c>
      <c r="DE72" s="338">
        <v>278460000</v>
      </c>
      <c r="DF72" s="312" t="s">
        <v>303</v>
      </c>
      <c r="DG72" s="310" t="s">
        <v>201</v>
      </c>
      <c r="DH72" s="338">
        <v>0</v>
      </c>
      <c r="DI72" s="312" t="s">
        <v>304</v>
      </c>
      <c r="DJ72" s="310" t="s">
        <v>201</v>
      </c>
      <c r="DK72" s="338">
        <v>278460000</v>
      </c>
      <c r="DL72" s="312" t="s">
        <v>303</v>
      </c>
      <c r="DM72" s="310" t="s">
        <v>201</v>
      </c>
      <c r="DN72" s="338">
        <v>278460000</v>
      </c>
      <c r="DO72" s="312" t="s">
        <v>303</v>
      </c>
      <c r="DP72" s="310" t="s">
        <v>201</v>
      </c>
      <c r="DQ72" s="338">
        <v>278460000</v>
      </c>
      <c r="DR72" s="312" t="s">
        <v>303</v>
      </c>
      <c r="DS72" s="310" t="s">
        <v>201</v>
      </c>
      <c r="DT72" s="338">
        <v>278460000</v>
      </c>
      <c r="DU72" s="312" t="s">
        <v>303</v>
      </c>
      <c r="DV72" s="310" t="s">
        <v>201</v>
      </c>
      <c r="DW72" s="338">
        <v>278460000</v>
      </c>
      <c r="DX72" s="312" t="s">
        <v>303</v>
      </c>
      <c r="DY72" s="310" t="s">
        <v>201</v>
      </c>
      <c r="DZ72" s="338">
        <v>278460000</v>
      </c>
      <c r="EA72" s="312" t="s">
        <v>303</v>
      </c>
      <c r="EB72" s="310" t="s">
        <v>201</v>
      </c>
      <c r="EC72" s="338">
        <v>278460000</v>
      </c>
      <c r="ED72" s="312" t="s">
        <v>303</v>
      </c>
      <c r="EE72" s="310" t="s">
        <v>201</v>
      </c>
      <c r="EF72" s="338">
        <v>278460000</v>
      </c>
      <c r="EG72" s="312" t="s">
        <v>303</v>
      </c>
      <c r="EH72" s="310" t="s">
        <v>201</v>
      </c>
      <c r="EI72" s="338">
        <v>0</v>
      </c>
      <c r="EJ72" s="312" t="s">
        <v>304</v>
      </c>
      <c r="EK72" s="310" t="s">
        <v>201</v>
      </c>
      <c r="EL72" s="338">
        <v>278460000</v>
      </c>
      <c r="EM72" s="312" t="s">
        <v>303</v>
      </c>
      <c r="EN72" s="310" t="s">
        <v>201</v>
      </c>
      <c r="EO72" s="338">
        <v>278460000</v>
      </c>
      <c r="EP72" s="312" t="s">
        <v>303</v>
      </c>
      <c r="EQ72" s="310" t="s">
        <v>201</v>
      </c>
      <c r="ER72" s="338">
        <v>278460000</v>
      </c>
      <c r="ES72" s="312" t="s">
        <v>303</v>
      </c>
      <c r="ET72" s="310" t="s">
        <v>201</v>
      </c>
      <c r="EU72" s="338">
        <v>278460000</v>
      </c>
      <c r="EV72" s="312" t="s">
        <v>303</v>
      </c>
      <c r="EW72" s="310" t="s">
        <v>201</v>
      </c>
      <c r="EX72" s="338">
        <v>278460000</v>
      </c>
      <c r="EY72" s="312" t="s">
        <v>303</v>
      </c>
      <c r="EZ72" s="310" t="s">
        <v>201</v>
      </c>
      <c r="FA72" s="338">
        <v>278460000</v>
      </c>
      <c r="FB72" s="312" t="s">
        <v>303</v>
      </c>
      <c r="FC72" s="310" t="s">
        <v>201</v>
      </c>
      <c r="FD72" s="338">
        <v>278460000</v>
      </c>
      <c r="FE72" s="312" t="s">
        <v>303</v>
      </c>
      <c r="FF72" s="310" t="s">
        <v>201</v>
      </c>
      <c r="FG72" s="338">
        <v>278460000</v>
      </c>
      <c r="FH72" s="312" t="s">
        <v>303</v>
      </c>
      <c r="FI72" s="310" t="s">
        <v>201</v>
      </c>
      <c r="FJ72" s="338">
        <v>0</v>
      </c>
      <c r="FK72" s="312" t="s">
        <v>304</v>
      </c>
      <c r="FL72" s="310" t="s">
        <v>201</v>
      </c>
      <c r="FM72" s="338">
        <v>278460000</v>
      </c>
      <c r="FN72" s="312" t="s">
        <v>303</v>
      </c>
      <c r="FO72" s="310" t="s">
        <v>201</v>
      </c>
      <c r="FP72" s="338">
        <v>278460000</v>
      </c>
      <c r="FQ72" s="312" t="s">
        <v>303</v>
      </c>
      <c r="FR72" s="310" t="s">
        <v>201</v>
      </c>
      <c r="FS72" s="338">
        <v>278460000</v>
      </c>
      <c r="FT72" s="312" t="s">
        <v>303</v>
      </c>
      <c r="FU72" s="310" t="s">
        <v>201</v>
      </c>
      <c r="FV72" s="338">
        <v>278460000</v>
      </c>
      <c r="FW72" s="313" t="s">
        <v>303</v>
      </c>
      <c r="FX72" s="272"/>
      <c r="FY72" s="272"/>
      <c r="FZ72" s="272"/>
    </row>
    <row r="73" spans="1:182" s="13" customFormat="1" ht="46.5" customHeight="1">
      <c r="A73" s="12"/>
      <c r="B73" s="335">
        <v>42</v>
      </c>
      <c r="C73" s="437" t="s">
        <v>213</v>
      </c>
      <c r="D73" s="438"/>
      <c r="E73" s="438"/>
      <c r="F73" s="438"/>
      <c r="G73" s="438"/>
      <c r="H73" s="336">
        <v>500000000</v>
      </c>
      <c r="I73" s="310" t="s">
        <v>201</v>
      </c>
      <c r="J73" s="311">
        <v>500000000</v>
      </c>
      <c r="K73" s="312" t="s">
        <v>303</v>
      </c>
      <c r="L73" s="310" t="s">
        <v>201</v>
      </c>
      <c r="M73" s="311">
        <v>500000000</v>
      </c>
      <c r="N73" s="312" t="s">
        <v>303</v>
      </c>
      <c r="O73" s="310" t="s">
        <v>201</v>
      </c>
      <c r="P73" s="311"/>
      <c r="Q73" s="312" t="s">
        <v>304</v>
      </c>
      <c r="R73" s="310" t="s">
        <v>201</v>
      </c>
      <c r="S73" s="311">
        <v>500000000</v>
      </c>
      <c r="T73" s="312" t="s">
        <v>303</v>
      </c>
      <c r="U73" s="310" t="s">
        <v>201</v>
      </c>
      <c r="V73" s="311">
        <v>500000000</v>
      </c>
      <c r="W73" s="312" t="s">
        <v>303</v>
      </c>
      <c r="X73" s="310" t="s">
        <v>201</v>
      </c>
      <c r="Y73" s="311">
        <v>500000000</v>
      </c>
      <c r="Z73" s="312" t="s">
        <v>303</v>
      </c>
      <c r="AA73" s="310" t="s">
        <v>201</v>
      </c>
      <c r="AB73" s="311">
        <v>500000000</v>
      </c>
      <c r="AC73" s="312" t="s">
        <v>303</v>
      </c>
      <c r="AD73" s="310" t="s">
        <v>201</v>
      </c>
      <c r="AE73" s="311">
        <v>500000000</v>
      </c>
      <c r="AF73" s="312" t="s">
        <v>303</v>
      </c>
      <c r="AG73" s="310" t="s">
        <v>201</v>
      </c>
      <c r="AH73" s="311">
        <v>500000000</v>
      </c>
      <c r="AI73" s="312" t="s">
        <v>303</v>
      </c>
      <c r="AJ73" s="310" t="s">
        <v>201</v>
      </c>
      <c r="AK73" s="311">
        <v>500000000</v>
      </c>
      <c r="AL73" s="312" t="s">
        <v>303</v>
      </c>
      <c r="AM73" s="310" t="s">
        <v>201</v>
      </c>
      <c r="AN73" s="311">
        <v>500000000</v>
      </c>
      <c r="AO73" s="312" t="s">
        <v>303</v>
      </c>
      <c r="AP73" s="310" t="s">
        <v>201</v>
      </c>
      <c r="AQ73" s="311"/>
      <c r="AR73" s="312" t="s">
        <v>304</v>
      </c>
      <c r="AS73" s="310" t="s">
        <v>201</v>
      </c>
      <c r="AT73" s="311">
        <v>500000000</v>
      </c>
      <c r="AU73" s="312" t="s">
        <v>303</v>
      </c>
      <c r="AV73" s="310" t="s">
        <v>201</v>
      </c>
      <c r="AW73" s="311">
        <v>500000000</v>
      </c>
      <c r="AX73" s="312" t="s">
        <v>303</v>
      </c>
      <c r="AY73" s="310" t="s">
        <v>201</v>
      </c>
      <c r="AZ73" s="311">
        <v>500000000</v>
      </c>
      <c r="BA73" s="312" t="s">
        <v>303</v>
      </c>
      <c r="BB73" s="310" t="s">
        <v>201</v>
      </c>
      <c r="BC73" s="311">
        <v>500000000</v>
      </c>
      <c r="BD73" s="312" t="s">
        <v>303</v>
      </c>
      <c r="BE73" s="310" t="s">
        <v>201</v>
      </c>
      <c r="BF73" s="311">
        <v>500000000</v>
      </c>
      <c r="BG73" s="312" t="s">
        <v>303</v>
      </c>
      <c r="BH73" s="310" t="s">
        <v>201</v>
      </c>
      <c r="BI73" s="311">
        <v>500000000</v>
      </c>
      <c r="BJ73" s="312" t="s">
        <v>303</v>
      </c>
      <c r="BK73" s="310" t="s">
        <v>201</v>
      </c>
      <c r="BL73" s="311">
        <v>500000000</v>
      </c>
      <c r="BM73" s="312" t="s">
        <v>303</v>
      </c>
      <c r="BN73" s="310" t="s">
        <v>201</v>
      </c>
      <c r="BO73" s="311"/>
      <c r="BP73" s="312" t="s">
        <v>304</v>
      </c>
      <c r="BQ73" s="310" t="s">
        <v>201</v>
      </c>
      <c r="BR73" s="311">
        <v>500000000</v>
      </c>
      <c r="BS73" s="312" t="s">
        <v>303</v>
      </c>
      <c r="BT73" s="310" t="s">
        <v>201</v>
      </c>
      <c r="BU73" s="311">
        <v>500000000</v>
      </c>
      <c r="BV73" s="312" t="s">
        <v>303</v>
      </c>
      <c r="BW73" s="310" t="s">
        <v>201</v>
      </c>
      <c r="BX73" s="311">
        <v>500000000</v>
      </c>
      <c r="BY73" s="312" t="s">
        <v>303</v>
      </c>
      <c r="BZ73" s="310" t="s">
        <v>201</v>
      </c>
      <c r="CA73" s="311">
        <v>500000000</v>
      </c>
      <c r="CB73" s="312" t="s">
        <v>303</v>
      </c>
      <c r="CC73" s="310" t="s">
        <v>201</v>
      </c>
      <c r="CD73" s="311">
        <v>500000000</v>
      </c>
      <c r="CE73" s="312" t="s">
        <v>303</v>
      </c>
      <c r="CF73" s="310" t="s">
        <v>201</v>
      </c>
      <c r="CG73" s="311">
        <v>500000000</v>
      </c>
      <c r="CH73" s="312" t="s">
        <v>303</v>
      </c>
      <c r="CI73" s="310" t="s">
        <v>201</v>
      </c>
      <c r="CJ73" s="311"/>
      <c r="CK73" s="312" t="s">
        <v>304</v>
      </c>
      <c r="CL73" s="310" t="s">
        <v>201</v>
      </c>
      <c r="CM73" s="311">
        <v>500000000</v>
      </c>
      <c r="CN73" s="312" t="s">
        <v>303</v>
      </c>
      <c r="CO73" s="310" t="s">
        <v>201</v>
      </c>
      <c r="CP73" s="311">
        <v>500000000</v>
      </c>
      <c r="CQ73" s="312" t="s">
        <v>303</v>
      </c>
      <c r="CR73" s="310" t="s">
        <v>201</v>
      </c>
      <c r="CS73" s="311"/>
      <c r="CT73" s="312" t="s">
        <v>304</v>
      </c>
      <c r="CU73" s="310" t="s">
        <v>201</v>
      </c>
      <c r="CV73" s="311">
        <v>500000000</v>
      </c>
      <c r="CW73" s="312" t="s">
        <v>303</v>
      </c>
      <c r="CX73" s="310" t="s">
        <v>201</v>
      </c>
      <c r="CY73" s="311">
        <v>500000000</v>
      </c>
      <c r="CZ73" s="312" t="s">
        <v>303</v>
      </c>
      <c r="DA73" s="310" t="s">
        <v>201</v>
      </c>
      <c r="DB73" s="311"/>
      <c r="DC73" s="312" t="s">
        <v>304</v>
      </c>
      <c r="DD73" s="310" t="s">
        <v>201</v>
      </c>
      <c r="DE73" s="311">
        <v>500000000</v>
      </c>
      <c r="DF73" s="312" t="s">
        <v>303</v>
      </c>
      <c r="DG73" s="310" t="s">
        <v>201</v>
      </c>
      <c r="DH73" s="311"/>
      <c r="DI73" s="312" t="s">
        <v>304</v>
      </c>
      <c r="DJ73" s="310" t="s">
        <v>201</v>
      </c>
      <c r="DK73" s="311">
        <v>500000000</v>
      </c>
      <c r="DL73" s="312" t="s">
        <v>303</v>
      </c>
      <c r="DM73" s="310" t="s">
        <v>201</v>
      </c>
      <c r="DN73" s="311">
        <v>500000000</v>
      </c>
      <c r="DO73" s="312" t="s">
        <v>303</v>
      </c>
      <c r="DP73" s="310" t="s">
        <v>201</v>
      </c>
      <c r="DQ73" s="311">
        <v>500000000</v>
      </c>
      <c r="DR73" s="312" t="s">
        <v>303</v>
      </c>
      <c r="DS73" s="310" t="s">
        <v>201</v>
      </c>
      <c r="DT73" s="311">
        <v>500000000</v>
      </c>
      <c r="DU73" s="312" t="s">
        <v>303</v>
      </c>
      <c r="DV73" s="310" t="s">
        <v>201</v>
      </c>
      <c r="DW73" s="311">
        <v>500000000</v>
      </c>
      <c r="DX73" s="312" t="s">
        <v>303</v>
      </c>
      <c r="DY73" s="310" t="s">
        <v>201</v>
      </c>
      <c r="DZ73" s="311">
        <v>500000000</v>
      </c>
      <c r="EA73" s="312" t="s">
        <v>303</v>
      </c>
      <c r="EB73" s="310" t="s">
        <v>201</v>
      </c>
      <c r="EC73" s="311">
        <v>500000000</v>
      </c>
      <c r="ED73" s="312" t="s">
        <v>303</v>
      </c>
      <c r="EE73" s="310" t="s">
        <v>201</v>
      </c>
      <c r="EF73" s="311">
        <v>500000000</v>
      </c>
      <c r="EG73" s="312" t="s">
        <v>303</v>
      </c>
      <c r="EH73" s="310" t="s">
        <v>201</v>
      </c>
      <c r="EI73" s="311"/>
      <c r="EJ73" s="312" t="s">
        <v>304</v>
      </c>
      <c r="EK73" s="310" t="s">
        <v>201</v>
      </c>
      <c r="EL73" s="311">
        <v>500000000</v>
      </c>
      <c r="EM73" s="312" t="s">
        <v>303</v>
      </c>
      <c r="EN73" s="310" t="s">
        <v>201</v>
      </c>
      <c r="EO73" s="311">
        <v>500000000</v>
      </c>
      <c r="EP73" s="312" t="s">
        <v>303</v>
      </c>
      <c r="EQ73" s="310" t="s">
        <v>201</v>
      </c>
      <c r="ER73" s="311">
        <v>500000000</v>
      </c>
      <c r="ES73" s="312" t="s">
        <v>303</v>
      </c>
      <c r="ET73" s="310" t="s">
        <v>201</v>
      </c>
      <c r="EU73" s="311">
        <v>500000000</v>
      </c>
      <c r="EV73" s="312" t="s">
        <v>303</v>
      </c>
      <c r="EW73" s="310" t="s">
        <v>201</v>
      </c>
      <c r="EX73" s="311">
        <v>500000000</v>
      </c>
      <c r="EY73" s="312" t="s">
        <v>303</v>
      </c>
      <c r="EZ73" s="310" t="s">
        <v>201</v>
      </c>
      <c r="FA73" s="311">
        <v>500000000</v>
      </c>
      <c r="FB73" s="312" t="s">
        <v>303</v>
      </c>
      <c r="FC73" s="310" t="s">
        <v>201</v>
      </c>
      <c r="FD73" s="311">
        <v>500000000</v>
      </c>
      <c r="FE73" s="312" t="s">
        <v>303</v>
      </c>
      <c r="FF73" s="310" t="s">
        <v>201</v>
      </c>
      <c r="FG73" s="311">
        <v>500000000</v>
      </c>
      <c r="FH73" s="312" t="s">
        <v>303</v>
      </c>
      <c r="FI73" s="310" t="s">
        <v>201</v>
      </c>
      <c r="FJ73" s="311"/>
      <c r="FK73" s="312" t="s">
        <v>304</v>
      </c>
      <c r="FL73" s="310" t="s">
        <v>201</v>
      </c>
      <c r="FM73" s="311">
        <v>500000000</v>
      </c>
      <c r="FN73" s="312" t="s">
        <v>303</v>
      </c>
      <c r="FO73" s="310" t="s">
        <v>201</v>
      </c>
      <c r="FP73" s="311">
        <v>500000000</v>
      </c>
      <c r="FQ73" s="312" t="s">
        <v>303</v>
      </c>
      <c r="FR73" s="310" t="s">
        <v>201</v>
      </c>
      <c r="FS73" s="311">
        <v>500000000</v>
      </c>
      <c r="FT73" s="312" t="s">
        <v>303</v>
      </c>
      <c r="FU73" s="310" t="s">
        <v>201</v>
      </c>
      <c r="FV73" s="311">
        <v>500000000</v>
      </c>
      <c r="FW73" s="313" t="s">
        <v>303</v>
      </c>
      <c r="FX73" s="272"/>
      <c r="FY73" s="272"/>
      <c r="FZ73" s="272"/>
    </row>
    <row r="74" spans="1:182" s="13" customFormat="1" ht="32.25" customHeight="1">
      <c r="A74" s="12"/>
      <c r="B74" s="315"/>
      <c r="C74" s="316"/>
      <c r="D74" s="317"/>
      <c r="E74" s="316"/>
      <c r="F74" s="318"/>
      <c r="G74" s="318" t="s">
        <v>214</v>
      </c>
      <c r="H74" s="331">
        <v>180000000</v>
      </c>
      <c r="I74" s="310" t="s">
        <v>201</v>
      </c>
      <c r="J74" s="311">
        <v>180000000</v>
      </c>
      <c r="K74" s="312" t="s">
        <v>303</v>
      </c>
      <c r="L74" s="310" t="s">
        <v>201</v>
      </c>
      <c r="M74" s="311">
        <v>180000000</v>
      </c>
      <c r="N74" s="312" t="s">
        <v>303</v>
      </c>
      <c r="O74" s="310" t="s">
        <v>201</v>
      </c>
      <c r="P74" s="311"/>
      <c r="Q74" s="312" t="s">
        <v>304</v>
      </c>
      <c r="R74" s="310" t="s">
        <v>201</v>
      </c>
      <c r="S74" s="311">
        <v>180000000</v>
      </c>
      <c r="T74" s="312" t="s">
        <v>303</v>
      </c>
      <c r="U74" s="310" t="s">
        <v>201</v>
      </c>
      <c r="V74" s="311">
        <v>180000000</v>
      </c>
      <c r="W74" s="312" t="s">
        <v>303</v>
      </c>
      <c r="X74" s="310" t="s">
        <v>201</v>
      </c>
      <c r="Y74" s="311">
        <v>180000000</v>
      </c>
      <c r="Z74" s="312" t="s">
        <v>303</v>
      </c>
      <c r="AA74" s="310" t="s">
        <v>201</v>
      </c>
      <c r="AB74" s="311">
        <v>180000000</v>
      </c>
      <c r="AC74" s="312" t="s">
        <v>303</v>
      </c>
      <c r="AD74" s="310" t="s">
        <v>201</v>
      </c>
      <c r="AE74" s="311">
        <v>180000000</v>
      </c>
      <c r="AF74" s="312" t="s">
        <v>303</v>
      </c>
      <c r="AG74" s="310" t="s">
        <v>201</v>
      </c>
      <c r="AH74" s="311">
        <v>180000000</v>
      </c>
      <c r="AI74" s="312" t="s">
        <v>303</v>
      </c>
      <c r="AJ74" s="310" t="s">
        <v>201</v>
      </c>
      <c r="AK74" s="311">
        <v>180000000</v>
      </c>
      <c r="AL74" s="312" t="s">
        <v>303</v>
      </c>
      <c r="AM74" s="310" t="s">
        <v>201</v>
      </c>
      <c r="AN74" s="311">
        <v>180000000</v>
      </c>
      <c r="AO74" s="312" t="s">
        <v>303</v>
      </c>
      <c r="AP74" s="310" t="s">
        <v>201</v>
      </c>
      <c r="AQ74" s="311"/>
      <c r="AR74" s="312" t="s">
        <v>304</v>
      </c>
      <c r="AS74" s="310" t="s">
        <v>201</v>
      </c>
      <c r="AT74" s="311">
        <v>180000000</v>
      </c>
      <c r="AU74" s="312" t="s">
        <v>303</v>
      </c>
      <c r="AV74" s="310" t="s">
        <v>201</v>
      </c>
      <c r="AW74" s="311">
        <v>180000000</v>
      </c>
      <c r="AX74" s="312" t="s">
        <v>303</v>
      </c>
      <c r="AY74" s="310" t="s">
        <v>201</v>
      </c>
      <c r="AZ74" s="311">
        <v>180000000</v>
      </c>
      <c r="BA74" s="312" t="s">
        <v>303</v>
      </c>
      <c r="BB74" s="310" t="s">
        <v>201</v>
      </c>
      <c r="BC74" s="311">
        <v>180000000</v>
      </c>
      <c r="BD74" s="312" t="s">
        <v>303</v>
      </c>
      <c r="BE74" s="310" t="s">
        <v>201</v>
      </c>
      <c r="BF74" s="311">
        <v>180000000</v>
      </c>
      <c r="BG74" s="312" t="s">
        <v>303</v>
      </c>
      <c r="BH74" s="310" t="s">
        <v>201</v>
      </c>
      <c r="BI74" s="311">
        <v>180000000</v>
      </c>
      <c r="BJ74" s="312" t="s">
        <v>303</v>
      </c>
      <c r="BK74" s="310" t="s">
        <v>201</v>
      </c>
      <c r="BL74" s="311">
        <v>180000000</v>
      </c>
      <c r="BM74" s="312" t="s">
        <v>303</v>
      </c>
      <c r="BN74" s="310" t="s">
        <v>201</v>
      </c>
      <c r="BO74" s="311"/>
      <c r="BP74" s="312" t="s">
        <v>304</v>
      </c>
      <c r="BQ74" s="310" t="s">
        <v>201</v>
      </c>
      <c r="BR74" s="311">
        <v>180000000</v>
      </c>
      <c r="BS74" s="312" t="s">
        <v>303</v>
      </c>
      <c r="BT74" s="310" t="s">
        <v>201</v>
      </c>
      <c r="BU74" s="311">
        <v>180000000</v>
      </c>
      <c r="BV74" s="312" t="s">
        <v>303</v>
      </c>
      <c r="BW74" s="310" t="s">
        <v>201</v>
      </c>
      <c r="BX74" s="311">
        <v>180000000</v>
      </c>
      <c r="BY74" s="312" t="s">
        <v>303</v>
      </c>
      <c r="BZ74" s="310" t="s">
        <v>201</v>
      </c>
      <c r="CA74" s="311">
        <v>180000000</v>
      </c>
      <c r="CB74" s="312" t="s">
        <v>303</v>
      </c>
      <c r="CC74" s="310" t="s">
        <v>201</v>
      </c>
      <c r="CD74" s="311">
        <v>180000000</v>
      </c>
      <c r="CE74" s="312" t="s">
        <v>303</v>
      </c>
      <c r="CF74" s="310" t="s">
        <v>201</v>
      </c>
      <c r="CG74" s="311">
        <v>180000000</v>
      </c>
      <c r="CH74" s="312" t="s">
        <v>303</v>
      </c>
      <c r="CI74" s="310" t="s">
        <v>201</v>
      </c>
      <c r="CJ74" s="311"/>
      <c r="CK74" s="312" t="s">
        <v>304</v>
      </c>
      <c r="CL74" s="310" t="s">
        <v>201</v>
      </c>
      <c r="CM74" s="311">
        <v>180000000</v>
      </c>
      <c r="CN74" s="312" t="s">
        <v>303</v>
      </c>
      <c r="CO74" s="310" t="s">
        <v>201</v>
      </c>
      <c r="CP74" s="311">
        <v>180000000</v>
      </c>
      <c r="CQ74" s="312" t="s">
        <v>303</v>
      </c>
      <c r="CR74" s="310" t="s">
        <v>201</v>
      </c>
      <c r="CS74" s="311"/>
      <c r="CT74" s="312" t="s">
        <v>304</v>
      </c>
      <c r="CU74" s="310" t="s">
        <v>201</v>
      </c>
      <c r="CV74" s="311">
        <v>180000000</v>
      </c>
      <c r="CW74" s="312" t="s">
        <v>303</v>
      </c>
      <c r="CX74" s="310" t="s">
        <v>201</v>
      </c>
      <c r="CY74" s="311">
        <v>180000000</v>
      </c>
      <c r="CZ74" s="312" t="s">
        <v>303</v>
      </c>
      <c r="DA74" s="310" t="s">
        <v>201</v>
      </c>
      <c r="DB74" s="311"/>
      <c r="DC74" s="312" t="s">
        <v>304</v>
      </c>
      <c r="DD74" s="310" t="s">
        <v>201</v>
      </c>
      <c r="DE74" s="311">
        <v>180000000</v>
      </c>
      <c r="DF74" s="312" t="s">
        <v>303</v>
      </c>
      <c r="DG74" s="310" t="s">
        <v>201</v>
      </c>
      <c r="DH74" s="311"/>
      <c r="DI74" s="312" t="s">
        <v>304</v>
      </c>
      <c r="DJ74" s="310" t="s">
        <v>201</v>
      </c>
      <c r="DK74" s="311">
        <v>180000000</v>
      </c>
      <c r="DL74" s="312" t="s">
        <v>303</v>
      </c>
      <c r="DM74" s="310" t="s">
        <v>201</v>
      </c>
      <c r="DN74" s="311">
        <v>180000000</v>
      </c>
      <c r="DO74" s="312" t="s">
        <v>303</v>
      </c>
      <c r="DP74" s="310" t="s">
        <v>201</v>
      </c>
      <c r="DQ74" s="311">
        <v>180000000</v>
      </c>
      <c r="DR74" s="312" t="s">
        <v>303</v>
      </c>
      <c r="DS74" s="310" t="s">
        <v>201</v>
      </c>
      <c r="DT74" s="311">
        <v>180000000</v>
      </c>
      <c r="DU74" s="312" t="s">
        <v>303</v>
      </c>
      <c r="DV74" s="310" t="s">
        <v>201</v>
      </c>
      <c r="DW74" s="311">
        <v>180000000</v>
      </c>
      <c r="DX74" s="312" t="s">
        <v>303</v>
      </c>
      <c r="DY74" s="310" t="s">
        <v>201</v>
      </c>
      <c r="DZ74" s="311">
        <v>180000000</v>
      </c>
      <c r="EA74" s="312" t="s">
        <v>303</v>
      </c>
      <c r="EB74" s="310" t="s">
        <v>201</v>
      </c>
      <c r="EC74" s="311">
        <v>180000000</v>
      </c>
      <c r="ED74" s="312" t="s">
        <v>303</v>
      </c>
      <c r="EE74" s="310" t="s">
        <v>201</v>
      </c>
      <c r="EF74" s="311">
        <v>180000000</v>
      </c>
      <c r="EG74" s="312" t="s">
        <v>303</v>
      </c>
      <c r="EH74" s="310" t="s">
        <v>201</v>
      </c>
      <c r="EI74" s="311"/>
      <c r="EJ74" s="312" t="s">
        <v>304</v>
      </c>
      <c r="EK74" s="310" t="s">
        <v>201</v>
      </c>
      <c r="EL74" s="311">
        <v>180000000</v>
      </c>
      <c r="EM74" s="312" t="s">
        <v>303</v>
      </c>
      <c r="EN74" s="310" t="s">
        <v>201</v>
      </c>
      <c r="EO74" s="311">
        <v>180000000</v>
      </c>
      <c r="EP74" s="312" t="s">
        <v>303</v>
      </c>
      <c r="EQ74" s="310" t="s">
        <v>201</v>
      </c>
      <c r="ER74" s="311">
        <v>180000000</v>
      </c>
      <c r="ES74" s="312" t="s">
        <v>303</v>
      </c>
      <c r="ET74" s="310" t="s">
        <v>201</v>
      </c>
      <c r="EU74" s="311">
        <v>180000000</v>
      </c>
      <c r="EV74" s="312" t="s">
        <v>303</v>
      </c>
      <c r="EW74" s="310" t="s">
        <v>201</v>
      </c>
      <c r="EX74" s="311">
        <v>180000000</v>
      </c>
      <c r="EY74" s="312" t="s">
        <v>303</v>
      </c>
      <c r="EZ74" s="310" t="s">
        <v>201</v>
      </c>
      <c r="FA74" s="311">
        <v>180000000</v>
      </c>
      <c r="FB74" s="312" t="s">
        <v>303</v>
      </c>
      <c r="FC74" s="310" t="s">
        <v>201</v>
      </c>
      <c r="FD74" s="311">
        <v>180000000</v>
      </c>
      <c r="FE74" s="312" t="s">
        <v>303</v>
      </c>
      <c r="FF74" s="310" t="s">
        <v>201</v>
      </c>
      <c r="FG74" s="311">
        <v>180000000</v>
      </c>
      <c r="FH74" s="312" t="s">
        <v>303</v>
      </c>
      <c r="FI74" s="310" t="s">
        <v>201</v>
      </c>
      <c r="FJ74" s="311"/>
      <c r="FK74" s="312" t="s">
        <v>304</v>
      </c>
      <c r="FL74" s="310" t="s">
        <v>201</v>
      </c>
      <c r="FM74" s="311">
        <v>180000000</v>
      </c>
      <c r="FN74" s="312" t="s">
        <v>303</v>
      </c>
      <c r="FO74" s="310" t="s">
        <v>201</v>
      </c>
      <c r="FP74" s="311">
        <v>180000000</v>
      </c>
      <c r="FQ74" s="312" t="s">
        <v>303</v>
      </c>
      <c r="FR74" s="310" t="s">
        <v>201</v>
      </c>
      <c r="FS74" s="311">
        <v>180000000</v>
      </c>
      <c r="FT74" s="312" t="s">
        <v>303</v>
      </c>
      <c r="FU74" s="310" t="s">
        <v>201</v>
      </c>
      <c r="FV74" s="311">
        <v>180000000</v>
      </c>
      <c r="FW74" s="313" t="s">
        <v>303</v>
      </c>
      <c r="FX74" s="272"/>
      <c r="FY74" s="272"/>
      <c r="FZ74" s="272"/>
    </row>
    <row r="75" spans="1:182" s="94" customFormat="1" ht="32.25" customHeight="1" thickBot="1">
      <c r="A75" s="93"/>
      <c r="B75" s="339"/>
      <c r="C75" s="340"/>
      <c r="D75" s="341"/>
      <c r="E75" s="340"/>
      <c r="F75" s="342"/>
      <c r="G75" s="342" t="s">
        <v>215</v>
      </c>
      <c r="H75" s="343">
        <v>27750000000</v>
      </c>
      <c r="I75" s="344"/>
      <c r="J75" s="345">
        <v>27260485071</v>
      </c>
      <c r="K75" s="346"/>
      <c r="L75" s="344"/>
      <c r="M75" s="345">
        <v>25008000000</v>
      </c>
      <c r="N75" s="346"/>
      <c r="O75" s="344"/>
      <c r="P75" s="345">
        <v>0</v>
      </c>
      <c r="Q75" s="346"/>
      <c r="R75" s="344"/>
      <c r="S75" s="345">
        <v>26948015964</v>
      </c>
      <c r="T75" s="346"/>
      <c r="U75" s="344"/>
      <c r="V75" s="345">
        <v>26626069648</v>
      </c>
      <c r="W75" s="346"/>
      <c r="X75" s="344"/>
      <c r="Y75" s="345">
        <v>27292479971</v>
      </c>
      <c r="Z75" s="346"/>
      <c r="AA75" s="344"/>
      <c r="AB75" s="345">
        <v>26938768905</v>
      </c>
      <c r="AC75" s="346"/>
      <c r="AD75" s="344"/>
      <c r="AE75" s="345">
        <v>26897262663</v>
      </c>
      <c r="AF75" s="346"/>
      <c r="AG75" s="344"/>
      <c r="AH75" s="345">
        <v>26876668248</v>
      </c>
      <c r="AI75" s="346"/>
      <c r="AJ75" s="344"/>
      <c r="AK75" s="345">
        <v>26678206634</v>
      </c>
      <c r="AL75" s="346"/>
      <c r="AM75" s="344"/>
      <c r="AN75" s="345">
        <v>26887655448</v>
      </c>
      <c r="AO75" s="346"/>
      <c r="AP75" s="344"/>
      <c r="AQ75" s="345">
        <v>0</v>
      </c>
      <c r="AR75" s="346"/>
      <c r="AS75" s="344"/>
      <c r="AT75" s="345">
        <v>26583657032</v>
      </c>
      <c r="AU75" s="346"/>
      <c r="AV75" s="344"/>
      <c r="AW75" s="345">
        <v>26675171476</v>
      </c>
      <c r="AX75" s="346"/>
      <c r="AY75" s="344"/>
      <c r="AZ75" s="345">
        <v>27030656891</v>
      </c>
      <c r="BA75" s="346"/>
      <c r="BB75" s="344"/>
      <c r="BC75" s="345">
        <v>26954123127</v>
      </c>
      <c r="BD75" s="346"/>
      <c r="BE75" s="344"/>
      <c r="BF75" s="345">
        <v>27341125749</v>
      </c>
      <c r="BG75" s="346"/>
      <c r="BH75" s="344"/>
      <c r="BI75" s="345">
        <v>26967075201</v>
      </c>
      <c r="BJ75" s="346"/>
      <c r="BK75" s="344"/>
      <c r="BL75" s="345">
        <v>27386287645</v>
      </c>
      <c r="BM75" s="346"/>
      <c r="BN75" s="344"/>
      <c r="BO75" s="345">
        <v>0</v>
      </c>
      <c r="BP75" s="346"/>
      <c r="BQ75" s="344"/>
      <c r="BR75" s="345">
        <v>26556738284</v>
      </c>
      <c r="BS75" s="346"/>
      <c r="BT75" s="344"/>
      <c r="BU75" s="345">
        <v>26692352173</v>
      </c>
      <c r="BV75" s="346"/>
      <c r="BW75" s="344"/>
      <c r="BX75" s="345">
        <v>27116786241</v>
      </c>
      <c r="BY75" s="346"/>
      <c r="BZ75" s="344"/>
      <c r="CA75" s="345">
        <v>26466522288</v>
      </c>
      <c r="CB75" s="346"/>
      <c r="CC75" s="344"/>
      <c r="CD75" s="345">
        <v>26632748784</v>
      </c>
      <c r="CE75" s="346"/>
      <c r="CF75" s="344"/>
      <c r="CG75" s="345">
        <v>26831919934</v>
      </c>
      <c r="CH75" s="346"/>
      <c r="CI75" s="344"/>
      <c r="CJ75" s="345">
        <v>0</v>
      </c>
      <c r="CK75" s="346"/>
      <c r="CL75" s="344"/>
      <c r="CM75" s="345">
        <v>26800244645</v>
      </c>
      <c r="CN75" s="346"/>
      <c r="CO75" s="344"/>
      <c r="CP75" s="345">
        <v>26712416366</v>
      </c>
      <c r="CQ75" s="346"/>
      <c r="CR75" s="344"/>
      <c r="CS75" s="345">
        <v>0</v>
      </c>
      <c r="CT75" s="346"/>
      <c r="CU75" s="344"/>
      <c r="CV75" s="345">
        <v>27238210198</v>
      </c>
      <c r="CW75" s="346"/>
      <c r="CX75" s="344"/>
      <c r="CY75" s="345">
        <v>27111749997</v>
      </c>
      <c r="CZ75" s="346"/>
      <c r="DA75" s="344"/>
      <c r="DB75" s="345">
        <v>0</v>
      </c>
      <c r="DC75" s="346"/>
      <c r="DD75" s="344"/>
      <c r="DE75" s="345">
        <v>26970628750</v>
      </c>
      <c r="DF75" s="346"/>
      <c r="DG75" s="344"/>
      <c r="DH75" s="345">
        <v>0</v>
      </c>
      <c r="DI75" s="346"/>
      <c r="DJ75" s="344"/>
      <c r="DK75" s="345">
        <v>27131101776</v>
      </c>
      <c r="DL75" s="346"/>
      <c r="DM75" s="344"/>
      <c r="DN75" s="345">
        <v>25578564531</v>
      </c>
      <c r="DO75" s="346"/>
      <c r="DP75" s="344"/>
      <c r="DQ75" s="345">
        <v>26956570876</v>
      </c>
      <c r="DR75" s="346"/>
      <c r="DS75" s="344"/>
      <c r="DT75" s="345">
        <v>26750677413</v>
      </c>
      <c r="DU75" s="346"/>
      <c r="DV75" s="344"/>
      <c r="DW75" s="345">
        <v>27043044514</v>
      </c>
      <c r="DX75" s="346"/>
      <c r="DY75" s="344"/>
      <c r="DZ75" s="345">
        <v>26875786698</v>
      </c>
      <c r="EA75" s="346"/>
      <c r="EB75" s="344"/>
      <c r="EC75" s="345">
        <v>26984536639</v>
      </c>
      <c r="ED75" s="346"/>
      <c r="EE75" s="344"/>
      <c r="EF75" s="345">
        <v>26654075774</v>
      </c>
      <c r="EG75" s="346"/>
      <c r="EH75" s="344"/>
      <c r="EI75" s="345">
        <v>0</v>
      </c>
      <c r="EJ75" s="346"/>
      <c r="EK75" s="344"/>
      <c r="EL75" s="345">
        <v>26028896807</v>
      </c>
      <c r="EM75" s="346"/>
      <c r="EN75" s="344"/>
      <c r="EO75" s="345">
        <v>27158359327</v>
      </c>
      <c r="EP75" s="346"/>
      <c r="EQ75" s="344"/>
      <c r="ER75" s="345">
        <v>26693509956</v>
      </c>
      <c r="ES75" s="346"/>
      <c r="ET75" s="344"/>
      <c r="EU75" s="345">
        <v>25289961767</v>
      </c>
      <c r="EV75" s="346"/>
      <c r="EW75" s="344"/>
      <c r="EX75" s="345">
        <v>26857489964</v>
      </c>
      <c r="EY75" s="346"/>
      <c r="EZ75" s="344"/>
      <c r="FA75" s="345">
        <v>26931371838</v>
      </c>
      <c r="FB75" s="346"/>
      <c r="FC75" s="344"/>
      <c r="FD75" s="345">
        <v>26235980220</v>
      </c>
      <c r="FE75" s="346"/>
      <c r="FF75" s="344"/>
      <c r="FG75" s="345">
        <v>27057981789</v>
      </c>
      <c r="FH75" s="346"/>
      <c r="FI75" s="344"/>
      <c r="FJ75" s="345">
        <v>0</v>
      </c>
      <c r="FK75" s="346"/>
      <c r="FL75" s="344"/>
      <c r="FM75" s="345">
        <v>26833408610</v>
      </c>
      <c r="FN75" s="346"/>
      <c r="FO75" s="344"/>
      <c r="FP75" s="345">
        <v>24934451553</v>
      </c>
      <c r="FQ75" s="346"/>
      <c r="FR75" s="344"/>
      <c r="FS75" s="345">
        <v>25201935548</v>
      </c>
      <c r="FT75" s="346"/>
      <c r="FU75" s="344"/>
      <c r="FV75" s="345">
        <v>26742794568</v>
      </c>
      <c r="FW75" s="347"/>
      <c r="FX75" s="348"/>
      <c r="FY75" s="348"/>
      <c r="FZ75" s="348"/>
    </row>
    <row r="76" spans="1:182" s="13" customFormat="1" ht="32.25" customHeight="1" thickBot="1">
      <c r="A76" s="12"/>
      <c r="B76" s="426" t="s">
        <v>216</v>
      </c>
      <c r="C76" s="427"/>
      <c r="D76" s="427"/>
      <c r="E76" s="427"/>
      <c r="F76" s="427"/>
      <c r="G76" s="427"/>
      <c r="H76" s="428"/>
      <c r="I76" s="320"/>
      <c r="J76" s="349">
        <v>27260492964</v>
      </c>
      <c r="K76" s="333"/>
      <c r="L76" s="320"/>
      <c r="M76" s="349">
        <v>25008000000</v>
      </c>
      <c r="N76" s="333"/>
      <c r="O76" s="320"/>
      <c r="P76" s="349"/>
      <c r="Q76" s="333"/>
      <c r="R76" s="320"/>
      <c r="S76" s="349">
        <v>26948015964</v>
      </c>
      <c r="T76" s="333"/>
      <c r="U76" s="320"/>
      <c r="V76" s="349">
        <v>26626069648</v>
      </c>
      <c r="W76" s="333"/>
      <c r="X76" s="320"/>
      <c r="Y76" s="349">
        <v>27292479971</v>
      </c>
      <c r="Z76" s="333"/>
      <c r="AA76" s="320"/>
      <c r="AB76" s="349">
        <v>26938768905</v>
      </c>
      <c r="AC76" s="333"/>
      <c r="AD76" s="320"/>
      <c r="AE76" s="349">
        <v>26897262663</v>
      </c>
      <c r="AF76" s="333"/>
      <c r="AG76" s="320"/>
      <c r="AH76" s="349">
        <v>26876668248</v>
      </c>
      <c r="AI76" s="333"/>
      <c r="AJ76" s="320"/>
      <c r="AK76" s="349">
        <v>26678206634</v>
      </c>
      <c r="AL76" s="333"/>
      <c r="AM76" s="320"/>
      <c r="AN76" s="349">
        <v>26887655448</v>
      </c>
      <c r="AO76" s="333"/>
      <c r="AP76" s="320"/>
      <c r="AQ76" s="349"/>
      <c r="AR76" s="333"/>
      <c r="AS76" s="320"/>
      <c r="AT76" s="349">
        <v>26862117032</v>
      </c>
      <c r="AU76" s="333"/>
      <c r="AV76" s="320"/>
      <c r="AW76" s="349">
        <v>26675171476</v>
      </c>
      <c r="AX76" s="333"/>
      <c r="AY76" s="320"/>
      <c r="AZ76" s="349">
        <v>27030656891</v>
      </c>
      <c r="BA76" s="333"/>
      <c r="BB76" s="320"/>
      <c r="BC76" s="349">
        <v>26954123127</v>
      </c>
      <c r="BD76" s="333"/>
      <c r="BE76" s="320"/>
      <c r="BF76" s="349">
        <v>27341125749</v>
      </c>
      <c r="BG76" s="333"/>
      <c r="BH76" s="320"/>
      <c r="BI76" s="349">
        <v>26967075201</v>
      </c>
      <c r="BJ76" s="333"/>
      <c r="BK76" s="320"/>
      <c r="BL76" s="349">
        <v>27386287645</v>
      </c>
      <c r="BM76" s="333"/>
      <c r="BN76" s="320"/>
      <c r="BO76" s="349"/>
      <c r="BP76" s="333"/>
      <c r="BQ76" s="320"/>
      <c r="BR76" s="349">
        <v>26556738284</v>
      </c>
      <c r="BS76" s="333"/>
      <c r="BT76" s="320"/>
      <c r="BU76" s="349">
        <v>26692352173</v>
      </c>
      <c r="BV76" s="333"/>
      <c r="BW76" s="320"/>
      <c r="BX76" s="349">
        <v>27121400429.73</v>
      </c>
      <c r="BY76" s="333"/>
      <c r="BZ76" s="320"/>
      <c r="CA76" s="349">
        <v>26466522288</v>
      </c>
      <c r="CB76" s="333"/>
      <c r="CC76" s="320"/>
      <c r="CD76" s="349">
        <v>26632748784</v>
      </c>
      <c r="CE76" s="333"/>
      <c r="CF76" s="320"/>
      <c r="CG76" s="349">
        <v>26831919934</v>
      </c>
      <c r="CH76" s="333"/>
      <c r="CI76" s="320"/>
      <c r="CJ76" s="349"/>
      <c r="CK76" s="333"/>
      <c r="CL76" s="320"/>
      <c r="CM76" s="349">
        <v>26800244645</v>
      </c>
      <c r="CN76" s="333"/>
      <c r="CO76" s="320"/>
      <c r="CP76" s="349">
        <v>26712416366</v>
      </c>
      <c r="CQ76" s="333"/>
      <c r="CR76" s="320"/>
      <c r="CS76" s="349"/>
      <c r="CT76" s="333"/>
      <c r="CU76" s="320"/>
      <c r="CV76" s="349">
        <v>27238210198</v>
      </c>
      <c r="CW76" s="333"/>
      <c r="CX76" s="320"/>
      <c r="CY76" s="349">
        <v>27111749997</v>
      </c>
      <c r="CZ76" s="333"/>
      <c r="DA76" s="320"/>
      <c r="DB76" s="349"/>
      <c r="DC76" s="333"/>
      <c r="DD76" s="320"/>
      <c r="DE76" s="349">
        <v>26970628750</v>
      </c>
      <c r="DF76" s="333"/>
      <c r="DG76" s="320"/>
      <c r="DH76" s="349"/>
      <c r="DI76" s="333"/>
      <c r="DJ76" s="320"/>
      <c r="DK76" s="349">
        <v>27131101776</v>
      </c>
      <c r="DL76" s="333"/>
      <c r="DM76" s="320"/>
      <c r="DN76" s="349">
        <v>25578564531</v>
      </c>
      <c r="DO76" s="333"/>
      <c r="DP76" s="320"/>
      <c r="DQ76" s="349">
        <v>26956570876</v>
      </c>
      <c r="DR76" s="333"/>
      <c r="DS76" s="320"/>
      <c r="DT76" s="349">
        <v>26750677413</v>
      </c>
      <c r="DU76" s="333"/>
      <c r="DV76" s="320"/>
      <c r="DW76" s="349">
        <v>27043044514</v>
      </c>
      <c r="DX76" s="333"/>
      <c r="DY76" s="320"/>
      <c r="DZ76" s="349">
        <v>26875786698</v>
      </c>
      <c r="EA76" s="333"/>
      <c r="EB76" s="320"/>
      <c r="EC76" s="349">
        <v>26984536639</v>
      </c>
      <c r="ED76" s="333"/>
      <c r="EE76" s="320"/>
      <c r="EF76" s="349">
        <v>26654075774</v>
      </c>
      <c r="EG76" s="333"/>
      <c r="EH76" s="320"/>
      <c r="EI76" s="349"/>
      <c r="EJ76" s="333"/>
      <c r="EK76" s="320"/>
      <c r="EL76" s="349">
        <v>26028896807</v>
      </c>
      <c r="EM76" s="333"/>
      <c r="EN76" s="320"/>
      <c r="EO76" s="349">
        <v>27158359327</v>
      </c>
      <c r="EP76" s="333"/>
      <c r="EQ76" s="320"/>
      <c r="ER76" s="349">
        <v>26693509956</v>
      </c>
      <c r="ES76" s="333"/>
      <c r="ET76" s="320"/>
      <c r="EU76" s="349">
        <v>25289961767</v>
      </c>
      <c r="EV76" s="333"/>
      <c r="EW76" s="320"/>
      <c r="EX76" s="349">
        <v>26857489964</v>
      </c>
      <c r="EY76" s="333"/>
      <c r="EZ76" s="320"/>
      <c r="FA76" s="349">
        <v>26931371838</v>
      </c>
      <c r="FB76" s="333"/>
      <c r="FC76" s="320"/>
      <c r="FD76" s="349">
        <v>26235980219.599998</v>
      </c>
      <c r="FE76" s="333"/>
      <c r="FF76" s="320"/>
      <c r="FG76" s="349">
        <v>27057981789</v>
      </c>
      <c r="FH76" s="333"/>
      <c r="FI76" s="320"/>
      <c r="FJ76" s="349"/>
      <c r="FK76" s="333"/>
      <c r="FL76" s="320"/>
      <c r="FM76" s="349">
        <v>26833408610</v>
      </c>
      <c r="FN76" s="333"/>
      <c r="FO76" s="320"/>
      <c r="FP76" s="349">
        <v>24934451553</v>
      </c>
      <c r="FQ76" s="333"/>
      <c r="FR76" s="320"/>
      <c r="FS76" s="349">
        <v>25201935548</v>
      </c>
      <c r="FT76" s="333"/>
      <c r="FU76" s="320"/>
      <c r="FV76" s="349">
        <v>26742794568</v>
      </c>
      <c r="FW76" s="350"/>
      <c r="FX76" s="272"/>
      <c r="FY76" s="272"/>
      <c r="FZ76" s="272"/>
    </row>
    <row r="77" spans="1:182" s="13" customFormat="1" ht="32.25" customHeight="1" thickBot="1">
      <c r="A77" s="12"/>
      <c r="B77" s="429" t="s">
        <v>217</v>
      </c>
      <c r="C77" s="430"/>
      <c r="D77" s="430"/>
      <c r="E77" s="430"/>
      <c r="F77" s="430"/>
      <c r="G77" s="430"/>
      <c r="H77" s="431"/>
      <c r="I77" s="320"/>
      <c r="J77" s="351">
        <v>2.8953988506774664E-7</v>
      </c>
      <c r="K77" s="333"/>
      <c r="L77" s="320"/>
      <c r="M77" s="351">
        <v>0</v>
      </c>
      <c r="N77" s="333"/>
      <c r="O77" s="320"/>
      <c r="P77" s="351">
        <v>0</v>
      </c>
      <c r="Q77" s="333"/>
      <c r="R77" s="320"/>
      <c r="S77" s="351">
        <v>0</v>
      </c>
      <c r="T77" s="333"/>
      <c r="U77" s="320"/>
      <c r="V77" s="351">
        <v>0</v>
      </c>
      <c r="W77" s="333"/>
      <c r="X77" s="320"/>
      <c r="Y77" s="351">
        <v>0</v>
      </c>
      <c r="Z77" s="333"/>
      <c r="AA77" s="320"/>
      <c r="AB77" s="351">
        <v>0</v>
      </c>
      <c r="AC77" s="333"/>
      <c r="AD77" s="320"/>
      <c r="AE77" s="351">
        <v>0</v>
      </c>
      <c r="AF77" s="333"/>
      <c r="AG77" s="320"/>
      <c r="AH77" s="351">
        <v>0</v>
      </c>
      <c r="AI77" s="333"/>
      <c r="AJ77" s="320"/>
      <c r="AK77" s="351">
        <v>0</v>
      </c>
      <c r="AL77" s="333"/>
      <c r="AM77" s="320"/>
      <c r="AN77" s="351">
        <v>0</v>
      </c>
      <c r="AO77" s="333"/>
      <c r="AP77" s="320"/>
      <c r="AQ77" s="351">
        <v>0</v>
      </c>
      <c r="AR77" s="333"/>
      <c r="AS77" s="320"/>
      <c r="AT77" s="351">
        <v>1.036627156632064E-2</v>
      </c>
      <c r="AU77" s="333"/>
      <c r="AV77" s="320"/>
      <c r="AW77" s="351">
        <v>0</v>
      </c>
      <c r="AX77" s="333"/>
      <c r="AY77" s="320"/>
      <c r="AZ77" s="351">
        <v>0</v>
      </c>
      <c r="BA77" s="333"/>
      <c r="BB77" s="320"/>
      <c r="BC77" s="351">
        <v>0</v>
      </c>
      <c r="BD77" s="333"/>
      <c r="BE77" s="320"/>
      <c r="BF77" s="351">
        <v>0</v>
      </c>
      <c r="BG77" s="333"/>
      <c r="BH77" s="320"/>
      <c r="BI77" s="351">
        <v>0</v>
      </c>
      <c r="BJ77" s="333"/>
      <c r="BK77" s="320"/>
      <c r="BL77" s="351">
        <v>0</v>
      </c>
      <c r="BM77" s="333"/>
      <c r="BN77" s="320"/>
      <c r="BO77" s="351">
        <v>0</v>
      </c>
      <c r="BP77" s="333"/>
      <c r="BQ77" s="320"/>
      <c r="BR77" s="351">
        <v>0</v>
      </c>
      <c r="BS77" s="333"/>
      <c r="BT77" s="320"/>
      <c r="BU77" s="351">
        <v>0</v>
      </c>
      <c r="BV77" s="333"/>
      <c r="BW77" s="320"/>
      <c r="BX77" s="351">
        <v>1.7013091716833184E-4</v>
      </c>
      <c r="BY77" s="333"/>
      <c r="BZ77" s="320"/>
      <c r="CA77" s="351">
        <v>0</v>
      </c>
      <c r="CB77" s="333"/>
      <c r="CC77" s="320"/>
      <c r="CD77" s="351">
        <v>0</v>
      </c>
      <c r="CE77" s="333"/>
      <c r="CF77" s="320"/>
      <c r="CG77" s="351">
        <v>0</v>
      </c>
      <c r="CH77" s="333"/>
      <c r="CI77" s="320"/>
      <c r="CJ77" s="351">
        <v>0</v>
      </c>
      <c r="CK77" s="333"/>
      <c r="CL77" s="320"/>
      <c r="CM77" s="351">
        <v>0</v>
      </c>
      <c r="CN77" s="333"/>
      <c r="CO77" s="320"/>
      <c r="CP77" s="351">
        <v>0</v>
      </c>
      <c r="CQ77" s="333"/>
      <c r="CR77" s="320"/>
      <c r="CS77" s="351">
        <v>0</v>
      </c>
      <c r="CT77" s="333"/>
      <c r="CU77" s="320"/>
      <c r="CV77" s="351">
        <v>0</v>
      </c>
      <c r="CW77" s="333"/>
      <c r="CX77" s="320"/>
      <c r="CY77" s="351">
        <v>0</v>
      </c>
      <c r="CZ77" s="333"/>
      <c r="DA77" s="320"/>
      <c r="DB77" s="351">
        <v>0</v>
      </c>
      <c r="DC77" s="333"/>
      <c r="DD77" s="320"/>
      <c r="DE77" s="351">
        <v>0</v>
      </c>
      <c r="DF77" s="333"/>
      <c r="DG77" s="320"/>
      <c r="DH77" s="351">
        <v>0</v>
      </c>
      <c r="DI77" s="333"/>
      <c r="DJ77" s="320"/>
      <c r="DK77" s="351">
        <v>0</v>
      </c>
      <c r="DL77" s="333"/>
      <c r="DM77" s="320"/>
      <c r="DN77" s="351">
        <v>0</v>
      </c>
      <c r="DO77" s="333"/>
      <c r="DP77" s="320"/>
      <c r="DQ77" s="351">
        <v>0</v>
      </c>
      <c r="DR77" s="333"/>
      <c r="DS77" s="320"/>
      <c r="DT77" s="351">
        <v>0</v>
      </c>
      <c r="DU77" s="333"/>
      <c r="DV77" s="320"/>
      <c r="DW77" s="351">
        <v>0</v>
      </c>
      <c r="DX77" s="333"/>
      <c r="DY77" s="320"/>
      <c r="DZ77" s="351">
        <v>0</v>
      </c>
      <c r="EA77" s="333"/>
      <c r="EB77" s="320"/>
      <c r="EC77" s="351">
        <v>0</v>
      </c>
      <c r="ED77" s="333"/>
      <c r="EE77" s="320"/>
      <c r="EF77" s="351">
        <v>0</v>
      </c>
      <c r="EG77" s="333"/>
      <c r="EH77" s="320"/>
      <c r="EI77" s="351">
        <v>0</v>
      </c>
      <c r="EJ77" s="333"/>
      <c r="EK77" s="320"/>
      <c r="EL77" s="351">
        <v>0</v>
      </c>
      <c r="EM77" s="333"/>
      <c r="EN77" s="320"/>
      <c r="EO77" s="351">
        <v>0</v>
      </c>
      <c r="EP77" s="333"/>
      <c r="EQ77" s="320"/>
      <c r="ER77" s="351">
        <v>0</v>
      </c>
      <c r="ES77" s="333"/>
      <c r="ET77" s="320"/>
      <c r="EU77" s="351">
        <v>0</v>
      </c>
      <c r="EV77" s="333"/>
      <c r="EW77" s="320"/>
      <c r="EX77" s="351">
        <v>0</v>
      </c>
      <c r="EY77" s="333"/>
      <c r="EZ77" s="320"/>
      <c r="FA77" s="351">
        <v>0</v>
      </c>
      <c r="FB77" s="333"/>
      <c r="FC77" s="320"/>
      <c r="FD77" s="351">
        <v>1.5246248707967425E-11</v>
      </c>
      <c r="FE77" s="333"/>
      <c r="FF77" s="320"/>
      <c r="FG77" s="351">
        <v>0</v>
      </c>
      <c r="FH77" s="333"/>
      <c r="FI77" s="320"/>
      <c r="FJ77" s="351">
        <v>0</v>
      </c>
      <c r="FK77" s="333"/>
      <c r="FL77" s="320"/>
      <c r="FM77" s="351">
        <v>0</v>
      </c>
      <c r="FN77" s="333"/>
      <c r="FO77" s="320"/>
      <c r="FP77" s="351">
        <v>0</v>
      </c>
      <c r="FQ77" s="333"/>
      <c r="FR77" s="320"/>
      <c r="FS77" s="351">
        <v>0</v>
      </c>
      <c r="FT77" s="333"/>
      <c r="FU77" s="320"/>
      <c r="FV77" s="351">
        <v>0</v>
      </c>
      <c r="FW77" s="350"/>
      <c r="FX77" s="272"/>
      <c r="FY77" s="272"/>
      <c r="FZ77" s="272"/>
    </row>
    <row r="78" spans="1:182" s="13" customFormat="1" ht="32.25" customHeight="1" thickBot="1">
      <c r="A78" s="12"/>
      <c r="B78" s="352" t="s">
        <v>2</v>
      </c>
      <c r="C78" s="353"/>
      <c r="D78" s="354"/>
      <c r="E78" s="355"/>
      <c r="F78" s="356"/>
      <c r="G78" s="356"/>
      <c r="H78" s="357">
        <v>27750000000</v>
      </c>
      <c r="I78" s="358"/>
      <c r="J78" s="359">
        <v>27260485071</v>
      </c>
      <c r="K78" s="360" t="s">
        <v>303</v>
      </c>
      <c r="L78" s="358"/>
      <c r="M78" s="359">
        <v>25008000000</v>
      </c>
      <c r="N78" s="360" t="s">
        <v>303</v>
      </c>
      <c r="O78" s="358"/>
      <c r="P78" s="359" t="s">
        <v>39</v>
      </c>
      <c r="Q78" s="360" t="s">
        <v>304</v>
      </c>
      <c r="R78" s="358"/>
      <c r="S78" s="359">
        <v>26948015964</v>
      </c>
      <c r="T78" s="360" t="s">
        <v>303</v>
      </c>
      <c r="U78" s="358"/>
      <c r="V78" s="359">
        <v>26626069648</v>
      </c>
      <c r="W78" s="360" t="s">
        <v>303</v>
      </c>
      <c r="X78" s="358"/>
      <c r="Y78" s="359">
        <v>27292479971</v>
      </c>
      <c r="Z78" s="360" t="s">
        <v>303</v>
      </c>
      <c r="AA78" s="358"/>
      <c r="AB78" s="359">
        <v>26938768905</v>
      </c>
      <c r="AC78" s="360" t="s">
        <v>303</v>
      </c>
      <c r="AD78" s="358"/>
      <c r="AE78" s="359">
        <v>26897262663</v>
      </c>
      <c r="AF78" s="360" t="s">
        <v>303</v>
      </c>
      <c r="AG78" s="358"/>
      <c r="AH78" s="359">
        <v>26876668248</v>
      </c>
      <c r="AI78" s="360" t="s">
        <v>303</v>
      </c>
      <c r="AJ78" s="358"/>
      <c r="AK78" s="359">
        <v>26678206634</v>
      </c>
      <c r="AL78" s="360" t="s">
        <v>303</v>
      </c>
      <c r="AM78" s="358"/>
      <c r="AN78" s="359">
        <v>26887655448</v>
      </c>
      <c r="AO78" s="360" t="s">
        <v>303</v>
      </c>
      <c r="AP78" s="358"/>
      <c r="AQ78" s="359" t="s">
        <v>49</v>
      </c>
      <c r="AR78" s="360" t="s">
        <v>304</v>
      </c>
      <c r="AS78" s="358"/>
      <c r="AT78" s="359">
        <v>26583657032</v>
      </c>
      <c r="AU78" s="360" t="s">
        <v>303</v>
      </c>
      <c r="AV78" s="358"/>
      <c r="AW78" s="359">
        <v>26675171476</v>
      </c>
      <c r="AX78" s="360" t="s">
        <v>303</v>
      </c>
      <c r="AY78" s="358"/>
      <c r="AZ78" s="359">
        <v>27030656891</v>
      </c>
      <c r="BA78" s="360" t="s">
        <v>303</v>
      </c>
      <c r="BB78" s="358"/>
      <c r="BC78" s="359">
        <v>26954123127</v>
      </c>
      <c r="BD78" s="360" t="s">
        <v>303</v>
      </c>
      <c r="BE78" s="358"/>
      <c r="BF78" s="359">
        <v>27341125749</v>
      </c>
      <c r="BG78" s="360" t="s">
        <v>303</v>
      </c>
      <c r="BH78" s="358"/>
      <c r="BI78" s="359">
        <v>26967075201</v>
      </c>
      <c r="BJ78" s="360" t="s">
        <v>303</v>
      </c>
      <c r="BK78" s="358"/>
      <c r="BL78" s="359">
        <v>27386287645</v>
      </c>
      <c r="BM78" s="360" t="s">
        <v>303</v>
      </c>
      <c r="BN78" s="358"/>
      <c r="BO78" s="359" t="s">
        <v>39</v>
      </c>
      <c r="BP78" s="360" t="s">
        <v>304</v>
      </c>
      <c r="BQ78" s="358"/>
      <c r="BR78" s="359">
        <v>26556738284</v>
      </c>
      <c r="BS78" s="360" t="s">
        <v>303</v>
      </c>
      <c r="BT78" s="358"/>
      <c r="BU78" s="359">
        <v>26692352173</v>
      </c>
      <c r="BV78" s="360" t="s">
        <v>303</v>
      </c>
      <c r="BW78" s="358"/>
      <c r="BX78" s="359">
        <v>27116786241</v>
      </c>
      <c r="BY78" s="360" t="s">
        <v>303</v>
      </c>
      <c r="BZ78" s="358"/>
      <c r="CA78" s="359">
        <v>26466522288</v>
      </c>
      <c r="CB78" s="360" t="s">
        <v>303</v>
      </c>
      <c r="CC78" s="358"/>
      <c r="CD78" s="359">
        <v>26632748784</v>
      </c>
      <c r="CE78" s="360" t="s">
        <v>303</v>
      </c>
      <c r="CF78" s="358"/>
      <c r="CG78" s="359">
        <v>26831919934</v>
      </c>
      <c r="CH78" s="360" t="s">
        <v>303</v>
      </c>
      <c r="CI78" s="358"/>
      <c r="CJ78" s="359" t="s">
        <v>49</v>
      </c>
      <c r="CK78" s="360" t="s">
        <v>304</v>
      </c>
      <c r="CL78" s="358"/>
      <c r="CM78" s="359">
        <v>26800244645</v>
      </c>
      <c r="CN78" s="360" t="s">
        <v>303</v>
      </c>
      <c r="CO78" s="358"/>
      <c r="CP78" s="359">
        <v>26712416366</v>
      </c>
      <c r="CQ78" s="360" t="s">
        <v>303</v>
      </c>
      <c r="CR78" s="358"/>
      <c r="CS78" s="359" t="s">
        <v>49</v>
      </c>
      <c r="CT78" s="360" t="s">
        <v>304</v>
      </c>
      <c r="CU78" s="358"/>
      <c r="CV78" s="359">
        <v>27238210198</v>
      </c>
      <c r="CW78" s="360" t="s">
        <v>303</v>
      </c>
      <c r="CX78" s="358"/>
      <c r="CY78" s="359" t="s">
        <v>305</v>
      </c>
      <c r="CZ78" s="360" t="s">
        <v>304</v>
      </c>
      <c r="DA78" s="358"/>
      <c r="DB78" s="359" t="s">
        <v>39</v>
      </c>
      <c r="DC78" s="360" t="s">
        <v>304</v>
      </c>
      <c r="DD78" s="358"/>
      <c r="DE78" s="359">
        <v>26970628750</v>
      </c>
      <c r="DF78" s="360" t="s">
        <v>303</v>
      </c>
      <c r="DG78" s="358"/>
      <c r="DH78" s="359" t="s">
        <v>49</v>
      </c>
      <c r="DI78" s="360" t="s">
        <v>304</v>
      </c>
      <c r="DJ78" s="358"/>
      <c r="DK78" s="359">
        <v>27131101776</v>
      </c>
      <c r="DL78" s="360" t="s">
        <v>303</v>
      </c>
      <c r="DM78" s="358"/>
      <c r="DN78" s="359">
        <v>25578564531</v>
      </c>
      <c r="DO78" s="360" t="s">
        <v>303</v>
      </c>
      <c r="DP78" s="358"/>
      <c r="DQ78" s="359">
        <v>26956570876</v>
      </c>
      <c r="DR78" s="360" t="s">
        <v>303</v>
      </c>
      <c r="DS78" s="358"/>
      <c r="DT78" s="359">
        <v>26750677413</v>
      </c>
      <c r="DU78" s="360" t="s">
        <v>303</v>
      </c>
      <c r="DV78" s="358"/>
      <c r="DW78" s="359">
        <v>27043044514</v>
      </c>
      <c r="DX78" s="360" t="s">
        <v>303</v>
      </c>
      <c r="DY78" s="358"/>
      <c r="DZ78" s="359">
        <v>26875786698</v>
      </c>
      <c r="EA78" s="360" t="s">
        <v>303</v>
      </c>
      <c r="EB78" s="358"/>
      <c r="EC78" s="359">
        <v>26984536639</v>
      </c>
      <c r="ED78" s="360" t="s">
        <v>303</v>
      </c>
      <c r="EE78" s="358"/>
      <c r="EF78" s="359">
        <v>26654075774</v>
      </c>
      <c r="EG78" s="360" t="s">
        <v>303</v>
      </c>
      <c r="EH78" s="358"/>
      <c r="EI78" s="359" t="s">
        <v>49</v>
      </c>
      <c r="EJ78" s="360" t="s">
        <v>304</v>
      </c>
      <c r="EK78" s="358"/>
      <c r="EL78" s="359">
        <v>26028896807</v>
      </c>
      <c r="EM78" s="360" t="s">
        <v>303</v>
      </c>
      <c r="EN78" s="358"/>
      <c r="EO78" s="359">
        <v>27158359327</v>
      </c>
      <c r="EP78" s="360" t="s">
        <v>303</v>
      </c>
      <c r="EQ78" s="358"/>
      <c r="ER78" s="359">
        <v>26693509956</v>
      </c>
      <c r="ES78" s="360" t="s">
        <v>303</v>
      </c>
      <c r="ET78" s="358"/>
      <c r="EU78" s="359">
        <v>25289961767</v>
      </c>
      <c r="EV78" s="360" t="s">
        <v>303</v>
      </c>
      <c r="EW78" s="358"/>
      <c r="EX78" s="359">
        <v>26857489964</v>
      </c>
      <c r="EY78" s="360" t="s">
        <v>303</v>
      </c>
      <c r="EZ78" s="358"/>
      <c r="FA78" s="359">
        <v>26931371838</v>
      </c>
      <c r="FB78" s="360" t="s">
        <v>303</v>
      </c>
      <c r="FC78" s="358"/>
      <c r="FD78" s="359">
        <v>26235980220</v>
      </c>
      <c r="FE78" s="360" t="s">
        <v>303</v>
      </c>
      <c r="FF78" s="358"/>
      <c r="FG78" s="359">
        <v>27057981789</v>
      </c>
      <c r="FH78" s="360" t="s">
        <v>303</v>
      </c>
      <c r="FI78" s="358"/>
      <c r="FJ78" s="359" t="s">
        <v>49</v>
      </c>
      <c r="FK78" s="360" t="s">
        <v>304</v>
      </c>
      <c r="FL78" s="358"/>
      <c r="FM78" s="359">
        <v>26833408610</v>
      </c>
      <c r="FN78" s="360" t="s">
        <v>303</v>
      </c>
      <c r="FO78" s="358"/>
      <c r="FP78" s="359">
        <v>24934451553</v>
      </c>
      <c r="FQ78" s="360" t="s">
        <v>303</v>
      </c>
      <c r="FR78" s="358"/>
      <c r="FS78" s="359">
        <v>25201935548</v>
      </c>
      <c r="FT78" s="360" t="s">
        <v>303</v>
      </c>
      <c r="FU78" s="358"/>
      <c r="FV78" s="359">
        <v>26742794568</v>
      </c>
      <c r="FW78" s="361" t="s">
        <v>303</v>
      </c>
      <c r="FX78" s="272"/>
      <c r="FY78" s="272"/>
      <c r="FZ78" s="272"/>
    </row>
    <row r="79" spans="1:182" s="3" customFormat="1" ht="24.95" customHeight="1" thickTop="1" thickBot="1">
      <c r="A79" s="7"/>
      <c r="B79" s="362"/>
      <c r="C79" s="362"/>
      <c r="D79" s="362"/>
      <c r="E79" s="362"/>
      <c r="F79" s="362"/>
      <c r="G79" s="363"/>
      <c r="H79" s="363"/>
      <c r="I79" s="396">
        <v>1</v>
      </c>
      <c r="J79" s="397"/>
      <c r="K79" s="397"/>
      <c r="L79" s="396">
        <v>2</v>
      </c>
      <c r="M79" s="397"/>
      <c r="N79" s="397"/>
      <c r="O79" s="396">
        <v>3</v>
      </c>
      <c r="P79" s="397"/>
      <c r="Q79" s="397"/>
      <c r="R79" s="396">
        <v>4</v>
      </c>
      <c r="S79" s="397"/>
      <c r="T79" s="397"/>
      <c r="U79" s="396">
        <v>5</v>
      </c>
      <c r="V79" s="397"/>
      <c r="W79" s="397"/>
      <c r="X79" s="396">
        <v>6</v>
      </c>
      <c r="Y79" s="397"/>
      <c r="Z79" s="397"/>
      <c r="AA79" s="396">
        <v>7</v>
      </c>
      <c r="AB79" s="397"/>
      <c r="AC79" s="397"/>
      <c r="AD79" s="396">
        <v>8</v>
      </c>
      <c r="AE79" s="397"/>
      <c r="AF79" s="397"/>
      <c r="AG79" s="396">
        <v>9</v>
      </c>
      <c r="AH79" s="397"/>
      <c r="AI79" s="397"/>
      <c r="AJ79" s="396">
        <v>10</v>
      </c>
      <c r="AK79" s="397"/>
      <c r="AL79" s="397"/>
      <c r="AM79" s="396">
        <v>11</v>
      </c>
      <c r="AN79" s="397"/>
      <c r="AO79" s="397"/>
      <c r="AP79" s="396">
        <v>13</v>
      </c>
      <c r="AQ79" s="397"/>
      <c r="AR79" s="397"/>
      <c r="AS79" s="396">
        <v>14</v>
      </c>
      <c r="AT79" s="397"/>
      <c r="AU79" s="397"/>
      <c r="AV79" s="396">
        <v>15</v>
      </c>
      <c r="AW79" s="397"/>
      <c r="AX79" s="397"/>
      <c r="AY79" s="396">
        <v>17</v>
      </c>
      <c r="AZ79" s="397"/>
      <c r="BA79" s="397"/>
      <c r="BB79" s="396">
        <v>20</v>
      </c>
      <c r="BC79" s="397"/>
      <c r="BD79" s="397"/>
      <c r="BE79" s="396">
        <v>22</v>
      </c>
      <c r="BF79" s="397"/>
      <c r="BG79" s="397"/>
      <c r="BH79" s="396">
        <v>23</v>
      </c>
      <c r="BI79" s="397"/>
      <c r="BJ79" s="397"/>
      <c r="BK79" s="396">
        <v>24</v>
      </c>
      <c r="BL79" s="397"/>
      <c r="BM79" s="397"/>
      <c r="BN79" s="396">
        <v>25</v>
      </c>
      <c r="BO79" s="397"/>
      <c r="BP79" s="397"/>
      <c r="BQ79" s="396">
        <v>26</v>
      </c>
      <c r="BR79" s="397"/>
      <c r="BS79" s="397"/>
      <c r="BT79" s="396">
        <v>27</v>
      </c>
      <c r="BU79" s="397"/>
      <c r="BV79" s="397"/>
      <c r="BW79" s="396">
        <v>28</v>
      </c>
      <c r="BX79" s="397"/>
      <c r="BY79" s="397"/>
      <c r="BZ79" s="396">
        <v>29</v>
      </c>
      <c r="CA79" s="397"/>
      <c r="CB79" s="397"/>
      <c r="CC79" s="396">
        <v>30</v>
      </c>
      <c r="CD79" s="397"/>
      <c r="CE79" s="397"/>
      <c r="CF79" s="396">
        <v>32</v>
      </c>
      <c r="CG79" s="397"/>
      <c r="CH79" s="397"/>
      <c r="CI79" s="396">
        <v>33</v>
      </c>
      <c r="CJ79" s="397"/>
      <c r="CK79" s="397"/>
      <c r="CL79" s="396">
        <v>34</v>
      </c>
      <c r="CM79" s="397"/>
      <c r="CN79" s="397"/>
      <c r="CO79" s="396">
        <v>36</v>
      </c>
      <c r="CP79" s="397"/>
      <c r="CQ79" s="397"/>
      <c r="CR79" s="396">
        <v>40</v>
      </c>
      <c r="CS79" s="397"/>
      <c r="CT79" s="397"/>
      <c r="CU79" s="396">
        <v>41</v>
      </c>
      <c r="CV79" s="397"/>
      <c r="CW79" s="397"/>
      <c r="CX79" s="396">
        <v>42</v>
      </c>
      <c r="CY79" s="397"/>
      <c r="CZ79" s="397"/>
      <c r="DA79" s="396">
        <v>43</v>
      </c>
      <c r="DB79" s="397"/>
      <c r="DC79" s="397"/>
      <c r="DD79" s="396">
        <v>44</v>
      </c>
      <c r="DE79" s="397"/>
      <c r="DF79" s="397"/>
      <c r="DG79" s="396">
        <v>46</v>
      </c>
      <c r="DH79" s="397"/>
      <c r="DI79" s="397"/>
      <c r="DJ79" s="396">
        <v>47</v>
      </c>
      <c r="DK79" s="397"/>
      <c r="DL79" s="397"/>
      <c r="DM79" s="396">
        <v>49</v>
      </c>
      <c r="DN79" s="397"/>
      <c r="DO79" s="397"/>
      <c r="DP79" s="396">
        <v>50</v>
      </c>
      <c r="DQ79" s="397"/>
      <c r="DR79" s="397"/>
      <c r="DS79" s="396">
        <v>53</v>
      </c>
      <c r="DT79" s="397"/>
      <c r="DU79" s="397"/>
      <c r="DV79" s="396">
        <v>54</v>
      </c>
      <c r="DW79" s="397"/>
      <c r="DX79" s="397"/>
      <c r="DY79" s="396">
        <v>58</v>
      </c>
      <c r="DZ79" s="397"/>
      <c r="EA79" s="397"/>
      <c r="EB79" s="396">
        <v>60</v>
      </c>
      <c r="EC79" s="397"/>
      <c r="ED79" s="397"/>
      <c r="EE79" s="396">
        <v>61</v>
      </c>
      <c r="EF79" s="397"/>
      <c r="EG79" s="397"/>
      <c r="EH79" s="396">
        <v>62</v>
      </c>
      <c r="EI79" s="397"/>
      <c r="EJ79" s="397"/>
      <c r="EK79" s="396">
        <v>63</v>
      </c>
      <c r="EL79" s="397"/>
      <c r="EM79" s="397"/>
      <c r="EN79" s="396">
        <v>64</v>
      </c>
      <c r="EO79" s="397"/>
      <c r="EP79" s="397"/>
      <c r="EQ79" s="396">
        <v>65</v>
      </c>
      <c r="ER79" s="397"/>
      <c r="ES79" s="397"/>
      <c r="ET79" s="396">
        <v>68</v>
      </c>
      <c r="EU79" s="397"/>
      <c r="EV79" s="397"/>
      <c r="EW79" s="396">
        <v>70</v>
      </c>
      <c r="EX79" s="397"/>
      <c r="EY79" s="397"/>
      <c r="EZ79" s="396">
        <v>71</v>
      </c>
      <c r="FA79" s="397"/>
      <c r="FB79" s="397"/>
      <c r="FC79" s="396">
        <v>73</v>
      </c>
      <c r="FD79" s="397"/>
      <c r="FE79" s="397"/>
      <c r="FF79" s="396">
        <v>74</v>
      </c>
      <c r="FG79" s="397"/>
      <c r="FH79" s="397"/>
      <c r="FI79" s="396">
        <v>76</v>
      </c>
      <c r="FJ79" s="397"/>
      <c r="FK79" s="397"/>
      <c r="FL79" s="396">
        <v>77</v>
      </c>
      <c r="FM79" s="397"/>
      <c r="FN79" s="397"/>
      <c r="FO79" s="396">
        <v>78</v>
      </c>
      <c r="FP79" s="397"/>
      <c r="FQ79" s="397"/>
      <c r="FR79" s="396">
        <v>83</v>
      </c>
      <c r="FS79" s="397"/>
      <c r="FT79" s="397"/>
      <c r="FU79" s="396">
        <v>85</v>
      </c>
      <c r="FV79" s="397"/>
      <c r="FW79" s="405"/>
      <c r="FX79" s="270"/>
      <c r="FY79" s="270"/>
      <c r="FZ79" s="270"/>
    </row>
    <row r="80" spans="1:182" ht="18.75" customHeight="1">
      <c r="A80" s="12"/>
      <c r="D80" s="364"/>
      <c r="E80" s="364"/>
      <c r="F80" s="364"/>
      <c r="G80" s="364"/>
      <c r="H80" s="421" t="s">
        <v>218</v>
      </c>
      <c r="I80" s="398"/>
      <c r="J80" s="399"/>
      <c r="K80" s="399"/>
      <c r="L80" s="398"/>
      <c r="M80" s="399"/>
      <c r="N80" s="399"/>
      <c r="O80" s="398"/>
      <c r="P80" s="399"/>
      <c r="Q80" s="399"/>
      <c r="R80" s="398"/>
      <c r="S80" s="399"/>
      <c r="T80" s="399"/>
      <c r="U80" s="398"/>
      <c r="V80" s="399"/>
      <c r="W80" s="399"/>
      <c r="X80" s="398"/>
      <c r="Y80" s="399"/>
      <c r="Z80" s="399"/>
      <c r="AA80" s="398"/>
      <c r="AB80" s="399"/>
      <c r="AC80" s="399"/>
      <c r="AD80" s="398"/>
      <c r="AE80" s="399"/>
      <c r="AF80" s="399"/>
      <c r="AG80" s="398"/>
      <c r="AH80" s="399"/>
      <c r="AI80" s="399"/>
      <c r="AJ80" s="398"/>
      <c r="AK80" s="399"/>
      <c r="AL80" s="399"/>
      <c r="AM80" s="398"/>
      <c r="AN80" s="399"/>
      <c r="AO80" s="399"/>
      <c r="AP80" s="398"/>
      <c r="AQ80" s="399"/>
      <c r="AR80" s="399"/>
      <c r="AS80" s="398"/>
      <c r="AT80" s="399"/>
      <c r="AU80" s="399"/>
      <c r="AV80" s="398"/>
      <c r="AW80" s="399"/>
      <c r="AX80" s="399"/>
      <c r="AY80" s="398"/>
      <c r="AZ80" s="399"/>
      <c r="BA80" s="399"/>
      <c r="BB80" s="398"/>
      <c r="BC80" s="399"/>
      <c r="BD80" s="399"/>
      <c r="BE80" s="398"/>
      <c r="BF80" s="399"/>
      <c r="BG80" s="399"/>
      <c r="BH80" s="398"/>
      <c r="BI80" s="399"/>
      <c r="BJ80" s="399"/>
      <c r="BK80" s="398"/>
      <c r="BL80" s="399"/>
      <c r="BM80" s="399"/>
      <c r="BN80" s="398"/>
      <c r="BO80" s="399"/>
      <c r="BP80" s="399"/>
      <c r="BQ80" s="398"/>
      <c r="BR80" s="399"/>
      <c r="BS80" s="399"/>
      <c r="BT80" s="398"/>
      <c r="BU80" s="399"/>
      <c r="BV80" s="399"/>
      <c r="BW80" s="398"/>
      <c r="BX80" s="399"/>
      <c r="BY80" s="399"/>
      <c r="BZ80" s="398"/>
      <c r="CA80" s="399"/>
      <c r="CB80" s="399"/>
      <c r="CC80" s="398"/>
      <c r="CD80" s="399"/>
      <c r="CE80" s="399"/>
      <c r="CF80" s="398"/>
      <c r="CG80" s="399"/>
      <c r="CH80" s="399"/>
      <c r="CI80" s="398"/>
      <c r="CJ80" s="399"/>
      <c r="CK80" s="399"/>
      <c r="CL80" s="398"/>
      <c r="CM80" s="399"/>
      <c r="CN80" s="399"/>
      <c r="CO80" s="398"/>
      <c r="CP80" s="399"/>
      <c r="CQ80" s="399"/>
      <c r="CR80" s="398"/>
      <c r="CS80" s="399"/>
      <c r="CT80" s="399"/>
      <c r="CU80" s="398"/>
      <c r="CV80" s="399"/>
      <c r="CW80" s="399"/>
      <c r="CX80" s="409" t="s">
        <v>219</v>
      </c>
      <c r="CY80" s="410"/>
      <c r="CZ80" s="410"/>
      <c r="DA80" s="398"/>
      <c r="DB80" s="399"/>
      <c r="DC80" s="399"/>
      <c r="DD80" s="398"/>
      <c r="DE80" s="399"/>
      <c r="DF80" s="399"/>
      <c r="DG80" s="398"/>
      <c r="DH80" s="399"/>
      <c r="DI80" s="399"/>
      <c r="DJ80" s="398"/>
      <c r="DK80" s="399"/>
      <c r="DL80" s="399"/>
      <c r="DM80" s="398"/>
      <c r="DN80" s="399"/>
      <c r="DO80" s="399"/>
      <c r="DP80" s="398"/>
      <c r="DQ80" s="399"/>
      <c r="DR80" s="399"/>
      <c r="DS80" s="398"/>
      <c r="DT80" s="399"/>
      <c r="DU80" s="399"/>
      <c r="DV80" s="398"/>
      <c r="DW80" s="399"/>
      <c r="DX80" s="399"/>
      <c r="DY80" s="398"/>
      <c r="DZ80" s="399"/>
      <c r="EA80" s="399"/>
      <c r="EB80" s="398"/>
      <c r="EC80" s="399"/>
      <c r="ED80" s="399"/>
      <c r="EE80" s="398"/>
      <c r="EF80" s="399"/>
      <c r="EG80" s="399"/>
      <c r="EH80" s="398"/>
      <c r="EI80" s="399"/>
      <c r="EJ80" s="399"/>
      <c r="EK80" s="398"/>
      <c r="EL80" s="399"/>
      <c r="EM80" s="399"/>
      <c r="EN80" s="398"/>
      <c r="EO80" s="399"/>
      <c r="EP80" s="399"/>
      <c r="EQ80" s="398"/>
      <c r="ER80" s="399"/>
      <c r="ES80" s="399"/>
      <c r="ET80" s="398"/>
      <c r="EU80" s="399"/>
      <c r="EV80" s="399"/>
      <c r="EW80" s="398"/>
      <c r="EX80" s="399"/>
      <c r="EY80" s="399"/>
      <c r="EZ80" s="398"/>
      <c r="FA80" s="399"/>
      <c r="FB80" s="399"/>
      <c r="FC80" s="398"/>
      <c r="FD80" s="399"/>
      <c r="FE80" s="399"/>
      <c r="FF80" s="398"/>
      <c r="FG80" s="399"/>
      <c r="FH80" s="399"/>
      <c r="FI80" s="398"/>
      <c r="FJ80" s="399"/>
      <c r="FK80" s="399"/>
      <c r="FL80" s="398"/>
      <c r="FM80" s="399"/>
      <c r="FN80" s="399"/>
      <c r="FO80" s="398"/>
      <c r="FP80" s="399"/>
      <c r="FQ80" s="399"/>
      <c r="FR80" s="398"/>
      <c r="FS80" s="399"/>
      <c r="FT80" s="399"/>
      <c r="FU80" s="398"/>
      <c r="FV80" s="399"/>
      <c r="FW80" s="406"/>
    </row>
    <row r="81" spans="1:182" ht="18.75" customHeight="1">
      <c r="A81" s="13"/>
      <c r="H81" s="422"/>
      <c r="I81" s="400"/>
      <c r="J81" s="401"/>
      <c r="K81" s="401"/>
      <c r="L81" s="400"/>
      <c r="M81" s="401"/>
      <c r="N81" s="401"/>
      <c r="O81" s="400"/>
      <c r="P81" s="401"/>
      <c r="Q81" s="401"/>
      <c r="R81" s="400"/>
      <c r="S81" s="401"/>
      <c r="T81" s="401"/>
      <c r="U81" s="400"/>
      <c r="V81" s="401"/>
      <c r="W81" s="401"/>
      <c r="X81" s="400"/>
      <c r="Y81" s="401"/>
      <c r="Z81" s="401"/>
      <c r="AA81" s="400"/>
      <c r="AB81" s="401"/>
      <c r="AC81" s="401"/>
      <c r="AD81" s="400"/>
      <c r="AE81" s="401"/>
      <c r="AF81" s="401"/>
      <c r="AG81" s="400"/>
      <c r="AH81" s="401"/>
      <c r="AI81" s="401"/>
      <c r="AJ81" s="400"/>
      <c r="AK81" s="401"/>
      <c r="AL81" s="401"/>
      <c r="AM81" s="400"/>
      <c r="AN81" s="401"/>
      <c r="AO81" s="401"/>
      <c r="AP81" s="400"/>
      <c r="AQ81" s="401"/>
      <c r="AR81" s="401"/>
      <c r="AS81" s="400"/>
      <c r="AT81" s="401"/>
      <c r="AU81" s="401"/>
      <c r="AV81" s="400"/>
      <c r="AW81" s="401"/>
      <c r="AX81" s="401"/>
      <c r="AY81" s="400"/>
      <c r="AZ81" s="401"/>
      <c r="BA81" s="401"/>
      <c r="BB81" s="400"/>
      <c r="BC81" s="401"/>
      <c r="BD81" s="401"/>
      <c r="BE81" s="400"/>
      <c r="BF81" s="401"/>
      <c r="BG81" s="401"/>
      <c r="BH81" s="400"/>
      <c r="BI81" s="401"/>
      <c r="BJ81" s="401"/>
      <c r="BK81" s="400"/>
      <c r="BL81" s="401"/>
      <c r="BM81" s="401"/>
      <c r="BN81" s="400"/>
      <c r="BO81" s="401"/>
      <c r="BP81" s="401"/>
      <c r="BQ81" s="400"/>
      <c r="BR81" s="401"/>
      <c r="BS81" s="401"/>
      <c r="BT81" s="400"/>
      <c r="BU81" s="401"/>
      <c r="BV81" s="401"/>
      <c r="BW81" s="400"/>
      <c r="BX81" s="401"/>
      <c r="BY81" s="401"/>
      <c r="BZ81" s="400"/>
      <c r="CA81" s="401"/>
      <c r="CB81" s="401"/>
      <c r="CC81" s="400"/>
      <c r="CD81" s="401"/>
      <c r="CE81" s="401"/>
      <c r="CF81" s="400"/>
      <c r="CG81" s="401"/>
      <c r="CH81" s="401"/>
      <c r="CI81" s="400"/>
      <c r="CJ81" s="401"/>
      <c r="CK81" s="401"/>
      <c r="CL81" s="400"/>
      <c r="CM81" s="401"/>
      <c r="CN81" s="401"/>
      <c r="CO81" s="400"/>
      <c r="CP81" s="401"/>
      <c r="CQ81" s="401"/>
      <c r="CR81" s="400"/>
      <c r="CS81" s="401"/>
      <c r="CT81" s="401"/>
      <c r="CU81" s="400"/>
      <c r="CV81" s="401"/>
      <c r="CW81" s="401"/>
      <c r="CX81" s="411"/>
      <c r="CY81" s="412"/>
      <c r="CZ81" s="412"/>
      <c r="DA81" s="400"/>
      <c r="DB81" s="401"/>
      <c r="DC81" s="401"/>
      <c r="DD81" s="400"/>
      <c r="DE81" s="401"/>
      <c r="DF81" s="401"/>
      <c r="DG81" s="400"/>
      <c r="DH81" s="401"/>
      <c r="DI81" s="401"/>
      <c r="DJ81" s="400"/>
      <c r="DK81" s="401"/>
      <c r="DL81" s="401"/>
      <c r="DM81" s="400"/>
      <c r="DN81" s="401"/>
      <c r="DO81" s="401"/>
      <c r="DP81" s="400"/>
      <c r="DQ81" s="401"/>
      <c r="DR81" s="401"/>
      <c r="DS81" s="400"/>
      <c r="DT81" s="401"/>
      <c r="DU81" s="401"/>
      <c r="DV81" s="400"/>
      <c r="DW81" s="401"/>
      <c r="DX81" s="401"/>
      <c r="DY81" s="400"/>
      <c r="DZ81" s="401"/>
      <c r="EA81" s="401"/>
      <c r="EB81" s="400"/>
      <c r="EC81" s="401"/>
      <c r="ED81" s="401"/>
      <c r="EE81" s="400"/>
      <c r="EF81" s="401"/>
      <c r="EG81" s="401"/>
      <c r="EH81" s="400"/>
      <c r="EI81" s="401"/>
      <c r="EJ81" s="401"/>
      <c r="EK81" s="400"/>
      <c r="EL81" s="401"/>
      <c r="EM81" s="401"/>
      <c r="EN81" s="400"/>
      <c r="EO81" s="401"/>
      <c r="EP81" s="401"/>
      <c r="EQ81" s="400"/>
      <c r="ER81" s="401"/>
      <c r="ES81" s="401"/>
      <c r="ET81" s="400"/>
      <c r="EU81" s="401"/>
      <c r="EV81" s="401"/>
      <c r="EW81" s="400"/>
      <c r="EX81" s="401"/>
      <c r="EY81" s="401"/>
      <c r="EZ81" s="400"/>
      <c r="FA81" s="401"/>
      <c r="FB81" s="401"/>
      <c r="FC81" s="400"/>
      <c r="FD81" s="401"/>
      <c r="FE81" s="401"/>
      <c r="FF81" s="400"/>
      <c r="FG81" s="401"/>
      <c r="FH81" s="401"/>
      <c r="FI81" s="400"/>
      <c r="FJ81" s="401"/>
      <c r="FK81" s="401"/>
      <c r="FL81" s="400"/>
      <c r="FM81" s="401"/>
      <c r="FN81" s="401"/>
      <c r="FO81" s="400"/>
      <c r="FP81" s="401"/>
      <c r="FQ81" s="401"/>
      <c r="FR81" s="400"/>
      <c r="FS81" s="401"/>
      <c r="FT81" s="401"/>
      <c r="FU81" s="400"/>
      <c r="FV81" s="401"/>
      <c r="FW81" s="407"/>
    </row>
    <row r="82" spans="1:182" ht="18.75" customHeight="1">
      <c r="A82" s="13"/>
      <c r="H82" s="422"/>
      <c r="I82" s="400"/>
      <c r="J82" s="401"/>
      <c r="K82" s="401"/>
      <c r="L82" s="400"/>
      <c r="M82" s="401"/>
      <c r="N82" s="401"/>
      <c r="O82" s="400"/>
      <c r="P82" s="401"/>
      <c r="Q82" s="401"/>
      <c r="R82" s="400"/>
      <c r="S82" s="401"/>
      <c r="T82" s="401"/>
      <c r="U82" s="400"/>
      <c r="V82" s="401"/>
      <c r="W82" s="401"/>
      <c r="X82" s="400"/>
      <c r="Y82" s="401"/>
      <c r="Z82" s="401"/>
      <c r="AA82" s="400"/>
      <c r="AB82" s="401"/>
      <c r="AC82" s="401"/>
      <c r="AD82" s="400"/>
      <c r="AE82" s="401"/>
      <c r="AF82" s="401"/>
      <c r="AG82" s="400"/>
      <c r="AH82" s="401"/>
      <c r="AI82" s="401"/>
      <c r="AJ82" s="400"/>
      <c r="AK82" s="401"/>
      <c r="AL82" s="401"/>
      <c r="AM82" s="400"/>
      <c r="AN82" s="401"/>
      <c r="AO82" s="401"/>
      <c r="AP82" s="400"/>
      <c r="AQ82" s="401"/>
      <c r="AR82" s="401"/>
      <c r="AS82" s="400"/>
      <c r="AT82" s="401"/>
      <c r="AU82" s="401"/>
      <c r="AV82" s="400"/>
      <c r="AW82" s="401"/>
      <c r="AX82" s="401"/>
      <c r="AY82" s="400"/>
      <c r="AZ82" s="401"/>
      <c r="BA82" s="401"/>
      <c r="BB82" s="400"/>
      <c r="BC82" s="401"/>
      <c r="BD82" s="401"/>
      <c r="BE82" s="400"/>
      <c r="BF82" s="401"/>
      <c r="BG82" s="401"/>
      <c r="BH82" s="400"/>
      <c r="BI82" s="401"/>
      <c r="BJ82" s="401"/>
      <c r="BK82" s="400"/>
      <c r="BL82" s="401"/>
      <c r="BM82" s="401"/>
      <c r="BN82" s="400"/>
      <c r="BO82" s="401"/>
      <c r="BP82" s="401"/>
      <c r="BQ82" s="400"/>
      <c r="BR82" s="401"/>
      <c r="BS82" s="401"/>
      <c r="BT82" s="400"/>
      <c r="BU82" s="401"/>
      <c r="BV82" s="401"/>
      <c r="BW82" s="400"/>
      <c r="BX82" s="401"/>
      <c r="BY82" s="401"/>
      <c r="BZ82" s="400"/>
      <c r="CA82" s="401"/>
      <c r="CB82" s="401"/>
      <c r="CC82" s="400"/>
      <c r="CD82" s="401"/>
      <c r="CE82" s="401"/>
      <c r="CF82" s="400"/>
      <c r="CG82" s="401"/>
      <c r="CH82" s="401"/>
      <c r="CI82" s="400"/>
      <c r="CJ82" s="401"/>
      <c r="CK82" s="401"/>
      <c r="CL82" s="400"/>
      <c r="CM82" s="401"/>
      <c r="CN82" s="401"/>
      <c r="CO82" s="400"/>
      <c r="CP82" s="401"/>
      <c r="CQ82" s="401"/>
      <c r="CR82" s="400"/>
      <c r="CS82" s="401"/>
      <c r="CT82" s="401"/>
      <c r="CU82" s="400"/>
      <c r="CV82" s="401"/>
      <c r="CW82" s="401"/>
      <c r="CX82" s="411"/>
      <c r="CY82" s="412"/>
      <c r="CZ82" s="412"/>
      <c r="DA82" s="400"/>
      <c r="DB82" s="401"/>
      <c r="DC82" s="401"/>
      <c r="DD82" s="400"/>
      <c r="DE82" s="401"/>
      <c r="DF82" s="401"/>
      <c r="DG82" s="400"/>
      <c r="DH82" s="401"/>
      <c r="DI82" s="401"/>
      <c r="DJ82" s="400"/>
      <c r="DK82" s="401"/>
      <c r="DL82" s="401"/>
      <c r="DM82" s="400"/>
      <c r="DN82" s="401"/>
      <c r="DO82" s="401"/>
      <c r="DP82" s="400"/>
      <c r="DQ82" s="401"/>
      <c r="DR82" s="401"/>
      <c r="DS82" s="400"/>
      <c r="DT82" s="401"/>
      <c r="DU82" s="401"/>
      <c r="DV82" s="400"/>
      <c r="DW82" s="401"/>
      <c r="DX82" s="401"/>
      <c r="DY82" s="400"/>
      <c r="DZ82" s="401"/>
      <c r="EA82" s="401"/>
      <c r="EB82" s="400"/>
      <c r="EC82" s="401"/>
      <c r="ED82" s="401"/>
      <c r="EE82" s="400"/>
      <c r="EF82" s="401"/>
      <c r="EG82" s="401"/>
      <c r="EH82" s="400"/>
      <c r="EI82" s="401"/>
      <c r="EJ82" s="401"/>
      <c r="EK82" s="400"/>
      <c r="EL82" s="401"/>
      <c r="EM82" s="401"/>
      <c r="EN82" s="400"/>
      <c r="EO82" s="401"/>
      <c r="EP82" s="401"/>
      <c r="EQ82" s="400"/>
      <c r="ER82" s="401"/>
      <c r="ES82" s="401"/>
      <c r="ET82" s="400"/>
      <c r="EU82" s="401"/>
      <c r="EV82" s="401"/>
      <c r="EW82" s="400"/>
      <c r="EX82" s="401"/>
      <c r="EY82" s="401"/>
      <c r="EZ82" s="400"/>
      <c r="FA82" s="401"/>
      <c r="FB82" s="401"/>
      <c r="FC82" s="400"/>
      <c r="FD82" s="401"/>
      <c r="FE82" s="401"/>
      <c r="FF82" s="400"/>
      <c r="FG82" s="401"/>
      <c r="FH82" s="401"/>
      <c r="FI82" s="400"/>
      <c r="FJ82" s="401"/>
      <c r="FK82" s="401"/>
      <c r="FL82" s="400"/>
      <c r="FM82" s="401"/>
      <c r="FN82" s="401"/>
      <c r="FO82" s="400"/>
      <c r="FP82" s="401"/>
      <c r="FQ82" s="401"/>
      <c r="FR82" s="400"/>
      <c r="FS82" s="401"/>
      <c r="FT82" s="401"/>
      <c r="FU82" s="400"/>
      <c r="FV82" s="401"/>
      <c r="FW82" s="407"/>
    </row>
    <row r="83" spans="1:182" ht="59.25" customHeight="1" thickBot="1">
      <c r="A83" s="13"/>
      <c r="H83" s="423"/>
      <c r="I83" s="402"/>
      <c r="J83" s="403"/>
      <c r="K83" s="403"/>
      <c r="L83" s="402"/>
      <c r="M83" s="403"/>
      <c r="N83" s="403"/>
      <c r="O83" s="402"/>
      <c r="P83" s="403"/>
      <c r="Q83" s="403"/>
      <c r="R83" s="402"/>
      <c r="S83" s="403"/>
      <c r="T83" s="403"/>
      <c r="U83" s="402"/>
      <c r="V83" s="403"/>
      <c r="W83" s="403"/>
      <c r="X83" s="402"/>
      <c r="Y83" s="403"/>
      <c r="Z83" s="403"/>
      <c r="AA83" s="402"/>
      <c r="AB83" s="403"/>
      <c r="AC83" s="403"/>
      <c r="AD83" s="402"/>
      <c r="AE83" s="403"/>
      <c r="AF83" s="403"/>
      <c r="AG83" s="402"/>
      <c r="AH83" s="403"/>
      <c r="AI83" s="403"/>
      <c r="AJ83" s="402"/>
      <c r="AK83" s="403"/>
      <c r="AL83" s="403"/>
      <c r="AM83" s="402"/>
      <c r="AN83" s="403"/>
      <c r="AO83" s="403"/>
      <c r="AP83" s="402"/>
      <c r="AQ83" s="403"/>
      <c r="AR83" s="403"/>
      <c r="AS83" s="402"/>
      <c r="AT83" s="403"/>
      <c r="AU83" s="403"/>
      <c r="AV83" s="402"/>
      <c r="AW83" s="403"/>
      <c r="AX83" s="403"/>
      <c r="AY83" s="402"/>
      <c r="AZ83" s="403"/>
      <c r="BA83" s="403"/>
      <c r="BB83" s="402"/>
      <c r="BC83" s="403"/>
      <c r="BD83" s="403"/>
      <c r="BE83" s="402"/>
      <c r="BF83" s="403"/>
      <c r="BG83" s="403"/>
      <c r="BH83" s="402"/>
      <c r="BI83" s="403"/>
      <c r="BJ83" s="403"/>
      <c r="BK83" s="402"/>
      <c r="BL83" s="403"/>
      <c r="BM83" s="403"/>
      <c r="BN83" s="402"/>
      <c r="BO83" s="403"/>
      <c r="BP83" s="403"/>
      <c r="BQ83" s="402"/>
      <c r="BR83" s="403"/>
      <c r="BS83" s="403"/>
      <c r="BT83" s="402"/>
      <c r="BU83" s="403"/>
      <c r="BV83" s="403"/>
      <c r="BW83" s="402"/>
      <c r="BX83" s="403"/>
      <c r="BY83" s="403"/>
      <c r="BZ83" s="402"/>
      <c r="CA83" s="403"/>
      <c r="CB83" s="403"/>
      <c r="CC83" s="402"/>
      <c r="CD83" s="403"/>
      <c r="CE83" s="403"/>
      <c r="CF83" s="402"/>
      <c r="CG83" s="403"/>
      <c r="CH83" s="403"/>
      <c r="CI83" s="402"/>
      <c r="CJ83" s="403"/>
      <c r="CK83" s="403"/>
      <c r="CL83" s="402"/>
      <c r="CM83" s="403"/>
      <c r="CN83" s="403"/>
      <c r="CO83" s="402"/>
      <c r="CP83" s="403"/>
      <c r="CQ83" s="403"/>
      <c r="CR83" s="402"/>
      <c r="CS83" s="403"/>
      <c r="CT83" s="403"/>
      <c r="CU83" s="402"/>
      <c r="CV83" s="403"/>
      <c r="CW83" s="403"/>
      <c r="CX83" s="413"/>
      <c r="CY83" s="414"/>
      <c r="CZ83" s="414"/>
      <c r="DA83" s="402"/>
      <c r="DB83" s="403"/>
      <c r="DC83" s="403"/>
      <c r="DD83" s="402"/>
      <c r="DE83" s="403"/>
      <c r="DF83" s="403"/>
      <c r="DG83" s="402"/>
      <c r="DH83" s="403"/>
      <c r="DI83" s="403"/>
      <c r="DJ83" s="402"/>
      <c r="DK83" s="403"/>
      <c r="DL83" s="403"/>
      <c r="DM83" s="402"/>
      <c r="DN83" s="403"/>
      <c r="DO83" s="403"/>
      <c r="DP83" s="402"/>
      <c r="DQ83" s="403"/>
      <c r="DR83" s="403"/>
      <c r="DS83" s="402"/>
      <c r="DT83" s="403"/>
      <c r="DU83" s="403"/>
      <c r="DV83" s="402"/>
      <c r="DW83" s="403"/>
      <c r="DX83" s="403"/>
      <c r="DY83" s="402"/>
      <c r="DZ83" s="403"/>
      <c r="EA83" s="403"/>
      <c r="EB83" s="402"/>
      <c r="EC83" s="403"/>
      <c r="ED83" s="403"/>
      <c r="EE83" s="402"/>
      <c r="EF83" s="403"/>
      <c r="EG83" s="403"/>
      <c r="EH83" s="402"/>
      <c r="EI83" s="403"/>
      <c r="EJ83" s="403"/>
      <c r="EK83" s="402"/>
      <c r="EL83" s="403"/>
      <c r="EM83" s="403"/>
      <c r="EN83" s="402"/>
      <c r="EO83" s="403"/>
      <c r="EP83" s="403"/>
      <c r="EQ83" s="402"/>
      <c r="ER83" s="403"/>
      <c r="ES83" s="403"/>
      <c r="ET83" s="402"/>
      <c r="EU83" s="403"/>
      <c r="EV83" s="403"/>
      <c r="EW83" s="402"/>
      <c r="EX83" s="403"/>
      <c r="EY83" s="403"/>
      <c r="EZ83" s="402"/>
      <c r="FA83" s="403"/>
      <c r="FB83" s="403"/>
      <c r="FC83" s="402"/>
      <c r="FD83" s="403"/>
      <c r="FE83" s="403"/>
      <c r="FF83" s="402"/>
      <c r="FG83" s="403"/>
      <c r="FH83" s="403"/>
      <c r="FI83" s="402"/>
      <c r="FJ83" s="403"/>
      <c r="FK83" s="403"/>
      <c r="FL83" s="402"/>
      <c r="FM83" s="403"/>
      <c r="FN83" s="403"/>
      <c r="FO83" s="402"/>
      <c r="FP83" s="403"/>
      <c r="FQ83" s="403"/>
      <c r="FR83" s="402"/>
      <c r="FS83" s="403"/>
      <c r="FT83" s="403"/>
      <c r="FU83" s="402"/>
      <c r="FV83" s="403"/>
      <c r="FW83" s="408"/>
    </row>
    <row r="84" spans="1:182" ht="18.75" customHeight="1">
      <c r="A84" s="13"/>
      <c r="B84" s="272"/>
      <c r="C84" s="272"/>
      <c r="H84" s="421" t="s">
        <v>220</v>
      </c>
      <c r="I84" s="398" t="s">
        <v>221</v>
      </c>
      <c r="J84" s="399"/>
      <c r="K84" s="399"/>
      <c r="L84" s="398"/>
      <c r="M84" s="399"/>
      <c r="N84" s="399"/>
      <c r="O84" s="398"/>
      <c r="P84" s="399"/>
      <c r="Q84" s="399"/>
      <c r="R84" s="398"/>
      <c r="S84" s="399"/>
      <c r="T84" s="399"/>
      <c r="U84" s="398"/>
      <c r="V84" s="399"/>
      <c r="W84" s="399"/>
      <c r="X84" s="398"/>
      <c r="Y84" s="399"/>
      <c r="Z84" s="399"/>
      <c r="AA84" s="398"/>
      <c r="AB84" s="399"/>
      <c r="AC84" s="399"/>
      <c r="AD84" s="398"/>
      <c r="AE84" s="399"/>
      <c r="AF84" s="399"/>
      <c r="AG84" s="398"/>
      <c r="AH84" s="399"/>
      <c r="AI84" s="399"/>
      <c r="AJ84" s="398"/>
      <c r="AK84" s="399"/>
      <c r="AL84" s="399"/>
      <c r="AM84" s="398"/>
      <c r="AN84" s="399"/>
      <c r="AO84" s="399"/>
      <c r="AP84" s="398"/>
      <c r="AQ84" s="399"/>
      <c r="AR84" s="399"/>
      <c r="AS84" s="398" t="s">
        <v>300</v>
      </c>
      <c r="AT84" s="399"/>
      <c r="AU84" s="399"/>
      <c r="AV84" s="398"/>
      <c r="AW84" s="399"/>
      <c r="AX84" s="399"/>
      <c r="AY84" s="398"/>
      <c r="AZ84" s="399"/>
      <c r="BA84" s="399"/>
      <c r="BB84" s="398"/>
      <c r="BC84" s="399"/>
      <c r="BD84" s="399"/>
      <c r="BE84" s="398"/>
      <c r="BF84" s="399"/>
      <c r="BG84" s="399"/>
      <c r="BH84" s="398"/>
      <c r="BI84" s="399"/>
      <c r="BJ84" s="399"/>
      <c r="BK84" s="398"/>
      <c r="BL84" s="399"/>
      <c r="BM84" s="399"/>
      <c r="BN84" s="398"/>
      <c r="BO84" s="399"/>
      <c r="BP84" s="399"/>
      <c r="BQ84" s="398"/>
      <c r="BR84" s="399"/>
      <c r="BS84" s="399"/>
      <c r="BT84" s="398"/>
      <c r="BU84" s="399"/>
      <c r="BV84" s="399"/>
      <c r="BW84" s="398" t="s">
        <v>301</v>
      </c>
      <c r="BX84" s="399"/>
      <c r="BY84" s="399"/>
      <c r="BZ84" s="398"/>
      <c r="CA84" s="399"/>
      <c r="CB84" s="399"/>
      <c r="CC84" s="398"/>
      <c r="CD84" s="399"/>
      <c r="CE84" s="399"/>
      <c r="CF84" s="398"/>
      <c r="CG84" s="399"/>
      <c r="CH84" s="399"/>
      <c r="CI84" s="398"/>
      <c r="CJ84" s="399"/>
      <c r="CK84" s="399"/>
      <c r="CL84" s="398"/>
      <c r="CM84" s="399"/>
      <c r="CN84" s="399"/>
      <c r="CO84" s="398"/>
      <c r="CP84" s="399"/>
      <c r="CQ84" s="399"/>
      <c r="CR84" s="398"/>
      <c r="CS84" s="399"/>
      <c r="CT84" s="399"/>
      <c r="CU84" s="398"/>
      <c r="CV84" s="399"/>
      <c r="CW84" s="399"/>
      <c r="CX84" s="398"/>
      <c r="CY84" s="399"/>
      <c r="CZ84" s="399"/>
      <c r="DA84" s="398"/>
      <c r="DB84" s="399"/>
      <c r="DC84" s="399"/>
      <c r="DD84" s="398"/>
      <c r="DE84" s="399"/>
      <c r="DF84" s="399"/>
      <c r="DG84" s="398"/>
      <c r="DH84" s="399"/>
      <c r="DI84" s="399"/>
      <c r="DJ84" s="398"/>
      <c r="DK84" s="399"/>
      <c r="DL84" s="399"/>
      <c r="DM84" s="398"/>
      <c r="DN84" s="399"/>
      <c r="DO84" s="399"/>
      <c r="DP84" s="398"/>
      <c r="DQ84" s="399"/>
      <c r="DR84" s="399"/>
      <c r="DS84" s="398"/>
      <c r="DT84" s="399"/>
      <c r="DU84" s="399"/>
      <c r="DV84" s="398"/>
      <c r="DW84" s="399"/>
      <c r="DX84" s="399"/>
      <c r="DY84" s="398"/>
      <c r="DZ84" s="399"/>
      <c r="EA84" s="399"/>
      <c r="EB84" s="398"/>
      <c r="EC84" s="399"/>
      <c r="ED84" s="399"/>
      <c r="EE84" s="398"/>
      <c r="EF84" s="399"/>
      <c r="EG84" s="399"/>
      <c r="EH84" s="398"/>
      <c r="EI84" s="399"/>
      <c r="EJ84" s="399"/>
      <c r="EK84" s="398"/>
      <c r="EL84" s="399"/>
      <c r="EM84" s="399"/>
      <c r="EN84" s="398"/>
      <c r="EO84" s="399"/>
      <c r="EP84" s="399"/>
      <c r="EQ84" s="398"/>
      <c r="ER84" s="399"/>
      <c r="ES84" s="399"/>
      <c r="ET84" s="398"/>
      <c r="EU84" s="399"/>
      <c r="EV84" s="399"/>
      <c r="EW84" s="398"/>
      <c r="EX84" s="399"/>
      <c r="EY84" s="399"/>
      <c r="EZ84" s="398"/>
      <c r="FA84" s="399"/>
      <c r="FB84" s="399"/>
      <c r="FC84" s="398" t="s">
        <v>222</v>
      </c>
      <c r="FD84" s="399"/>
      <c r="FE84" s="399"/>
      <c r="FF84" s="398"/>
      <c r="FG84" s="399"/>
      <c r="FH84" s="399"/>
      <c r="FI84" s="398"/>
      <c r="FJ84" s="399"/>
      <c r="FK84" s="399"/>
      <c r="FL84" s="398"/>
      <c r="FM84" s="399"/>
      <c r="FN84" s="399"/>
      <c r="FO84" s="398"/>
      <c r="FP84" s="399"/>
      <c r="FQ84" s="399"/>
      <c r="FR84" s="398"/>
      <c r="FS84" s="399"/>
      <c r="FT84" s="399"/>
      <c r="FU84" s="400"/>
      <c r="FV84" s="401"/>
      <c r="FW84" s="407"/>
    </row>
    <row r="85" spans="1:182" ht="18.75" customHeight="1">
      <c r="A85" s="13"/>
      <c r="H85" s="422"/>
      <c r="I85" s="400"/>
      <c r="J85" s="401"/>
      <c r="K85" s="401"/>
      <c r="L85" s="400"/>
      <c r="M85" s="401"/>
      <c r="N85" s="401"/>
      <c r="O85" s="400"/>
      <c r="P85" s="401"/>
      <c r="Q85" s="401"/>
      <c r="R85" s="400"/>
      <c r="S85" s="401"/>
      <c r="T85" s="401"/>
      <c r="U85" s="400"/>
      <c r="V85" s="401"/>
      <c r="W85" s="401"/>
      <c r="X85" s="400"/>
      <c r="Y85" s="401"/>
      <c r="Z85" s="401"/>
      <c r="AA85" s="400"/>
      <c r="AB85" s="401"/>
      <c r="AC85" s="401"/>
      <c r="AD85" s="400"/>
      <c r="AE85" s="401"/>
      <c r="AF85" s="401"/>
      <c r="AG85" s="400"/>
      <c r="AH85" s="401"/>
      <c r="AI85" s="401"/>
      <c r="AJ85" s="400"/>
      <c r="AK85" s="401"/>
      <c r="AL85" s="401"/>
      <c r="AM85" s="400"/>
      <c r="AN85" s="401"/>
      <c r="AO85" s="401"/>
      <c r="AP85" s="400"/>
      <c r="AQ85" s="401"/>
      <c r="AR85" s="401"/>
      <c r="AS85" s="400"/>
      <c r="AT85" s="401"/>
      <c r="AU85" s="401"/>
      <c r="AV85" s="400"/>
      <c r="AW85" s="401"/>
      <c r="AX85" s="401"/>
      <c r="AY85" s="400"/>
      <c r="AZ85" s="401"/>
      <c r="BA85" s="401"/>
      <c r="BB85" s="400"/>
      <c r="BC85" s="401"/>
      <c r="BD85" s="401"/>
      <c r="BE85" s="400"/>
      <c r="BF85" s="401"/>
      <c r="BG85" s="401"/>
      <c r="BH85" s="400"/>
      <c r="BI85" s="401"/>
      <c r="BJ85" s="401"/>
      <c r="BK85" s="400"/>
      <c r="BL85" s="401"/>
      <c r="BM85" s="401"/>
      <c r="BN85" s="400"/>
      <c r="BO85" s="401"/>
      <c r="BP85" s="401"/>
      <c r="BQ85" s="400"/>
      <c r="BR85" s="401"/>
      <c r="BS85" s="401"/>
      <c r="BT85" s="400"/>
      <c r="BU85" s="401"/>
      <c r="BV85" s="401"/>
      <c r="BW85" s="400"/>
      <c r="BX85" s="401"/>
      <c r="BY85" s="401"/>
      <c r="BZ85" s="400"/>
      <c r="CA85" s="401"/>
      <c r="CB85" s="401"/>
      <c r="CC85" s="400"/>
      <c r="CD85" s="401"/>
      <c r="CE85" s="401"/>
      <c r="CF85" s="400"/>
      <c r="CG85" s="401"/>
      <c r="CH85" s="401"/>
      <c r="CI85" s="400"/>
      <c r="CJ85" s="401"/>
      <c r="CK85" s="401"/>
      <c r="CL85" s="400"/>
      <c r="CM85" s="401"/>
      <c r="CN85" s="401"/>
      <c r="CO85" s="400"/>
      <c r="CP85" s="401"/>
      <c r="CQ85" s="401"/>
      <c r="CR85" s="400"/>
      <c r="CS85" s="401"/>
      <c r="CT85" s="401"/>
      <c r="CU85" s="400"/>
      <c r="CV85" s="401"/>
      <c r="CW85" s="401"/>
      <c r="CX85" s="400"/>
      <c r="CY85" s="401"/>
      <c r="CZ85" s="401"/>
      <c r="DA85" s="400"/>
      <c r="DB85" s="401"/>
      <c r="DC85" s="401"/>
      <c r="DD85" s="400"/>
      <c r="DE85" s="401"/>
      <c r="DF85" s="401"/>
      <c r="DG85" s="400"/>
      <c r="DH85" s="401"/>
      <c r="DI85" s="401"/>
      <c r="DJ85" s="400"/>
      <c r="DK85" s="401"/>
      <c r="DL85" s="401"/>
      <c r="DM85" s="400"/>
      <c r="DN85" s="401"/>
      <c r="DO85" s="401"/>
      <c r="DP85" s="400"/>
      <c r="DQ85" s="401"/>
      <c r="DR85" s="401"/>
      <c r="DS85" s="400"/>
      <c r="DT85" s="401"/>
      <c r="DU85" s="401"/>
      <c r="DV85" s="400"/>
      <c r="DW85" s="401"/>
      <c r="DX85" s="401"/>
      <c r="DY85" s="400"/>
      <c r="DZ85" s="401"/>
      <c r="EA85" s="401"/>
      <c r="EB85" s="400"/>
      <c r="EC85" s="401"/>
      <c r="ED85" s="401"/>
      <c r="EE85" s="400"/>
      <c r="EF85" s="401"/>
      <c r="EG85" s="401"/>
      <c r="EH85" s="400"/>
      <c r="EI85" s="401"/>
      <c r="EJ85" s="401"/>
      <c r="EK85" s="400"/>
      <c r="EL85" s="401"/>
      <c r="EM85" s="401"/>
      <c r="EN85" s="400"/>
      <c r="EO85" s="401"/>
      <c r="EP85" s="401"/>
      <c r="EQ85" s="400"/>
      <c r="ER85" s="401"/>
      <c r="ES85" s="401"/>
      <c r="ET85" s="400"/>
      <c r="EU85" s="401"/>
      <c r="EV85" s="401"/>
      <c r="EW85" s="400"/>
      <c r="EX85" s="401"/>
      <c r="EY85" s="401"/>
      <c r="EZ85" s="400"/>
      <c r="FA85" s="401"/>
      <c r="FB85" s="401"/>
      <c r="FC85" s="400"/>
      <c r="FD85" s="401"/>
      <c r="FE85" s="401"/>
      <c r="FF85" s="400"/>
      <c r="FG85" s="401"/>
      <c r="FH85" s="401"/>
      <c r="FI85" s="400"/>
      <c r="FJ85" s="401"/>
      <c r="FK85" s="401"/>
      <c r="FL85" s="400"/>
      <c r="FM85" s="401"/>
      <c r="FN85" s="401"/>
      <c r="FO85" s="400"/>
      <c r="FP85" s="401"/>
      <c r="FQ85" s="401"/>
      <c r="FR85" s="400"/>
      <c r="FS85" s="401"/>
      <c r="FT85" s="401"/>
      <c r="FU85" s="400"/>
      <c r="FV85" s="401"/>
      <c r="FW85" s="407"/>
    </row>
    <row r="86" spans="1:182" ht="18.75" customHeight="1">
      <c r="A86" s="13"/>
      <c r="H86" s="422"/>
      <c r="I86" s="400"/>
      <c r="J86" s="401"/>
      <c r="K86" s="401"/>
      <c r="L86" s="400"/>
      <c r="M86" s="401"/>
      <c r="N86" s="401"/>
      <c r="O86" s="400"/>
      <c r="P86" s="401"/>
      <c r="Q86" s="401"/>
      <c r="R86" s="400"/>
      <c r="S86" s="401"/>
      <c r="T86" s="401"/>
      <c r="U86" s="400"/>
      <c r="V86" s="401"/>
      <c r="W86" s="401"/>
      <c r="X86" s="400"/>
      <c r="Y86" s="401"/>
      <c r="Z86" s="401"/>
      <c r="AA86" s="400"/>
      <c r="AB86" s="401"/>
      <c r="AC86" s="401"/>
      <c r="AD86" s="400"/>
      <c r="AE86" s="401"/>
      <c r="AF86" s="401"/>
      <c r="AG86" s="400"/>
      <c r="AH86" s="401"/>
      <c r="AI86" s="401"/>
      <c r="AJ86" s="400"/>
      <c r="AK86" s="401"/>
      <c r="AL86" s="401"/>
      <c r="AM86" s="400"/>
      <c r="AN86" s="401"/>
      <c r="AO86" s="401"/>
      <c r="AP86" s="400"/>
      <c r="AQ86" s="401"/>
      <c r="AR86" s="401"/>
      <c r="AS86" s="400"/>
      <c r="AT86" s="401"/>
      <c r="AU86" s="401"/>
      <c r="AV86" s="400"/>
      <c r="AW86" s="401"/>
      <c r="AX86" s="401"/>
      <c r="AY86" s="400"/>
      <c r="AZ86" s="401"/>
      <c r="BA86" s="401"/>
      <c r="BB86" s="400"/>
      <c r="BC86" s="401"/>
      <c r="BD86" s="401"/>
      <c r="BE86" s="400"/>
      <c r="BF86" s="401"/>
      <c r="BG86" s="401"/>
      <c r="BH86" s="400"/>
      <c r="BI86" s="401"/>
      <c r="BJ86" s="401"/>
      <c r="BK86" s="400"/>
      <c r="BL86" s="401"/>
      <c r="BM86" s="401"/>
      <c r="BN86" s="400"/>
      <c r="BO86" s="401"/>
      <c r="BP86" s="401"/>
      <c r="BQ86" s="400"/>
      <c r="BR86" s="401"/>
      <c r="BS86" s="401"/>
      <c r="BT86" s="400"/>
      <c r="BU86" s="401"/>
      <c r="BV86" s="401"/>
      <c r="BW86" s="400"/>
      <c r="BX86" s="401"/>
      <c r="BY86" s="401"/>
      <c r="BZ86" s="400"/>
      <c r="CA86" s="401"/>
      <c r="CB86" s="401"/>
      <c r="CC86" s="400"/>
      <c r="CD86" s="401"/>
      <c r="CE86" s="401"/>
      <c r="CF86" s="400"/>
      <c r="CG86" s="401"/>
      <c r="CH86" s="401"/>
      <c r="CI86" s="400"/>
      <c r="CJ86" s="401"/>
      <c r="CK86" s="401"/>
      <c r="CL86" s="400"/>
      <c r="CM86" s="401"/>
      <c r="CN86" s="401"/>
      <c r="CO86" s="400"/>
      <c r="CP86" s="401"/>
      <c r="CQ86" s="401"/>
      <c r="CR86" s="400"/>
      <c r="CS86" s="401"/>
      <c r="CT86" s="401"/>
      <c r="CU86" s="400"/>
      <c r="CV86" s="401"/>
      <c r="CW86" s="401"/>
      <c r="CX86" s="400"/>
      <c r="CY86" s="401"/>
      <c r="CZ86" s="401"/>
      <c r="DA86" s="400"/>
      <c r="DB86" s="401"/>
      <c r="DC86" s="401"/>
      <c r="DD86" s="400"/>
      <c r="DE86" s="401"/>
      <c r="DF86" s="401"/>
      <c r="DG86" s="400"/>
      <c r="DH86" s="401"/>
      <c r="DI86" s="401"/>
      <c r="DJ86" s="400"/>
      <c r="DK86" s="401"/>
      <c r="DL86" s="401"/>
      <c r="DM86" s="400"/>
      <c r="DN86" s="401"/>
      <c r="DO86" s="401"/>
      <c r="DP86" s="400"/>
      <c r="DQ86" s="401"/>
      <c r="DR86" s="401"/>
      <c r="DS86" s="400"/>
      <c r="DT86" s="401"/>
      <c r="DU86" s="401"/>
      <c r="DV86" s="400"/>
      <c r="DW86" s="401"/>
      <c r="DX86" s="401"/>
      <c r="DY86" s="400"/>
      <c r="DZ86" s="401"/>
      <c r="EA86" s="401"/>
      <c r="EB86" s="400"/>
      <c r="EC86" s="401"/>
      <c r="ED86" s="401"/>
      <c r="EE86" s="400"/>
      <c r="EF86" s="401"/>
      <c r="EG86" s="401"/>
      <c r="EH86" s="400"/>
      <c r="EI86" s="401"/>
      <c r="EJ86" s="401"/>
      <c r="EK86" s="400"/>
      <c r="EL86" s="401"/>
      <c r="EM86" s="401"/>
      <c r="EN86" s="400"/>
      <c r="EO86" s="401"/>
      <c r="EP86" s="401"/>
      <c r="EQ86" s="400"/>
      <c r="ER86" s="401"/>
      <c r="ES86" s="401"/>
      <c r="ET86" s="400"/>
      <c r="EU86" s="401"/>
      <c r="EV86" s="401"/>
      <c r="EW86" s="400"/>
      <c r="EX86" s="401"/>
      <c r="EY86" s="401"/>
      <c r="EZ86" s="400"/>
      <c r="FA86" s="401"/>
      <c r="FB86" s="401"/>
      <c r="FC86" s="400"/>
      <c r="FD86" s="401"/>
      <c r="FE86" s="401"/>
      <c r="FF86" s="400"/>
      <c r="FG86" s="401"/>
      <c r="FH86" s="401"/>
      <c r="FI86" s="400"/>
      <c r="FJ86" s="401"/>
      <c r="FK86" s="401"/>
      <c r="FL86" s="400"/>
      <c r="FM86" s="401"/>
      <c r="FN86" s="401"/>
      <c r="FO86" s="400"/>
      <c r="FP86" s="401"/>
      <c r="FQ86" s="401"/>
      <c r="FR86" s="400"/>
      <c r="FS86" s="401"/>
      <c r="FT86" s="401"/>
      <c r="FU86" s="400"/>
      <c r="FV86" s="401"/>
      <c r="FW86" s="407"/>
    </row>
    <row r="87" spans="1:182" ht="18.75" customHeight="1" thickBot="1">
      <c r="A87" s="13"/>
      <c r="B87" s="272"/>
      <c r="C87" s="272"/>
      <c r="H87" s="423"/>
      <c r="I87" s="402"/>
      <c r="J87" s="403"/>
      <c r="K87" s="403"/>
      <c r="L87" s="402"/>
      <c r="M87" s="403"/>
      <c r="N87" s="403"/>
      <c r="O87" s="402"/>
      <c r="P87" s="403"/>
      <c r="Q87" s="403"/>
      <c r="R87" s="402"/>
      <c r="S87" s="403"/>
      <c r="T87" s="403"/>
      <c r="U87" s="402"/>
      <c r="V87" s="403"/>
      <c r="W87" s="403"/>
      <c r="X87" s="402"/>
      <c r="Y87" s="403"/>
      <c r="Z87" s="403"/>
      <c r="AA87" s="402"/>
      <c r="AB87" s="403"/>
      <c r="AC87" s="403"/>
      <c r="AD87" s="402"/>
      <c r="AE87" s="403"/>
      <c r="AF87" s="403"/>
      <c r="AG87" s="402"/>
      <c r="AH87" s="403"/>
      <c r="AI87" s="403"/>
      <c r="AJ87" s="402"/>
      <c r="AK87" s="403"/>
      <c r="AL87" s="403"/>
      <c r="AM87" s="402"/>
      <c r="AN87" s="403"/>
      <c r="AO87" s="403"/>
      <c r="AP87" s="402"/>
      <c r="AQ87" s="403"/>
      <c r="AR87" s="403"/>
      <c r="AS87" s="402"/>
      <c r="AT87" s="403"/>
      <c r="AU87" s="403"/>
      <c r="AV87" s="402"/>
      <c r="AW87" s="403"/>
      <c r="AX87" s="403"/>
      <c r="AY87" s="402"/>
      <c r="AZ87" s="403"/>
      <c r="BA87" s="403"/>
      <c r="BB87" s="402"/>
      <c r="BC87" s="403"/>
      <c r="BD87" s="403"/>
      <c r="BE87" s="402"/>
      <c r="BF87" s="403"/>
      <c r="BG87" s="403"/>
      <c r="BH87" s="402"/>
      <c r="BI87" s="403"/>
      <c r="BJ87" s="403"/>
      <c r="BK87" s="402"/>
      <c r="BL87" s="403"/>
      <c r="BM87" s="403"/>
      <c r="BN87" s="402"/>
      <c r="BO87" s="403"/>
      <c r="BP87" s="403"/>
      <c r="BQ87" s="402"/>
      <c r="BR87" s="403"/>
      <c r="BS87" s="403"/>
      <c r="BT87" s="402"/>
      <c r="BU87" s="403"/>
      <c r="BV87" s="403"/>
      <c r="BW87" s="402"/>
      <c r="BX87" s="403"/>
      <c r="BY87" s="403"/>
      <c r="BZ87" s="402"/>
      <c r="CA87" s="403"/>
      <c r="CB87" s="403"/>
      <c r="CC87" s="402"/>
      <c r="CD87" s="403"/>
      <c r="CE87" s="403"/>
      <c r="CF87" s="402"/>
      <c r="CG87" s="403"/>
      <c r="CH87" s="403"/>
      <c r="CI87" s="402"/>
      <c r="CJ87" s="403"/>
      <c r="CK87" s="403"/>
      <c r="CL87" s="402"/>
      <c r="CM87" s="403"/>
      <c r="CN87" s="403"/>
      <c r="CO87" s="402"/>
      <c r="CP87" s="403"/>
      <c r="CQ87" s="403"/>
      <c r="CR87" s="402"/>
      <c r="CS87" s="403"/>
      <c r="CT87" s="403"/>
      <c r="CU87" s="402"/>
      <c r="CV87" s="403"/>
      <c r="CW87" s="403"/>
      <c r="CX87" s="402"/>
      <c r="CY87" s="403"/>
      <c r="CZ87" s="403"/>
      <c r="DA87" s="402"/>
      <c r="DB87" s="403"/>
      <c r="DC87" s="403"/>
      <c r="DD87" s="402"/>
      <c r="DE87" s="403"/>
      <c r="DF87" s="403"/>
      <c r="DG87" s="402"/>
      <c r="DH87" s="403"/>
      <c r="DI87" s="403"/>
      <c r="DJ87" s="402"/>
      <c r="DK87" s="403"/>
      <c r="DL87" s="403"/>
      <c r="DM87" s="402"/>
      <c r="DN87" s="403"/>
      <c r="DO87" s="403"/>
      <c r="DP87" s="402"/>
      <c r="DQ87" s="403"/>
      <c r="DR87" s="403"/>
      <c r="DS87" s="402"/>
      <c r="DT87" s="403"/>
      <c r="DU87" s="403"/>
      <c r="DV87" s="402"/>
      <c r="DW87" s="403"/>
      <c r="DX87" s="403"/>
      <c r="DY87" s="402"/>
      <c r="DZ87" s="403"/>
      <c r="EA87" s="403"/>
      <c r="EB87" s="402"/>
      <c r="EC87" s="403"/>
      <c r="ED87" s="403"/>
      <c r="EE87" s="402"/>
      <c r="EF87" s="403"/>
      <c r="EG87" s="403"/>
      <c r="EH87" s="402"/>
      <c r="EI87" s="403"/>
      <c r="EJ87" s="403"/>
      <c r="EK87" s="402"/>
      <c r="EL87" s="403"/>
      <c r="EM87" s="403"/>
      <c r="EN87" s="402"/>
      <c r="EO87" s="403"/>
      <c r="EP87" s="403"/>
      <c r="EQ87" s="402"/>
      <c r="ER87" s="403"/>
      <c r="ES87" s="403"/>
      <c r="ET87" s="402"/>
      <c r="EU87" s="403"/>
      <c r="EV87" s="403"/>
      <c r="EW87" s="402"/>
      <c r="EX87" s="403"/>
      <c r="EY87" s="403"/>
      <c r="EZ87" s="402"/>
      <c r="FA87" s="403"/>
      <c r="FB87" s="403"/>
      <c r="FC87" s="402"/>
      <c r="FD87" s="403"/>
      <c r="FE87" s="403"/>
      <c r="FF87" s="402"/>
      <c r="FG87" s="403"/>
      <c r="FH87" s="403"/>
      <c r="FI87" s="402"/>
      <c r="FJ87" s="403"/>
      <c r="FK87" s="403"/>
      <c r="FL87" s="402"/>
      <c r="FM87" s="403"/>
      <c r="FN87" s="403"/>
      <c r="FO87" s="402"/>
      <c r="FP87" s="403"/>
      <c r="FQ87" s="403"/>
      <c r="FR87" s="402"/>
      <c r="FS87" s="403"/>
      <c r="FT87" s="403"/>
      <c r="FU87" s="402"/>
      <c r="FV87" s="403"/>
      <c r="FW87" s="408"/>
    </row>
    <row r="88" spans="1:182" s="85" customFormat="1" ht="21" hidden="1" thickTop="1">
      <c r="A88" s="113"/>
      <c r="B88" s="365"/>
      <c r="C88" s="365"/>
      <c r="D88" s="365"/>
      <c r="E88" s="365"/>
      <c r="F88" s="365"/>
      <c r="G88" s="365"/>
      <c r="H88" s="365"/>
      <c r="I88" s="365"/>
      <c r="J88" s="365"/>
      <c r="K88" s="365"/>
      <c r="L88" s="272"/>
      <c r="M88" s="272"/>
      <c r="N88" s="263"/>
      <c r="O88" s="272"/>
      <c r="P88" s="272"/>
      <c r="Q88" s="263"/>
      <c r="R88" s="272"/>
      <c r="S88" s="272"/>
      <c r="T88" s="263"/>
      <c r="U88" s="272"/>
      <c r="V88" s="272"/>
      <c r="W88" s="263"/>
      <c r="X88" s="272"/>
      <c r="Y88" s="272"/>
      <c r="Z88" s="263"/>
      <c r="AA88" s="272"/>
      <c r="AB88" s="272"/>
      <c r="AC88" s="263"/>
      <c r="AD88" s="272"/>
      <c r="AE88" s="272"/>
      <c r="AF88" s="263"/>
      <c r="AG88" s="272"/>
      <c r="AH88" s="272"/>
      <c r="AI88" s="263"/>
      <c r="AJ88" s="272"/>
      <c r="AK88" s="272"/>
      <c r="AL88" s="263"/>
      <c r="AM88" s="272"/>
      <c r="AN88" s="272"/>
      <c r="AO88" s="263"/>
      <c r="AP88" s="272"/>
      <c r="AQ88" s="272"/>
      <c r="AR88" s="263"/>
      <c r="AS88" s="272"/>
      <c r="AT88" s="272"/>
      <c r="AU88" s="263"/>
      <c r="AV88" s="272"/>
      <c r="AW88" s="272"/>
      <c r="AX88" s="263"/>
      <c r="AY88" s="272"/>
      <c r="AZ88" s="272"/>
      <c r="BA88" s="263"/>
      <c r="BB88" s="272"/>
      <c r="BC88" s="272"/>
      <c r="BD88" s="263"/>
      <c r="BE88" s="272"/>
      <c r="BF88" s="272"/>
      <c r="BG88" s="263"/>
      <c r="BH88" s="272"/>
      <c r="BI88" s="272"/>
      <c r="BJ88" s="263"/>
      <c r="BK88" s="272"/>
      <c r="BL88" s="272"/>
      <c r="BM88" s="263"/>
      <c r="BN88" s="272"/>
      <c r="BO88" s="272"/>
      <c r="BP88" s="263"/>
      <c r="BQ88" s="272"/>
      <c r="BR88" s="272"/>
      <c r="BS88" s="263"/>
      <c r="BT88" s="272"/>
      <c r="BU88" s="272"/>
      <c r="BV88" s="263"/>
      <c r="BW88" s="272"/>
      <c r="BX88" s="272"/>
      <c r="BY88" s="263"/>
      <c r="BZ88" s="272"/>
      <c r="CA88" s="272"/>
      <c r="CB88" s="263"/>
      <c r="CC88" s="272"/>
      <c r="CD88" s="272"/>
      <c r="CE88" s="263"/>
      <c r="CF88" s="272"/>
      <c r="CG88" s="272"/>
      <c r="CH88" s="263"/>
      <c r="CI88" s="272"/>
      <c r="CJ88" s="272"/>
      <c r="CK88" s="263"/>
      <c r="CL88" s="272"/>
      <c r="CM88" s="272"/>
      <c r="CN88" s="263"/>
      <c r="CO88" s="272"/>
      <c r="CP88" s="272"/>
      <c r="CQ88" s="263"/>
      <c r="CR88" s="272"/>
      <c r="CS88" s="272"/>
      <c r="CT88" s="263"/>
      <c r="CU88" s="272"/>
      <c r="CV88" s="272"/>
      <c r="CW88" s="263"/>
      <c r="CX88" s="272"/>
      <c r="CY88" s="272"/>
      <c r="CZ88" s="263"/>
      <c r="DA88" s="272"/>
      <c r="DB88" s="272"/>
      <c r="DC88" s="263"/>
      <c r="DD88" s="272"/>
      <c r="DE88" s="272"/>
      <c r="DF88" s="263"/>
      <c r="DG88" s="272"/>
      <c r="DH88" s="272"/>
      <c r="DI88" s="263"/>
      <c r="DJ88" s="272"/>
      <c r="DK88" s="272"/>
      <c r="DL88" s="263"/>
      <c r="DM88" s="272"/>
      <c r="DN88" s="272"/>
      <c r="DO88" s="263"/>
      <c r="DP88" s="272"/>
      <c r="DQ88" s="272"/>
      <c r="DR88" s="263"/>
      <c r="DS88" s="272"/>
      <c r="DT88" s="272"/>
      <c r="DU88" s="263"/>
      <c r="DV88" s="272"/>
      <c r="DW88" s="272"/>
      <c r="DX88" s="263"/>
      <c r="DY88" s="272"/>
      <c r="DZ88" s="272"/>
      <c r="EA88" s="263"/>
      <c r="EB88" s="272"/>
      <c r="EC88" s="272"/>
      <c r="ED88" s="263"/>
      <c r="EE88" s="272"/>
      <c r="EF88" s="272"/>
      <c r="EG88" s="263"/>
      <c r="EH88" s="272"/>
      <c r="EI88" s="272"/>
      <c r="EJ88" s="263"/>
      <c r="EK88" s="272"/>
      <c r="EL88" s="272"/>
      <c r="EM88" s="263"/>
      <c r="EN88" s="272"/>
      <c r="EO88" s="272"/>
      <c r="EP88" s="263"/>
      <c r="EQ88" s="272"/>
      <c r="ER88" s="272"/>
      <c r="ES88" s="263"/>
      <c r="ET88" s="272"/>
      <c r="EU88" s="272"/>
      <c r="EV88" s="263"/>
      <c r="EW88" s="272"/>
      <c r="EX88" s="272"/>
      <c r="EY88" s="263"/>
      <c r="EZ88" s="272"/>
      <c r="FA88" s="272"/>
      <c r="FB88" s="263"/>
      <c r="FC88" s="272"/>
      <c r="FD88" s="272"/>
      <c r="FE88" s="263"/>
      <c r="FF88" s="272"/>
      <c r="FG88" s="272"/>
      <c r="FH88" s="263"/>
      <c r="FI88" s="272"/>
      <c r="FJ88" s="272"/>
      <c r="FK88" s="263"/>
      <c r="FL88" s="272"/>
      <c r="FM88" s="272"/>
      <c r="FN88" s="263"/>
      <c r="FO88" s="272"/>
      <c r="FP88" s="272"/>
      <c r="FQ88" s="263"/>
      <c r="FR88" s="272"/>
      <c r="FS88" s="272"/>
      <c r="FT88" s="263"/>
      <c r="FU88" s="272"/>
      <c r="FV88" s="272"/>
      <c r="FW88" s="263"/>
      <c r="FX88" s="366"/>
      <c r="FY88" s="366"/>
      <c r="FZ88" s="366"/>
    </row>
    <row r="89" spans="1:182" ht="21" hidden="1" thickTop="1">
      <c r="A89" s="13"/>
    </row>
    <row r="90" spans="1:182" ht="21" hidden="1" thickTop="1">
      <c r="A90" s="13"/>
    </row>
    <row r="91" spans="1:182" ht="21" hidden="1" thickTop="1">
      <c r="A91" s="13"/>
    </row>
    <row r="92" spans="1:182" ht="21" hidden="1" thickTop="1">
      <c r="A92" s="13"/>
    </row>
    <row r="93" spans="1:182" ht="21" hidden="1" thickTop="1">
      <c r="A93" s="13"/>
    </row>
    <row r="94" spans="1:182" ht="21" hidden="1" thickTop="1">
      <c r="A94" s="13"/>
    </row>
    <row r="95" spans="1:182" ht="21" hidden="1" thickTop="1">
      <c r="A95" s="13"/>
    </row>
    <row r="96" spans="1:182" ht="21" hidden="1" thickTop="1">
      <c r="A96" s="13"/>
    </row>
    <row r="97" ht="21" hidden="1" thickTop="1"/>
    <row r="98" ht="21" hidden="1" thickTop="1"/>
    <row r="99" ht="21" hidden="1" thickTop="1"/>
    <row r="100" ht="21" hidden="1" thickTop="1"/>
    <row r="101" ht="21" hidden="1" thickTop="1"/>
    <row r="102" ht="21" hidden="1" thickTop="1"/>
    <row r="103" ht="21" hidden="1" thickTop="1"/>
    <row r="104" ht="21" hidden="1" thickTop="1"/>
    <row r="105" ht="21" hidden="1" thickTop="1"/>
    <row r="106" ht="21" hidden="1" thickTop="1"/>
    <row r="107" ht="21" hidden="1" thickTop="1"/>
    <row r="108" ht="21" hidden="1" thickTop="1"/>
    <row r="109" ht="21" hidden="1" thickTop="1"/>
    <row r="110" ht="21" hidden="1" thickTop="1"/>
    <row r="111" ht="21" hidden="1" thickTop="1"/>
    <row r="112" ht="21" hidden="1" thickTop="1"/>
    <row r="113" ht="21" hidden="1" thickTop="1"/>
    <row r="114" ht="21" hidden="1" thickTop="1"/>
    <row r="115" ht="21" hidden="1" thickTop="1"/>
    <row r="116" ht="21" hidden="1" thickTop="1"/>
    <row r="117" ht="21" hidden="1" thickTop="1"/>
    <row r="118" ht="21" hidden="1" thickTop="1"/>
    <row r="119" ht="21" hidden="1" thickTop="1"/>
    <row r="120" ht="21" hidden="1" thickTop="1"/>
    <row r="121" ht="21" hidden="1" thickTop="1"/>
    <row r="122" ht="21" hidden="1" thickTop="1"/>
    <row r="123" ht="21" hidden="1" thickTop="1"/>
    <row r="124" ht="21" hidden="1" thickTop="1"/>
    <row r="125" ht="21" hidden="1" thickTop="1"/>
    <row r="126" ht="21" hidden="1" thickTop="1"/>
  </sheetData>
  <sheetProtection formatRows="0" insertRows="0" selectLockedCells="1"/>
  <protectedRanges>
    <protectedRange password="F692" sqref="B46:C46 B15:C15 E15:H15 B21:C21 E21:H21 C75:H76 E46:H46 B25:C25 E25:H25 E33:H33 B33:C33 B64:H68 B55:C55 E55:H55 J75 E58:H58 B58:C58 B59:H59 B61:H62 B16:H20 B56:H57 B22:H24 B26:H32 B34:H45 B47:H54 M75 P75 S75 V75 Y75 AB75 AE75 AH75 AK75 AN75 AQ75 AT75 AW75 AZ75 BC75 BF75 BI75 BL75 BO75 BR75 BU75 BX75 CA75 CD75 CG75 CJ75 CM75 CP75 CS75 CV75 CY75 DB75 DE75 DH75 DK75 DN75 DQ75 DT75 DW75 DZ75 EC75 EF75 EI75 EL75 EO75 ER75 EU75 EX75 FA75 FD75 FG75 FJ75 FM75 FP75 FS75 FV75" name="Rango1_1_1_2"/>
    <protectedRange password="F692" sqref="J68 J76 J61:J62 M68 M76 M61:M62 P68 P76 P61:P62 S68 S76 S61:S62 V68 V76 V61:V62 Y68 Y76 Y61:Y62 AB68 AB76 AB61:AB62 AE68 AE76 AE61:AE62 AH68 AH76 AH61:AH62 AK68 AK76 AK61:AK62 AN68 AN76 AN61:AN62 AQ68 AQ76 AQ61:AQ62 AT68 AT76 AT61:AT62 AW68 AW76 AW61:AW62 AZ68 AZ76 AZ61:AZ62 BC68 BC76 BC61:BC62 BF68 BF76 BF61:BF62 BI68 BI76 BI61:BI62 BL68 BL76 BL61:BL62 BO68 BO76 BO61:BO62 BR68 BR76 BR61:BR62 BU68 BU76 BU61:BU62 BX68 BX76 BX61:BX62 CA68 CA76 CA61:CA62 CD68 CD76 CD61:CD62 CG68 CG76 CG61:CG62 CJ68 CJ76 CJ61:CJ62 CM68 CM76 CM61:CM62 CP68 CP76 CP61:CP62 CS68 CS76 CS61:CS62 CV68 CV76 CV61:CV62 CY68 CY76 CY61:CY62 DB68 DB76 DB61:DB62 DE68 DE76 DE61:DE62 DH68 DH76 DH61:DH62 DK68 DK76 DK61:DK62 DN68 DN76 DN61:DN62 DQ68 DQ76 DQ61:DQ62 DT68 DT76 DT61:DT62 DW68 DW76 DW61:DW62 DZ68 DZ76 DZ61:DZ62 EC68 EC76 EC61:EC62 EF68 EF76 EF61:EF62 EI68 EI76 EI61:EI62 EL68 EL76 EL61:EL62 EO68 EO76 EO61:EO62 ER68 ER76 ER61:ER62 EU68 EU76 EU61:EU62 EX68 EX76 EX61:EX62 FA68 FA76 FA61:FA62 FD68 FD76 FD61:FD62 FG68 FG76 FG61:FG62 FJ68 FJ76 FJ61:FJ62 FM68 FM76 FM61:FM62 FP68 FP76 FP61:FP62 FS68 FS76 FS61:FS62 FV68 FV76 FV61:FV62" name="Rango1_1_1_3"/>
    <protectedRange password="F692" sqref="C77:H77" name="Rango1_1_1_2_1"/>
    <protectedRange password="F692" sqref="J77 M77 P77 S77 V77 Y77 AB77 AE77 AH77 AK77 AN77 AQ77 AT77 AW77 AZ77 BC77 BF77 BI77 BL77 BO77 BR77 BU77 BX77 CA77 CD77 CG77 CJ77 CM77 CP77 CS77 CV77 CY77 DB77 DE77 DH77 DK77 DN77 DQ77 DT77 DW77 DZ77 EC77 EF77 EI77 EL77 EO77 ER77 EU77 EX77 FA77 FD77 FG77 FJ77 FM77 FP77 FS77 FV77" name="Rango1_1_1_3_1"/>
    <protectedRange password="F692" sqref="B69:H69 B74:H74" name="Rango1_1_1_2_2"/>
    <protectedRange password="F692" sqref="J69 M69 P69 S69 V69 Y69 AB69 AE69 AH69 AK69 AN69 AQ69 AT69 AW69 AZ69 BC69 BF69 BI69 BL69 BO69 BR69 BU69 BX69 CA69 CD69 CG69 CJ69 CM69 CP69 CS69 CV69 CY69 DB69 DE69 DH69 DK69 DN69 DQ69 DT69 DW69 DZ69 EC69 EF69 EI69 EL69 EO69 ER69 EU69 EX69 FA69 FD69 FG69 FJ69 FM69 FP69 FS69 FV69" name="Rango1_1_1_3_2"/>
    <protectedRange password="F692" sqref="C72:H72" name="Rango1_1_1_2_3_1"/>
    <protectedRange password="F692" sqref="B63:H63 B60:H60 J60 M60 P60 S60 V60 Y60 AB60 AE60 AH60 AK60 AN60 AQ60 AT60 AW60 AZ60 BC60 BF60 BI60 BL60 BO60 BR60 BU60 BX60 CA60 CD60 CG60 CJ60 CM60 CP60 CS60 CV60 CY60 DB60 DE60 DH60 DK60 DN60 DQ60 DT60 DW60 DZ60 EC60 EF60 EI60 EL60 EO60 ER60 EU60 EX60 FA60 FD60 FG60 FJ60 FM60 FP60 FS60 FV60" name="Rango1_1_1_2_6"/>
    <protectedRange password="F692" sqref="J63 M63 P63 S63 V63 Y63 AB63 AE63 AH63 AK63 AN63 AQ63 AT63 AW63 AZ63 BC63 BF63 BI63 BL63 BO63 BR63 BU63 BX63 CA63 CD63 CG63 CJ63 CM63 CP63 CS63 CV63 CY63 DB63 DE63 DH63 DK63 DN63 DQ63 DT63 DW63 DZ63 EC63 EF63 EI63 EL63 EO63 ER63 EU63 EX63 FA63 FD63 FG63 FJ63 FM63 FP63 FS63 FV63" name="Rango1_1_1_3_4_1"/>
    <protectedRange password="F692" sqref="J70:J74 M70:M74 P70:P74 S70:S74 V70:V74 Y70:Y74 AB70:AB74 AE70:AE74 AH70:AH74 AK70:AK74 AN70:AN74 AQ70:AQ74 AT70:AT74 AW70:AW74 AZ70:AZ74 BC70:BC74 BF70:BF74 BI70:BI74 BL70:BL74 BO70:BO74 BR70:BR74 BU70:BU74 BX70:BX74 CA70:CA74 CD70:CD74 CG70:CG74 CJ70:CJ74 CM70:CM74 CP70:CP74 CS70:CS74 CV70:CV74 CY70:CY74 DB70:DB74 DE70:DE74 DH70:DH74 DK70:DK74 DN70:DN74 DQ70:DQ74 DT70:DT74 DW70:DW74 DZ70:DZ74 EC70:EC74 EF70:EF74 EI70:EI74 EL70:EL74 EO70:EO74 ER70:ER74 EU70:EU74 EX70:EX74 FA70:FA74 FD70:FD74 FG70:FG74 FJ70:FJ74 FM70:FM74 FP70:FP74 FS70:FS74 FV70:FV74" name="Rango1_1_1_3_6"/>
    <protectedRange password="F692" sqref="H70:H71 H73" name="Rango1_1_1_2_2_1"/>
    <protectedRange password="F692" sqref="E70:G71 E73:G73" name="Rango1_1_1_1_1_1_1"/>
  </protectedRanges>
  <mergeCells count="419">
    <mergeCell ref="BH12:BJ12"/>
    <mergeCell ref="BK10:BM10"/>
    <mergeCell ref="AJ10:AL10"/>
    <mergeCell ref="AJ11:AL11"/>
    <mergeCell ref="AJ12:AL12"/>
    <mergeCell ref="AG10:AI10"/>
    <mergeCell ref="AY11:BA11"/>
    <mergeCell ref="X10:Z10"/>
    <mergeCell ref="AA10:AC10"/>
    <mergeCell ref="AD10:AF10"/>
    <mergeCell ref="X11:Z11"/>
    <mergeCell ref="AA11:AC11"/>
    <mergeCell ref="BK12:BM12"/>
    <mergeCell ref="AY12:BA12"/>
    <mergeCell ref="BB10:BD10"/>
    <mergeCell ref="X12:Z12"/>
    <mergeCell ref="AA12:AC12"/>
    <mergeCell ref="AD12:AF12"/>
    <mergeCell ref="BB12:BD12"/>
    <mergeCell ref="AD11:AF11"/>
    <mergeCell ref="AV12:AX12"/>
    <mergeCell ref="O12:Q12"/>
    <mergeCell ref="R12:T12"/>
    <mergeCell ref="FU12:FW12"/>
    <mergeCell ref="FC12:FE12"/>
    <mergeCell ref="FF10:FH10"/>
    <mergeCell ref="FF11:FH11"/>
    <mergeCell ref="FF12:FH12"/>
    <mergeCell ref="FI10:FK10"/>
    <mergeCell ref="FI11:FK11"/>
    <mergeCell ref="FI12:FK12"/>
    <mergeCell ref="FL10:FN10"/>
    <mergeCell ref="FL11:FN11"/>
    <mergeCell ref="FL12:FN12"/>
    <mergeCell ref="FR10:FT10"/>
    <mergeCell ref="FR11:FT11"/>
    <mergeCell ref="FR12:FT12"/>
    <mergeCell ref="FU10:FW10"/>
    <mergeCell ref="FU11:FW11"/>
    <mergeCell ref="DP12:DR12"/>
    <mergeCell ref="EE10:EG10"/>
    <mergeCell ref="EE11:EG11"/>
    <mergeCell ref="EB10:ED10"/>
    <mergeCell ref="EB11:ED11"/>
    <mergeCell ref="EB12:ED12"/>
    <mergeCell ref="I84:K87"/>
    <mergeCell ref="H84:H87"/>
    <mergeCell ref="I10:K10"/>
    <mergeCell ref="H80:H83"/>
    <mergeCell ref="B11:H11"/>
    <mergeCell ref="B12:H12"/>
    <mergeCell ref="I80:K83"/>
    <mergeCell ref="I79:K79"/>
    <mergeCell ref="I11:K11"/>
    <mergeCell ref="I12:K12"/>
    <mergeCell ref="B76:H76"/>
    <mergeCell ref="B77:H77"/>
    <mergeCell ref="B13:H13"/>
    <mergeCell ref="I13:K13"/>
    <mergeCell ref="C71:G71"/>
    <mergeCell ref="C70:G70"/>
    <mergeCell ref="C73:G73"/>
    <mergeCell ref="C72:G72"/>
    <mergeCell ref="C61:G61"/>
    <mergeCell ref="C62:G62"/>
    <mergeCell ref="L12:N12"/>
    <mergeCell ref="EZ10:FB10"/>
    <mergeCell ref="EZ11:FB11"/>
    <mergeCell ref="EZ12:FB12"/>
    <mergeCell ref="FC10:FE10"/>
    <mergeCell ref="FC11:FE11"/>
    <mergeCell ref="FO10:FQ10"/>
    <mergeCell ref="FO11:FQ11"/>
    <mergeCell ref="FO12:FQ12"/>
    <mergeCell ref="U12:W12"/>
    <mergeCell ref="DY10:EA10"/>
    <mergeCell ref="DY11:EA11"/>
    <mergeCell ref="DY12:EA12"/>
    <mergeCell ref="AM10:AO10"/>
    <mergeCell ref="AM11:AO11"/>
    <mergeCell ref="AM12:AO12"/>
    <mergeCell ref="AP10:AR10"/>
    <mergeCell ref="AP11:AR11"/>
    <mergeCell ref="AP12:AR12"/>
    <mergeCell ref="AS10:AU10"/>
    <mergeCell ref="AS11:AU11"/>
    <mergeCell ref="AS12:AU12"/>
    <mergeCell ref="AV10:AX10"/>
    <mergeCell ref="AV11:AX11"/>
    <mergeCell ref="EK10:EM10"/>
    <mergeCell ref="EK11:EM11"/>
    <mergeCell ref="EK12:EM12"/>
    <mergeCell ref="EH10:EJ10"/>
    <mergeCell ref="EH11:EJ11"/>
    <mergeCell ref="EH12:EJ12"/>
    <mergeCell ref="DV10:DX10"/>
    <mergeCell ref="DV11:DX11"/>
    <mergeCell ref="DV12:DX12"/>
    <mergeCell ref="EE12:EG12"/>
    <mergeCell ref="EN10:EP10"/>
    <mergeCell ref="EN11:EP11"/>
    <mergeCell ref="EN12:EP12"/>
    <mergeCell ref="EQ10:ES10"/>
    <mergeCell ref="EQ11:ES11"/>
    <mergeCell ref="EQ12:ES12"/>
    <mergeCell ref="ET10:EV10"/>
    <mergeCell ref="ET11:EV11"/>
    <mergeCell ref="ET12:EV12"/>
    <mergeCell ref="EW10:EY10"/>
    <mergeCell ref="EW11:EY11"/>
    <mergeCell ref="CC10:CE10"/>
    <mergeCell ref="CC11:CE11"/>
    <mergeCell ref="CC12:CE12"/>
    <mergeCell ref="BN10:BP10"/>
    <mergeCell ref="BN11:BP11"/>
    <mergeCell ref="BN12:BP12"/>
    <mergeCell ref="BQ10:BS10"/>
    <mergeCell ref="BQ11:BS11"/>
    <mergeCell ref="BQ12:BS12"/>
    <mergeCell ref="BT10:BV10"/>
    <mergeCell ref="BT11:BV11"/>
    <mergeCell ref="BT12:BV12"/>
    <mergeCell ref="BZ10:CB10"/>
    <mergeCell ref="BZ11:CB11"/>
    <mergeCell ref="BW12:BY12"/>
    <mergeCell ref="DS10:DU10"/>
    <mergeCell ref="DS11:DU11"/>
    <mergeCell ref="DS12:DU12"/>
    <mergeCell ref="DA12:DC12"/>
    <mergeCell ref="DD10:DF10"/>
    <mergeCell ref="DD11:DF11"/>
    <mergeCell ref="DD12:DF12"/>
    <mergeCell ref="DM10:DO10"/>
    <mergeCell ref="DM11:DO11"/>
    <mergeCell ref="DM12:DO12"/>
    <mergeCell ref="DP10:DR10"/>
    <mergeCell ref="DP11:DR11"/>
    <mergeCell ref="O10:Q10"/>
    <mergeCell ref="R10:T10"/>
    <mergeCell ref="O11:Q11"/>
    <mergeCell ref="R11:T11"/>
    <mergeCell ref="AG11:AI11"/>
    <mergeCell ref="BZ12:CB12"/>
    <mergeCell ref="CX12:CZ12"/>
    <mergeCell ref="CF12:CH12"/>
    <mergeCell ref="CI10:CK10"/>
    <mergeCell ref="CI11:CK11"/>
    <mergeCell ref="CI12:CK12"/>
    <mergeCell ref="CL10:CN10"/>
    <mergeCell ref="CX10:CZ10"/>
    <mergeCell ref="CX11:CZ11"/>
    <mergeCell ref="CL11:CN11"/>
    <mergeCell ref="AG12:AI12"/>
    <mergeCell ref="DG10:DI10"/>
    <mergeCell ref="DG11:DI11"/>
    <mergeCell ref="CO10:CQ10"/>
    <mergeCell ref="DG12:DI12"/>
    <mergeCell ref="CL12:CN12"/>
    <mergeCell ref="DJ10:DL10"/>
    <mergeCell ref="DJ11:DL11"/>
    <mergeCell ref="DJ12:DL12"/>
    <mergeCell ref="CO11:CQ11"/>
    <mergeCell ref="CO12:CQ12"/>
    <mergeCell ref="CR10:CT10"/>
    <mergeCell ref="CR11:CT11"/>
    <mergeCell ref="CR12:CT12"/>
    <mergeCell ref="CU10:CW10"/>
    <mergeCell ref="CU11:CW11"/>
    <mergeCell ref="CU12:CW12"/>
    <mergeCell ref="DA10:DC10"/>
    <mergeCell ref="DA11:DC11"/>
    <mergeCell ref="EW12:EY12"/>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AY10:BA10"/>
    <mergeCell ref="CF10:CH10"/>
    <mergeCell ref="CF11:CH11"/>
    <mergeCell ref="BE10:BG10"/>
    <mergeCell ref="BE11:BG11"/>
    <mergeCell ref="BE12:BG12"/>
    <mergeCell ref="L13:N13"/>
    <mergeCell ref="L79:N79"/>
    <mergeCell ref="L80:N83"/>
    <mergeCell ref="L84:N87"/>
    <mergeCell ref="O13:Q13"/>
    <mergeCell ref="O79:Q79"/>
    <mergeCell ref="O80:Q83"/>
    <mergeCell ref="O84:Q87"/>
    <mergeCell ref="R13:T13"/>
    <mergeCell ref="R79:T79"/>
    <mergeCell ref="R80:T83"/>
    <mergeCell ref="R84:T87"/>
    <mergeCell ref="U13:W13"/>
    <mergeCell ref="U79:W79"/>
    <mergeCell ref="U80:W83"/>
    <mergeCell ref="U84:W87"/>
    <mergeCell ref="X13:Z13"/>
    <mergeCell ref="X79:Z79"/>
    <mergeCell ref="X80:Z83"/>
    <mergeCell ref="X84:Z87"/>
    <mergeCell ref="AA13:AC13"/>
    <mergeCell ref="AA79:AC79"/>
    <mergeCell ref="AA80:AC83"/>
    <mergeCell ref="AA84:AC87"/>
    <mergeCell ref="AD13:AF13"/>
    <mergeCell ref="AD79:AF79"/>
    <mergeCell ref="AD80:AF83"/>
    <mergeCell ref="AD84:AF87"/>
    <mergeCell ref="AG13:AI13"/>
    <mergeCell ref="AG79:AI79"/>
    <mergeCell ref="AG80:AI83"/>
    <mergeCell ref="AG84:AI87"/>
    <mergeCell ref="AJ13:AL13"/>
    <mergeCell ref="AJ79:AL79"/>
    <mergeCell ref="AJ80:AL83"/>
    <mergeCell ref="AJ84:AL87"/>
    <mergeCell ref="AM13:AO13"/>
    <mergeCell ref="AM79:AO79"/>
    <mergeCell ref="AM80:AO83"/>
    <mergeCell ref="AM84:AO87"/>
    <mergeCell ref="AP13:AR13"/>
    <mergeCell ref="AP79:AR79"/>
    <mergeCell ref="AP80:AR83"/>
    <mergeCell ref="AP84:AR87"/>
    <mergeCell ref="AS13:AU13"/>
    <mergeCell ref="AS79:AU79"/>
    <mergeCell ref="AS80:AU83"/>
    <mergeCell ref="AS84:AU87"/>
    <mergeCell ref="AV13:AX13"/>
    <mergeCell ref="AV79:AX79"/>
    <mergeCell ref="AV80:AX83"/>
    <mergeCell ref="AV84:AX87"/>
    <mergeCell ref="AY13:BA13"/>
    <mergeCell ref="AY79:BA79"/>
    <mergeCell ref="AY80:BA83"/>
    <mergeCell ref="AY84:BA87"/>
    <mergeCell ref="BB13:BD13"/>
    <mergeCell ref="BB79:BD79"/>
    <mergeCell ref="BB80:BD83"/>
    <mergeCell ref="BB84:BD87"/>
    <mergeCell ref="BE13:BG13"/>
    <mergeCell ref="BE79:BG79"/>
    <mergeCell ref="BE80:BG83"/>
    <mergeCell ref="BE84:BG87"/>
    <mergeCell ref="BH13:BJ13"/>
    <mergeCell ref="BH79:BJ79"/>
    <mergeCell ref="BH80:BJ83"/>
    <mergeCell ref="BH84:BJ87"/>
    <mergeCell ref="BK13:BM13"/>
    <mergeCell ref="BK79:BM79"/>
    <mergeCell ref="BK80:BM83"/>
    <mergeCell ref="BK84:BM87"/>
    <mergeCell ref="BN13:BP13"/>
    <mergeCell ref="BN79:BP79"/>
    <mergeCell ref="BN80:BP83"/>
    <mergeCell ref="BN84:BP87"/>
    <mergeCell ref="BQ13:BS13"/>
    <mergeCell ref="BQ79:BS79"/>
    <mergeCell ref="BQ80:BS83"/>
    <mergeCell ref="BQ84:BS87"/>
    <mergeCell ref="BT13:BV13"/>
    <mergeCell ref="BT79:BV79"/>
    <mergeCell ref="BT80:BV83"/>
    <mergeCell ref="BT84:BV87"/>
    <mergeCell ref="BW13:BY13"/>
    <mergeCell ref="BW79:BY79"/>
    <mergeCell ref="BW80:BY83"/>
    <mergeCell ref="BW84:BY87"/>
    <mergeCell ref="BZ13:CB13"/>
    <mergeCell ref="BZ79:CB79"/>
    <mergeCell ref="BZ80:CB83"/>
    <mergeCell ref="BZ84:CB87"/>
    <mergeCell ref="CC13:CE13"/>
    <mergeCell ref="CC79:CE79"/>
    <mergeCell ref="CC80:CE83"/>
    <mergeCell ref="CC84:CE87"/>
    <mergeCell ref="CF13:CH13"/>
    <mergeCell ref="CF79:CH79"/>
    <mergeCell ref="CF80:CH83"/>
    <mergeCell ref="CF84:CH87"/>
    <mergeCell ref="CI13:CK13"/>
    <mergeCell ref="CI79:CK79"/>
    <mergeCell ref="CI80:CK83"/>
    <mergeCell ref="CI84:CK87"/>
    <mergeCell ref="CL13:CN13"/>
    <mergeCell ref="CL79:CN79"/>
    <mergeCell ref="CL80:CN83"/>
    <mergeCell ref="CL84:CN87"/>
    <mergeCell ref="CO13:CQ13"/>
    <mergeCell ref="CO79:CQ79"/>
    <mergeCell ref="CO80:CQ83"/>
    <mergeCell ref="CO84:CQ87"/>
    <mergeCell ref="CR13:CT13"/>
    <mergeCell ref="CR79:CT79"/>
    <mergeCell ref="CR80:CT83"/>
    <mergeCell ref="CR84:CT87"/>
    <mergeCell ref="CU13:CW13"/>
    <mergeCell ref="CU79:CW79"/>
    <mergeCell ref="CU80:CW83"/>
    <mergeCell ref="CU84:CW87"/>
    <mergeCell ref="CX13:CZ13"/>
    <mergeCell ref="CX79:CZ79"/>
    <mergeCell ref="CX80:CZ83"/>
    <mergeCell ref="CX84:CZ87"/>
    <mergeCell ref="DA13:DC13"/>
    <mergeCell ref="DA79:DC79"/>
    <mergeCell ref="DA80:DC83"/>
    <mergeCell ref="DA84:DC87"/>
    <mergeCell ref="DD13:DF13"/>
    <mergeCell ref="DD79:DF79"/>
    <mergeCell ref="DD80:DF83"/>
    <mergeCell ref="DD84:DF87"/>
    <mergeCell ref="DG13:DI13"/>
    <mergeCell ref="DG79:DI79"/>
    <mergeCell ref="DG80:DI83"/>
    <mergeCell ref="DG84:DI87"/>
    <mergeCell ref="DJ13:DL13"/>
    <mergeCell ref="DJ79:DL79"/>
    <mergeCell ref="DJ80:DL83"/>
    <mergeCell ref="DJ84:DL87"/>
    <mergeCell ref="DM13:DO13"/>
    <mergeCell ref="DM79:DO79"/>
    <mergeCell ref="DM80:DO83"/>
    <mergeCell ref="DM84:DO87"/>
    <mergeCell ref="DP13:DR13"/>
    <mergeCell ref="DP79:DR79"/>
    <mergeCell ref="DP80:DR83"/>
    <mergeCell ref="DP84:DR87"/>
    <mergeCell ref="DS13:DU13"/>
    <mergeCell ref="DS79:DU79"/>
    <mergeCell ref="DS80:DU83"/>
    <mergeCell ref="DS84:DU87"/>
    <mergeCell ref="DV13:DX13"/>
    <mergeCell ref="DV79:DX79"/>
    <mergeCell ref="DV80:DX83"/>
    <mergeCell ref="DV84:DX87"/>
    <mergeCell ref="DY13:EA13"/>
    <mergeCell ref="DY79:EA79"/>
    <mergeCell ref="DY80:EA83"/>
    <mergeCell ref="DY84:EA87"/>
    <mergeCell ref="EB13:ED13"/>
    <mergeCell ref="EB79:ED79"/>
    <mergeCell ref="EB80:ED83"/>
    <mergeCell ref="EB84:ED87"/>
    <mergeCell ref="EE13:EG13"/>
    <mergeCell ref="EE79:EG79"/>
    <mergeCell ref="EE80:EG83"/>
    <mergeCell ref="EE84:EG87"/>
    <mergeCell ref="EH13:EJ13"/>
    <mergeCell ref="EH79:EJ79"/>
    <mergeCell ref="EH80:EJ83"/>
    <mergeCell ref="EH84:EJ87"/>
    <mergeCell ref="EK13:EM13"/>
    <mergeCell ref="EK79:EM79"/>
    <mergeCell ref="EK80:EM83"/>
    <mergeCell ref="EK84:EM87"/>
    <mergeCell ref="EN13:EP13"/>
    <mergeCell ref="EN79:EP79"/>
    <mergeCell ref="EN80:EP83"/>
    <mergeCell ref="EN84:EP87"/>
    <mergeCell ref="EQ13:ES13"/>
    <mergeCell ref="EQ79:ES79"/>
    <mergeCell ref="EQ80:ES83"/>
    <mergeCell ref="EQ84:ES87"/>
    <mergeCell ref="ET13:EV13"/>
    <mergeCell ref="ET79:EV79"/>
    <mergeCell ref="ET80:EV83"/>
    <mergeCell ref="ET84:EV87"/>
    <mergeCell ref="EW13:EY13"/>
    <mergeCell ref="EW79:EY79"/>
    <mergeCell ref="EW80:EY83"/>
    <mergeCell ref="EW84:EY87"/>
    <mergeCell ref="EZ13:FB13"/>
    <mergeCell ref="EZ79:FB79"/>
    <mergeCell ref="EZ80:FB83"/>
    <mergeCell ref="EZ84:FB87"/>
    <mergeCell ref="FC13:FE13"/>
    <mergeCell ref="FC79:FE79"/>
    <mergeCell ref="FC80:FE83"/>
    <mergeCell ref="FC84:FE87"/>
    <mergeCell ref="FF13:FH13"/>
    <mergeCell ref="FF79:FH79"/>
    <mergeCell ref="FF80:FH83"/>
    <mergeCell ref="FF84:FH87"/>
    <mergeCell ref="FR13:FT13"/>
    <mergeCell ref="FR79:FT79"/>
    <mergeCell ref="FR80:FT83"/>
    <mergeCell ref="FR84:FT87"/>
    <mergeCell ref="FU13:FW13"/>
    <mergeCell ref="FU79:FW79"/>
    <mergeCell ref="FU80:FW83"/>
    <mergeCell ref="FU84:FW87"/>
    <mergeCell ref="FI13:FK13"/>
    <mergeCell ref="FI79:FK79"/>
    <mergeCell ref="FI80:FK83"/>
    <mergeCell ref="FI84:FK87"/>
    <mergeCell ref="FL13:FN13"/>
    <mergeCell ref="FL79:FN79"/>
    <mergeCell ref="FL80:FN83"/>
    <mergeCell ref="FL84:FN87"/>
    <mergeCell ref="FO13:FQ13"/>
    <mergeCell ref="FO79:FQ79"/>
    <mergeCell ref="FO80:FQ83"/>
    <mergeCell ref="FO84:FQ87"/>
  </mergeCells>
  <phoneticPr fontId="3" type="noConversion"/>
  <conditionalFormatting sqref="H78">
    <cfRule type="cellIs" dxfId="1438" priority="118983" operator="notEqual">
      <formula>""</formula>
    </cfRule>
  </conditionalFormatting>
  <conditionalFormatting sqref="K66 K68:K69 K75:K77 K64">
    <cfRule type="cellIs" dxfId="1437" priority="118981" operator="equal">
      <formula>"PARA REVISIÓN"</formula>
    </cfRule>
    <cfRule type="cellIs" dxfId="1436" priority="118982" operator="equal">
      <formula>"CUMPLE"</formula>
    </cfRule>
  </conditionalFormatting>
  <conditionalFormatting sqref="K14:K17 K75:K87 K53:K73 K19:K26 K29:K35 K38:K47">
    <cfRule type="cellIs" dxfId="1435" priority="118864" operator="equal">
      <formula>"NO VÁLIDA"</formula>
    </cfRule>
    <cfRule type="cellIs" dxfId="1434" priority="118865" operator="equal">
      <formula>"VÁLIDA"</formula>
    </cfRule>
  </conditionalFormatting>
  <conditionalFormatting sqref="J78">
    <cfRule type="cellIs" dxfId="1433" priority="118800" operator="notBetween">
      <formula>"RECHAZO"</formula>
      <formula>"NO ADMISIBLE"</formula>
    </cfRule>
  </conditionalFormatting>
  <conditionalFormatting sqref="B33:K35 C53:K53 B53:B54 B42:K47 B55:K55 B38:K40">
    <cfRule type="expression" dxfId="1432" priority="97481">
      <formula>YS="T"</formula>
    </cfRule>
  </conditionalFormatting>
  <conditionalFormatting sqref="B11:FW12 B13:K14">
    <cfRule type="expression" dxfId="1431" priority="97479" stopIfTrue="1">
      <formula>ROW()=CELL("ROW")</formula>
    </cfRule>
  </conditionalFormatting>
  <conditionalFormatting sqref="I16:K16 I25:K26 I33:K33 I75:K87 I61:K73 I20:K21 I46:K46 I60 K60 I55:K55 AA20:AC20 AB21:AC21">
    <cfRule type="expression" dxfId="1430" priority="97478" stopIfTrue="1">
      <formula>AND(ROW()=CELL("ROW"),COLUMN()=CELL("COL"))</formula>
    </cfRule>
  </conditionalFormatting>
  <conditionalFormatting sqref="C20:H20">
    <cfRule type="expression" dxfId="1429" priority="97245">
      <formula>IF($A$20=3,TRUE,FALSE)</formula>
    </cfRule>
  </conditionalFormatting>
  <conditionalFormatting sqref="J15 J21 J25 J33 J46 J55 J58 J63 J67:J69 J75">
    <cfRule type="cellIs" dxfId="1428" priority="49361" operator="greaterThan">
      <formula>0</formula>
    </cfRule>
  </conditionalFormatting>
  <conditionalFormatting sqref="I16:I20 I22:I24 I26:I32 I34:I45 I47:I54 I56:I57 I59 J64:J66 J70:J71 J73:J74">
    <cfRule type="cellIs" dxfId="1427" priority="2398" operator="equal">
      <formula>0</formula>
    </cfRule>
  </conditionalFormatting>
  <conditionalFormatting sqref="I10:FW10">
    <cfRule type="cellIs" dxfId="1426" priority="67412" operator="equal">
      <formula>"ADMISIBLE"</formula>
    </cfRule>
    <cfRule type="cellIs" dxfId="1425" priority="131309" operator="equal">
      <formula>"NO ADMISIBLE"</formula>
    </cfRule>
    <cfRule type="cellIs" dxfId="1424" priority="131310" operator="equal">
      <formula>"RECHAZO"</formula>
    </cfRule>
  </conditionalFormatting>
  <conditionalFormatting sqref="K18">
    <cfRule type="cellIs" dxfId="1423" priority="2396" operator="equal">
      <formula>"NO VÁLIDA"</formula>
    </cfRule>
    <cfRule type="cellIs" dxfId="1422" priority="2397" operator="equal">
      <formula>"VÁLIDA"</formula>
    </cfRule>
  </conditionalFormatting>
  <conditionalFormatting sqref="K48 K50:K52">
    <cfRule type="cellIs" dxfId="1421" priority="2393" operator="equal">
      <formula>"NO VÁLIDA"</formula>
    </cfRule>
    <cfRule type="cellIs" dxfId="1420" priority="2394" operator="equal">
      <formula>"VÁLIDA"</formula>
    </cfRule>
  </conditionalFormatting>
  <conditionalFormatting sqref="C51:K52 B48:K48 B50:B52">
    <cfRule type="expression" dxfId="1419" priority="2392">
      <formula>YS="T"</formula>
    </cfRule>
  </conditionalFormatting>
  <conditionalFormatting sqref="K74">
    <cfRule type="cellIs" dxfId="1418" priority="2389" operator="equal">
      <formula>"NO VÁLIDA"</formula>
    </cfRule>
    <cfRule type="cellIs" dxfId="1417" priority="2390" operator="equal">
      <formula>"VÁLIDA"</formula>
    </cfRule>
  </conditionalFormatting>
  <conditionalFormatting sqref="I74:K74">
    <cfRule type="expression" dxfId="1416" priority="2388" stopIfTrue="1">
      <formula>AND(ROW()=CELL("ROW"),COLUMN()=CELL("COL"))</formula>
    </cfRule>
  </conditionalFormatting>
  <conditionalFormatting sqref="K27:K28">
    <cfRule type="cellIs" dxfId="1415" priority="1629" operator="equal">
      <formula>"NO VÁLIDA"</formula>
    </cfRule>
    <cfRule type="cellIs" dxfId="1414" priority="1630" operator="equal">
      <formula>"VÁLIDA"</formula>
    </cfRule>
  </conditionalFormatting>
  <conditionalFormatting sqref="K36:K37">
    <cfRule type="cellIs" dxfId="1413" priority="1590" operator="equal">
      <formula>"NO VÁLIDA"</formula>
    </cfRule>
    <cfRule type="cellIs" dxfId="1412" priority="1591" operator="equal">
      <formula>"VÁLIDA"</formula>
    </cfRule>
  </conditionalFormatting>
  <conditionalFormatting sqref="B36:K37">
    <cfRule type="expression" dxfId="1411" priority="1589">
      <formula>YS="T"</formula>
    </cfRule>
  </conditionalFormatting>
  <conditionalFormatting sqref="K49">
    <cfRule type="cellIs" dxfId="1410" priority="1514" operator="equal">
      <formula>"NO VÁLIDA"</formula>
    </cfRule>
    <cfRule type="cellIs" dxfId="1409" priority="1515" operator="equal">
      <formula>"VÁLIDA"</formula>
    </cfRule>
  </conditionalFormatting>
  <conditionalFormatting sqref="B49">
    <cfRule type="expression" dxfId="1408" priority="1513">
      <formula>YS="T"</formula>
    </cfRule>
  </conditionalFormatting>
  <conditionalFormatting sqref="N66 N68:N69 N75:N77 N64">
    <cfRule type="cellIs" dxfId="1407" priority="1402" operator="equal">
      <formula>"PARA REVISIÓN"</formula>
    </cfRule>
    <cfRule type="cellIs" dxfId="1406" priority="1403" operator="equal">
      <formula>"CUMPLE"</formula>
    </cfRule>
  </conditionalFormatting>
  <conditionalFormatting sqref="N14:N17 N75:N87 N53:N73 N19:N26 N29:N35 N38:N47">
    <cfRule type="cellIs" dxfId="1405" priority="1400" operator="equal">
      <formula>"NO VÁLIDA"</formula>
    </cfRule>
    <cfRule type="cellIs" dxfId="1404" priority="1401" operator="equal">
      <formula>"VÁLIDA"</formula>
    </cfRule>
  </conditionalFormatting>
  <conditionalFormatting sqref="M78">
    <cfRule type="cellIs" dxfId="1403" priority="1399" operator="notBetween">
      <formula>"RECHAZO"</formula>
      <formula>"NO ADMISIBLE"</formula>
    </cfRule>
  </conditionalFormatting>
  <conditionalFormatting sqref="L33:N35 L53:N53 L42:N47 L55:N55 L38:N40">
    <cfRule type="expression" dxfId="1402" priority="1398">
      <formula>YS="T"</formula>
    </cfRule>
  </conditionalFormatting>
  <conditionalFormatting sqref="L13:N14">
    <cfRule type="expression" dxfId="1401" priority="1397" stopIfTrue="1">
      <formula>ROW()=CELL("ROW")</formula>
    </cfRule>
  </conditionalFormatting>
  <conditionalFormatting sqref="L16:N16 L25:N26 L33:N33 L75:N87 L61:N73 L20:N21 L46:N46 L60 N60 L55:N55">
    <cfRule type="expression" dxfId="1400" priority="1396" stopIfTrue="1">
      <formula>AND(ROW()=CELL("ROW"),COLUMN()=CELL("COL"))</formula>
    </cfRule>
  </conditionalFormatting>
  <conditionalFormatting sqref="M15 M21 M25 M33 M46 M55 M58 M63 M67:M69 M75">
    <cfRule type="cellIs" dxfId="1399" priority="1395" operator="greaterThan">
      <formula>0</formula>
    </cfRule>
  </conditionalFormatting>
  <conditionalFormatting sqref="L16:L20 L22:L24 L26:L32 L34:L45 L47:L54 L56:L57 L59 M64:M66 M70:M71 M73:M74">
    <cfRule type="cellIs" dxfId="1398" priority="1394" operator="equal">
      <formula>0</formula>
    </cfRule>
  </conditionalFormatting>
  <conditionalFormatting sqref="N18">
    <cfRule type="cellIs" dxfId="1397" priority="1392" operator="equal">
      <formula>"NO VÁLIDA"</formula>
    </cfRule>
    <cfRule type="cellIs" dxfId="1396" priority="1393" operator="equal">
      <formula>"VÁLIDA"</formula>
    </cfRule>
  </conditionalFormatting>
  <conditionalFormatting sqref="N48 N50:N52">
    <cfRule type="cellIs" dxfId="1395" priority="1390" operator="equal">
      <formula>"NO VÁLIDA"</formula>
    </cfRule>
    <cfRule type="cellIs" dxfId="1394" priority="1391" operator="equal">
      <formula>"VÁLIDA"</formula>
    </cfRule>
  </conditionalFormatting>
  <conditionalFormatting sqref="L51:N52 L48:N48">
    <cfRule type="expression" dxfId="1393" priority="1389">
      <formula>YS="T"</formula>
    </cfRule>
  </conditionalFormatting>
  <conditionalFormatting sqref="N74">
    <cfRule type="cellIs" dxfId="1392" priority="1387" operator="equal">
      <formula>"NO VÁLIDA"</formula>
    </cfRule>
    <cfRule type="cellIs" dxfId="1391" priority="1388" operator="equal">
      <formula>"VÁLIDA"</formula>
    </cfRule>
  </conditionalFormatting>
  <conditionalFormatting sqref="L74:N74">
    <cfRule type="expression" dxfId="1390" priority="1386" stopIfTrue="1">
      <formula>AND(ROW()=CELL("ROW"),COLUMN()=CELL("COL"))</formula>
    </cfRule>
  </conditionalFormatting>
  <conditionalFormatting sqref="N27:N28">
    <cfRule type="cellIs" dxfId="1389" priority="1384" operator="equal">
      <formula>"NO VÁLIDA"</formula>
    </cfRule>
    <cfRule type="cellIs" dxfId="1388" priority="1385" operator="equal">
      <formula>"VÁLIDA"</formula>
    </cfRule>
  </conditionalFormatting>
  <conditionalFormatting sqref="N36:N37">
    <cfRule type="cellIs" dxfId="1387" priority="1382" operator="equal">
      <formula>"NO VÁLIDA"</formula>
    </cfRule>
    <cfRule type="cellIs" dxfId="1386" priority="1383" operator="equal">
      <formula>"VÁLIDA"</formula>
    </cfRule>
  </conditionalFormatting>
  <conditionalFormatting sqref="L36:N37">
    <cfRule type="expression" dxfId="1385" priority="1381">
      <formula>YS="T"</formula>
    </cfRule>
  </conditionalFormatting>
  <conditionalFormatting sqref="N49">
    <cfRule type="cellIs" dxfId="1384" priority="1379" operator="equal">
      <formula>"NO VÁLIDA"</formula>
    </cfRule>
    <cfRule type="cellIs" dxfId="1383" priority="1380" operator="equal">
      <formula>"VÁLIDA"</formula>
    </cfRule>
  </conditionalFormatting>
  <conditionalFormatting sqref="Q66 Q68:Q69 Q75:Q77 Q64">
    <cfRule type="cellIs" dxfId="1382" priority="1377" operator="equal">
      <formula>"PARA REVISIÓN"</formula>
    </cfRule>
    <cfRule type="cellIs" dxfId="1381" priority="1378" operator="equal">
      <formula>"CUMPLE"</formula>
    </cfRule>
  </conditionalFormatting>
  <conditionalFormatting sqref="Q14:Q17 Q75:Q87 Q53:Q73 Q19:Q26 Q29:Q35 Q38:Q47">
    <cfRule type="cellIs" dxfId="1380" priority="1375" operator="equal">
      <formula>"NO VÁLIDA"</formula>
    </cfRule>
    <cfRule type="cellIs" dxfId="1379" priority="1376" operator="equal">
      <formula>"VÁLIDA"</formula>
    </cfRule>
  </conditionalFormatting>
  <conditionalFormatting sqref="P78">
    <cfRule type="cellIs" dxfId="1378" priority="1374" operator="notBetween">
      <formula>"RECHAZO"</formula>
      <formula>"NO ADMISIBLE"</formula>
    </cfRule>
  </conditionalFormatting>
  <conditionalFormatting sqref="O33:Q35 O53:Q53 O42:Q47 O55:Q55 O38:Q40">
    <cfRule type="expression" dxfId="1377" priority="1373">
      <formula>YS="T"</formula>
    </cfRule>
  </conditionalFormatting>
  <conditionalFormatting sqref="O13:Q14">
    <cfRule type="expression" dxfId="1376" priority="1372" stopIfTrue="1">
      <formula>ROW()=CELL("ROW")</formula>
    </cfRule>
  </conditionalFormatting>
  <conditionalFormatting sqref="O16:Q16 O25:Q26 O33:Q33 O75:Q87 O61:Q73 O20:Q21 O46:Q46 O60 Q60 O55:Q55">
    <cfRule type="expression" dxfId="1375" priority="1371" stopIfTrue="1">
      <formula>AND(ROW()=CELL("ROW"),COLUMN()=CELL("COL"))</formula>
    </cfRule>
  </conditionalFormatting>
  <conditionalFormatting sqref="P15 P21 P25 P33 P46 P55 P58 P63 P67:P69 P75">
    <cfRule type="cellIs" dxfId="1374" priority="1370" operator="greaterThan">
      <formula>0</formula>
    </cfRule>
  </conditionalFormatting>
  <conditionalFormatting sqref="O16:O20 O22:O24 O26:O32 O34:O45 O47:O54 O56:O57 O59 P64:P66 P70:P71 P73:P74">
    <cfRule type="cellIs" dxfId="1373" priority="1369" operator="equal">
      <formula>0</formula>
    </cfRule>
  </conditionalFormatting>
  <conditionalFormatting sqref="Q18">
    <cfRule type="cellIs" dxfId="1372" priority="1367" operator="equal">
      <formula>"NO VÁLIDA"</formula>
    </cfRule>
    <cfRule type="cellIs" dxfId="1371" priority="1368" operator="equal">
      <formula>"VÁLIDA"</formula>
    </cfRule>
  </conditionalFormatting>
  <conditionalFormatting sqref="Q48 Q50:Q52">
    <cfRule type="cellIs" dxfId="1370" priority="1365" operator="equal">
      <formula>"NO VÁLIDA"</formula>
    </cfRule>
    <cfRule type="cellIs" dxfId="1369" priority="1366" operator="equal">
      <formula>"VÁLIDA"</formula>
    </cfRule>
  </conditionalFormatting>
  <conditionalFormatting sqref="O51:Q52 O48:Q48">
    <cfRule type="expression" dxfId="1368" priority="1364">
      <formula>YS="T"</formula>
    </cfRule>
  </conditionalFormatting>
  <conditionalFormatting sqref="Q74">
    <cfRule type="cellIs" dxfId="1367" priority="1362" operator="equal">
      <formula>"NO VÁLIDA"</formula>
    </cfRule>
    <cfRule type="cellIs" dxfId="1366" priority="1363" operator="equal">
      <formula>"VÁLIDA"</formula>
    </cfRule>
  </conditionalFormatting>
  <conditionalFormatting sqref="O74:Q74">
    <cfRule type="expression" dxfId="1365" priority="1361" stopIfTrue="1">
      <formula>AND(ROW()=CELL("ROW"),COLUMN()=CELL("COL"))</formula>
    </cfRule>
  </conditionalFormatting>
  <conditionalFormatting sqref="Q27:Q28">
    <cfRule type="cellIs" dxfId="1364" priority="1359" operator="equal">
      <formula>"NO VÁLIDA"</formula>
    </cfRule>
    <cfRule type="cellIs" dxfId="1363" priority="1360" operator="equal">
      <formula>"VÁLIDA"</formula>
    </cfRule>
  </conditionalFormatting>
  <conditionalFormatting sqref="Q36:Q37">
    <cfRule type="cellIs" dxfId="1362" priority="1357" operator="equal">
      <formula>"NO VÁLIDA"</formula>
    </cfRule>
    <cfRule type="cellIs" dxfId="1361" priority="1358" operator="equal">
      <formula>"VÁLIDA"</formula>
    </cfRule>
  </conditionalFormatting>
  <conditionalFormatting sqref="O36:Q37">
    <cfRule type="expression" dxfId="1360" priority="1356">
      <formula>YS="T"</formula>
    </cfRule>
  </conditionalFormatting>
  <conditionalFormatting sqref="Q49">
    <cfRule type="cellIs" dxfId="1359" priority="1354" operator="equal">
      <formula>"NO VÁLIDA"</formula>
    </cfRule>
    <cfRule type="cellIs" dxfId="1358" priority="1355" operator="equal">
      <formula>"VÁLIDA"</formula>
    </cfRule>
  </conditionalFormatting>
  <conditionalFormatting sqref="T66 T68:T69 T75:T77 T64">
    <cfRule type="cellIs" dxfId="1357" priority="1352" operator="equal">
      <formula>"PARA REVISIÓN"</formula>
    </cfRule>
    <cfRule type="cellIs" dxfId="1356" priority="1353" operator="equal">
      <formula>"CUMPLE"</formula>
    </cfRule>
  </conditionalFormatting>
  <conditionalFormatting sqref="T14:T17 T75:T87 T53:T73 T19:T26 T29:T35 T38:T47">
    <cfRule type="cellIs" dxfId="1355" priority="1350" operator="equal">
      <formula>"NO VÁLIDA"</formula>
    </cfRule>
    <cfRule type="cellIs" dxfId="1354" priority="1351" operator="equal">
      <formula>"VÁLIDA"</formula>
    </cfRule>
  </conditionalFormatting>
  <conditionalFormatting sqref="S78">
    <cfRule type="cellIs" dxfId="1353" priority="1349" operator="notBetween">
      <formula>"RECHAZO"</formula>
      <formula>"NO ADMISIBLE"</formula>
    </cfRule>
  </conditionalFormatting>
  <conditionalFormatting sqref="R33:T35 R53:T53 R42:T47 R55:T55 R38:T40">
    <cfRule type="expression" dxfId="1352" priority="1348">
      <formula>YS="T"</formula>
    </cfRule>
  </conditionalFormatting>
  <conditionalFormatting sqref="R13:T14">
    <cfRule type="expression" dxfId="1351" priority="1347" stopIfTrue="1">
      <formula>ROW()=CELL("ROW")</formula>
    </cfRule>
  </conditionalFormatting>
  <conditionalFormatting sqref="R16:T16 R25:T26 R33:T33 R75:T87 R61:T73 R20:T21 R46:T46 R60 T60 R55:T55">
    <cfRule type="expression" dxfId="1350" priority="1346" stopIfTrue="1">
      <formula>AND(ROW()=CELL("ROW"),COLUMN()=CELL("COL"))</formula>
    </cfRule>
  </conditionalFormatting>
  <conditionalFormatting sqref="S15 S21 S25 S33 S46 S55 S58 S63 S67:S69 S75">
    <cfRule type="cellIs" dxfId="1349" priority="1345" operator="greaterThan">
      <formula>0</formula>
    </cfRule>
  </conditionalFormatting>
  <conditionalFormatting sqref="R16:R20 R22:R24 R26:R32 R34:R45 R47:R54 R56:R57 R59 S64:S66 S70:S71 S73:S74">
    <cfRule type="cellIs" dxfId="1348" priority="1344" operator="equal">
      <formula>0</formula>
    </cfRule>
  </conditionalFormatting>
  <conditionalFormatting sqref="T18">
    <cfRule type="cellIs" dxfId="1347" priority="1342" operator="equal">
      <formula>"NO VÁLIDA"</formula>
    </cfRule>
    <cfRule type="cellIs" dxfId="1346" priority="1343" operator="equal">
      <formula>"VÁLIDA"</formula>
    </cfRule>
  </conditionalFormatting>
  <conditionalFormatting sqref="T48 T50:T52">
    <cfRule type="cellIs" dxfId="1345" priority="1340" operator="equal">
      <formula>"NO VÁLIDA"</formula>
    </cfRule>
    <cfRule type="cellIs" dxfId="1344" priority="1341" operator="equal">
      <formula>"VÁLIDA"</formula>
    </cfRule>
  </conditionalFormatting>
  <conditionalFormatting sqref="R51:T52 R48:T48">
    <cfRule type="expression" dxfId="1343" priority="1339">
      <formula>YS="T"</formula>
    </cfRule>
  </conditionalFormatting>
  <conditionalFormatting sqref="T74">
    <cfRule type="cellIs" dxfId="1342" priority="1337" operator="equal">
      <formula>"NO VÁLIDA"</formula>
    </cfRule>
    <cfRule type="cellIs" dxfId="1341" priority="1338" operator="equal">
      <formula>"VÁLIDA"</formula>
    </cfRule>
  </conditionalFormatting>
  <conditionalFormatting sqref="R74:T74">
    <cfRule type="expression" dxfId="1340" priority="1336" stopIfTrue="1">
      <formula>AND(ROW()=CELL("ROW"),COLUMN()=CELL("COL"))</formula>
    </cfRule>
  </conditionalFormatting>
  <conditionalFormatting sqref="T27:T28">
    <cfRule type="cellIs" dxfId="1339" priority="1334" operator="equal">
      <formula>"NO VÁLIDA"</formula>
    </cfRule>
    <cfRule type="cellIs" dxfId="1338" priority="1335" operator="equal">
      <formula>"VÁLIDA"</formula>
    </cfRule>
  </conditionalFormatting>
  <conditionalFormatting sqref="T36:T37">
    <cfRule type="cellIs" dxfId="1337" priority="1332" operator="equal">
      <formula>"NO VÁLIDA"</formula>
    </cfRule>
    <cfRule type="cellIs" dxfId="1336" priority="1333" operator="equal">
      <formula>"VÁLIDA"</formula>
    </cfRule>
  </conditionalFormatting>
  <conditionalFormatting sqref="R36:T37">
    <cfRule type="expression" dxfId="1335" priority="1331">
      <formula>YS="T"</formula>
    </cfRule>
  </conditionalFormatting>
  <conditionalFormatting sqref="T49">
    <cfRule type="cellIs" dxfId="1334" priority="1329" operator="equal">
      <formula>"NO VÁLIDA"</formula>
    </cfRule>
    <cfRule type="cellIs" dxfId="1333" priority="1330" operator="equal">
      <formula>"VÁLIDA"</formula>
    </cfRule>
  </conditionalFormatting>
  <conditionalFormatting sqref="W66 W68:W69 W75:W77 W64">
    <cfRule type="cellIs" dxfId="1332" priority="1327" operator="equal">
      <formula>"PARA REVISIÓN"</formula>
    </cfRule>
    <cfRule type="cellIs" dxfId="1331" priority="1328" operator="equal">
      <formula>"CUMPLE"</formula>
    </cfRule>
  </conditionalFormatting>
  <conditionalFormatting sqref="W14:W17 W75:W87 W53:W73 W19:W26 W29:W35 W38:W47">
    <cfRule type="cellIs" dxfId="1330" priority="1325" operator="equal">
      <formula>"NO VÁLIDA"</formula>
    </cfRule>
    <cfRule type="cellIs" dxfId="1329" priority="1326" operator="equal">
      <formula>"VÁLIDA"</formula>
    </cfRule>
  </conditionalFormatting>
  <conditionalFormatting sqref="V78">
    <cfRule type="cellIs" dxfId="1328" priority="1324" operator="notBetween">
      <formula>"RECHAZO"</formula>
      <formula>"NO ADMISIBLE"</formula>
    </cfRule>
  </conditionalFormatting>
  <conditionalFormatting sqref="U33:W35 U53:W53 U42:W47 U55:W55 U38:W40">
    <cfRule type="expression" dxfId="1327" priority="1323">
      <formula>YS="T"</formula>
    </cfRule>
  </conditionalFormatting>
  <conditionalFormatting sqref="U13:W14">
    <cfRule type="expression" dxfId="1326" priority="1322" stopIfTrue="1">
      <formula>ROW()=CELL("ROW")</formula>
    </cfRule>
  </conditionalFormatting>
  <conditionalFormatting sqref="U16:W16 U25:W26 U33:W33 U75:W87 U61:W73 U20:W21 U46:W46 U60 W60 U55:W55">
    <cfRule type="expression" dxfId="1325" priority="1321" stopIfTrue="1">
      <formula>AND(ROW()=CELL("ROW"),COLUMN()=CELL("COL"))</formula>
    </cfRule>
  </conditionalFormatting>
  <conditionalFormatting sqref="V15 V21 V25 V33 V46 V55 V58 V63 V67:V69 V75">
    <cfRule type="cellIs" dxfId="1324" priority="1320" operator="greaterThan">
      <formula>0</formula>
    </cfRule>
  </conditionalFormatting>
  <conditionalFormatting sqref="U16:U20 U22:U24 U26:U32 U34:U45 U47:U54 U56:U57 U59 V64:V66 V70:V71 V73:V74">
    <cfRule type="cellIs" dxfId="1323" priority="1319" operator="equal">
      <formula>0</formula>
    </cfRule>
  </conditionalFormatting>
  <conditionalFormatting sqref="W18">
    <cfRule type="cellIs" dxfId="1322" priority="1317" operator="equal">
      <formula>"NO VÁLIDA"</formula>
    </cfRule>
    <cfRule type="cellIs" dxfId="1321" priority="1318" operator="equal">
      <formula>"VÁLIDA"</formula>
    </cfRule>
  </conditionalFormatting>
  <conditionalFormatting sqref="W48 W50:W52">
    <cfRule type="cellIs" dxfId="1320" priority="1315" operator="equal">
      <formula>"NO VÁLIDA"</formula>
    </cfRule>
    <cfRule type="cellIs" dxfId="1319" priority="1316" operator="equal">
      <formula>"VÁLIDA"</formula>
    </cfRule>
  </conditionalFormatting>
  <conditionalFormatting sqref="U51:W52 U48:W48">
    <cfRule type="expression" dxfId="1318" priority="1314">
      <formula>YS="T"</formula>
    </cfRule>
  </conditionalFormatting>
  <conditionalFormatting sqref="W74">
    <cfRule type="cellIs" dxfId="1317" priority="1312" operator="equal">
      <formula>"NO VÁLIDA"</formula>
    </cfRule>
    <cfRule type="cellIs" dxfId="1316" priority="1313" operator="equal">
      <formula>"VÁLIDA"</formula>
    </cfRule>
  </conditionalFormatting>
  <conditionalFormatting sqref="U74:W74">
    <cfRule type="expression" dxfId="1315" priority="1311" stopIfTrue="1">
      <formula>AND(ROW()=CELL("ROW"),COLUMN()=CELL("COL"))</formula>
    </cfRule>
  </conditionalFormatting>
  <conditionalFormatting sqref="W27:W28">
    <cfRule type="cellIs" dxfId="1314" priority="1309" operator="equal">
      <formula>"NO VÁLIDA"</formula>
    </cfRule>
    <cfRule type="cellIs" dxfId="1313" priority="1310" operator="equal">
      <formula>"VÁLIDA"</formula>
    </cfRule>
  </conditionalFormatting>
  <conditionalFormatting sqref="W36:W37">
    <cfRule type="cellIs" dxfId="1312" priority="1307" operator="equal">
      <formula>"NO VÁLIDA"</formula>
    </cfRule>
    <cfRule type="cellIs" dxfId="1311" priority="1308" operator="equal">
      <formula>"VÁLIDA"</formula>
    </cfRule>
  </conditionalFormatting>
  <conditionalFormatting sqref="U36:W37">
    <cfRule type="expression" dxfId="1310" priority="1306">
      <formula>YS="T"</formula>
    </cfRule>
  </conditionalFormatting>
  <conditionalFormatting sqref="W49">
    <cfRule type="cellIs" dxfId="1309" priority="1304" operator="equal">
      <formula>"NO VÁLIDA"</formula>
    </cfRule>
    <cfRule type="cellIs" dxfId="1308" priority="1305" operator="equal">
      <formula>"VÁLIDA"</formula>
    </cfRule>
  </conditionalFormatting>
  <conditionalFormatting sqref="Z66 Z68:Z69 Z75:Z77 Z64">
    <cfRule type="cellIs" dxfId="1307" priority="1302" operator="equal">
      <formula>"PARA REVISIÓN"</formula>
    </cfRule>
    <cfRule type="cellIs" dxfId="1306" priority="1303" operator="equal">
      <formula>"CUMPLE"</formula>
    </cfRule>
  </conditionalFormatting>
  <conditionalFormatting sqref="Z14:Z17 Z75:Z87 Z53:Z73 Z19:Z26 Z29:Z35 Z38:Z47">
    <cfRule type="cellIs" dxfId="1305" priority="1300" operator="equal">
      <formula>"NO VÁLIDA"</formula>
    </cfRule>
    <cfRule type="cellIs" dxfId="1304" priority="1301" operator="equal">
      <formula>"VÁLIDA"</formula>
    </cfRule>
  </conditionalFormatting>
  <conditionalFormatting sqref="Y78">
    <cfRule type="cellIs" dxfId="1303" priority="1299" operator="notBetween">
      <formula>"RECHAZO"</formula>
      <formula>"NO ADMISIBLE"</formula>
    </cfRule>
  </conditionalFormatting>
  <conditionalFormatting sqref="X33:Z35 X53:Z53 X42:Z47 X55:Z55 X38:Z40">
    <cfRule type="expression" dxfId="1302" priority="1298">
      <formula>YS="T"</formula>
    </cfRule>
  </conditionalFormatting>
  <conditionalFormatting sqref="X13:Z14">
    <cfRule type="expression" dxfId="1301" priority="1297" stopIfTrue="1">
      <formula>ROW()=CELL("ROW")</formula>
    </cfRule>
  </conditionalFormatting>
  <conditionalFormatting sqref="X16:Z16 X25:Z26 X33:Z33 X75:Z87 X61:Z73 X20:Z21 X46:Z46 X60 Z60 X55:Z55">
    <cfRule type="expression" dxfId="1300" priority="1296" stopIfTrue="1">
      <formula>AND(ROW()=CELL("ROW"),COLUMN()=CELL("COL"))</formula>
    </cfRule>
  </conditionalFormatting>
  <conditionalFormatting sqref="Y15 Y21 Y25 Y33 Y46 Y55 Y58 Y63 Y67:Y69 Y75">
    <cfRule type="cellIs" dxfId="1299" priority="1295" operator="greaterThan">
      <formula>0</formula>
    </cfRule>
  </conditionalFormatting>
  <conditionalFormatting sqref="X16:X20 X22:X24 X26:X32 X34:X45 X47:X54 X56:X57 X59 Y64:Y66 Y70:Y71 Y73:Y74">
    <cfRule type="cellIs" dxfId="1298" priority="1294" operator="equal">
      <formula>0</formula>
    </cfRule>
  </conditionalFormatting>
  <conditionalFormatting sqref="Z18">
    <cfRule type="cellIs" dxfId="1297" priority="1292" operator="equal">
      <formula>"NO VÁLIDA"</formula>
    </cfRule>
    <cfRule type="cellIs" dxfId="1296" priority="1293" operator="equal">
      <formula>"VÁLIDA"</formula>
    </cfRule>
  </conditionalFormatting>
  <conditionalFormatting sqref="Z48 Z50:Z52">
    <cfRule type="cellIs" dxfId="1295" priority="1290" operator="equal">
      <formula>"NO VÁLIDA"</formula>
    </cfRule>
    <cfRule type="cellIs" dxfId="1294" priority="1291" operator="equal">
      <formula>"VÁLIDA"</formula>
    </cfRule>
  </conditionalFormatting>
  <conditionalFormatting sqref="X51:Z52 X48:Z48">
    <cfRule type="expression" dxfId="1293" priority="1289">
      <formula>YS="T"</formula>
    </cfRule>
  </conditionalFormatting>
  <conditionalFormatting sqref="Z74">
    <cfRule type="cellIs" dxfId="1292" priority="1287" operator="equal">
      <formula>"NO VÁLIDA"</formula>
    </cfRule>
    <cfRule type="cellIs" dxfId="1291" priority="1288" operator="equal">
      <formula>"VÁLIDA"</formula>
    </cfRule>
  </conditionalFormatting>
  <conditionalFormatting sqref="X74:Z74">
    <cfRule type="expression" dxfId="1290" priority="1286" stopIfTrue="1">
      <formula>AND(ROW()=CELL("ROW"),COLUMN()=CELL("COL"))</formula>
    </cfRule>
  </conditionalFormatting>
  <conditionalFormatting sqref="Z27:Z28">
    <cfRule type="cellIs" dxfId="1289" priority="1284" operator="equal">
      <formula>"NO VÁLIDA"</formula>
    </cfRule>
    <cfRule type="cellIs" dxfId="1288" priority="1285" operator="equal">
      <formula>"VÁLIDA"</formula>
    </cfRule>
  </conditionalFormatting>
  <conditionalFormatting sqref="Z36:Z37">
    <cfRule type="cellIs" dxfId="1287" priority="1282" operator="equal">
      <formula>"NO VÁLIDA"</formula>
    </cfRule>
    <cfRule type="cellIs" dxfId="1286" priority="1283" operator="equal">
      <formula>"VÁLIDA"</formula>
    </cfRule>
  </conditionalFormatting>
  <conditionalFormatting sqref="X36:Z37">
    <cfRule type="expression" dxfId="1285" priority="1281">
      <formula>YS="T"</formula>
    </cfRule>
  </conditionalFormatting>
  <conditionalFormatting sqref="Z49">
    <cfRule type="cellIs" dxfId="1284" priority="1279" operator="equal">
      <formula>"NO VÁLIDA"</formula>
    </cfRule>
    <cfRule type="cellIs" dxfId="1283" priority="1280" operator="equal">
      <formula>"VÁLIDA"</formula>
    </cfRule>
  </conditionalFormatting>
  <conditionalFormatting sqref="AC66 AC68:AC69 AC75:AC77 AC64">
    <cfRule type="cellIs" dxfId="1282" priority="1277" operator="equal">
      <formula>"PARA REVISIÓN"</formula>
    </cfRule>
    <cfRule type="cellIs" dxfId="1281" priority="1278" operator="equal">
      <formula>"CUMPLE"</formula>
    </cfRule>
  </conditionalFormatting>
  <conditionalFormatting sqref="AC14:AC17 AC75:AC87 AC53:AC73 AC29:AC35 AC38:AC47 AC19:AC26">
    <cfRule type="cellIs" dxfId="1280" priority="1275" operator="equal">
      <formula>"NO VÁLIDA"</formula>
    </cfRule>
    <cfRule type="cellIs" dxfId="1279" priority="1276" operator="equal">
      <formula>"VÁLIDA"</formula>
    </cfRule>
  </conditionalFormatting>
  <conditionalFormatting sqref="AB78">
    <cfRule type="cellIs" dxfId="1278" priority="1274" operator="notBetween">
      <formula>"RECHAZO"</formula>
      <formula>"NO ADMISIBLE"</formula>
    </cfRule>
  </conditionalFormatting>
  <conditionalFormatting sqref="AA33:AC35 AA53:AC53 AA42:AC47 AA55:AC55 AA38:AC40">
    <cfRule type="expression" dxfId="1277" priority="1273">
      <formula>YS="T"</formula>
    </cfRule>
  </conditionalFormatting>
  <conditionalFormatting sqref="AA13:AC14">
    <cfRule type="expression" dxfId="1276" priority="1272" stopIfTrue="1">
      <formula>ROW()=CELL("ROW")</formula>
    </cfRule>
  </conditionalFormatting>
  <conditionalFormatting sqref="AA16:AC16 AA25:AC26 AA33:AC33 AA75:AC87 AA61:AC73 AA46:AC46 AA60 AC60 AA55:AC55">
    <cfRule type="expression" dxfId="1275" priority="1271" stopIfTrue="1">
      <formula>AND(ROW()=CELL("ROW"),COLUMN()=CELL("COL"))</formula>
    </cfRule>
  </conditionalFormatting>
  <conditionalFormatting sqref="AB15 AB21 AB25 AB33 AB46 AB55 AB58 AB63 AB67:AB69 AB75">
    <cfRule type="cellIs" dxfId="1274" priority="1270" operator="greaterThan">
      <formula>0</formula>
    </cfRule>
  </conditionalFormatting>
  <conditionalFormatting sqref="AA16:AA20 AA23:AA24 AA26:AA32 AA34:AA45 AA47:AA54 AA56:AA57 AA59 AB64:AB66 AB70:AB71 AB73:AB74">
    <cfRule type="cellIs" dxfId="1273" priority="1269" operator="equal">
      <formula>0</formula>
    </cfRule>
  </conditionalFormatting>
  <conditionalFormatting sqref="AC18">
    <cfRule type="cellIs" dxfId="1272" priority="1267" operator="equal">
      <formula>"NO VÁLIDA"</formula>
    </cfRule>
    <cfRule type="cellIs" dxfId="1271" priority="1268" operator="equal">
      <formula>"VÁLIDA"</formula>
    </cfRule>
  </conditionalFormatting>
  <conditionalFormatting sqref="AC48 AC50:AC52">
    <cfRule type="cellIs" dxfId="1270" priority="1265" operator="equal">
      <formula>"NO VÁLIDA"</formula>
    </cfRule>
    <cfRule type="cellIs" dxfId="1269" priority="1266" operator="equal">
      <formula>"VÁLIDA"</formula>
    </cfRule>
  </conditionalFormatting>
  <conditionalFormatting sqref="AA51:AC52 AA48:AC48">
    <cfRule type="expression" dxfId="1268" priority="1264">
      <formula>YS="T"</formula>
    </cfRule>
  </conditionalFormatting>
  <conditionalFormatting sqref="AC74">
    <cfRule type="cellIs" dxfId="1267" priority="1262" operator="equal">
      <formula>"NO VÁLIDA"</formula>
    </cfRule>
    <cfRule type="cellIs" dxfId="1266" priority="1263" operator="equal">
      <formula>"VÁLIDA"</formula>
    </cfRule>
  </conditionalFormatting>
  <conditionalFormatting sqref="AA74:AC74">
    <cfRule type="expression" dxfId="1265" priority="1261" stopIfTrue="1">
      <formula>AND(ROW()=CELL("ROW"),COLUMN()=CELL("COL"))</formula>
    </cfRule>
  </conditionalFormatting>
  <conditionalFormatting sqref="AC27:AC28">
    <cfRule type="cellIs" dxfId="1264" priority="1259" operator="equal">
      <formula>"NO VÁLIDA"</formula>
    </cfRule>
    <cfRule type="cellIs" dxfId="1263" priority="1260" operator="equal">
      <formula>"VÁLIDA"</formula>
    </cfRule>
  </conditionalFormatting>
  <conditionalFormatting sqref="AC36:AC37">
    <cfRule type="cellIs" dxfId="1262" priority="1257" operator="equal">
      <formula>"NO VÁLIDA"</formula>
    </cfRule>
    <cfRule type="cellIs" dxfId="1261" priority="1258" operator="equal">
      <formula>"VÁLIDA"</formula>
    </cfRule>
  </conditionalFormatting>
  <conditionalFormatting sqref="AA36:AC37">
    <cfRule type="expression" dxfId="1260" priority="1256">
      <formula>YS="T"</formula>
    </cfRule>
  </conditionalFormatting>
  <conditionalFormatting sqref="AC49">
    <cfRule type="cellIs" dxfId="1259" priority="1254" operator="equal">
      <formula>"NO VÁLIDA"</formula>
    </cfRule>
    <cfRule type="cellIs" dxfId="1258" priority="1255" operator="equal">
      <formula>"VÁLIDA"</formula>
    </cfRule>
  </conditionalFormatting>
  <conditionalFormatting sqref="AF66 AF68:AF69 AF75:AF77 AF64">
    <cfRule type="cellIs" dxfId="1257" priority="1252" operator="equal">
      <formula>"PARA REVISIÓN"</formula>
    </cfRule>
    <cfRule type="cellIs" dxfId="1256" priority="1253" operator="equal">
      <formula>"CUMPLE"</formula>
    </cfRule>
  </conditionalFormatting>
  <conditionalFormatting sqref="AF14:AF17 AF75:AF87 AF53:AF73 AF19:AF26 AF29:AF35 AF38:AF47">
    <cfRule type="cellIs" dxfId="1255" priority="1250" operator="equal">
      <formula>"NO VÁLIDA"</formula>
    </cfRule>
    <cfRule type="cellIs" dxfId="1254" priority="1251" operator="equal">
      <formula>"VÁLIDA"</formula>
    </cfRule>
  </conditionalFormatting>
  <conditionalFormatting sqref="AE78">
    <cfRule type="cellIs" dxfId="1253" priority="1249" operator="notBetween">
      <formula>"RECHAZO"</formula>
      <formula>"NO ADMISIBLE"</formula>
    </cfRule>
  </conditionalFormatting>
  <conditionalFormatting sqref="AD33:AF35 AD53:AF53 AD42:AF47 AD55:AF55 AD38:AF40">
    <cfRule type="expression" dxfId="1252" priority="1248">
      <formula>YS="T"</formula>
    </cfRule>
  </conditionalFormatting>
  <conditionalFormatting sqref="AD13:AF14">
    <cfRule type="expression" dxfId="1251" priority="1247" stopIfTrue="1">
      <formula>ROW()=CELL("ROW")</formula>
    </cfRule>
  </conditionalFormatting>
  <conditionalFormatting sqref="AD16:AF16 AD25:AF26 AD33:AF33 AD75:AF87 AD61:AF73 AD20:AF21 AD46:AF46 AD60 AF60 AD55:AF55">
    <cfRule type="expression" dxfId="1250" priority="1246" stopIfTrue="1">
      <formula>AND(ROW()=CELL("ROW"),COLUMN()=CELL("COL"))</formula>
    </cfRule>
  </conditionalFormatting>
  <conditionalFormatting sqref="AE15 AE21 AE25 AE33 AE46 AE55 AE58 AE63 AE67:AE69 AE75">
    <cfRule type="cellIs" dxfId="1249" priority="1245" operator="greaterThan">
      <formula>0</formula>
    </cfRule>
  </conditionalFormatting>
  <conditionalFormatting sqref="AD16:AD20 AD22:AD24 AD26:AD32 AD34:AD45 AD47:AD54 AD56:AD57 AD59 AE64:AE66 AE70:AE71 AE73:AE74">
    <cfRule type="cellIs" dxfId="1248" priority="1244" operator="equal">
      <formula>0</formula>
    </cfRule>
  </conditionalFormatting>
  <conditionalFormatting sqref="AF18">
    <cfRule type="cellIs" dxfId="1247" priority="1242" operator="equal">
      <formula>"NO VÁLIDA"</formula>
    </cfRule>
    <cfRule type="cellIs" dxfId="1246" priority="1243" operator="equal">
      <formula>"VÁLIDA"</formula>
    </cfRule>
  </conditionalFormatting>
  <conditionalFormatting sqref="AF48 AF50:AF52">
    <cfRule type="cellIs" dxfId="1245" priority="1240" operator="equal">
      <formula>"NO VÁLIDA"</formula>
    </cfRule>
    <cfRule type="cellIs" dxfId="1244" priority="1241" operator="equal">
      <formula>"VÁLIDA"</formula>
    </cfRule>
  </conditionalFormatting>
  <conditionalFormatting sqref="AD51:AF52 AD48:AF48">
    <cfRule type="expression" dxfId="1243" priority="1239">
      <formula>YS="T"</formula>
    </cfRule>
  </conditionalFormatting>
  <conditionalFormatting sqref="AF74">
    <cfRule type="cellIs" dxfId="1242" priority="1237" operator="equal">
      <formula>"NO VÁLIDA"</formula>
    </cfRule>
    <cfRule type="cellIs" dxfId="1241" priority="1238" operator="equal">
      <formula>"VÁLIDA"</formula>
    </cfRule>
  </conditionalFormatting>
  <conditionalFormatting sqref="AD74:AF74">
    <cfRule type="expression" dxfId="1240" priority="1236" stopIfTrue="1">
      <formula>AND(ROW()=CELL("ROW"),COLUMN()=CELL("COL"))</formula>
    </cfRule>
  </conditionalFormatting>
  <conditionalFormatting sqref="AF27:AF28">
    <cfRule type="cellIs" dxfId="1239" priority="1234" operator="equal">
      <formula>"NO VÁLIDA"</formula>
    </cfRule>
    <cfRule type="cellIs" dxfId="1238" priority="1235" operator="equal">
      <formula>"VÁLIDA"</formula>
    </cfRule>
  </conditionalFormatting>
  <conditionalFormatting sqref="AF36:AF37">
    <cfRule type="cellIs" dxfId="1237" priority="1232" operator="equal">
      <formula>"NO VÁLIDA"</formula>
    </cfRule>
    <cfRule type="cellIs" dxfId="1236" priority="1233" operator="equal">
      <formula>"VÁLIDA"</formula>
    </cfRule>
  </conditionalFormatting>
  <conditionalFormatting sqref="AD36:AF37">
    <cfRule type="expression" dxfId="1235" priority="1231">
      <formula>YS="T"</formula>
    </cfRule>
  </conditionalFormatting>
  <conditionalFormatting sqref="AF49">
    <cfRule type="cellIs" dxfId="1234" priority="1229" operator="equal">
      <formula>"NO VÁLIDA"</formula>
    </cfRule>
    <cfRule type="cellIs" dxfId="1233" priority="1230" operator="equal">
      <formula>"VÁLIDA"</formula>
    </cfRule>
  </conditionalFormatting>
  <conditionalFormatting sqref="AI66 AI68:AI69 AI75:AI77 AI64">
    <cfRule type="cellIs" dxfId="1232" priority="1227" operator="equal">
      <formula>"PARA REVISIÓN"</formula>
    </cfRule>
    <cfRule type="cellIs" dxfId="1231" priority="1228" operator="equal">
      <formula>"CUMPLE"</formula>
    </cfRule>
  </conditionalFormatting>
  <conditionalFormatting sqref="AI14:AI17 AI75:AI87 AI53:AI73 AI19:AI26 AI29:AI35 AI38:AI47">
    <cfRule type="cellIs" dxfId="1230" priority="1225" operator="equal">
      <formula>"NO VÁLIDA"</formula>
    </cfRule>
    <cfRule type="cellIs" dxfId="1229" priority="1226" operator="equal">
      <formula>"VÁLIDA"</formula>
    </cfRule>
  </conditionalFormatting>
  <conditionalFormatting sqref="AH78">
    <cfRule type="cellIs" dxfId="1228" priority="1224" operator="notBetween">
      <formula>"RECHAZO"</formula>
      <formula>"NO ADMISIBLE"</formula>
    </cfRule>
  </conditionalFormatting>
  <conditionalFormatting sqref="AG33:AI35 AG53:AI53 AG42:AI47 AG55:AI55 AG38:AI40">
    <cfRule type="expression" dxfId="1227" priority="1223">
      <formula>YS="T"</formula>
    </cfRule>
  </conditionalFormatting>
  <conditionalFormatting sqref="AG13:AI14">
    <cfRule type="expression" dxfId="1226" priority="1222" stopIfTrue="1">
      <formula>ROW()=CELL("ROW")</formula>
    </cfRule>
  </conditionalFormatting>
  <conditionalFormatting sqref="AG16:AI16 AG25:AI26 AG33:AI33 AG75:AI87 AG61:AI73 AG20:AI21 AG46:AI46 AG60 AI60 AG55:AI55">
    <cfRule type="expression" dxfId="1225" priority="1221" stopIfTrue="1">
      <formula>AND(ROW()=CELL("ROW"),COLUMN()=CELL("COL"))</formula>
    </cfRule>
  </conditionalFormatting>
  <conditionalFormatting sqref="AH15 AH21 AH25 AH33 AH46 AH55 AH58 AH63 AH67:AH69 AH75">
    <cfRule type="cellIs" dxfId="1224" priority="1220" operator="greaterThan">
      <formula>0</formula>
    </cfRule>
  </conditionalFormatting>
  <conditionalFormatting sqref="AG16:AG20 AG22:AG24 AG26:AG32 AG34:AG45 AG47:AG54 AG56:AG57 AG59 AH64:AH66 AH70:AH71 AH73:AH74">
    <cfRule type="cellIs" dxfId="1223" priority="1219" operator="equal">
      <formula>0</formula>
    </cfRule>
  </conditionalFormatting>
  <conditionalFormatting sqref="AI18">
    <cfRule type="cellIs" dxfId="1222" priority="1217" operator="equal">
      <formula>"NO VÁLIDA"</formula>
    </cfRule>
    <cfRule type="cellIs" dxfId="1221" priority="1218" operator="equal">
      <formula>"VÁLIDA"</formula>
    </cfRule>
  </conditionalFormatting>
  <conditionalFormatting sqref="AI48 AI50:AI52">
    <cfRule type="cellIs" dxfId="1220" priority="1215" operator="equal">
      <formula>"NO VÁLIDA"</formula>
    </cfRule>
    <cfRule type="cellIs" dxfId="1219" priority="1216" operator="equal">
      <formula>"VÁLIDA"</formula>
    </cfRule>
  </conditionalFormatting>
  <conditionalFormatting sqref="AG51:AI52 AG48:AI48">
    <cfRule type="expression" dxfId="1218" priority="1214">
      <formula>YS="T"</formula>
    </cfRule>
  </conditionalFormatting>
  <conditionalFormatting sqref="AI74">
    <cfRule type="cellIs" dxfId="1217" priority="1212" operator="equal">
      <formula>"NO VÁLIDA"</formula>
    </cfRule>
    <cfRule type="cellIs" dxfId="1216" priority="1213" operator="equal">
      <formula>"VÁLIDA"</formula>
    </cfRule>
  </conditionalFormatting>
  <conditionalFormatting sqref="AG74:AI74">
    <cfRule type="expression" dxfId="1215" priority="1211" stopIfTrue="1">
      <formula>AND(ROW()=CELL("ROW"),COLUMN()=CELL("COL"))</formula>
    </cfRule>
  </conditionalFormatting>
  <conditionalFormatting sqref="AI27:AI28">
    <cfRule type="cellIs" dxfId="1214" priority="1209" operator="equal">
      <formula>"NO VÁLIDA"</formula>
    </cfRule>
    <cfRule type="cellIs" dxfId="1213" priority="1210" operator="equal">
      <formula>"VÁLIDA"</formula>
    </cfRule>
  </conditionalFormatting>
  <conditionalFormatting sqref="AI36:AI37">
    <cfRule type="cellIs" dxfId="1212" priority="1207" operator="equal">
      <formula>"NO VÁLIDA"</formula>
    </cfRule>
    <cfRule type="cellIs" dxfId="1211" priority="1208" operator="equal">
      <formula>"VÁLIDA"</formula>
    </cfRule>
  </conditionalFormatting>
  <conditionalFormatting sqref="AG36:AI37">
    <cfRule type="expression" dxfId="1210" priority="1206">
      <formula>YS="T"</formula>
    </cfRule>
  </conditionalFormatting>
  <conditionalFormatting sqref="AI49">
    <cfRule type="cellIs" dxfId="1209" priority="1204" operator="equal">
      <formula>"NO VÁLIDA"</formula>
    </cfRule>
    <cfRule type="cellIs" dxfId="1208" priority="1205" operator="equal">
      <formula>"VÁLIDA"</formula>
    </cfRule>
  </conditionalFormatting>
  <conditionalFormatting sqref="AL66 AL68:AL69 AL75:AL77 AL64">
    <cfRule type="cellIs" dxfId="1207" priority="1202" operator="equal">
      <formula>"PARA REVISIÓN"</formula>
    </cfRule>
    <cfRule type="cellIs" dxfId="1206" priority="1203" operator="equal">
      <formula>"CUMPLE"</formula>
    </cfRule>
  </conditionalFormatting>
  <conditionalFormatting sqref="AL14:AL17 AL75:AL87 AL53:AL73 AL19:AL26 AL29:AL35 AL38:AL47">
    <cfRule type="cellIs" dxfId="1205" priority="1200" operator="equal">
      <formula>"NO VÁLIDA"</formula>
    </cfRule>
    <cfRule type="cellIs" dxfId="1204" priority="1201" operator="equal">
      <formula>"VÁLIDA"</formula>
    </cfRule>
  </conditionalFormatting>
  <conditionalFormatting sqref="AK78">
    <cfRule type="cellIs" dxfId="1203" priority="1199" operator="notBetween">
      <formula>"RECHAZO"</formula>
      <formula>"NO ADMISIBLE"</formula>
    </cfRule>
  </conditionalFormatting>
  <conditionalFormatting sqref="AJ33:AL35 AJ53:AL53 AJ42:AL47 AJ55:AL55 AJ38:AL40">
    <cfRule type="expression" dxfId="1202" priority="1198">
      <formula>YS="T"</formula>
    </cfRule>
  </conditionalFormatting>
  <conditionalFormatting sqref="AJ13:AL14">
    <cfRule type="expression" dxfId="1201" priority="1197" stopIfTrue="1">
      <formula>ROW()=CELL("ROW")</formula>
    </cfRule>
  </conditionalFormatting>
  <conditionalFormatting sqref="AJ16:AL16 AJ25:AL26 AJ33:AL33 AJ75:AL87 AJ61:AL73 AJ20:AL21 AJ46:AL46 AJ60 AL60 AJ55:AL55">
    <cfRule type="expression" dxfId="1200" priority="1196" stopIfTrue="1">
      <formula>AND(ROW()=CELL("ROW"),COLUMN()=CELL("COL"))</formula>
    </cfRule>
  </conditionalFormatting>
  <conditionalFormatting sqref="AK15 AK21 AK25 AK33 AK46 AK55 AK58 AK63 AK67:AK69 AK75">
    <cfRule type="cellIs" dxfId="1199" priority="1195" operator="greaterThan">
      <formula>0</formula>
    </cfRule>
  </conditionalFormatting>
  <conditionalFormatting sqref="AJ16:AJ20 AJ22:AJ24 AJ26:AJ32 AJ34:AJ45 AJ47:AJ54 AJ56:AJ57 AJ59 AK64:AK66 AK70:AK71 AK73:AK74">
    <cfRule type="cellIs" dxfId="1198" priority="1194" operator="equal">
      <formula>0</formula>
    </cfRule>
  </conditionalFormatting>
  <conditionalFormatting sqref="AL18">
    <cfRule type="cellIs" dxfId="1197" priority="1192" operator="equal">
      <formula>"NO VÁLIDA"</formula>
    </cfRule>
    <cfRule type="cellIs" dxfId="1196" priority="1193" operator="equal">
      <formula>"VÁLIDA"</formula>
    </cfRule>
  </conditionalFormatting>
  <conditionalFormatting sqref="AL48 AL50:AL52">
    <cfRule type="cellIs" dxfId="1195" priority="1190" operator="equal">
      <formula>"NO VÁLIDA"</formula>
    </cfRule>
    <cfRule type="cellIs" dxfId="1194" priority="1191" operator="equal">
      <formula>"VÁLIDA"</formula>
    </cfRule>
  </conditionalFormatting>
  <conditionalFormatting sqref="AJ51:AL52 AJ48:AL48">
    <cfRule type="expression" dxfId="1193" priority="1189">
      <formula>YS="T"</formula>
    </cfRule>
  </conditionalFormatting>
  <conditionalFormatting sqref="AL74">
    <cfRule type="cellIs" dxfId="1192" priority="1187" operator="equal">
      <formula>"NO VÁLIDA"</formula>
    </cfRule>
    <cfRule type="cellIs" dxfId="1191" priority="1188" operator="equal">
      <formula>"VÁLIDA"</formula>
    </cfRule>
  </conditionalFormatting>
  <conditionalFormatting sqref="AJ74:AL74">
    <cfRule type="expression" dxfId="1190" priority="1186" stopIfTrue="1">
      <formula>AND(ROW()=CELL("ROW"),COLUMN()=CELL("COL"))</formula>
    </cfRule>
  </conditionalFormatting>
  <conditionalFormatting sqref="AL27:AL28">
    <cfRule type="cellIs" dxfId="1189" priority="1184" operator="equal">
      <formula>"NO VÁLIDA"</formula>
    </cfRule>
    <cfRule type="cellIs" dxfId="1188" priority="1185" operator="equal">
      <formula>"VÁLIDA"</formula>
    </cfRule>
  </conditionalFormatting>
  <conditionalFormatting sqref="AL36:AL37">
    <cfRule type="cellIs" dxfId="1187" priority="1182" operator="equal">
      <formula>"NO VÁLIDA"</formula>
    </cfRule>
    <cfRule type="cellIs" dxfId="1186" priority="1183" operator="equal">
      <formula>"VÁLIDA"</formula>
    </cfRule>
  </conditionalFormatting>
  <conditionalFormatting sqref="AJ36:AL37">
    <cfRule type="expression" dxfId="1185" priority="1181">
      <formula>YS="T"</formula>
    </cfRule>
  </conditionalFormatting>
  <conditionalFormatting sqref="AL49">
    <cfRule type="cellIs" dxfId="1184" priority="1179" operator="equal">
      <formula>"NO VÁLIDA"</formula>
    </cfRule>
    <cfRule type="cellIs" dxfId="1183" priority="1180" operator="equal">
      <formula>"VÁLIDA"</formula>
    </cfRule>
  </conditionalFormatting>
  <conditionalFormatting sqref="AO66 AO68:AO69 AO75:AO77 AO64">
    <cfRule type="cellIs" dxfId="1182" priority="1177" operator="equal">
      <formula>"PARA REVISIÓN"</formula>
    </cfRule>
    <cfRule type="cellIs" dxfId="1181" priority="1178" operator="equal">
      <formula>"CUMPLE"</formula>
    </cfRule>
  </conditionalFormatting>
  <conditionalFormatting sqref="AO14:AO17 AO75:AO87 AO53:AO73 AO19:AO26 AO29:AO35 AO38:AO47">
    <cfRule type="cellIs" dxfId="1180" priority="1175" operator="equal">
      <formula>"NO VÁLIDA"</formula>
    </cfRule>
    <cfRule type="cellIs" dxfId="1179" priority="1176" operator="equal">
      <formula>"VÁLIDA"</formula>
    </cfRule>
  </conditionalFormatting>
  <conditionalFormatting sqref="AN78">
    <cfRule type="cellIs" dxfId="1178" priority="1174" operator="notBetween">
      <formula>"RECHAZO"</formula>
      <formula>"NO ADMISIBLE"</formula>
    </cfRule>
  </conditionalFormatting>
  <conditionalFormatting sqref="AM33:AO35 AM53:AO53 AM42:AO47 AM55:AO55 AM38:AO40">
    <cfRule type="expression" dxfId="1177" priority="1173">
      <formula>YS="T"</formula>
    </cfRule>
  </conditionalFormatting>
  <conditionalFormatting sqref="AM13:AO14">
    <cfRule type="expression" dxfId="1176" priority="1172" stopIfTrue="1">
      <formula>ROW()=CELL("ROW")</formula>
    </cfRule>
  </conditionalFormatting>
  <conditionalFormatting sqref="AM16:AO16 AM25:AO26 AM33:AO33 AM75:AO87 AM61:AO73 AM20:AO21 AM46:AO46 AM60 AO60 AM55:AO55">
    <cfRule type="expression" dxfId="1175" priority="1171" stopIfTrue="1">
      <formula>AND(ROW()=CELL("ROW"),COLUMN()=CELL("COL"))</formula>
    </cfRule>
  </conditionalFormatting>
  <conditionalFormatting sqref="AN15 AN21 AN25 AN33 AN46 AN55 AN58 AN63 AN67:AN69 AN75">
    <cfRule type="cellIs" dxfId="1174" priority="1170" operator="greaterThan">
      <formula>0</formula>
    </cfRule>
  </conditionalFormatting>
  <conditionalFormatting sqref="AM16:AM20 AM22:AM24 AM26:AM32 AM34:AM45 AM47:AM54 AM56:AM57 AM59 AN64:AN66 AN70:AN71 AN73:AN74">
    <cfRule type="cellIs" dxfId="1173" priority="1169" operator="equal">
      <formula>0</formula>
    </cfRule>
  </conditionalFormatting>
  <conditionalFormatting sqref="AO18">
    <cfRule type="cellIs" dxfId="1172" priority="1167" operator="equal">
      <formula>"NO VÁLIDA"</formula>
    </cfRule>
    <cfRule type="cellIs" dxfId="1171" priority="1168" operator="equal">
      <formula>"VÁLIDA"</formula>
    </cfRule>
  </conditionalFormatting>
  <conditionalFormatting sqref="AO48 AO50:AO52">
    <cfRule type="cellIs" dxfId="1170" priority="1165" operator="equal">
      <formula>"NO VÁLIDA"</formula>
    </cfRule>
    <cfRule type="cellIs" dxfId="1169" priority="1166" operator="equal">
      <formula>"VÁLIDA"</formula>
    </cfRule>
  </conditionalFormatting>
  <conditionalFormatting sqref="AM51:AO52 AM48:AO48">
    <cfRule type="expression" dxfId="1168" priority="1164">
      <formula>YS="T"</formula>
    </cfRule>
  </conditionalFormatting>
  <conditionalFormatting sqref="AO74">
    <cfRule type="cellIs" dxfId="1167" priority="1162" operator="equal">
      <formula>"NO VÁLIDA"</formula>
    </cfRule>
    <cfRule type="cellIs" dxfId="1166" priority="1163" operator="equal">
      <formula>"VÁLIDA"</formula>
    </cfRule>
  </conditionalFormatting>
  <conditionalFormatting sqref="AM74:AO74">
    <cfRule type="expression" dxfId="1165" priority="1161" stopIfTrue="1">
      <formula>AND(ROW()=CELL("ROW"),COLUMN()=CELL("COL"))</formula>
    </cfRule>
  </conditionalFormatting>
  <conditionalFormatting sqref="AO27:AO28">
    <cfRule type="cellIs" dxfId="1164" priority="1159" operator="equal">
      <formula>"NO VÁLIDA"</formula>
    </cfRule>
    <cfRule type="cellIs" dxfId="1163" priority="1160" operator="equal">
      <formula>"VÁLIDA"</formula>
    </cfRule>
  </conditionalFormatting>
  <conditionalFormatting sqref="AO36:AO37">
    <cfRule type="cellIs" dxfId="1162" priority="1157" operator="equal">
      <formula>"NO VÁLIDA"</formula>
    </cfRule>
    <cfRule type="cellIs" dxfId="1161" priority="1158" operator="equal">
      <formula>"VÁLIDA"</formula>
    </cfRule>
  </conditionalFormatting>
  <conditionalFormatting sqref="AM36:AO37">
    <cfRule type="expression" dxfId="1160" priority="1156">
      <formula>YS="T"</formula>
    </cfRule>
  </conditionalFormatting>
  <conditionalFormatting sqref="AO49">
    <cfRule type="cellIs" dxfId="1159" priority="1154" operator="equal">
      <formula>"NO VÁLIDA"</formula>
    </cfRule>
    <cfRule type="cellIs" dxfId="1158" priority="1155" operator="equal">
      <formula>"VÁLIDA"</formula>
    </cfRule>
  </conditionalFormatting>
  <conditionalFormatting sqref="AR66 AR68:AR69 AR75:AR77 AR64">
    <cfRule type="cellIs" dxfId="1157" priority="1152" operator="equal">
      <formula>"PARA REVISIÓN"</formula>
    </cfRule>
    <cfRule type="cellIs" dxfId="1156" priority="1153" operator="equal">
      <formula>"CUMPLE"</formula>
    </cfRule>
  </conditionalFormatting>
  <conditionalFormatting sqref="AR14:AR17 AR75:AR87 AR53:AR73 AR19:AR26 AR29:AR35 AR38:AR47">
    <cfRule type="cellIs" dxfId="1155" priority="1150" operator="equal">
      <formula>"NO VÁLIDA"</formula>
    </cfRule>
    <cfRule type="cellIs" dxfId="1154" priority="1151" operator="equal">
      <formula>"VÁLIDA"</formula>
    </cfRule>
  </conditionalFormatting>
  <conditionalFormatting sqref="AQ78">
    <cfRule type="cellIs" dxfId="1153" priority="1149" operator="notBetween">
      <formula>"RECHAZO"</formula>
      <formula>"NO ADMISIBLE"</formula>
    </cfRule>
  </conditionalFormatting>
  <conditionalFormatting sqref="AP33:AR35 AP53:AR53 AP42:AR47 AP55:AR55 AP38:AR40">
    <cfRule type="expression" dxfId="1152" priority="1148">
      <formula>YS="T"</formula>
    </cfRule>
  </conditionalFormatting>
  <conditionalFormatting sqref="AP13:AR14">
    <cfRule type="expression" dxfId="1151" priority="1147" stopIfTrue="1">
      <formula>ROW()=CELL("ROW")</formula>
    </cfRule>
  </conditionalFormatting>
  <conditionalFormatting sqref="AP16:AR16 AP25:AR26 AP33:AR33 AP75:AR87 AP61:AR73 AP20:AR21 AP46:AR46 AP60 AR60 AP55:AR55">
    <cfRule type="expression" dxfId="1150" priority="1146" stopIfTrue="1">
      <formula>AND(ROW()=CELL("ROW"),COLUMN()=CELL("COL"))</formula>
    </cfRule>
  </conditionalFormatting>
  <conditionalFormatting sqref="AQ15 AQ21 AQ25 AQ33 AQ46 AQ55 AQ58 AQ63 AQ67:AQ69 AQ75">
    <cfRule type="cellIs" dxfId="1149" priority="1145" operator="greaterThan">
      <formula>0</formula>
    </cfRule>
  </conditionalFormatting>
  <conditionalFormatting sqref="AP16:AP20 AP22:AP24 AP26:AP32 AP34:AP45 AP47:AP54 AP56:AP57 AP59 AQ64:AQ66 AQ70:AQ71 AQ73:AQ74">
    <cfRule type="cellIs" dxfId="1148" priority="1144" operator="equal">
      <formula>0</formula>
    </cfRule>
  </conditionalFormatting>
  <conditionalFormatting sqref="AR18">
    <cfRule type="cellIs" dxfId="1147" priority="1142" operator="equal">
      <formula>"NO VÁLIDA"</formula>
    </cfRule>
    <cfRule type="cellIs" dxfId="1146" priority="1143" operator="equal">
      <formula>"VÁLIDA"</formula>
    </cfRule>
  </conditionalFormatting>
  <conditionalFormatting sqref="AR48 AR50:AR52">
    <cfRule type="cellIs" dxfId="1145" priority="1140" operator="equal">
      <formula>"NO VÁLIDA"</formula>
    </cfRule>
    <cfRule type="cellIs" dxfId="1144" priority="1141" operator="equal">
      <formula>"VÁLIDA"</formula>
    </cfRule>
  </conditionalFormatting>
  <conditionalFormatting sqref="AP51:AR52 AP48:AR48">
    <cfRule type="expression" dxfId="1143" priority="1139">
      <formula>YS="T"</formula>
    </cfRule>
  </conditionalFormatting>
  <conditionalFormatting sqref="AR74">
    <cfRule type="cellIs" dxfId="1142" priority="1137" operator="equal">
      <formula>"NO VÁLIDA"</formula>
    </cfRule>
    <cfRule type="cellIs" dxfId="1141" priority="1138" operator="equal">
      <formula>"VÁLIDA"</formula>
    </cfRule>
  </conditionalFormatting>
  <conditionalFormatting sqref="AP74:AR74">
    <cfRule type="expression" dxfId="1140" priority="1136" stopIfTrue="1">
      <formula>AND(ROW()=CELL("ROW"),COLUMN()=CELL("COL"))</formula>
    </cfRule>
  </conditionalFormatting>
  <conditionalFormatting sqref="AR27:AR28">
    <cfRule type="cellIs" dxfId="1139" priority="1134" operator="equal">
      <formula>"NO VÁLIDA"</formula>
    </cfRule>
    <cfRule type="cellIs" dxfId="1138" priority="1135" operator="equal">
      <formula>"VÁLIDA"</formula>
    </cfRule>
  </conditionalFormatting>
  <conditionalFormatting sqref="AR36:AR37">
    <cfRule type="cellIs" dxfId="1137" priority="1132" operator="equal">
      <formula>"NO VÁLIDA"</formula>
    </cfRule>
    <cfRule type="cellIs" dxfId="1136" priority="1133" operator="equal">
      <formula>"VÁLIDA"</formula>
    </cfRule>
  </conditionalFormatting>
  <conditionalFormatting sqref="AP36:AR37">
    <cfRule type="expression" dxfId="1135" priority="1131">
      <formula>YS="T"</formula>
    </cfRule>
  </conditionalFormatting>
  <conditionalFormatting sqref="AR49">
    <cfRule type="cellIs" dxfId="1134" priority="1129" operator="equal">
      <formula>"NO VÁLIDA"</formula>
    </cfRule>
    <cfRule type="cellIs" dxfId="1133" priority="1130" operator="equal">
      <formula>"VÁLIDA"</formula>
    </cfRule>
  </conditionalFormatting>
  <conditionalFormatting sqref="AU66 AU68:AU69 AU75:AU77 AU64">
    <cfRule type="cellIs" dxfId="1132" priority="1127" operator="equal">
      <formula>"PARA REVISIÓN"</formula>
    </cfRule>
    <cfRule type="cellIs" dxfId="1131" priority="1128" operator="equal">
      <formula>"CUMPLE"</formula>
    </cfRule>
  </conditionalFormatting>
  <conditionalFormatting sqref="AU14:AU17 AU75:AU87 AU53:AU73 AU19:AU26 AU29:AU35 AU38:AU47">
    <cfRule type="cellIs" dxfId="1130" priority="1125" operator="equal">
      <formula>"NO VÁLIDA"</formula>
    </cfRule>
    <cfRule type="cellIs" dxfId="1129" priority="1126" operator="equal">
      <formula>"VÁLIDA"</formula>
    </cfRule>
  </conditionalFormatting>
  <conditionalFormatting sqref="AT78">
    <cfRule type="cellIs" dxfId="1128" priority="1124" operator="notBetween">
      <formula>"RECHAZO"</formula>
      <formula>"NO ADMISIBLE"</formula>
    </cfRule>
  </conditionalFormatting>
  <conditionalFormatting sqref="AS33:AU35 AS53:AU53 AS42:AU47 AS55:AU55 AS38:AU40">
    <cfRule type="expression" dxfId="1127" priority="1123">
      <formula>YS="T"</formula>
    </cfRule>
  </conditionalFormatting>
  <conditionalFormatting sqref="AS13:AU14">
    <cfRule type="expression" dxfId="1126" priority="1122" stopIfTrue="1">
      <formula>ROW()=CELL("ROW")</formula>
    </cfRule>
  </conditionalFormatting>
  <conditionalFormatting sqref="AS16:AU16 AS25:AU26 AS33:AU33 AS75:AU87 AS61:AU73 AS20:AU21 AS46:AU46 AS60 AU60 AS55:AU55">
    <cfRule type="expression" dxfId="1125" priority="1121" stopIfTrue="1">
      <formula>AND(ROW()=CELL("ROW"),COLUMN()=CELL("COL"))</formula>
    </cfRule>
  </conditionalFormatting>
  <conditionalFormatting sqref="AT15 AT21 AT25 AT33 AT46 AT55 AT58 AT63 AT67:AT69 AT75">
    <cfRule type="cellIs" dxfId="1124" priority="1120" operator="greaterThan">
      <formula>0</formula>
    </cfRule>
  </conditionalFormatting>
  <conditionalFormatting sqref="AS16:AS20 AS22:AS24 AS26:AS32 AS34:AS45 AS47:AS54 AS56:AS57 AS59 AT64:AT66 AT70:AT71 AT73:AT74">
    <cfRule type="cellIs" dxfId="1123" priority="1119" operator="equal">
      <formula>0</formula>
    </cfRule>
  </conditionalFormatting>
  <conditionalFormatting sqref="AU18">
    <cfRule type="cellIs" dxfId="1122" priority="1117" operator="equal">
      <formula>"NO VÁLIDA"</formula>
    </cfRule>
    <cfRule type="cellIs" dxfId="1121" priority="1118" operator="equal">
      <formula>"VÁLIDA"</formula>
    </cfRule>
  </conditionalFormatting>
  <conditionalFormatting sqref="AU48 AU50:AU52">
    <cfRule type="cellIs" dxfId="1120" priority="1115" operator="equal">
      <formula>"NO VÁLIDA"</formula>
    </cfRule>
    <cfRule type="cellIs" dxfId="1119" priority="1116" operator="equal">
      <formula>"VÁLIDA"</formula>
    </cfRule>
  </conditionalFormatting>
  <conditionalFormatting sqref="AS51:AU52 AS48:AU48">
    <cfRule type="expression" dxfId="1118" priority="1114">
      <formula>YS="T"</formula>
    </cfRule>
  </conditionalFormatting>
  <conditionalFormatting sqref="AU74">
    <cfRule type="cellIs" dxfId="1117" priority="1112" operator="equal">
      <formula>"NO VÁLIDA"</formula>
    </cfRule>
    <cfRule type="cellIs" dxfId="1116" priority="1113" operator="equal">
      <formula>"VÁLIDA"</formula>
    </cfRule>
  </conditionalFormatting>
  <conditionalFormatting sqref="AS74:AU74">
    <cfRule type="expression" dxfId="1115" priority="1111" stopIfTrue="1">
      <formula>AND(ROW()=CELL("ROW"),COLUMN()=CELL("COL"))</formula>
    </cfRule>
  </conditionalFormatting>
  <conditionalFormatting sqref="AU27:AU28">
    <cfRule type="cellIs" dxfId="1114" priority="1109" operator="equal">
      <formula>"NO VÁLIDA"</formula>
    </cfRule>
    <cfRule type="cellIs" dxfId="1113" priority="1110" operator="equal">
      <formula>"VÁLIDA"</formula>
    </cfRule>
  </conditionalFormatting>
  <conditionalFormatting sqref="AU36:AU37">
    <cfRule type="cellIs" dxfId="1112" priority="1107" operator="equal">
      <formula>"NO VÁLIDA"</formula>
    </cfRule>
    <cfRule type="cellIs" dxfId="1111" priority="1108" operator="equal">
      <formula>"VÁLIDA"</formula>
    </cfRule>
  </conditionalFormatting>
  <conditionalFormatting sqref="AS36:AU37">
    <cfRule type="expression" dxfId="1110" priority="1106">
      <formula>YS="T"</formula>
    </cfRule>
  </conditionalFormatting>
  <conditionalFormatting sqref="AU49">
    <cfRule type="cellIs" dxfId="1109" priority="1104" operator="equal">
      <formula>"NO VÁLIDA"</formula>
    </cfRule>
    <cfRule type="cellIs" dxfId="1108" priority="1105" operator="equal">
      <formula>"VÁLIDA"</formula>
    </cfRule>
  </conditionalFormatting>
  <conditionalFormatting sqref="AX66 AX68:AX69 AX75:AX77 AX64">
    <cfRule type="cellIs" dxfId="1107" priority="1102" operator="equal">
      <formula>"PARA REVISIÓN"</formula>
    </cfRule>
    <cfRule type="cellIs" dxfId="1106" priority="1103" operator="equal">
      <formula>"CUMPLE"</formula>
    </cfRule>
  </conditionalFormatting>
  <conditionalFormatting sqref="AX14:AX17 AX75:AX87 AX53:AX73 AX19:AX26 AX29:AX35 AX38:AX47">
    <cfRule type="cellIs" dxfId="1105" priority="1100" operator="equal">
      <formula>"NO VÁLIDA"</formula>
    </cfRule>
    <cfRule type="cellIs" dxfId="1104" priority="1101" operator="equal">
      <formula>"VÁLIDA"</formula>
    </cfRule>
  </conditionalFormatting>
  <conditionalFormatting sqref="AW78">
    <cfRule type="cellIs" dxfId="1103" priority="1099" operator="notBetween">
      <formula>"RECHAZO"</formula>
      <formula>"NO ADMISIBLE"</formula>
    </cfRule>
  </conditionalFormatting>
  <conditionalFormatting sqref="AV33:AX35 AV53:AX53 AV42:AX47 AV55:AX55 AV38:AX40">
    <cfRule type="expression" dxfId="1102" priority="1098">
      <formula>YS="T"</formula>
    </cfRule>
  </conditionalFormatting>
  <conditionalFormatting sqref="AV13:AX14">
    <cfRule type="expression" dxfId="1101" priority="1097" stopIfTrue="1">
      <formula>ROW()=CELL("ROW")</formula>
    </cfRule>
  </conditionalFormatting>
  <conditionalFormatting sqref="AV16:AX16 AV25:AX26 AV33:AX33 AV75:AX87 AV61:AX73 AV20:AX21 AV46:AX46 AV60 AX60 AV55:AX55">
    <cfRule type="expression" dxfId="1100" priority="1096" stopIfTrue="1">
      <formula>AND(ROW()=CELL("ROW"),COLUMN()=CELL("COL"))</formula>
    </cfRule>
  </conditionalFormatting>
  <conditionalFormatting sqref="AW15 AW21 AW25 AW33 AW46 AW55 AW58 AW63 AW67:AW69 AW75">
    <cfRule type="cellIs" dxfId="1099" priority="1095" operator="greaterThan">
      <formula>0</formula>
    </cfRule>
  </conditionalFormatting>
  <conditionalFormatting sqref="AV16:AV20 AV22:AV24 AV26:AV32 AV34:AV45 AV47:AV54 AV56:AV57 AV59 AW64:AW66 AW70:AW71 AW73:AW74">
    <cfRule type="cellIs" dxfId="1098" priority="1094" operator="equal">
      <formula>0</formula>
    </cfRule>
  </conditionalFormatting>
  <conditionalFormatting sqref="AX18">
    <cfRule type="cellIs" dxfId="1097" priority="1092" operator="equal">
      <formula>"NO VÁLIDA"</formula>
    </cfRule>
    <cfRule type="cellIs" dxfId="1096" priority="1093" operator="equal">
      <formula>"VÁLIDA"</formula>
    </cfRule>
  </conditionalFormatting>
  <conditionalFormatting sqref="AX48 AX50:AX52">
    <cfRule type="cellIs" dxfId="1095" priority="1090" operator="equal">
      <formula>"NO VÁLIDA"</formula>
    </cfRule>
    <cfRule type="cellIs" dxfId="1094" priority="1091" operator="equal">
      <formula>"VÁLIDA"</formula>
    </cfRule>
  </conditionalFormatting>
  <conditionalFormatting sqref="AV51:AX52 AV48:AX48">
    <cfRule type="expression" dxfId="1093" priority="1089">
      <formula>YS="T"</formula>
    </cfRule>
  </conditionalFormatting>
  <conditionalFormatting sqref="AX74">
    <cfRule type="cellIs" dxfId="1092" priority="1087" operator="equal">
      <formula>"NO VÁLIDA"</formula>
    </cfRule>
    <cfRule type="cellIs" dxfId="1091" priority="1088" operator="equal">
      <formula>"VÁLIDA"</formula>
    </cfRule>
  </conditionalFormatting>
  <conditionalFormatting sqref="AV74:AX74">
    <cfRule type="expression" dxfId="1090" priority="1086" stopIfTrue="1">
      <formula>AND(ROW()=CELL("ROW"),COLUMN()=CELL("COL"))</formula>
    </cfRule>
  </conditionalFormatting>
  <conditionalFormatting sqref="AX27:AX28">
    <cfRule type="cellIs" dxfId="1089" priority="1084" operator="equal">
      <formula>"NO VÁLIDA"</formula>
    </cfRule>
    <cfRule type="cellIs" dxfId="1088" priority="1085" operator="equal">
      <formula>"VÁLIDA"</formula>
    </cfRule>
  </conditionalFormatting>
  <conditionalFormatting sqref="AX36:AX37">
    <cfRule type="cellIs" dxfId="1087" priority="1082" operator="equal">
      <formula>"NO VÁLIDA"</formula>
    </cfRule>
    <cfRule type="cellIs" dxfId="1086" priority="1083" operator="equal">
      <formula>"VÁLIDA"</formula>
    </cfRule>
  </conditionalFormatting>
  <conditionalFormatting sqref="AV36:AX37">
    <cfRule type="expression" dxfId="1085" priority="1081">
      <formula>YS="T"</formula>
    </cfRule>
  </conditionalFormatting>
  <conditionalFormatting sqref="AX49">
    <cfRule type="cellIs" dxfId="1084" priority="1079" operator="equal">
      <formula>"NO VÁLIDA"</formula>
    </cfRule>
    <cfRule type="cellIs" dxfId="1083" priority="1080" operator="equal">
      <formula>"VÁLIDA"</formula>
    </cfRule>
  </conditionalFormatting>
  <conditionalFormatting sqref="BA66 BA68:BA69 BA75:BA77 BA64">
    <cfRule type="cellIs" dxfId="1082" priority="1077" operator="equal">
      <formula>"PARA REVISIÓN"</formula>
    </cfRule>
    <cfRule type="cellIs" dxfId="1081" priority="1078" operator="equal">
      <formula>"CUMPLE"</formula>
    </cfRule>
  </conditionalFormatting>
  <conditionalFormatting sqref="BA14:BA17 BA75:BA87 BA53:BA73 BA19:BA26 BA29:BA35 BA38:BA47">
    <cfRule type="cellIs" dxfId="1080" priority="1075" operator="equal">
      <formula>"NO VÁLIDA"</formula>
    </cfRule>
    <cfRule type="cellIs" dxfId="1079" priority="1076" operator="equal">
      <formula>"VÁLIDA"</formula>
    </cfRule>
  </conditionalFormatting>
  <conditionalFormatting sqref="AZ78">
    <cfRule type="cellIs" dxfId="1078" priority="1074" operator="notBetween">
      <formula>"RECHAZO"</formula>
      <formula>"NO ADMISIBLE"</formula>
    </cfRule>
  </conditionalFormatting>
  <conditionalFormatting sqref="AY33:BA35 AY53:BA53 AY42:BA47 AY55:BA55 AY38:BA40">
    <cfRule type="expression" dxfId="1077" priority="1073">
      <formula>YS="T"</formula>
    </cfRule>
  </conditionalFormatting>
  <conditionalFormatting sqref="AY13:BA14">
    <cfRule type="expression" dxfId="1076" priority="1072" stopIfTrue="1">
      <formula>ROW()=CELL("ROW")</formula>
    </cfRule>
  </conditionalFormatting>
  <conditionalFormatting sqref="AY16:BA16 AY25:BA26 AY33:BA33 AY75:BA87 AY61:BA73 AY20:BA21 AY46:BA46 BA60 AY55:BA55">
    <cfRule type="expression" dxfId="1075" priority="1071" stopIfTrue="1">
      <formula>AND(ROW()=CELL("ROW"),COLUMN()=CELL("COL"))</formula>
    </cfRule>
  </conditionalFormatting>
  <conditionalFormatting sqref="AZ15 AZ21 AZ25 AZ33 AZ46 AZ55 AZ58 AZ63 AZ67:AZ69 AZ75">
    <cfRule type="cellIs" dxfId="1074" priority="1070" operator="greaterThan">
      <formula>0</formula>
    </cfRule>
  </conditionalFormatting>
  <conditionalFormatting sqref="AY16:AY20 AY22:AY24 AY26:AY32 AY34:AY45 AY47:AY54 AY56:AY57 AY60 AZ64:AZ66 AZ70:AZ71 AZ73:AZ74">
    <cfRule type="cellIs" dxfId="1073" priority="1069" operator="equal">
      <formula>0</formula>
    </cfRule>
  </conditionalFormatting>
  <conditionalFormatting sqref="BA18">
    <cfRule type="cellIs" dxfId="1072" priority="1067" operator="equal">
      <formula>"NO VÁLIDA"</formula>
    </cfRule>
    <cfRule type="cellIs" dxfId="1071" priority="1068" operator="equal">
      <formula>"VÁLIDA"</formula>
    </cfRule>
  </conditionalFormatting>
  <conditionalFormatting sqref="BA48 BA50:BA52">
    <cfRule type="cellIs" dxfId="1070" priority="1065" operator="equal">
      <formula>"NO VÁLIDA"</formula>
    </cfRule>
    <cfRule type="cellIs" dxfId="1069" priority="1066" operator="equal">
      <formula>"VÁLIDA"</formula>
    </cfRule>
  </conditionalFormatting>
  <conditionalFormatting sqref="AY51:BA52 AY48:BA48">
    <cfRule type="expression" dxfId="1068" priority="1064">
      <formula>YS="T"</formula>
    </cfRule>
  </conditionalFormatting>
  <conditionalFormatting sqref="BA74">
    <cfRule type="cellIs" dxfId="1067" priority="1062" operator="equal">
      <formula>"NO VÁLIDA"</formula>
    </cfRule>
    <cfRule type="cellIs" dxfId="1066" priority="1063" operator="equal">
      <formula>"VÁLIDA"</formula>
    </cfRule>
  </conditionalFormatting>
  <conditionalFormatting sqref="AY74:BA74">
    <cfRule type="expression" dxfId="1065" priority="1061" stopIfTrue="1">
      <formula>AND(ROW()=CELL("ROW"),COLUMN()=CELL("COL"))</formula>
    </cfRule>
  </conditionalFormatting>
  <conditionalFormatting sqref="BA27:BA28">
    <cfRule type="cellIs" dxfId="1064" priority="1059" operator="equal">
      <formula>"NO VÁLIDA"</formula>
    </cfRule>
    <cfRule type="cellIs" dxfId="1063" priority="1060" operator="equal">
      <formula>"VÁLIDA"</formula>
    </cfRule>
  </conditionalFormatting>
  <conditionalFormatting sqref="BA36:BA37">
    <cfRule type="cellIs" dxfId="1062" priority="1057" operator="equal">
      <formula>"NO VÁLIDA"</formula>
    </cfRule>
    <cfRule type="cellIs" dxfId="1061" priority="1058" operator="equal">
      <formula>"VÁLIDA"</formula>
    </cfRule>
  </conditionalFormatting>
  <conditionalFormatting sqref="AY36:BA37">
    <cfRule type="expression" dxfId="1060" priority="1056">
      <formula>YS="T"</formula>
    </cfRule>
  </conditionalFormatting>
  <conditionalFormatting sqref="BA49">
    <cfRule type="cellIs" dxfId="1059" priority="1054" operator="equal">
      <formula>"NO VÁLIDA"</formula>
    </cfRule>
    <cfRule type="cellIs" dxfId="1058" priority="1055" operator="equal">
      <formula>"VÁLIDA"</formula>
    </cfRule>
  </conditionalFormatting>
  <conditionalFormatting sqref="BD66 BD68:BD69 BD75:BD77 BD64">
    <cfRule type="cellIs" dxfId="1057" priority="1052" operator="equal">
      <formula>"PARA REVISIÓN"</formula>
    </cfRule>
    <cfRule type="cellIs" dxfId="1056" priority="1053" operator="equal">
      <formula>"CUMPLE"</formula>
    </cfRule>
  </conditionalFormatting>
  <conditionalFormatting sqref="BD14:BD17 BD75:BD87 BD53:BD73 BD19:BD26 BD29:BD35 BD38:BD47">
    <cfRule type="cellIs" dxfId="1055" priority="1050" operator="equal">
      <formula>"NO VÁLIDA"</formula>
    </cfRule>
    <cfRule type="cellIs" dxfId="1054" priority="1051" operator="equal">
      <formula>"VÁLIDA"</formula>
    </cfRule>
  </conditionalFormatting>
  <conditionalFormatting sqref="BC78">
    <cfRule type="cellIs" dxfId="1053" priority="1049" operator="notBetween">
      <formula>"RECHAZO"</formula>
      <formula>"NO ADMISIBLE"</formula>
    </cfRule>
  </conditionalFormatting>
  <conditionalFormatting sqref="BB33:BD35 BB53:BD53 BB42:BD47 BB55:BD55 BB38:BD40">
    <cfRule type="expression" dxfId="1052" priority="1048">
      <formula>YS="T"</formula>
    </cfRule>
  </conditionalFormatting>
  <conditionalFormatting sqref="BB13:BD14">
    <cfRule type="expression" dxfId="1051" priority="1047" stopIfTrue="1">
      <formula>ROW()=CELL("ROW")</formula>
    </cfRule>
  </conditionalFormatting>
  <conditionalFormatting sqref="BB16:BD16 BB25:BD26 BB33:BD33 BB75:BD87 BB61:BD73 BB20:BD21 BB46:BD46 BB60 BD60 BB55:BD55">
    <cfRule type="expression" dxfId="1050" priority="1046" stopIfTrue="1">
      <formula>AND(ROW()=CELL("ROW"),COLUMN()=CELL("COL"))</formula>
    </cfRule>
  </conditionalFormatting>
  <conditionalFormatting sqref="BC15 BC21 BC25 BC33 BC46 BC55 BC58 BC63 BC67:BC69 BC75">
    <cfRule type="cellIs" dxfId="1049" priority="1045" operator="greaterThan">
      <formula>0</formula>
    </cfRule>
  </conditionalFormatting>
  <conditionalFormatting sqref="BB16:BB20 BB22:BB24 BB26:BB32 BB34:BB45 BB47:BB54 BB56:BB57 BB59 BC64:BC66 BC70:BC71 BC73:BC74">
    <cfRule type="cellIs" dxfId="1048" priority="1044" operator="equal">
      <formula>0</formula>
    </cfRule>
  </conditionalFormatting>
  <conditionalFormatting sqref="BD18">
    <cfRule type="cellIs" dxfId="1047" priority="1042" operator="equal">
      <formula>"NO VÁLIDA"</formula>
    </cfRule>
    <cfRule type="cellIs" dxfId="1046" priority="1043" operator="equal">
      <formula>"VÁLIDA"</formula>
    </cfRule>
  </conditionalFormatting>
  <conditionalFormatting sqref="BD48 BD50:BD52">
    <cfRule type="cellIs" dxfId="1045" priority="1040" operator="equal">
      <formula>"NO VÁLIDA"</formula>
    </cfRule>
    <cfRule type="cellIs" dxfId="1044" priority="1041" operator="equal">
      <formula>"VÁLIDA"</formula>
    </cfRule>
  </conditionalFormatting>
  <conditionalFormatting sqref="BB51:BD52 BB48:BD48">
    <cfRule type="expression" dxfId="1043" priority="1039">
      <formula>YS="T"</formula>
    </cfRule>
  </conditionalFormatting>
  <conditionalFormatting sqref="BD74">
    <cfRule type="cellIs" dxfId="1042" priority="1037" operator="equal">
      <formula>"NO VÁLIDA"</formula>
    </cfRule>
    <cfRule type="cellIs" dxfId="1041" priority="1038" operator="equal">
      <formula>"VÁLIDA"</formula>
    </cfRule>
  </conditionalFormatting>
  <conditionalFormatting sqref="BB74:BD74">
    <cfRule type="expression" dxfId="1040" priority="1036" stopIfTrue="1">
      <formula>AND(ROW()=CELL("ROW"),COLUMN()=CELL("COL"))</formula>
    </cfRule>
  </conditionalFormatting>
  <conditionalFormatting sqref="BD27:BD28">
    <cfRule type="cellIs" dxfId="1039" priority="1034" operator="equal">
      <formula>"NO VÁLIDA"</formula>
    </cfRule>
    <cfRule type="cellIs" dxfId="1038" priority="1035" operator="equal">
      <formula>"VÁLIDA"</formula>
    </cfRule>
  </conditionalFormatting>
  <conditionalFormatting sqref="BD36:BD37">
    <cfRule type="cellIs" dxfId="1037" priority="1032" operator="equal">
      <formula>"NO VÁLIDA"</formula>
    </cfRule>
    <cfRule type="cellIs" dxfId="1036" priority="1033" operator="equal">
      <formula>"VÁLIDA"</formula>
    </cfRule>
  </conditionalFormatting>
  <conditionalFormatting sqref="BB36:BD37">
    <cfRule type="expression" dxfId="1035" priority="1031">
      <formula>YS="T"</formula>
    </cfRule>
  </conditionalFormatting>
  <conditionalFormatting sqref="BD49">
    <cfRule type="cellIs" dxfId="1034" priority="1029" operator="equal">
      <formula>"NO VÁLIDA"</formula>
    </cfRule>
    <cfRule type="cellIs" dxfId="1033" priority="1030" operator="equal">
      <formula>"VÁLIDA"</formula>
    </cfRule>
  </conditionalFormatting>
  <conditionalFormatting sqref="BG66 BG68:BG69 BG75:BG77 BG64">
    <cfRule type="cellIs" dxfId="1032" priority="1027" operator="equal">
      <formula>"PARA REVISIÓN"</formula>
    </cfRule>
    <cfRule type="cellIs" dxfId="1031" priority="1028" operator="equal">
      <formula>"CUMPLE"</formula>
    </cfRule>
  </conditionalFormatting>
  <conditionalFormatting sqref="BG14:BG17 BG75:BG87 BG53:BG73 BG19:BG26 BG29:BG35 BG38:BG47">
    <cfRule type="cellIs" dxfId="1030" priority="1025" operator="equal">
      <formula>"NO VÁLIDA"</formula>
    </cfRule>
    <cfRule type="cellIs" dxfId="1029" priority="1026" operator="equal">
      <formula>"VÁLIDA"</formula>
    </cfRule>
  </conditionalFormatting>
  <conditionalFormatting sqref="BF78">
    <cfRule type="cellIs" dxfId="1028" priority="1024" operator="notBetween">
      <formula>"RECHAZO"</formula>
      <formula>"NO ADMISIBLE"</formula>
    </cfRule>
  </conditionalFormatting>
  <conditionalFormatting sqref="BE33:BG35 BE53:BG53 BE42:BG47 BE55:BG55 BE38:BG40">
    <cfRule type="expression" dxfId="1027" priority="1023">
      <formula>YS="T"</formula>
    </cfRule>
  </conditionalFormatting>
  <conditionalFormatting sqref="BE13:BG14">
    <cfRule type="expression" dxfId="1026" priority="1022" stopIfTrue="1">
      <formula>ROW()=CELL("ROW")</formula>
    </cfRule>
  </conditionalFormatting>
  <conditionalFormatting sqref="BE16:BG16 BE25:BG26 BE33:BG33 BE75:BG87 BE61:BG73 BE20:BG21 BE46:BG46 BE60 BG60 BE55:BG55">
    <cfRule type="expression" dxfId="1025" priority="1021" stopIfTrue="1">
      <formula>AND(ROW()=CELL("ROW"),COLUMN()=CELL("COL"))</formula>
    </cfRule>
  </conditionalFormatting>
  <conditionalFormatting sqref="BF15 BF21 BF25 BF33 BF46 BF55 BF58 BF63 BF67:BF69 BF75">
    <cfRule type="cellIs" dxfId="1024" priority="1020" operator="greaterThan">
      <formula>0</formula>
    </cfRule>
  </conditionalFormatting>
  <conditionalFormatting sqref="BE16:BE20 BE22:BE24 BE26:BE32 BE34:BE45 BE47:BE54 BE56:BE57 BE59 BF64:BF66 BF70:BF71 BF73:BF74">
    <cfRule type="cellIs" dxfId="1023" priority="1019" operator="equal">
      <formula>0</formula>
    </cfRule>
  </conditionalFormatting>
  <conditionalFormatting sqref="BG18">
    <cfRule type="cellIs" dxfId="1022" priority="1017" operator="equal">
      <formula>"NO VÁLIDA"</formula>
    </cfRule>
    <cfRule type="cellIs" dxfId="1021" priority="1018" operator="equal">
      <formula>"VÁLIDA"</formula>
    </cfRule>
  </conditionalFormatting>
  <conditionalFormatting sqref="BG48 BG50:BG52">
    <cfRule type="cellIs" dxfId="1020" priority="1015" operator="equal">
      <formula>"NO VÁLIDA"</formula>
    </cfRule>
    <cfRule type="cellIs" dxfId="1019" priority="1016" operator="equal">
      <formula>"VÁLIDA"</formula>
    </cfRule>
  </conditionalFormatting>
  <conditionalFormatting sqref="BE51:BG52 BE48:BG48">
    <cfRule type="expression" dxfId="1018" priority="1014">
      <formula>YS="T"</formula>
    </cfRule>
  </conditionalFormatting>
  <conditionalFormatting sqref="BG74">
    <cfRule type="cellIs" dxfId="1017" priority="1012" operator="equal">
      <formula>"NO VÁLIDA"</formula>
    </cfRule>
    <cfRule type="cellIs" dxfId="1016" priority="1013" operator="equal">
      <formula>"VÁLIDA"</formula>
    </cfRule>
  </conditionalFormatting>
  <conditionalFormatting sqref="BE74:BG74">
    <cfRule type="expression" dxfId="1015" priority="1011" stopIfTrue="1">
      <formula>AND(ROW()=CELL("ROW"),COLUMN()=CELL("COL"))</formula>
    </cfRule>
  </conditionalFormatting>
  <conditionalFormatting sqref="BG27:BG28">
    <cfRule type="cellIs" dxfId="1014" priority="1009" operator="equal">
      <formula>"NO VÁLIDA"</formula>
    </cfRule>
    <cfRule type="cellIs" dxfId="1013" priority="1010" operator="equal">
      <formula>"VÁLIDA"</formula>
    </cfRule>
  </conditionalFormatting>
  <conditionalFormatting sqref="BG36:BG37">
    <cfRule type="cellIs" dxfId="1012" priority="1007" operator="equal">
      <formula>"NO VÁLIDA"</formula>
    </cfRule>
    <cfRule type="cellIs" dxfId="1011" priority="1008" operator="equal">
      <formula>"VÁLIDA"</formula>
    </cfRule>
  </conditionalFormatting>
  <conditionalFormatting sqref="BE36:BG37">
    <cfRule type="expression" dxfId="1010" priority="1006">
      <formula>YS="T"</formula>
    </cfRule>
  </conditionalFormatting>
  <conditionalFormatting sqref="BG49">
    <cfRule type="cellIs" dxfId="1009" priority="1004" operator="equal">
      <formula>"NO VÁLIDA"</formula>
    </cfRule>
    <cfRule type="cellIs" dxfId="1008" priority="1005" operator="equal">
      <formula>"VÁLIDA"</formula>
    </cfRule>
  </conditionalFormatting>
  <conditionalFormatting sqref="BJ66 BJ68:BJ69 BJ75:BJ77 BJ64">
    <cfRule type="cellIs" dxfId="1007" priority="1002" operator="equal">
      <formula>"PARA REVISIÓN"</formula>
    </cfRule>
    <cfRule type="cellIs" dxfId="1006" priority="1003" operator="equal">
      <formula>"CUMPLE"</formula>
    </cfRule>
  </conditionalFormatting>
  <conditionalFormatting sqref="BJ14:BJ17 BJ75:BJ87 BJ53:BJ73 BJ19:BJ26 BJ29:BJ35 BJ38:BJ47">
    <cfRule type="cellIs" dxfId="1005" priority="1000" operator="equal">
      <formula>"NO VÁLIDA"</formula>
    </cfRule>
    <cfRule type="cellIs" dxfId="1004" priority="1001" operator="equal">
      <formula>"VÁLIDA"</formula>
    </cfRule>
  </conditionalFormatting>
  <conditionalFormatting sqref="BI78">
    <cfRule type="cellIs" dxfId="1003" priority="999" operator="notBetween">
      <formula>"RECHAZO"</formula>
      <formula>"NO ADMISIBLE"</formula>
    </cfRule>
  </conditionalFormatting>
  <conditionalFormatting sqref="BH33:BJ35 BH53:BJ53 BH42:BJ47 BH55:BJ55 BH38:BJ40">
    <cfRule type="expression" dxfId="1002" priority="998">
      <formula>YS="T"</formula>
    </cfRule>
  </conditionalFormatting>
  <conditionalFormatting sqref="BH13:BJ14">
    <cfRule type="expression" dxfId="1001" priority="997" stopIfTrue="1">
      <formula>ROW()=CELL("ROW")</formula>
    </cfRule>
  </conditionalFormatting>
  <conditionalFormatting sqref="BH16:BJ16 BH25:BJ26 BH33:BJ33 BH75:BJ87 BH61:BJ73 BH20:BJ21 BH46:BJ46 BH60 BJ60 BH55:BJ55">
    <cfRule type="expression" dxfId="1000" priority="996" stopIfTrue="1">
      <formula>AND(ROW()=CELL("ROW"),COLUMN()=CELL("COL"))</formula>
    </cfRule>
  </conditionalFormatting>
  <conditionalFormatting sqref="BI15 BI21 BI25 BI33 BI46 BI55 BI58 BI63 BI67:BI69 BI75">
    <cfRule type="cellIs" dxfId="999" priority="995" operator="greaterThan">
      <formula>0</formula>
    </cfRule>
  </conditionalFormatting>
  <conditionalFormatting sqref="BH16:BH20 BH22:BH24 BH26:BH32 BH34:BH45 BH47:BH54 BH56:BH57 BH59 BI64:BI66 BI70:BI71 BI73:BI74">
    <cfRule type="cellIs" dxfId="998" priority="994" operator="equal">
      <formula>0</formula>
    </cfRule>
  </conditionalFormatting>
  <conditionalFormatting sqref="BJ18">
    <cfRule type="cellIs" dxfId="997" priority="992" operator="equal">
      <formula>"NO VÁLIDA"</formula>
    </cfRule>
    <cfRule type="cellIs" dxfId="996" priority="993" operator="equal">
      <formula>"VÁLIDA"</formula>
    </cfRule>
  </conditionalFormatting>
  <conditionalFormatting sqref="BJ48 BJ50:BJ52">
    <cfRule type="cellIs" dxfId="995" priority="990" operator="equal">
      <formula>"NO VÁLIDA"</formula>
    </cfRule>
    <cfRule type="cellIs" dxfId="994" priority="991" operator="equal">
      <formula>"VÁLIDA"</formula>
    </cfRule>
  </conditionalFormatting>
  <conditionalFormatting sqref="BH51:BJ52 BH48:BJ48">
    <cfRule type="expression" dxfId="993" priority="989">
      <formula>YS="T"</formula>
    </cfRule>
  </conditionalFormatting>
  <conditionalFormatting sqref="BJ74">
    <cfRule type="cellIs" dxfId="992" priority="987" operator="equal">
      <formula>"NO VÁLIDA"</formula>
    </cfRule>
    <cfRule type="cellIs" dxfId="991" priority="988" operator="equal">
      <formula>"VÁLIDA"</formula>
    </cfRule>
  </conditionalFormatting>
  <conditionalFormatting sqref="BH74:BJ74">
    <cfRule type="expression" dxfId="990" priority="986" stopIfTrue="1">
      <formula>AND(ROW()=CELL("ROW"),COLUMN()=CELL("COL"))</formula>
    </cfRule>
  </conditionalFormatting>
  <conditionalFormatting sqref="BJ27:BJ28">
    <cfRule type="cellIs" dxfId="989" priority="984" operator="equal">
      <formula>"NO VÁLIDA"</formula>
    </cfRule>
    <cfRule type="cellIs" dxfId="988" priority="985" operator="equal">
      <formula>"VÁLIDA"</formula>
    </cfRule>
  </conditionalFormatting>
  <conditionalFormatting sqref="BJ36:BJ37">
    <cfRule type="cellIs" dxfId="987" priority="982" operator="equal">
      <formula>"NO VÁLIDA"</formula>
    </cfRule>
    <cfRule type="cellIs" dxfId="986" priority="983" operator="equal">
      <formula>"VÁLIDA"</formula>
    </cfRule>
  </conditionalFormatting>
  <conditionalFormatting sqref="BH36:BJ37">
    <cfRule type="expression" dxfId="985" priority="981">
      <formula>YS="T"</formula>
    </cfRule>
  </conditionalFormatting>
  <conditionalFormatting sqref="BJ49">
    <cfRule type="cellIs" dxfId="984" priority="979" operator="equal">
      <formula>"NO VÁLIDA"</formula>
    </cfRule>
    <cfRule type="cellIs" dxfId="983" priority="980" operator="equal">
      <formula>"VÁLIDA"</formula>
    </cfRule>
  </conditionalFormatting>
  <conditionalFormatting sqref="BM66 BM68:BM69 BM75:BM77 BM64">
    <cfRule type="cellIs" dxfId="982" priority="977" operator="equal">
      <formula>"PARA REVISIÓN"</formula>
    </cfRule>
    <cfRule type="cellIs" dxfId="981" priority="978" operator="equal">
      <formula>"CUMPLE"</formula>
    </cfRule>
  </conditionalFormatting>
  <conditionalFormatting sqref="BM14:BM17 BM75:BM87 BM53:BM73 BM19:BM26 BM29:BM35 BM38:BM47">
    <cfRule type="cellIs" dxfId="980" priority="975" operator="equal">
      <formula>"NO VÁLIDA"</formula>
    </cfRule>
    <cfRule type="cellIs" dxfId="979" priority="976" operator="equal">
      <formula>"VÁLIDA"</formula>
    </cfRule>
  </conditionalFormatting>
  <conditionalFormatting sqref="BL78">
    <cfRule type="cellIs" dxfId="978" priority="974" operator="notBetween">
      <formula>"RECHAZO"</formula>
      <formula>"NO ADMISIBLE"</formula>
    </cfRule>
  </conditionalFormatting>
  <conditionalFormatting sqref="BK33:BM35 BK53:BM53 BK42:BM47 BK55:BM55 BK38:BM40">
    <cfRule type="expression" dxfId="977" priority="973">
      <formula>YS="T"</formula>
    </cfRule>
  </conditionalFormatting>
  <conditionalFormatting sqref="BK13:BM14">
    <cfRule type="expression" dxfId="976" priority="972" stopIfTrue="1">
      <formula>ROW()=CELL("ROW")</formula>
    </cfRule>
  </conditionalFormatting>
  <conditionalFormatting sqref="BK16:BM16 BK25:BM26 BK33:BM33 BK75:BM87 BK61:BM73 BK20:BM21 BK46:BM46 BK60 BM60 BK55:BM55">
    <cfRule type="expression" dxfId="975" priority="971" stopIfTrue="1">
      <formula>AND(ROW()=CELL("ROW"),COLUMN()=CELL("COL"))</formula>
    </cfRule>
  </conditionalFormatting>
  <conditionalFormatting sqref="BL15 BL21 BL25 BL33 BL46 BL55 BL58 BL63 BL67:BL69 BL75">
    <cfRule type="cellIs" dxfId="974" priority="970" operator="greaterThan">
      <formula>0</formula>
    </cfRule>
  </conditionalFormatting>
  <conditionalFormatting sqref="BK16:BK20 BK22:BK24 BK26:BK32 BK34:BK45 BK47:BK54 BK56:BK57 BK59 BL64:BL66 BL70:BL71 BL73:BL74">
    <cfRule type="cellIs" dxfId="973" priority="969" operator="equal">
      <formula>0</formula>
    </cfRule>
  </conditionalFormatting>
  <conditionalFormatting sqref="BM18">
    <cfRule type="cellIs" dxfId="972" priority="967" operator="equal">
      <formula>"NO VÁLIDA"</formula>
    </cfRule>
    <cfRule type="cellIs" dxfId="971" priority="968" operator="equal">
      <formula>"VÁLIDA"</formula>
    </cfRule>
  </conditionalFormatting>
  <conditionalFormatting sqref="BM48 BM50:BM52">
    <cfRule type="cellIs" dxfId="970" priority="965" operator="equal">
      <formula>"NO VÁLIDA"</formula>
    </cfRule>
    <cfRule type="cellIs" dxfId="969" priority="966" operator="equal">
      <formula>"VÁLIDA"</formula>
    </cfRule>
  </conditionalFormatting>
  <conditionalFormatting sqref="BK51:BM52 BK48:BM48">
    <cfRule type="expression" dxfId="968" priority="964">
      <formula>YS="T"</formula>
    </cfRule>
  </conditionalFormatting>
  <conditionalFormatting sqref="BM74">
    <cfRule type="cellIs" dxfId="967" priority="962" operator="equal">
      <formula>"NO VÁLIDA"</formula>
    </cfRule>
    <cfRule type="cellIs" dxfId="966" priority="963" operator="equal">
      <formula>"VÁLIDA"</formula>
    </cfRule>
  </conditionalFormatting>
  <conditionalFormatting sqref="BK74:BM74">
    <cfRule type="expression" dxfId="965" priority="961" stopIfTrue="1">
      <formula>AND(ROW()=CELL("ROW"),COLUMN()=CELL("COL"))</formula>
    </cfRule>
  </conditionalFormatting>
  <conditionalFormatting sqref="BM27:BM28">
    <cfRule type="cellIs" dxfId="964" priority="959" operator="equal">
      <formula>"NO VÁLIDA"</formula>
    </cfRule>
    <cfRule type="cellIs" dxfId="963" priority="960" operator="equal">
      <formula>"VÁLIDA"</formula>
    </cfRule>
  </conditionalFormatting>
  <conditionalFormatting sqref="BM36:BM37">
    <cfRule type="cellIs" dxfId="962" priority="957" operator="equal">
      <formula>"NO VÁLIDA"</formula>
    </cfRule>
    <cfRule type="cellIs" dxfId="961" priority="958" operator="equal">
      <formula>"VÁLIDA"</formula>
    </cfRule>
  </conditionalFormatting>
  <conditionalFormatting sqref="BK36:BM37">
    <cfRule type="expression" dxfId="960" priority="956">
      <formula>YS="T"</formula>
    </cfRule>
  </conditionalFormatting>
  <conditionalFormatting sqref="BM49">
    <cfRule type="cellIs" dxfId="959" priority="954" operator="equal">
      <formula>"NO VÁLIDA"</formula>
    </cfRule>
    <cfRule type="cellIs" dxfId="958" priority="955" operator="equal">
      <formula>"VÁLIDA"</formula>
    </cfRule>
  </conditionalFormatting>
  <conditionalFormatting sqref="BP66 BP68:BP69 BP75:BP77 BP64">
    <cfRule type="cellIs" dxfId="957" priority="952" operator="equal">
      <formula>"PARA REVISIÓN"</formula>
    </cfRule>
    <cfRule type="cellIs" dxfId="956" priority="953" operator="equal">
      <formula>"CUMPLE"</formula>
    </cfRule>
  </conditionalFormatting>
  <conditionalFormatting sqref="BP14:BP17 BP75:BP87 BP53:BP73 BP19:BP26 BP29:BP35 BP38:BP47">
    <cfRule type="cellIs" dxfId="955" priority="950" operator="equal">
      <formula>"NO VÁLIDA"</formula>
    </cfRule>
    <cfRule type="cellIs" dxfId="954" priority="951" operator="equal">
      <formula>"VÁLIDA"</formula>
    </cfRule>
  </conditionalFormatting>
  <conditionalFormatting sqref="BO78">
    <cfRule type="cellIs" dxfId="953" priority="949" operator="notBetween">
      <formula>"RECHAZO"</formula>
      <formula>"NO ADMISIBLE"</formula>
    </cfRule>
  </conditionalFormatting>
  <conditionalFormatting sqref="BN33:BP35 BN53:BP53 BN42:BP47 BN55:BP55 BN38:BP40">
    <cfRule type="expression" dxfId="952" priority="948">
      <formula>YS="T"</formula>
    </cfRule>
  </conditionalFormatting>
  <conditionalFormatting sqref="BN13:BP14">
    <cfRule type="expression" dxfId="951" priority="947" stopIfTrue="1">
      <formula>ROW()=CELL("ROW")</formula>
    </cfRule>
  </conditionalFormatting>
  <conditionalFormatting sqref="BN16:BP16 BN25:BP26 BN33:BP33 BN75:BP87 BN61:BP73 BN20:BP21 BN46:BP46 BN60 BP60 BN55:BP55">
    <cfRule type="expression" dxfId="950" priority="946" stopIfTrue="1">
      <formula>AND(ROW()=CELL("ROW"),COLUMN()=CELL("COL"))</formula>
    </cfRule>
  </conditionalFormatting>
  <conditionalFormatting sqref="BO15 BO21 BO25 BO33 BO46 BO55 BO58 BO63 BO67:BO69 BO75">
    <cfRule type="cellIs" dxfId="949" priority="945" operator="greaterThan">
      <formula>0</formula>
    </cfRule>
  </conditionalFormatting>
  <conditionalFormatting sqref="BN16:BN20 BN22:BN24 BN26:BN32 BN34:BN45 BN47:BN54 BN56:BN57 BN59 BO64:BO66 BO70:BO71 BO73:BO74">
    <cfRule type="cellIs" dxfId="948" priority="944" operator="equal">
      <formula>0</formula>
    </cfRule>
  </conditionalFormatting>
  <conditionalFormatting sqref="BP18">
    <cfRule type="cellIs" dxfId="947" priority="942" operator="equal">
      <formula>"NO VÁLIDA"</formula>
    </cfRule>
    <cfRule type="cellIs" dxfId="946" priority="943" operator="equal">
      <formula>"VÁLIDA"</formula>
    </cfRule>
  </conditionalFormatting>
  <conditionalFormatting sqref="BP48 BP50:BP52">
    <cfRule type="cellIs" dxfId="945" priority="940" operator="equal">
      <formula>"NO VÁLIDA"</formula>
    </cfRule>
    <cfRule type="cellIs" dxfId="944" priority="941" operator="equal">
      <formula>"VÁLIDA"</formula>
    </cfRule>
  </conditionalFormatting>
  <conditionalFormatting sqref="BN51:BP52 BN48:BP48">
    <cfRule type="expression" dxfId="943" priority="939">
      <formula>YS="T"</formula>
    </cfRule>
  </conditionalFormatting>
  <conditionalFormatting sqref="BP74">
    <cfRule type="cellIs" dxfId="942" priority="937" operator="equal">
      <formula>"NO VÁLIDA"</formula>
    </cfRule>
    <cfRule type="cellIs" dxfId="941" priority="938" operator="equal">
      <formula>"VÁLIDA"</formula>
    </cfRule>
  </conditionalFormatting>
  <conditionalFormatting sqref="BN74:BP74">
    <cfRule type="expression" dxfId="940" priority="936" stopIfTrue="1">
      <formula>AND(ROW()=CELL("ROW"),COLUMN()=CELL("COL"))</formula>
    </cfRule>
  </conditionalFormatting>
  <conditionalFormatting sqref="BP27:BP28">
    <cfRule type="cellIs" dxfId="939" priority="934" operator="equal">
      <formula>"NO VÁLIDA"</formula>
    </cfRule>
    <cfRule type="cellIs" dxfId="938" priority="935" operator="equal">
      <formula>"VÁLIDA"</formula>
    </cfRule>
  </conditionalFormatting>
  <conditionalFormatting sqref="BP36:BP37">
    <cfRule type="cellIs" dxfId="937" priority="932" operator="equal">
      <formula>"NO VÁLIDA"</formula>
    </cfRule>
    <cfRule type="cellIs" dxfId="936" priority="933" operator="equal">
      <formula>"VÁLIDA"</formula>
    </cfRule>
  </conditionalFormatting>
  <conditionalFormatting sqref="BN36:BP37">
    <cfRule type="expression" dxfId="935" priority="931">
      <formula>YS="T"</formula>
    </cfRule>
  </conditionalFormatting>
  <conditionalFormatting sqref="BP49">
    <cfRule type="cellIs" dxfId="934" priority="929" operator="equal">
      <formula>"NO VÁLIDA"</formula>
    </cfRule>
    <cfRule type="cellIs" dxfId="933" priority="930" operator="equal">
      <formula>"VÁLIDA"</formula>
    </cfRule>
  </conditionalFormatting>
  <conditionalFormatting sqref="BS66 BS68:BS69 BS75:BS77 BS64">
    <cfRule type="cellIs" dxfId="932" priority="927" operator="equal">
      <formula>"PARA REVISIÓN"</formula>
    </cfRule>
    <cfRule type="cellIs" dxfId="931" priority="928" operator="equal">
      <formula>"CUMPLE"</formula>
    </cfRule>
  </conditionalFormatting>
  <conditionalFormatting sqref="BS14:BS17 BS75:BS87 BS53:BS73 BS19:BS26 BS29:BS35 BS38:BS47">
    <cfRule type="cellIs" dxfId="930" priority="925" operator="equal">
      <formula>"NO VÁLIDA"</formula>
    </cfRule>
    <cfRule type="cellIs" dxfId="929" priority="926" operator="equal">
      <formula>"VÁLIDA"</formula>
    </cfRule>
  </conditionalFormatting>
  <conditionalFormatting sqref="BR78">
    <cfRule type="cellIs" dxfId="928" priority="924" operator="notBetween">
      <formula>"RECHAZO"</formula>
      <formula>"NO ADMISIBLE"</formula>
    </cfRule>
  </conditionalFormatting>
  <conditionalFormatting sqref="BQ33:BS35 BQ53:BS53 BQ42:BS47 BQ55:BS55 BQ38:BS40">
    <cfRule type="expression" dxfId="927" priority="923">
      <formula>YS="T"</formula>
    </cfRule>
  </conditionalFormatting>
  <conditionalFormatting sqref="BQ13:BS14">
    <cfRule type="expression" dxfId="926" priority="922" stopIfTrue="1">
      <formula>ROW()=CELL("ROW")</formula>
    </cfRule>
  </conditionalFormatting>
  <conditionalFormatting sqref="BQ16:BS16 BQ25:BS26 BQ33:BS33 BQ75:BS87 BQ61:BS73 BQ20:BS21 BQ46:BS46 BQ60 BS60 BQ55:BS55">
    <cfRule type="expression" dxfId="925" priority="921" stopIfTrue="1">
      <formula>AND(ROW()=CELL("ROW"),COLUMN()=CELL("COL"))</formula>
    </cfRule>
  </conditionalFormatting>
  <conditionalFormatting sqref="BR15 BR21 BR25 BR33 BR46 BR55 BR58 BR63 BR67:BR69 BR75">
    <cfRule type="cellIs" dxfId="924" priority="920" operator="greaterThan">
      <formula>0</formula>
    </cfRule>
  </conditionalFormatting>
  <conditionalFormatting sqref="BQ16:BQ20 BQ22:BQ24 BQ26:BQ32 BQ34:BQ45 BQ47:BQ54 BQ56:BQ57 BQ59 BR64:BR66 BR70:BR71 BR73:BR74">
    <cfRule type="cellIs" dxfId="923" priority="919" operator="equal">
      <formula>0</formula>
    </cfRule>
  </conditionalFormatting>
  <conditionalFormatting sqref="BS18">
    <cfRule type="cellIs" dxfId="922" priority="917" operator="equal">
      <formula>"NO VÁLIDA"</formula>
    </cfRule>
    <cfRule type="cellIs" dxfId="921" priority="918" operator="equal">
      <formula>"VÁLIDA"</formula>
    </cfRule>
  </conditionalFormatting>
  <conditionalFormatting sqref="BS48 BS50:BS52">
    <cfRule type="cellIs" dxfId="920" priority="915" operator="equal">
      <formula>"NO VÁLIDA"</formula>
    </cfRule>
    <cfRule type="cellIs" dxfId="919" priority="916" operator="equal">
      <formula>"VÁLIDA"</formula>
    </cfRule>
  </conditionalFormatting>
  <conditionalFormatting sqref="BQ51:BS52 BQ48:BS48">
    <cfRule type="expression" dxfId="918" priority="914">
      <formula>YS="T"</formula>
    </cfRule>
  </conditionalFormatting>
  <conditionalFormatting sqref="BS74">
    <cfRule type="cellIs" dxfId="917" priority="912" operator="equal">
      <formula>"NO VÁLIDA"</formula>
    </cfRule>
    <cfRule type="cellIs" dxfId="916" priority="913" operator="equal">
      <formula>"VÁLIDA"</formula>
    </cfRule>
  </conditionalFormatting>
  <conditionalFormatting sqref="BQ74:BS74">
    <cfRule type="expression" dxfId="915" priority="911" stopIfTrue="1">
      <formula>AND(ROW()=CELL("ROW"),COLUMN()=CELL("COL"))</formula>
    </cfRule>
  </conditionalFormatting>
  <conditionalFormatting sqref="BS27:BS28">
    <cfRule type="cellIs" dxfId="914" priority="909" operator="equal">
      <formula>"NO VÁLIDA"</formula>
    </cfRule>
    <cfRule type="cellIs" dxfId="913" priority="910" operator="equal">
      <formula>"VÁLIDA"</formula>
    </cfRule>
  </conditionalFormatting>
  <conditionalFormatting sqref="BS36:BS37">
    <cfRule type="cellIs" dxfId="912" priority="907" operator="equal">
      <formula>"NO VÁLIDA"</formula>
    </cfRule>
    <cfRule type="cellIs" dxfId="911" priority="908" operator="equal">
      <formula>"VÁLIDA"</formula>
    </cfRule>
  </conditionalFormatting>
  <conditionalFormatting sqref="BQ36:BS37">
    <cfRule type="expression" dxfId="910" priority="906">
      <formula>YS="T"</formula>
    </cfRule>
  </conditionalFormatting>
  <conditionalFormatting sqref="BS49">
    <cfRule type="cellIs" dxfId="909" priority="904" operator="equal">
      <formula>"NO VÁLIDA"</formula>
    </cfRule>
    <cfRule type="cellIs" dxfId="908" priority="905" operator="equal">
      <formula>"VÁLIDA"</formula>
    </cfRule>
  </conditionalFormatting>
  <conditionalFormatting sqref="BV66 BV68:BV69 BV75:BV77 BV64">
    <cfRule type="cellIs" dxfId="907" priority="902" operator="equal">
      <formula>"PARA REVISIÓN"</formula>
    </cfRule>
    <cfRule type="cellIs" dxfId="906" priority="903" operator="equal">
      <formula>"CUMPLE"</formula>
    </cfRule>
  </conditionalFormatting>
  <conditionalFormatting sqref="BV14:BV17 BV75:BV87 BV53:BV73 BV19:BV26 BV29:BV35 BV38:BV47">
    <cfRule type="cellIs" dxfId="905" priority="900" operator="equal">
      <formula>"NO VÁLIDA"</formula>
    </cfRule>
    <cfRule type="cellIs" dxfId="904" priority="901" operator="equal">
      <formula>"VÁLIDA"</formula>
    </cfRule>
  </conditionalFormatting>
  <conditionalFormatting sqref="BU78">
    <cfRule type="cellIs" dxfId="903" priority="899" operator="notBetween">
      <formula>"RECHAZO"</formula>
      <formula>"NO ADMISIBLE"</formula>
    </cfRule>
  </conditionalFormatting>
  <conditionalFormatting sqref="BT33:BV35 BT53:BV53 BT42:BV47 BT55:BV55 BT38:BV40">
    <cfRule type="expression" dxfId="902" priority="898">
      <formula>YS="T"</formula>
    </cfRule>
  </conditionalFormatting>
  <conditionalFormatting sqref="BT13:BV14">
    <cfRule type="expression" dxfId="901" priority="897" stopIfTrue="1">
      <formula>ROW()=CELL("ROW")</formula>
    </cfRule>
  </conditionalFormatting>
  <conditionalFormatting sqref="BT16:BV16 BT25:BV26 BT33:BV33 BT75:BV87 BT61:BV73 BT20:BV21 BT46:BV46 BT60 BV60 BT55:BV55">
    <cfRule type="expression" dxfId="900" priority="896" stopIfTrue="1">
      <formula>AND(ROW()=CELL("ROW"),COLUMN()=CELL("COL"))</formula>
    </cfRule>
  </conditionalFormatting>
  <conditionalFormatting sqref="BU15 BU21 BU25 BU33 BU46 BU55 BU58 BU63 BU67:BU69 BU75">
    <cfRule type="cellIs" dxfId="899" priority="895" operator="greaterThan">
      <formula>0</formula>
    </cfRule>
  </conditionalFormatting>
  <conditionalFormatting sqref="BT16:BT20 BT22:BT24 BT26:BT32 BT34:BT45 BT47:BT54 BT56:BT57 BT59 BU64:BU66 BU70:BU71 BU73:BU74">
    <cfRule type="cellIs" dxfId="898" priority="894" operator="equal">
      <formula>0</formula>
    </cfRule>
  </conditionalFormatting>
  <conditionalFormatting sqref="BV18">
    <cfRule type="cellIs" dxfId="897" priority="892" operator="equal">
      <formula>"NO VÁLIDA"</formula>
    </cfRule>
    <cfRule type="cellIs" dxfId="896" priority="893" operator="equal">
      <formula>"VÁLIDA"</formula>
    </cfRule>
  </conditionalFormatting>
  <conditionalFormatting sqref="BV48 BV50:BV52">
    <cfRule type="cellIs" dxfId="895" priority="890" operator="equal">
      <formula>"NO VÁLIDA"</formula>
    </cfRule>
    <cfRule type="cellIs" dxfId="894" priority="891" operator="equal">
      <formula>"VÁLIDA"</formula>
    </cfRule>
  </conditionalFormatting>
  <conditionalFormatting sqref="BT51:BV52 BT48:BV48">
    <cfRule type="expression" dxfId="893" priority="889">
      <formula>YS="T"</formula>
    </cfRule>
  </conditionalFormatting>
  <conditionalFormatting sqref="BV74">
    <cfRule type="cellIs" dxfId="892" priority="887" operator="equal">
      <formula>"NO VÁLIDA"</formula>
    </cfRule>
    <cfRule type="cellIs" dxfId="891" priority="888" operator="equal">
      <formula>"VÁLIDA"</formula>
    </cfRule>
  </conditionalFormatting>
  <conditionalFormatting sqref="BT74:BV74">
    <cfRule type="expression" dxfId="890" priority="886" stopIfTrue="1">
      <formula>AND(ROW()=CELL("ROW"),COLUMN()=CELL("COL"))</formula>
    </cfRule>
  </conditionalFormatting>
  <conditionalFormatting sqref="BV27:BV28">
    <cfRule type="cellIs" dxfId="889" priority="884" operator="equal">
      <formula>"NO VÁLIDA"</formula>
    </cfRule>
    <cfRule type="cellIs" dxfId="888" priority="885" operator="equal">
      <formula>"VÁLIDA"</formula>
    </cfRule>
  </conditionalFormatting>
  <conditionalFormatting sqref="BV36:BV37">
    <cfRule type="cellIs" dxfId="887" priority="882" operator="equal">
      <formula>"NO VÁLIDA"</formula>
    </cfRule>
    <cfRule type="cellIs" dxfId="886" priority="883" operator="equal">
      <formula>"VÁLIDA"</formula>
    </cfRule>
  </conditionalFormatting>
  <conditionalFormatting sqref="BT36:BV37">
    <cfRule type="expression" dxfId="885" priority="881">
      <formula>YS="T"</formula>
    </cfRule>
  </conditionalFormatting>
  <conditionalFormatting sqref="BV49">
    <cfRule type="cellIs" dxfId="884" priority="879" operator="equal">
      <formula>"NO VÁLIDA"</formula>
    </cfRule>
    <cfRule type="cellIs" dxfId="883" priority="880" operator="equal">
      <formula>"VÁLIDA"</formula>
    </cfRule>
  </conditionalFormatting>
  <conditionalFormatting sqref="BY66 BY68:BY69 BY75:BY77 BY64">
    <cfRule type="cellIs" dxfId="882" priority="877" operator="equal">
      <formula>"PARA REVISIÓN"</formula>
    </cfRule>
    <cfRule type="cellIs" dxfId="881" priority="878" operator="equal">
      <formula>"CUMPLE"</formula>
    </cfRule>
  </conditionalFormatting>
  <conditionalFormatting sqref="BY14:BY17 BY75:BY87 BY53:BY73 BY19:BY26 BY29:BY35 BY38:BY47">
    <cfRule type="cellIs" dxfId="880" priority="875" operator="equal">
      <formula>"NO VÁLIDA"</formula>
    </cfRule>
    <cfRule type="cellIs" dxfId="879" priority="876" operator="equal">
      <formula>"VÁLIDA"</formula>
    </cfRule>
  </conditionalFormatting>
  <conditionalFormatting sqref="BX78">
    <cfRule type="cellIs" dxfId="878" priority="874" operator="notBetween">
      <formula>"RECHAZO"</formula>
      <formula>"NO ADMISIBLE"</formula>
    </cfRule>
  </conditionalFormatting>
  <conditionalFormatting sqref="BW33:BY35 BW53:BY53 BW42:BY47 BW55:BY55 BW38:BY40">
    <cfRule type="expression" dxfId="877" priority="873">
      <formula>YS="T"</formula>
    </cfRule>
  </conditionalFormatting>
  <conditionalFormatting sqref="BW13:BY14">
    <cfRule type="expression" dxfId="876" priority="872" stopIfTrue="1">
      <formula>ROW()=CELL("ROW")</formula>
    </cfRule>
  </conditionalFormatting>
  <conditionalFormatting sqref="BW16:BY16 BW25:BY26 BW33:BY33 BW75:BY87 BW61:BY73 BW20:BY21 BW46:BY46 BW60 BY60 BW55:BY55">
    <cfRule type="expression" dxfId="875" priority="871" stopIfTrue="1">
      <formula>AND(ROW()=CELL("ROW"),COLUMN()=CELL("COL"))</formula>
    </cfRule>
  </conditionalFormatting>
  <conditionalFormatting sqref="BX15 BX21 BX25 BX33 BX46 BX55 BX58 BX63 BX67:BX69 BX75">
    <cfRule type="cellIs" dxfId="874" priority="870" operator="greaterThan">
      <formula>0</formula>
    </cfRule>
  </conditionalFormatting>
  <conditionalFormatting sqref="BW16:BW20 BW22:BW24 BW26:BW32 BW34:BW45 BW47:BW54 BW56:BW57 BW59 BX64:BX66 BX70:BX71 BX73:BX74">
    <cfRule type="cellIs" dxfId="873" priority="869" operator="equal">
      <formula>0</formula>
    </cfRule>
  </conditionalFormatting>
  <conditionalFormatting sqref="BY18">
    <cfRule type="cellIs" dxfId="872" priority="867" operator="equal">
      <formula>"NO VÁLIDA"</formula>
    </cfRule>
    <cfRule type="cellIs" dxfId="871" priority="868" operator="equal">
      <formula>"VÁLIDA"</formula>
    </cfRule>
  </conditionalFormatting>
  <conditionalFormatting sqref="BY48 BY50:BY52">
    <cfRule type="cellIs" dxfId="870" priority="865" operator="equal">
      <formula>"NO VÁLIDA"</formula>
    </cfRule>
    <cfRule type="cellIs" dxfId="869" priority="866" operator="equal">
      <formula>"VÁLIDA"</formula>
    </cfRule>
  </conditionalFormatting>
  <conditionalFormatting sqref="BW51:BY52 BW48:BY48">
    <cfRule type="expression" dxfId="868" priority="864">
      <formula>YS="T"</formula>
    </cfRule>
  </conditionalFormatting>
  <conditionalFormatting sqref="BY74">
    <cfRule type="cellIs" dxfId="867" priority="862" operator="equal">
      <formula>"NO VÁLIDA"</formula>
    </cfRule>
    <cfRule type="cellIs" dxfId="866" priority="863" operator="equal">
      <formula>"VÁLIDA"</formula>
    </cfRule>
  </conditionalFormatting>
  <conditionalFormatting sqref="BW74:BY74">
    <cfRule type="expression" dxfId="865" priority="861" stopIfTrue="1">
      <formula>AND(ROW()=CELL("ROW"),COLUMN()=CELL("COL"))</formula>
    </cfRule>
  </conditionalFormatting>
  <conditionalFormatting sqref="BY27:BY28">
    <cfRule type="cellIs" dxfId="864" priority="859" operator="equal">
      <formula>"NO VÁLIDA"</formula>
    </cfRule>
    <cfRule type="cellIs" dxfId="863" priority="860" operator="equal">
      <formula>"VÁLIDA"</formula>
    </cfRule>
  </conditionalFormatting>
  <conditionalFormatting sqref="BY36:BY37">
    <cfRule type="cellIs" dxfId="862" priority="857" operator="equal">
      <formula>"NO VÁLIDA"</formula>
    </cfRule>
    <cfRule type="cellIs" dxfId="861" priority="858" operator="equal">
      <formula>"VÁLIDA"</formula>
    </cfRule>
  </conditionalFormatting>
  <conditionalFormatting sqref="BW36:BY37">
    <cfRule type="expression" dxfId="860" priority="856">
      <formula>YS="T"</formula>
    </cfRule>
  </conditionalFormatting>
  <conditionalFormatting sqref="BY49">
    <cfRule type="cellIs" dxfId="859" priority="854" operator="equal">
      <formula>"NO VÁLIDA"</formula>
    </cfRule>
    <cfRule type="cellIs" dxfId="858" priority="855" operator="equal">
      <formula>"VÁLIDA"</formula>
    </cfRule>
  </conditionalFormatting>
  <conditionalFormatting sqref="CB66 CB68:CB69 CB75:CB77 CB64">
    <cfRule type="cellIs" dxfId="857" priority="852" operator="equal">
      <formula>"PARA REVISIÓN"</formula>
    </cfRule>
    <cfRule type="cellIs" dxfId="856" priority="853" operator="equal">
      <formula>"CUMPLE"</formula>
    </cfRule>
  </conditionalFormatting>
  <conditionalFormatting sqref="CB14:CB17 CB75:CB87 CB53:CB73 CB19:CB26 CB29:CB35 CB38:CB47">
    <cfRule type="cellIs" dxfId="855" priority="850" operator="equal">
      <formula>"NO VÁLIDA"</formula>
    </cfRule>
    <cfRule type="cellIs" dxfId="854" priority="851" operator="equal">
      <formula>"VÁLIDA"</formula>
    </cfRule>
  </conditionalFormatting>
  <conditionalFormatting sqref="CA78">
    <cfRule type="cellIs" dxfId="853" priority="849" operator="notBetween">
      <formula>"RECHAZO"</formula>
      <formula>"NO ADMISIBLE"</formula>
    </cfRule>
  </conditionalFormatting>
  <conditionalFormatting sqref="BZ33:CB35 BZ53:CB53 BZ42:CB47 BZ55:CB55 BZ38:CB40">
    <cfRule type="expression" dxfId="852" priority="848">
      <formula>YS="T"</formula>
    </cfRule>
  </conditionalFormatting>
  <conditionalFormatting sqref="BZ13:CB14">
    <cfRule type="expression" dxfId="851" priority="847" stopIfTrue="1">
      <formula>ROW()=CELL("ROW")</formula>
    </cfRule>
  </conditionalFormatting>
  <conditionalFormatting sqref="BZ16:CB16 BZ25:CB26 BZ33:CB33 BZ75:CB87 BZ61:CB73 BZ20:CB21 BZ46:CB46 BZ60 CB60 BZ55:CB55">
    <cfRule type="expression" dxfId="850" priority="846" stopIfTrue="1">
      <formula>AND(ROW()=CELL("ROW"),COLUMN()=CELL("COL"))</formula>
    </cfRule>
  </conditionalFormatting>
  <conditionalFormatting sqref="CA15 CA21 CA25 CA33 CA46 CA55 CA58 CA63 CA67:CA69 CA75">
    <cfRule type="cellIs" dxfId="849" priority="845" operator="greaterThan">
      <formula>0</formula>
    </cfRule>
  </conditionalFormatting>
  <conditionalFormatting sqref="BZ16:BZ20 BZ22:BZ24 BZ26:BZ32 BZ34:BZ45 BZ47:BZ54 BZ56:BZ57 BZ59 CA64:CA66 CA70:CA71 CA73:CA74">
    <cfRule type="cellIs" dxfId="848" priority="844" operator="equal">
      <formula>0</formula>
    </cfRule>
  </conditionalFormatting>
  <conditionalFormatting sqref="CB18">
    <cfRule type="cellIs" dxfId="847" priority="842" operator="equal">
      <formula>"NO VÁLIDA"</formula>
    </cfRule>
    <cfRule type="cellIs" dxfId="846" priority="843" operator="equal">
      <formula>"VÁLIDA"</formula>
    </cfRule>
  </conditionalFormatting>
  <conditionalFormatting sqref="CB48 CB50:CB52">
    <cfRule type="cellIs" dxfId="845" priority="840" operator="equal">
      <formula>"NO VÁLIDA"</formula>
    </cfRule>
    <cfRule type="cellIs" dxfId="844" priority="841" operator="equal">
      <formula>"VÁLIDA"</formula>
    </cfRule>
  </conditionalFormatting>
  <conditionalFormatting sqref="BZ51:CB52 BZ48:CB48">
    <cfRule type="expression" dxfId="843" priority="839">
      <formula>YS="T"</formula>
    </cfRule>
  </conditionalFormatting>
  <conditionalFormatting sqref="CB74">
    <cfRule type="cellIs" dxfId="842" priority="837" operator="equal">
      <formula>"NO VÁLIDA"</formula>
    </cfRule>
    <cfRule type="cellIs" dxfId="841" priority="838" operator="equal">
      <formula>"VÁLIDA"</formula>
    </cfRule>
  </conditionalFormatting>
  <conditionalFormatting sqref="BZ74:CB74">
    <cfRule type="expression" dxfId="840" priority="836" stopIfTrue="1">
      <formula>AND(ROW()=CELL("ROW"),COLUMN()=CELL("COL"))</formula>
    </cfRule>
  </conditionalFormatting>
  <conditionalFormatting sqref="CB27:CB28">
    <cfRule type="cellIs" dxfId="839" priority="834" operator="equal">
      <formula>"NO VÁLIDA"</formula>
    </cfRule>
    <cfRule type="cellIs" dxfId="838" priority="835" operator="equal">
      <formula>"VÁLIDA"</formula>
    </cfRule>
  </conditionalFormatting>
  <conditionalFormatting sqref="CB36:CB37">
    <cfRule type="cellIs" dxfId="837" priority="832" operator="equal">
      <formula>"NO VÁLIDA"</formula>
    </cfRule>
    <cfRule type="cellIs" dxfId="836" priority="833" operator="equal">
      <formula>"VÁLIDA"</formula>
    </cfRule>
  </conditionalFormatting>
  <conditionalFormatting sqref="BZ36:CB37">
    <cfRule type="expression" dxfId="835" priority="831">
      <formula>YS="T"</formula>
    </cfRule>
  </conditionalFormatting>
  <conditionalFormatting sqref="CB49">
    <cfRule type="cellIs" dxfId="834" priority="829" operator="equal">
      <formula>"NO VÁLIDA"</formula>
    </cfRule>
    <cfRule type="cellIs" dxfId="833" priority="830" operator="equal">
      <formula>"VÁLIDA"</formula>
    </cfRule>
  </conditionalFormatting>
  <conditionalFormatting sqref="CE66 CE68:CE69 CE75:CE77 CE64">
    <cfRule type="cellIs" dxfId="832" priority="827" operator="equal">
      <formula>"PARA REVISIÓN"</formula>
    </cfRule>
    <cfRule type="cellIs" dxfId="831" priority="828" operator="equal">
      <formula>"CUMPLE"</formula>
    </cfRule>
  </conditionalFormatting>
  <conditionalFormatting sqref="CE14:CE17 CE75:CE87 CE53:CE73 CE19:CE26 CE29:CE35 CE38:CE47">
    <cfRule type="cellIs" dxfId="830" priority="825" operator="equal">
      <formula>"NO VÁLIDA"</formula>
    </cfRule>
    <cfRule type="cellIs" dxfId="829" priority="826" operator="equal">
      <formula>"VÁLIDA"</formula>
    </cfRule>
  </conditionalFormatting>
  <conditionalFormatting sqref="CD78">
    <cfRule type="cellIs" dxfId="828" priority="824" operator="notBetween">
      <formula>"RECHAZO"</formula>
      <formula>"NO ADMISIBLE"</formula>
    </cfRule>
  </conditionalFormatting>
  <conditionalFormatting sqref="CC33:CE35 CC53:CE53 CC42:CE47 CC55:CE55 CC38:CE40">
    <cfRule type="expression" dxfId="827" priority="823">
      <formula>YS="T"</formula>
    </cfRule>
  </conditionalFormatting>
  <conditionalFormatting sqref="CC13:CE14">
    <cfRule type="expression" dxfId="826" priority="822" stopIfTrue="1">
      <formula>ROW()=CELL("ROW")</formula>
    </cfRule>
  </conditionalFormatting>
  <conditionalFormatting sqref="CC16:CE16 CC25:CE26 CC33:CE33 CC75:CE87 CC61:CE73 CC20:CE21 CC46:CE46 CC60 CE60 CC55:CE55">
    <cfRule type="expression" dxfId="825" priority="821" stopIfTrue="1">
      <formula>AND(ROW()=CELL("ROW"),COLUMN()=CELL("COL"))</formula>
    </cfRule>
  </conditionalFormatting>
  <conditionalFormatting sqref="CD15 CD21 CD25 CD33 CD46 CD55 CD58 CD63 CD67:CD69 CD75">
    <cfRule type="cellIs" dxfId="824" priority="820" operator="greaterThan">
      <formula>0</formula>
    </cfRule>
  </conditionalFormatting>
  <conditionalFormatting sqref="CC16:CC20 CC22:CC24 CC26:CC32 CC34:CC45 CC47:CC54 CC56:CC57 CC59 CD64:CD66 CD70:CD71 CD73:CD74">
    <cfRule type="cellIs" dxfId="823" priority="819" operator="equal">
      <formula>0</formula>
    </cfRule>
  </conditionalFormatting>
  <conditionalFormatting sqref="CE18">
    <cfRule type="cellIs" dxfId="822" priority="817" operator="equal">
      <formula>"NO VÁLIDA"</formula>
    </cfRule>
    <cfRule type="cellIs" dxfId="821" priority="818" operator="equal">
      <formula>"VÁLIDA"</formula>
    </cfRule>
  </conditionalFormatting>
  <conditionalFormatting sqref="CE48 CE50:CE52">
    <cfRule type="cellIs" dxfId="820" priority="815" operator="equal">
      <formula>"NO VÁLIDA"</formula>
    </cfRule>
    <cfRule type="cellIs" dxfId="819" priority="816" operator="equal">
      <formula>"VÁLIDA"</formula>
    </cfRule>
  </conditionalFormatting>
  <conditionalFormatting sqref="CC51:CE52 CC48:CE48">
    <cfRule type="expression" dxfId="818" priority="814">
      <formula>YS="T"</formula>
    </cfRule>
  </conditionalFormatting>
  <conditionalFormatting sqref="CE74">
    <cfRule type="cellIs" dxfId="817" priority="812" operator="equal">
      <formula>"NO VÁLIDA"</formula>
    </cfRule>
    <cfRule type="cellIs" dxfId="816" priority="813" operator="equal">
      <formula>"VÁLIDA"</formula>
    </cfRule>
  </conditionalFormatting>
  <conditionalFormatting sqref="CC74:CE74">
    <cfRule type="expression" dxfId="815" priority="811" stopIfTrue="1">
      <formula>AND(ROW()=CELL("ROW"),COLUMN()=CELL("COL"))</formula>
    </cfRule>
  </conditionalFormatting>
  <conditionalFormatting sqref="CE27:CE28">
    <cfRule type="cellIs" dxfId="814" priority="809" operator="equal">
      <formula>"NO VÁLIDA"</formula>
    </cfRule>
    <cfRule type="cellIs" dxfId="813" priority="810" operator="equal">
      <formula>"VÁLIDA"</formula>
    </cfRule>
  </conditionalFormatting>
  <conditionalFormatting sqref="CE36:CE37">
    <cfRule type="cellIs" dxfId="812" priority="807" operator="equal">
      <formula>"NO VÁLIDA"</formula>
    </cfRule>
    <cfRule type="cellIs" dxfId="811" priority="808" operator="equal">
      <formula>"VÁLIDA"</formula>
    </cfRule>
  </conditionalFormatting>
  <conditionalFormatting sqref="CC36:CE37">
    <cfRule type="expression" dxfId="810" priority="806">
      <formula>YS="T"</formula>
    </cfRule>
  </conditionalFormatting>
  <conditionalFormatting sqref="CE49">
    <cfRule type="cellIs" dxfId="809" priority="804" operator="equal">
      <formula>"NO VÁLIDA"</formula>
    </cfRule>
    <cfRule type="cellIs" dxfId="808" priority="805" operator="equal">
      <formula>"VÁLIDA"</formula>
    </cfRule>
  </conditionalFormatting>
  <conditionalFormatting sqref="CH66 CH68:CH69 CH75:CH77 CH64">
    <cfRule type="cellIs" dxfId="807" priority="802" operator="equal">
      <formula>"PARA REVISIÓN"</formula>
    </cfRule>
    <cfRule type="cellIs" dxfId="806" priority="803" operator="equal">
      <formula>"CUMPLE"</formula>
    </cfRule>
  </conditionalFormatting>
  <conditionalFormatting sqref="CH14:CH17 CH75:CH87 CH53:CH73 CH19:CH26 CH29:CH35 CH38:CH47">
    <cfRule type="cellIs" dxfId="805" priority="800" operator="equal">
      <formula>"NO VÁLIDA"</formula>
    </cfRule>
    <cfRule type="cellIs" dxfId="804" priority="801" operator="equal">
      <formula>"VÁLIDA"</formula>
    </cfRule>
  </conditionalFormatting>
  <conditionalFormatting sqref="CG78">
    <cfRule type="cellIs" dxfId="803" priority="799" operator="notBetween">
      <formula>"RECHAZO"</formula>
      <formula>"NO ADMISIBLE"</formula>
    </cfRule>
  </conditionalFormatting>
  <conditionalFormatting sqref="CF33:CH35 CF53:CH53 CF42:CH47 CF55:CH55 CF38:CH40">
    <cfRule type="expression" dxfId="802" priority="798">
      <formula>YS="T"</formula>
    </cfRule>
  </conditionalFormatting>
  <conditionalFormatting sqref="CF13:CH14">
    <cfRule type="expression" dxfId="801" priority="797" stopIfTrue="1">
      <formula>ROW()=CELL("ROW")</formula>
    </cfRule>
  </conditionalFormatting>
  <conditionalFormatting sqref="CF16:CH16 CF25:CH26 CF33:CH33 CF75:CH87 CF61:CH73 CF20:CH21 CF46:CH46 CF60 CH60 CF55:CH55">
    <cfRule type="expression" dxfId="800" priority="796" stopIfTrue="1">
      <formula>AND(ROW()=CELL("ROW"),COLUMN()=CELL("COL"))</formula>
    </cfRule>
  </conditionalFormatting>
  <conditionalFormatting sqref="CG15 CG21 CG25 CG33 CG46 CG55 CG58 CG63 CG67:CG69 CG75">
    <cfRule type="cellIs" dxfId="799" priority="795" operator="greaterThan">
      <formula>0</formula>
    </cfRule>
  </conditionalFormatting>
  <conditionalFormatting sqref="CF16:CF20 CF22:CF24 CF26:CF32 CF34:CF45 CF47:CF54 CF56:CF57 CF59 CG64:CG66 CG70:CG71 CG73:CG74">
    <cfRule type="cellIs" dxfId="798" priority="794" operator="equal">
      <formula>0</formula>
    </cfRule>
  </conditionalFormatting>
  <conditionalFormatting sqref="CH18">
    <cfRule type="cellIs" dxfId="797" priority="792" operator="equal">
      <formula>"NO VÁLIDA"</formula>
    </cfRule>
    <cfRule type="cellIs" dxfId="796" priority="793" operator="equal">
      <formula>"VÁLIDA"</formula>
    </cfRule>
  </conditionalFormatting>
  <conditionalFormatting sqref="CH48 CH50:CH52">
    <cfRule type="cellIs" dxfId="795" priority="790" operator="equal">
      <formula>"NO VÁLIDA"</formula>
    </cfRule>
    <cfRule type="cellIs" dxfId="794" priority="791" operator="equal">
      <formula>"VÁLIDA"</formula>
    </cfRule>
  </conditionalFormatting>
  <conditionalFormatting sqref="CF51:CH52 CF48:CH48">
    <cfRule type="expression" dxfId="793" priority="789">
      <formula>YS="T"</formula>
    </cfRule>
  </conditionalFormatting>
  <conditionalFormatting sqref="CH74">
    <cfRule type="cellIs" dxfId="792" priority="787" operator="equal">
      <formula>"NO VÁLIDA"</formula>
    </cfRule>
    <cfRule type="cellIs" dxfId="791" priority="788" operator="equal">
      <formula>"VÁLIDA"</formula>
    </cfRule>
  </conditionalFormatting>
  <conditionalFormatting sqref="CF74:CH74">
    <cfRule type="expression" dxfId="790" priority="786" stopIfTrue="1">
      <formula>AND(ROW()=CELL("ROW"),COLUMN()=CELL("COL"))</formula>
    </cfRule>
  </conditionalFormatting>
  <conditionalFormatting sqref="CH27:CH28">
    <cfRule type="cellIs" dxfId="789" priority="784" operator="equal">
      <formula>"NO VÁLIDA"</formula>
    </cfRule>
    <cfRule type="cellIs" dxfId="788" priority="785" operator="equal">
      <formula>"VÁLIDA"</formula>
    </cfRule>
  </conditionalFormatting>
  <conditionalFormatting sqref="CH36:CH37">
    <cfRule type="cellIs" dxfId="787" priority="782" operator="equal">
      <formula>"NO VÁLIDA"</formula>
    </cfRule>
    <cfRule type="cellIs" dxfId="786" priority="783" operator="equal">
      <formula>"VÁLIDA"</formula>
    </cfRule>
  </conditionalFormatting>
  <conditionalFormatting sqref="CF36:CH37">
    <cfRule type="expression" dxfId="785" priority="781">
      <formula>YS="T"</formula>
    </cfRule>
  </conditionalFormatting>
  <conditionalFormatting sqref="CH49">
    <cfRule type="cellIs" dxfId="784" priority="779" operator="equal">
      <formula>"NO VÁLIDA"</formula>
    </cfRule>
    <cfRule type="cellIs" dxfId="783" priority="780" operator="equal">
      <formula>"VÁLIDA"</formula>
    </cfRule>
  </conditionalFormatting>
  <conditionalFormatting sqref="CK66 CK68:CK69 CK75:CK77 CK64">
    <cfRule type="cellIs" dxfId="782" priority="777" operator="equal">
      <formula>"PARA REVISIÓN"</formula>
    </cfRule>
    <cfRule type="cellIs" dxfId="781" priority="778" operator="equal">
      <formula>"CUMPLE"</formula>
    </cfRule>
  </conditionalFormatting>
  <conditionalFormatting sqref="CK14:CK17 CK75:CK87 CK53:CK73 CK19:CK26 CK29:CK35 CK38:CK47">
    <cfRule type="cellIs" dxfId="780" priority="775" operator="equal">
      <formula>"NO VÁLIDA"</formula>
    </cfRule>
    <cfRule type="cellIs" dxfId="779" priority="776" operator="equal">
      <formula>"VÁLIDA"</formula>
    </cfRule>
  </conditionalFormatting>
  <conditionalFormatting sqref="CJ78">
    <cfRule type="cellIs" dxfId="778" priority="774" operator="notBetween">
      <formula>"RECHAZO"</formula>
      <formula>"NO ADMISIBLE"</formula>
    </cfRule>
  </conditionalFormatting>
  <conditionalFormatting sqref="CI33:CK35 CI53:CK53 CI42:CK47 CI55:CK55 CI38:CK40">
    <cfRule type="expression" dxfId="777" priority="773">
      <formula>YS="T"</formula>
    </cfRule>
  </conditionalFormatting>
  <conditionalFormatting sqref="CI13:CK14">
    <cfRule type="expression" dxfId="776" priority="772" stopIfTrue="1">
      <formula>ROW()=CELL("ROW")</formula>
    </cfRule>
  </conditionalFormatting>
  <conditionalFormatting sqref="CI16:CK16 CI25:CK26 CI33:CK33 CI75:CK87 CI61:CK73 CI20:CK21 CI46:CK46 CI60 CK60 CI55:CK55">
    <cfRule type="expression" dxfId="775" priority="771" stopIfTrue="1">
      <formula>AND(ROW()=CELL("ROW"),COLUMN()=CELL("COL"))</formula>
    </cfRule>
  </conditionalFormatting>
  <conditionalFormatting sqref="CJ15 CJ21 CJ25 CJ33 CJ46 CJ55 CJ58 CJ63 CJ67:CJ69 CJ75">
    <cfRule type="cellIs" dxfId="774" priority="770" operator="greaterThan">
      <formula>0</formula>
    </cfRule>
  </conditionalFormatting>
  <conditionalFormatting sqref="CI16:CI20 CI22:CI24 CI26:CI32 CI34:CI45 CI47:CI54 CI56:CI57 CI59 CJ64:CJ66 CJ70:CJ71 CJ73:CJ74">
    <cfRule type="cellIs" dxfId="773" priority="769" operator="equal">
      <formula>0</formula>
    </cfRule>
  </conditionalFormatting>
  <conditionalFormatting sqref="CK18">
    <cfRule type="cellIs" dxfId="772" priority="767" operator="equal">
      <formula>"NO VÁLIDA"</formula>
    </cfRule>
    <cfRule type="cellIs" dxfId="771" priority="768" operator="equal">
      <formula>"VÁLIDA"</formula>
    </cfRule>
  </conditionalFormatting>
  <conditionalFormatting sqref="CK48 CK50:CK52">
    <cfRule type="cellIs" dxfId="770" priority="765" operator="equal">
      <formula>"NO VÁLIDA"</formula>
    </cfRule>
    <cfRule type="cellIs" dxfId="769" priority="766" operator="equal">
      <formula>"VÁLIDA"</formula>
    </cfRule>
  </conditionalFormatting>
  <conditionalFormatting sqref="CI51:CK52 CI48:CK48">
    <cfRule type="expression" dxfId="768" priority="764">
      <formula>YS="T"</formula>
    </cfRule>
  </conditionalFormatting>
  <conditionalFormatting sqref="CK74">
    <cfRule type="cellIs" dxfId="767" priority="762" operator="equal">
      <formula>"NO VÁLIDA"</formula>
    </cfRule>
    <cfRule type="cellIs" dxfId="766" priority="763" operator="equal">
      <formula>"VÁLIDA"</formula>
    </cfRule>
  </conditionalFormatting>
  <conditionalFormatting sqref="CI74:CK74">
    <cfRule type="expression" dxfId="765" priority="761" stopIfTrue="1">
      <formula>AND(ROW()=CELL("ROW"),COLUMN()=CELL("COL"))</formula>
    </cfRule>
  </conditionalFormatting>
  <conditionalFormatting sqref="CK27:CK28">
    <cfRule type="cellIs" dxfId="764" priority="759" operator="equal">
      <formula>"NO VÁLIDA"</formula>
    </cfRule>
    <cfRule type="cellIs" dxfId="763" priority="760" operator="equal">
      <formula>"VÁLIDA"</formula>
    </cfRule>
  </conditionalFormatting>
  <conditionalFormatting sqref="CK36:CK37">
    <cfRule type="cellIs" dxfId="762" priority="757" operator="equal">
      <formula>"NO VÁLIDA"</formula>
    </cfRule>
    <cfRule type="cellIs" dxfId="761" priority="758" operator="equal">
      <formula>"VÁLIDA"</formula>
    </cfRule>
  </conditionalFormatting>
  <conditionalFormatting sqref="CI36:CK37">
    <cfRule type="expression" dxfId="760" priority="756">
      <formula>YS="T"</formula>
    </cfRule>
  </conditionalFormatting>
  <conditionalFormatting sqref="CK49">
    <cfRule type="cellIs" dxfId="759" priority="754" operator="equal">
      <formula>"NO VÁLIDA"</formula>
    </cfRule>
    <cfRule type="cellIs" dxfId="758" priority="755" operator="equal">
      <formula>"VÁLIDA"</formula>
    </cfRule>
  </conditionalFormatting>
  <conditionalFormatting sqref="CN66 CN68:CN69 CN75:CN77 CN64">
    <cfRule type="cellIs" dxfId="757" priority="752" operator="equal">
      <formula>"PARA REVISIÓN"</formula>
    </cfRule>
    <cfRule type="cellIs" dxfId="756" priority="753" operator="equal">
      <formula>"CUMPLE"</formula>
    </cfRule>
  </conditionalFormatting>
  <conditionalFormatting sqref="CN14:CN17 CN75:CN87 CN53:CN73 CN19:CN26 CN29:CN35 CN38:CN47">
    <cfRule type="cellIs" dxfId="755" priority="750" operator="equal">
      <formula>"NO VÁLIDA"</formula>
    </cfRule>
    <cfRule type="cellIs" dxfId="754" priority="751" operator="equal">
      <formula>"VÁLIDA"</formula>
    </cfRule>
  </conditionalFormatting>
  <conditionalFormatting sqref="CM78">
    <cfRule type="cellIs" dxfId="753" priority="749" operator="notBetween">
      <formula>"RECHAZO"</formula>
      <formula>"NO ADMISIBLE"</formula>
    </cfRule>
  </conditionalFormatting>
  <conditionalFormatting sqref="CL33:CN35 CL53:CN53 CL42:CN47 CL55:CN55 CL38:CN40">
    <cfRule type="expression" dxfId="752" priority="748">
      <formula>YS="T"</formula>
    </cfRule>
  </conditionalFormatting>
  <conditionalFormatting sqref="CL13:CN14">
    <cfRule type="expression" dxfId="751" priority="747" stopIfTrue="1">
      <formula>ROW()=CELL("ROW")</formula>
    </cfRule>
  </conditionalFormatting>
  <conditionalFormatting sqref="CL16:CN16 CL25:CN26 CL33:CN33 CL75:CN87 CL61:CN73 CL20:CN21 CL46:CN46 CL60 CN60 CL55:CN55">
    <cfRule type="expression" dxfId="750" priority="746" stopIfTrue="1">
      <formula>AND(ROW()=CELL("ROW"),COLUMN()=CELL("COL"))</formula>
    </cfRule>
  </conditionalFormatting>
  <conditionalFormatting sqref="CM15 CM21 CM25 CM33 CM46 CM55 CM58 CM63 CM67:CM69 CM75">
    <cfRule type="cellIs" dxfId="749" priority="745" operator="greaterThan">
      <formula>0</formula>
    </cfRule>
  </conditionalFormatting>
  <conditionalFormatting sqref="CL16:CL20 CL22:CL24 CL26:CL32 CL34:CL45 CL47:CL54 CL56:CL57 CL59 CM64:CM66 CM70:CM71 CM73:CM74">
    <cfRule type="cellIs" dxfId="748" priority="744" operator="equal">
      <formula>0</formula>
    </cfRule>
  </conditionalFormatting>
  <conditionalFormatting sqref="CN18">
    <cfRule type="cellIs" dxfId="747" priority="742" operator="equal">
      <formula>"NO VÁLIDA"</formula>
    </cfRule>
    <cfRule type="cellIs" dxfId="746" priority="743" operator="equal">
      <formula>"VÁLIDA"</formula>
    </cfRule>
  </conditionalFormatting>
  <conditionalFormatting sqref="CN48 CN50:CN52">
    <cfRule type="cellIs" dxfId="745" priority="740" operator="equal">
      <formula>"NO VÁLIDA"</formula>
    </cfRule>
    <cfRule type="cellIs" dxfId="744" priority="741" operator="equal">
      <formula>"VÁLIDA"</formula>
    </cfRule>
  </conditionalFormatting>
  <conditionalFormatting sqref="CL51:CN52 CL48:CN48">
    <cfRule type="expression" dxfId="743" priority="739">
      <formula>YS="T"</formula>
    </cfRule>
  </conditionalFormatting>
  <conditionalFormatting sqref="CN74">
    <cfRule type="cellIs" dxfId="742" priority="737" operator="equal">
      <formula>"NO VÁLIDA"</formula>
    </cfRule>
    <cfRule type="cellIs" dxfId="741" priority="738" operator="equal">
      <formula>"VÁLIDA"</formula>
    </cfRule>
  </conditionalFormatting>
  <conditionalFormatting sqref="CL74:CN74">
    <cfRule type="expression" dxfId="740" priority="736" stopIfTrue="1">
      <formula>AND(ROW()=CELL("ROW"),COLUMN()=CELL("COL"))</formula>
    </cfRule>
  </conditionalFormatting>
  <conditionalFormatting sqref="CN27:CN28">
    <cfRule type="cellIs" dxfId="739" priority="734" operator="equal">
      <formula>"NO VÁLIDA"</formula>
    </cfRule>
    <cfRule type="cellIs" dxfId="738" priority="735" operator="equal">
      <formula>"VÁLIDA"</formula>
    </cfRule>
  </conditionalFormatting>
  <conditionalFormatting sqref="CN36:CN37">
    <cfRule type="cellIs" dxfId="737" priority="732" operator="equal">
      <formula>"NO VÁLIDA"</formula>
    </cfRule>
    <cfRule type="cellIs" dxfId="736" priority="733" operator="equal">
      <formula>"VÁLIDA"</formula>
    </cfRule>
  </conditionalFormatting>
  <conditionalFormatting sqref="CL36:CN37">
    <cfRule type="expression" dxfId="735" priority="731">
      <formula>YS="T"</formula>
    </cfRule>
  </conditionalFormatting>
  <conditionalFormatting sqref="CN49">
    <cfRule type="cellIs" dxfId="734" priority="729" operator="equal">
      <formula>"NO VÁLIDA"</formula>
    </cfRule>
    <cfRule type="cellIs" dxfId="733" priority="730" operator="equal">
      <formula>"VÁLIDA"</formula>
    </cfRule>
  </conditionalFormatting>
  <conditionalFormatting sqref="CQ66 CQ68:CQ69 CQ75:CQ77 CQ64">
    <cfRule type="cellIs" dxfId="732" priority="727" operator="equal">
      <formula>"PARA REVISIÓN"</formula>
    </cfRule>
    <cfRule type="cellIs" dxfId="731" priority="728" operator="equal">
      <formula>"CUMPLE"</formula>
    </cfRule>
  </conditionalFormatting>
  <conditionalFormatting sqref="CQ14:CQ17 CQ75:CQ87 CQ53:CQ73 CQ19:CQ26 CQ29:CQ35 CQ38:CQ47">
    <cfRule type="cellIs" dxfId="730" priority="725" operator="equal">
      <formula>"NO VÁLIDA"</formula>
    </cfRule>
    <cfRule type="cellIs" dxfId="729" priority="726" operator="equal">
      <formula>"VÁLIDA"</formula>
    </cfRule>
  </conditionalFormatting>
  <conditionalFormatting sqref="CP78">
    <cfRule type="cellIs" dxfId="728" priority="724" operator="notBetween">
      <formula>"RECHAZO"</formula>
      <formula>"NO ADMISIBLE"</formula>
    </cfRule>
  </conditionalFormatting>
  <conditionalFormatting sqref="CO33:CQ35 CO53:CQ53 CO42:CQ47 CO55:CQ55 CO38:CQ40">
    <cfRule type="expression" dxfId="727" priority="723">
      <formula>YS="T"</formula>
    </cfRule>
  </conditionalFormatting>
  <conditionalFormatting sqref="CO13:CQ14">
    <cfRule type="expression" dxfId="726" priority="722" stopIfTrue="1">
      <formula>ROW()=CELL("ROW")</formula>
    </cfRule>
  </conditionalFormatting>
  <conditionalFormatting sqref="CO16:CQ16 CO25:CQ26 CO33:CQ33 CO75:CQ87 CO61:CQ73 CO20:CQ21 CO46:CQ46 CO60 CQ60 CO55:CQ55">
    <cfRule type="expression" dxfId="725" priority="721" stopIfTrue="1">
      <formula>AND(ROW()=CELL("ROW"),COLUMN()=CELL("COL"))</formula>
    </cfRule>
  </conditionalFormatting>
  <conditionalFormatting sqref="CP15 CP21 CP25 CP33 CP46 CP55 CP58 CP63 CP67:CP69 CP75">
    <cfRule type="cellIs" dxfId="724" priority="720" operator="greaterThan">
      <formula>0</formula>
    </cfRule>
  </conditionalFormatting>
  <conditionalFormatting sqref="CO16:CO20 CO22:CO24 CO26:CO32 CO34:CO45 CO47:CO54 CO56:CO57 CO59 CP64:CP66 CP70:CP71 CP73:CP74">
    <cfRule type="cellIs" dxfId="723" priority="719" operator="equal">
      <formula>0</formula>
    </cfRule>
  </conditionalFormatting>
  <conditionalFormatting sqref="CQ18">
    <cfRule type="cellIs" dxfId="722" priority="717" operator="equal">
      <formula>"NO VÁLIDA"</formula>
    </cfRule>
    <cfRule type="cellIs" dxfId="721" priority="718" operator="equal">
      <formula>"VÁLIDA"</formula>
    </cfRule>
  </conditionalFormatting>
  <conditionalFormatting sqref="CQ48 CQ50:CQ52">
    <cfRule type="cellIs" dxfId="720" priority="715" operator="equal">
      <formula>"NO VÁLIDA"</formula>
    </cfRule>
    <cfRule type="cellIs" dxfId="719" priority="716" operator="equal">
      <formula>"VÁLIDA"</formula>
    </cfRule>
  </conditionalFormatting>
  <conditionalFormatting sqref="CO51:CQ52 CO48:CQ48">
    <cfRule type="expression" dxfId="718" priority="714">
      <formula>YS="T"</formula>
    </cfRule>
  </conditionalFormatting>
  <conditionalFormatting sqref="CQ74">
    <cfRule type="cellIs" dxfId="717" priority="712" operator="equal">
      <formula>"NO VÁLIDA"</formula>
    </cfRule>
    <cfRule type="cellIs" dxfId="716" priority="713" operator="equal">
      <formula>"VÁLIDA"</formula>
    </cfRule>
  </conditionalFormatting>
  <conditionalFormatting sqref="CO74:CQ74">
    <cfRule type="expression" dxfId="715" priority="711" stopIfTrue="1">
      <formula>AND(ROW()=CELL("ROW"),COLUMN()=CELL("COL"))</formula>
    </cfRule>
  </conditionalFormatting>
  <conditionalFormatting sqref="CQ27:CQ28">
    <cfRule type="cellIs" dxfId="714" priority="709" operator="equal">
      <formula>"NO VÁLIDA"</formula>
    </cfRule>
    <cfRule type="cellIs" dxfId="713" priority="710" operator="equal">
      <formula>"VÁLIDA"</formula>
    </cfRule>
  </conditionalFormatting>
  <conditionalFormatting sqref="CQ36:CQ37">
    <cfRule type="cellIs" dxfId="712" priority="707" operator="equal">
      <formula>"NO VÁLIDA"</formula>
    </cfRule>
    <cfRule type="cellIs" dxfId="711" priority="708" operator="equal">
      <formula>"VÁLIDA"</formula>
    </cfRule>
  </conditionalFormatting>
  <conditionalFormatting sqref="CO36:CQ37">
    <cfRule type="expression" dxfId="710" priority="706">
      <formula>YS="T"</formula>
    </cfRule>
  </conditionalFormatting>
  <conditionalFormatting sqref="CQ49">
    <cfRule type="cellIs" dxfId="709" priority="704" operator="equal">
      <formula>"NO VÁLIDA"</formula>
    </cfRule>
    <cfRule type="cellIs" dxfId="708" priority="705" operator="equal">
      <formula>"VÁLIDA"</formula>
    </cfRule>
  </conditionalFormatting>
  <conditionalFormatting sqref="CT66 CT68:CT69 CT75:CT77 CT64">
    <cfRule type="cellIs" dxfId="707" priority="702" operator="equal">
      <formula>"PARA REVISIÓN"</formula>
    </cfRule>
    <cfRule type="cellIs" dxfId="706" priority="703" operator="equal">
      <formula>"CUMPLE"</formula>
    </cfRule>
  </conditionalFormatting>
  <conditionalFormatting sqref="CT14:CT17 CT75:CT87 CT53:CT73 CT19:CT26 CT29:CT35 CT38:CT47">
    <cfRule type="cellIs" dxfId="705" priority="700" operator="equal">
      <formula>"NO VÁLIDA"</formula>
    </cfRule>
    <cfRule type="cellIs" dxfId="704" priority="701" operator="equal">
      <formula>"VÁLIDA"</formula>
    </cfRule>
  </conditionalFormatting>
  <conditionalFormatting sqref="CS78">
    <cfRule type="cellIs" dxfId="703" priority="699" operator="notBetween">
      <formula>"RECHAZO"</formula>
      <formula>"NO ADMISIBLE"</formula>
    </cfRule>
  </conditionalFormatting>
  <conditionalFormatting sqref="CR33:CT35 CR53:CT53 CR42:CT47 CR55:CT55 CR38:CT40">
    <cfRule type="expression" dxfId="702" priority="698">
      <formula>YS="T"</formula>
    </cfRule>
  </conditionalFormatting>
  <conditionalFormatting sqref="CR13:CT14">
    <cfRule type="expression" dxfId="701" priority="697" stopIfTrue="1">
      <formula>ROW()=CELL("ROW")</formula>
    </cfRule>
  </conditionalFormatting>
  <conditionalFormatting sqref="CR16:CT16 CR25:CT26 CR33:CT33 CR75:CT87 CR61:CT73 CR20:CT21 CR46:CT46 CR60 CT60 CR55:CT55">
    <cfRule type="expression" dxfId="700" priority="696" stopIfTrue="1">
      <formula>AND(ROW()=CELL("ROW"),COLUMN()=CELL("COL"))</formula>
    </cfRule>
  </conditionalFormatting>
  <conditionalFormatting sqref="CS15 CS21 CS25 CS33 CS46 CS55 CS58 CS63 CS67:CS69 CS75">
    <cfRule type="cellIs" dxfId="699" priority="695" operator="greaterThan">
      <formula>0</formula>
    </cfRule>
  </conditionalFormatting>
  <conditionalFormatting sqref="CR16:CR20 CR22:CR24 CR26:CR32 CR34:CR45 CR47:CR54 CR56:CR57 CR59 CS64:CS66 CS70:CS71 CS73:CS74">
    <cfRule type="cellIs" dxfId="698" priority="694" operator="equal">
      <formula>0</formula>
    </cfRule>
  </conditionalFormatting>
  <conditionalFormatting sqref="CT18">
    <cfRule type="cellIs" dxfId="697" priority="692" operator="equal">
      <formula>"NO VÁLIDA"</formula>
    </cfRule>
    <cfRule type="cellIs" dxfId="696" priority="693" operator="equal">
      <formula>"VÁLIDA"</formula>
    </cfRule>
  </conditionalFormatting>
  <conditionalFormatting sqref="CT48 CT50:CT52">
    <cfRule type="cellIs" dxfId="695" priority="690" operator="equal">
      <formula>"NO VÁLIDA"</formula>
    </cfRule>
    <cfRule type="cellIs" dxfId="694" priority="691" operator="equal">
      <formula>"VÁLIDA"</formula>
    </cfRule>
  </conditionalFormatting>
  <conditionalFormatting sqref="CR51:CT52 CR48:CT48">
    <cfRule type="expression" dxfId="693" priority="689">
      <formula>YS="T"</formula>
    </cfRule>
  </conditionalFormatting>
  <conditionalFormatting sqref="CT74">
    <cfRule type="cellIs" dxfId="692" priority="687" operator="equal">
      <formula>"NO VÁLIDA"</formula>
    </cfRule>
    <cfRule type="cellIs" dxfId="691" priority="688" operator="equal">
      <formula>"VÁLIDA"</formula>
    </cfRule>
  </conditionalFormatting>
  <conditionalFormatting sqref="CR74:CT74">
    <cfRule type="expression" dxfId="690" priority="686" stopIfTrue="1">
      <formula>AND(ROW()=CELL("ROW"),COLUMN()=CELL("COL"))</formula>
    </cfRule>
  </conditionalFormatting>
  <conditionalFormatting sqref="CT27:CT28">
    <cfRule type="cellIs" dxfId="689" priority="684" operator="equal">
      <formula>"NO VÁLIDA"</formula>
    </cfRule>
    <cfRule type="cellIs" dxfId="688" priority="685" operator="equal">
      <formula>"VÁLIDA"</formula>
    </cfRule>
  </conditionalFormatting>
  <conditionalFormatting sqref="CT36:CT37">
    <cfRule type="cellIs" dxfId="687" priority="682" operator="equal">
      <formula>"NO VÁLIDA"</formula>
    </cfRule>
    <cfRule type="cellIs" dxfId="686" priority="683" operator="equal">
      <formula>"VÁLIDA"</formula>
    </cfRule>
  </conditionalFormatting>
  <conditionalFormatting sqref="CR36:CT37">
    <cfRule type="expression" dxfId="685" priority="681">
      <formula>YS="T"</formula>
    </cfRule>
  </conditionalFormatting>
  <conditionalFormatting sqref="CT49">
    <cfRule type="cellIs" dxfId="684" priority="679" operator="equal">
      <formula>"NO VÁLIDA"</formula>
    </cfRule>
    <cfRule type="cellIs" dxfId="683" priority="680" operator="equal">
      <formula>"VÁLIDA"</formula>
    </cfRule>
  </conditionalFormatting>
  <conditionalFormatting sqref="CW66 CW68:CW69 CW75:CW77 CW64">
    <cfRule type="cellIs" dxfId="682" priority="677" operator="equal">
      <formula>"PARA REVISIÓN"</formula>
    </cfRule>
    <cfRule type="cellIs" dxfId="681" priority="678" operator="equal">
      <formula>"CUMPLE"</formula>
    </cfRule>
  </conditionalFormatting>
  <conditionalFormatting sqref="CW14:CW17 CW75:CW87 CW53:CW73 CW19:CW26 CW29:CW35 CW38:CW47">
    <cfRule type="cellIs" dxfId="680" priority="675" operator="equal">
      <formula>"NO VÁLIDA"</formula>
    </cfRule>
    <cfRule type="cellIs" dxfId="679" priority="676" operator="equal">
      <formula>"VÁLIDA"</formula>
    </cfRule>
  </conditionalFormatting>
  <conditionalFormatting sqref="CV78">
    <cfRule type="cellIs" dxfId="678" priority="674" operator="notBetween">
      <formula>"RECHAZO"</formula>
      <formula>"NO ADMISIBLE"</formula>
    </cfRule>
  </conditionalFormatting>
  <conditionalFormatting sqref="CU33:CW35 CU53:CW53 CU42:CW47 CU55:CW55 CU38:CW40">
    <cfRule type="expression" dxfId="677" priority="673">
      <formula>YS="T"</formula>
    </cfRule>
  </conditionalFormatting>
  <conditionalFormatting sqref="CU13:CW14">
    <cfRule type="expression" dxfId="676" priority="672" stopIfTrue="1">
      <formula>ROW()=CELL("ROW")</formula>
    </cfRule>
  </conditionalFormatting>
  <conditionalFormatting sqref="CU16:CW16 CU25:CW26 CU33:CW33 CU75:CW87 CU61:CW73 CU20:CW21 CU46:CW46 CU60 CW60 CU55:CW55">
    <cfRule type="expression" dxfId="675" priority="671" stopIfTrue="1">
      <formula>AND(ROW()=CELL("ROW"),COLUMN()=CELL("COL"))</formula>
    </cfRule>
  </conditionalFormatting>
  <conditionalFormatting sqref="CV15 CV21 CV25 CV33 CV46 CV55 CV58 CV63 CV67:CV69 CV75">
    <cfRule type="cellIs" dxfId="674" priority="670" operator="greaterThan">
      <formula>0</formula>
    </cfRule>
  </conditionalFormatting>
  <conditionalFormatting sqref="CU16:CU20 CU22:CU24 CU26:CU32 CU34:CU45 CU47:CU54 CU56:CU57 CU59 CV64:CV66 CV70:CV71 CV73:CV74">
    <cfRule type="cellIs" dxfId="673" priority="669" operator="equal">
      <formula>0</formula>
    </cfRule>
  </conditionalFormatting>
  <conditionalFormatting sqref="CW18">
    <cfRule type="cellIs" dxfId="672" priority="667" operator="equal">
      <formula>"NO VÁLIDA"</formula>
    </cfRule>
    <cfRule type="cellIs" dxfId="671" priority="668" operator="equal">
      <formula>"VÁLIDA"</formula>
    </cfRule>
  </conditionalFormatting>
  <conditionalFormatting sqref="CW48 CW50:CW52">
    <cfRule type="cellIs" dxfId="670" priority="665" operator="equal">
      <formula>"NO VÁLIDA"</formula>
    </cfRule>
    <cfRule type="cellIs" dxfId="669" priority="666" operator="equal">
      <formula>"VÁLIDA"</formula>
    </cfRule>
  </conditionalFormatting>
  <conditionalFormatting sqref="CU51:CW52 CU48:CW48">
    <cfRule type="expression" dxfId="668" priority="664">
      <formula>YS="T"</formula>
    </cfRule>
  </conditionalFormatting>
  <conditionalFormatting sqref="CW74">
    <cfRule type="cellIs" dxfId="667" priority="662" operator="equal">
      <formula>"NO VÁLIDA"</formula>
    </cfRule>
    <cfRule type="cellIs" dxfId="666" priority="663" operator="equal">
      <formula>"VÁLIDA"</formula>
    </cfRule>
  </conditionalFormatting>
  <conditionalFormatting sqref="CU74:CW74">
    <cfRule type="expression" dxfId="665" priority="661" stopIfTrue="1">
      <formula>AND(ROW()=CELL("ROW"),COLUMN()=CELL("COL"))</formula>
    </cfRule>
  </conditionalFormatting>
  <conditionalFormatting sqref="CW27:CW28">
    <cfRule type="cellIs" dxfId="664" priority="659" operator="equal">
      <formula>"NO VÁLIDA"</formula>
    </cfRule>
    <cfRule type="cellIs" dxfId="663" priority="660" operator="equal">
      <formula>"VÁLIDA"</formula>
    </cfRule>
  </conditionalFormatting>
  <conditionalFormatting sqref="CW36:CW37">
    <cfRule type="cellIs" dxfId="662" priority="657" operator="equal">
      <formula>"NO VÁLIDA"</formula>
    </cfRule>
    <cfRule type="cellIs" dxfId="661" priority="658" operator="equal">
      <formula>"VÁLIDA"</formula>
    </cfRule>
  </conditionalFormatting>
  <conditionalFormatting sqref="CU36:CW37">
    <cfRule type="expression" dxfId="660" priority="656">
      <formula>YS="T"</formula>
    </cfRule>
  </conditionalFormatting>
  <conditionalFormatting sqref="CW49">
    <cfRule type="cellIs" dxfId="659" priority="654" operator="equal">
      <formula>"NO VÁLIDA"</formula>
    </cfRule>
    <cfRule type="cellIs" dxfId="658" priority="655" operator="equal">
      <formula>"VÁLIDA"</formula>
    </cfRule>
  </conditionalFormatting>
  <conditionalFormatting sqref="CZ66 CZ68:CZ69 CZ75:CZ77 CZ64">
    <cfRule type="cellIs" dxfId="657" priority="652" operator="equal">
      <formula>"PARA REVISIÓN"</formula>
    </cfRule>
    <cfRule type="cellIs" dxfId="656" priority="653" operator="equal">
      <formula>"CUMPLE"</formula>
    </cfRule>
  </conditionalFormatting>
  <conditionalFormatting sqref="CZ14:CZ17 CZ75:CZ87 CZ53:CZ73 CZ19:CZ26 CZ29:CZ35 CZ38:CZ47">
    <cfRule type="cellIs" dxfId="655" priority="650" operator="equal">
      <formula>"NO VÁLIDA"</formula>
    </cfRule>
    <cfRule type="cellIs" dxfId="654" priority="651" operator="equal">
      <formula>"VÁLIDA"</formula>
    </cfRule>
  </conditionalFormatting>
  <conditionalFormatting sqref="CY78">
    <cfRule type="cellIs" dxfId="653" priority="649" operator="notBetween">
      <formula>"RECHAZO"</formula>
      <formula>"NO ADMISIBLE"</formula>
    </cfRule>
  </conditionalFormatting>
  <conditionalFormatting sqref="CX33:CZ35 CX53:CZ53 CX42:CZ47 CX55:CZ55 CX38:CZ40">
    <cfRule type="expression" dxfId="652" priority="648">
      <formula>YS="T"</formula>
    </cfRule>
  </conditionalFormatting>
  <conditionalFormatting sqref="CX13:CZ14">
    <cfRule type="expression" dxfId="651" priority="647" stopIfTrue="1">
      <formula>ROW()=CELL("ROW")</formula>
    </cfRule>
  </conditionalFormatting>
  <conditionalFormatting sqref="CX16:CZ16 CX25:CZ26 CX33:CZ33 CX75:CZ87 CX61:CZ73 CX20:CZ21 CX46:CZ46 CX60 CZ60 CX55:CZ55">
    <cfRule type="expression" dxfId="650" priority="646" stopIfTrue="1">
      <formula>AND(ROW()=CELL("ROW"),COLUMN()=CELL("COL"))</formula>
    </cfRule>
  </conditionalFormatting>
  <conditionalFormatting sqref="CY15 CY21 CY25 CY33 CY46 CY55 CY58 CY63 CY67:CY69 CY75">
    <cfRule type="cellIs" dxfId="649" priority="645" operator="greaterThan">
      <formula>0</formula>
    </cfRule>
  </conditionalFormatting>
  <conditionalFormatting sqref="CX16:CX20 CX22:CX24 CX26:CX32 CX34:CX45 CX47:CX54 CX56:CX57 CX59 CY64:CY66 CY70:CY71 CY73:CY74">
    <cfRule type="cellIs" dxfId="648" priority="644" operator="equal">
      <formula>0</formula>
    </cfRule>
  </conditionalFormatting>
  <conditionalFormatting sqref="CZ18">
    <cfRule type="cellIs" dxfId="647" priority="642" operator="equal">
      <formula>"NO VÁLIDA"</formula>
    </cfRule>
    <cfRule type="cellIs" dxfId="646" priority="643" operator="equal">
      <formula>"VÁLIDA"</formula>
    </cfRule>
  </conditionalFormatting>
  <conditionalFormatting sqref="CZ48 CZ50:CZ52">
    <cfRule type="cellIs" dxfId="645" priority="640" operator="equal">
      <formula>"NO VÁLIDA"</formula>
    </cfRule>
    <cfRule type="cellIs" dxfId="644" priority="641" operator="equal">
      <formula>"VÁLIDA"</formula>
    </cfRule>
  </conditionalFormatting>
  <conditionalFormatting sqref="CX51:CZ52 CX48:CZ48">
    <cfRule type="expression" dxfId="643" priority="639">
      <formula>YS="T"</formula>
    </cfRule>
  </conditionalFormatting>
  <conditionalFormatting sqref="CZ74">
    <cfRule type="cellIs" dxfId="642" priority="637" operator="equal">
      <formula>"NO VÁLIDA"</formula>
    </cfRule>
    <cfRule type="cellIs" dxfId="641" priority="638" operator="equal">
      <formula>"VÁLIDA"</formula>
    </cfRule>
  </conditionalFormatting>
  <conditionalFormatting sqref="CX74:CZ74">
    <cfRule type="expression" dxfId="640" priority="636" stopIfTrue="1">
      <formula>AND(ROW()=CELL("ROW"),COLUMN()=CELL("COL"))</formula>
    </cfRule>
  </conditionalFormatting>
  <conditionalFormatting sqref="CZ27:CZ28">
    <cfRule type="cellIs" dxfId="639" priority="634" operator="equal">
      <formula>"NO VÁLIDA"</formula>
    </cfRule>
    <cfRule type="cellIs" dxfId="638" priority="635" operator="equal">
      <formula>"VÁLIDA"</formula>
    </cfRule>
  </conditionalFormatting>
  <conditionalFormatting sqref="CZ36:CZ37">
    <cfRule type="cellIs" dxfId="637" priority="632" operator="equal">
      <formula>"NO VÁLIDA"</formula>
    </cfRule>
    <cfRule type="cellIs" dxfId="636" priority="633" operator="equal">
      <formula>"VÁLIDA"</formula>
    </cfRule>
  </conditionalFormatting>
  <conditionalFormatting sqref="CX36:CZ37">
    <cfRule type="expression" dxfId="635" priority="631">
      <formula>YS="T"</formula>
    </cfRule>
  </conditionalFormatting>
  <conditionalFormatting sqref="CZ49">
    <cfRule type="cellIs" dxfId="634" priority="629" operator="equal">
      <formula>"NO VÁLIDA"</formula>
    </cfRule>
    <cfRule type="cellIs" dxfId="633" priority="630" operator="equal">
      <formula>"VÁLIDA"</formula>
    </cfRule>
  </conditionalFormatting>
  <conditionalFormatting sqref="DC66 DC68:DC69 DC75:DC77 DC64">
    <cfRule type="cellIs" dxfId="632" priority="627" operator="equal">
      <formula>"PARA REVISIÓN"</formula>
    </cfRule>
    <cfRule type="cellIs" dxfId="631" priority="628" operator="equal">
      <formula>"CUMPLE"</formula>
    </cfRule>
  </conditionalFormatting>
  <conditionalFormatting sqref="DC14:DC17 DC75:DC87 DC53:DC73 DC19:DC26 DC29:DC35 DC38:DC47">
    <cfRule type="cellIs" dxfId="630" priority="625" operator="equal">
      <formula>"NO VÁLIDA"</formula>
    </cfRule>
    <cfRule type="cellIs" dxfId="629" priority="626" operator="equal">
      <formula>"VÁLIDA"</formula>
    </cfRule>
  </conditionalFormatting>
  <conditionalFormatting sqref="DB78">
    <cfRule type="cellIs" dxfId="628" priority="624" operator="notBetween">
      <formula>"RECHAZO"</formula>
      <formula>"NO ADMISIBLE"</formula>
    </cfRule>
  </conditionalFormatting>
  <conditionalFormatting sqref="DA33:DC35 DA53:DC53 DA42:DC47 DA55:DC55 DA38:DC40">
    <cfRule type="expression" dxfId="627" priority="623">
      <formula>YS="T"</formula>
    </cfRule>
  </conditionalFormatting>
  <conditionalFormatting sqref="DA13:DC14">
    <cfRule type="expression" dxfId="626" priority="622" stopIfTrue="1">
      <formula>ROW()=CELL("ROW")</formula>
    </cfRule>
  </conditionalFormatting>
  <conditionalFormatting sqref="DA16:DC16 DA25:DC26 DA33:DC33 DA75:DC87 DA61:DC73 DA20:DC21 DA46:DC46 DA60 DC60 DA55:DC55">
    <cfRule type="expression" dxfId="625" priority="621" stopIfTrue="1">
      <formula>AND(ROW()=CELL("ROW"),COLUMN()=CELL("COL"))</formula>
    </cfRule>
  </conditionalFormatting>
  <conditionalFormatting sqref="DB15 DB21 DB25 DB33 DB46 DB55 DB58 DB63 DB67:DB69 DB75">
    <cfRule type="cellIs" dxfId="624" priority="620" operator="greaterThan">
      <formula>0</formula>
    </cfRule>
  </conditionalFormatting>
  <conditionalFormatting sqref="DA16:DA20 DA22:DA24 DA26:DA32 DA34:DA45 DA47:DA54 DA56:DA57 DA59 DB64:DB66 DB70:DB71 DB73:DB74">
    <cfRule type="cellIs" dxfId="623" priority="619" operator="equal">
      <formula>0</formula>
    </cfRule>
  </conditionalFormatting>
  <conditionalFormatting sqref="DC18">
    <cfRule type="cellIs" dxfId="622" priority="617" operator="equal">
      <formula>"NO VÁLIDA"</formula>
    </cfRule>
    <cfRule type="cellIs" dxfId="621" priority="618" operator="equal">
      <formula>"VÁLIDA"</formula>
    </cfRule>
  </conditionalFormatting>
  <conditionalFormatting sqref="DC48 DC50:DC52">
    <cfRule type="cellIs" dxfId="620" priority="615" operator="equal">
      <formula>"NO VÁLIDA"</formula>
    </cfRule>
    <cfRule type="cellIs" dxfId="619" priority="616" operator="equal">
      <formula>"VÁLIDA"</formula>
    </cfRule>
  </conditionalFormatting>
  <conditionalFormatting sqref="DA51:DC52 DA48:DC48">
    <cfRule type="expression" dxfId="618" priority="614">
      <formula>YS="T"</formula>
    </cfRule>
  </conditionalFormatting>
  <conditionalFormatting sqref="DC74">
    <cfRule type="cellIs" dxfId="617" priority="612" operator="equal">
      <formula>"NO VÁLIDA"</formula>
    </cfRule>
    <cfRule type="cellIs" dxfId="616" priority="613" operator="equal">
      <formula>"VÁLIDA"</formula>
    </cfRule>
  </conditionalFormatting>
  <conditionalFormatting sqref="DA74:DC74">
    <cfRule type="expression" dxfId="615" priority="611" stopIfTrue="1">
      <formula>AND(ROW()=CELL("ROW"),COLUMN()=CELL("COL"))</formula>
    </cfRule>
  </conditionalFormatting>
  <conditionalFormatting sqref="DC27:DC28">
    <cfRule type="cellIs" dxfId="614" priority="609" operator="equal">
      <formula>"NO VÁLIDA"</formula>
    </cfRule>
    <cfRule type="cellIs" dxfId="613" priority="610" operator="equal">
      <formula>"VÁLIDA"</formula>
    </cfRule>
  </conditionalFormatting>
  <conditionalFormatting sqref="DC36:DC37">
    <cfRule type="cellIs" dxfId="612" priority="607" operator="equal">
      <formula>"NO VÁLIDA"</formula>
    </cfRule>
    <cfRule type="cellIs" dxfId="611" priority="608" operator="equal">
      <formula>"VÁLIDA"</formula>
    </cfRule>
  </conditionalFormatting>
  <conditionalFormatting sqref="DA36:DC37">
    <cfRule type="expression" dxfId="610" priority="606">
      <formula>YS="T"</formula>
    </cfRule>
  </conditionalFormatting>
  <conditionalFormatting sqref="DC49">
    <cfRule type="cellIs" dxfId="609" priority="604" operator="equal">
      <formula>"NO VÁLIDA"</formula>
    </cfRule>
    <cfRule type="cellIs" dxfId="608" priority="605" operator="equal">
      <formula>"VÁLIDA"</formula>
    </cfRule>
  </conditionalFormatting>
  <conditionalFormatting sqref="DF66 DF68:DF69 DF75:DF77 DF64">
    <cfRule type="cellIs" dxfId="607" priority="602" operator="equal">
      <formula>"PARA REVISIÓN"</formula>
    </cfRule>
    <cfRule type="cellIs" dxfId="606" priority="603" operator="equal">
      <formula>"CUMPLE"</formula>
    </cfRule>
  </conditionalFormatting>
  <conditionalFormatting sqref="DF14:DF17 DF75:DF87 DF53:DF73 DF19:DF26 DF29:DF35 DF38:DF47">
    <cfRule type="cellIs" dxfId="605" priority="600" operator="equal">
      <formula>"NO VÁLIDA"</formula>
    </cfRule>
    <cfRule type="cellIs" dxfId="604" priority="601" operator="equal">
      <formula>"VÁLIDA"</formula>
    </cfRule>
  </conditionalFormatting>
  <conditionalFormatting sqref="DE78">
    <cfRule type="cellIs" dxfId="603" priority="599" operator="notBetween">
      <formula>"RECHAZO"</formula>
      <formula>"NO ADMISIBLE"</formula>
    </cfRule>
  </conditionalFormatting>
  <conditionalFormatting sqref="DD33:DF35 DD53:DF53 DD42:DF47 DD55:DF55 DD38:DF40">
    <cfRule type="expression" dxfId="602" priority="598">
      <formula>YS="T"</formula>
    </cfRule>
  </conditionalFormatting>
  <conditionalFormatting sqref="DD13:DF14">
    <cfRule type="expression" dxfId="601" priority="597" stopIfTrue="1">
      <formula>ROW()=CELL("ROW")</formula>
    </cfRule>
  </conditionalFormatting>
  <conditionalFormatting sqref="DD16:DF16 DD25:DF26 DD33:DF33 DD75:DF87 DD61:DF73 DD20:DF21 DD46:DF46 DD60 DF60 DD55:DF55">
    <cfRule type="expression" dxfId="600" priority="596" stopIfTrue="1">
      <formula>AND(ROW()=CELL("ROW"),COLUMN()=CELL("COL"))</formula>
    </cfRule>
  </conditionalFormatting>
  <conditionalFormatting sqref="DE15 DE21 DE25 DE33 DE46 DE55 DE58 DE63 DE67:DE69 DE75">
    <cfRule type="cellIs" dxfId="599" priority="595" operator="greaterThan">
      <formula>0</formula>
    </cfRule>
  </conditionalFormatting>
  <conditionalFormatting sqref="DD16:DD20 DD22:DD24 DD26:DD32 DD34:DD45 DD47:DD54 DD56:DD57 DD59 DE64:DE66 DE70:DE71 DE73:DE74">
    <cfRule type="cellIs" dxfId="598" priority="594" operator="equal">
      <formula>0</formula>
    </cfRule>
  </conditionalFormatting>
  <conditionalFormatting sqref="DF18">
    <cfRule type="cellIs" dxfId="597" priority="592" operator="equal">
      <formula>"NO VÁLIDA"</formula>
    </cfRule>
    <cfRule type="cellIs" dxfId="596" priority="593" operator="equal">
      <formula>"VÁLIDA"</formula>
    </cfRule>
  </conditionalFormatting>
  <conditionalFormatting sqref="DF48 DF50:DF52">
    <cfRule type="cellIs" dxfId="595" priority="590" operator="equal">
      <formula>"NO VÁLIDA"</formula>
    </cfRule>
    <cfRule type="cellIs" dxfId="594" priority="591" operator="equal">
      <formula>"VÁLIDA"</formula>
    </cfRule>
  </conditionalFormatting>
  <conditionalFormatting sqref="DD51:DF52 DD48:DF48">
    <cfRule type="expression" dxfId="593" priority="589">
      <formula>YS="T"</formula>
    </cfRule>
  </conditionalFormatting>
  <conditionalFormatting sqref="DF74">
    <cfRule type="cellIs" dxfId="592" priority="587" operator="equal">
      <formula>"NO VÁLIDA"</formula>
    </cfRule>
    <cfRule type="cellIs" dxfId="591" priority="588" operator="equal">
      <formula>"VÁLIDA"</formula>
    </cfRule>
  </conditionalFormatting>
  <conditionalFormatting sqref="DD74:DF74">
    <cfRule type="expression" dxfId="590" priority="586" stopIfTrue="1">
      <formula>AND(ROW()=CELL("ROW"),COLUMN()=CELL("COL"))</formula>
    </cfRule>
  </conditionalFormatting>
  <conditionalFormatting sqref="DF27:DF28">
    <cfRule type="cellIs" dxfId="589" priority="584" operator="equal">
      <formula>"NO VÁLIDA"</formula>
    </cfRule>
    <cfRule type="cellIs" dxfId="588" priority="585" operator="equal">
      <formula>"VÁLIDA"</formula>
    </cfRule>
  </conditionalFormatting>
  <conditionalFormatting sqref="DF36:DF37">
    <cfRule type="cellIs" dxfId="587" priority="582" operator="equal">
      <formula>"NO VÁLIDA"</formula>
    </cfRule>
    <cfRule type="cellIs" dxfId="586" priority="583" operator="equal">
      <formula>"VÁLIDA"</formula>
    </cfRule>
  </conditionalFormatting>
  <conditionalFormatting sqref="DD36:DF37">
    <cfRule type="expression" dxfId="585" priority="581">
      <formula>YS="T"</formula>
    </cfRule>
  </conditionalFormatting>
  <conditionalFormatting sqref="DF49">
    <cfRule type="cellIs" dxfId="584" priority="579" operator="equal">
      <formula>"NO VÁLIDA"</formula>
    </cfRule>
    <cfRule type="cellIs" dxfId="583" priority="580" operator="equal">
      <formula>"VÁLIDA"</formula>
    </cfRule>
  </conditionalFormatting>
  <conditionalFormatting sqref="DI66 DI68:DI69 DI75:DI77 DI64">
    <cfRule type="cellIs" dxfId="582" priority="577" operator="equal">
      <formula>"PARA REVISIÓN"</formula>
    </cfRule>
    <cfRule type="cellIs" dxfId="581" priority="578" operator="equal">
      <formula>"CUMPLE"</formula>
    </cfRule>
  </conditionalFormatting>
  <conditionalFormatting sqref="DI14:DI17 DI75:DI87 DI53:DI73 DI19:DI26 DI29:DI35 DI38:DI47">
    <cfRule type="cellIs" dxfId="580" priority="575" operator="equal">
      <formula>"NO VÁLIDA"</formula>
    </cfRule>
    <cfRule type="cellIs" dxfId="579" priority="576" operator="equal">
      <formula>"VÁLIDA"</formula>
    </cfRule>
  </conditionalFormatting>
  <conditionalFormatting sqref="DH78">
    <cfRule type="cellIs" dxfId="578" priority="574" operator="notBetween">
      <formula>"RECHAZO"</formula>
      <formula>"NO ADMISIBLE"</formula>
    </cfRule>
  </conditionalFormatting>
  <conditionalFormatting sqref="DG33:DI35 DG53:DI53 DG42:DI47 DG55:DI55 DG38:DI40">
    <cfRule type="expression" dxfId="577" priority="573">
      <formula>YS="T"</formula>
    </cfRule>
  </conditionalFormatting>
  <conditionalFormatting sqref="DG13:DI14">
    <cfRule type="expression" dxfId="576" priority="572" stopIfTrue="1">
      <formula>ROW()=CELL("ROW")</formula>
    </cfRule>
  </conditionalFormatting>
  <conditionalFormatting sqref="DG16:DI16 DG25:DI26 DG33:DI33 DG75:DI87 DG61:DI73 DG20:DI21 DG46:DI46 DG60 DI60 DG55:DI55">
    <cfRule type="expression" dxfId="575" priority="571" stopIfTrue="1">
      <formula>AND(ROW()=CELL("ROW"),COLUMN()=CELL("COL"))</formula>
    </cfRule>
  </conditionalFormatting>
  <conditionalFormatting sqref="DH15 DH21 DH25 DH33 DH46 DH55 DH58 DH63 DH67:DH69 DH75">
    <cfRule type="cellIs" dxfId="574" priority="570" operator="greaterThan">
      <formula>0</formula>
    </cfRule>
  </conditionalFormatting>
  <conditionalFormatting sqref="DG16:DG20 DG22:DG24 DG26:DG32 DG34:DG45 DG47:DG54 DG56:DG57 DG59 DH64:DH66 DH70:DH71 DH73:DH74">
    <cfRule type="cellIs" dxfId="573" priority="569" operator="equal">
      <formula>0</formula>
    </cfRule>
  </conditionalFormatting>
  <conditionalFormatting sqref="DI18">
    <cfRule type="cellIs" dxfId="572" priority="567" operator="equal">
      <formula>"NO VÁLIDA"</formula>
    </cfRule>
    <cfRule type="cellIs" dxfId="571" priority="568" operator="equal">
      <formula>"VÁLIDA"</formula>
    </cfRule>
  </conditionalFormatting>
  <conditionalFormatting sqref="DI48 DI50:DI52">
    <cfRule type="cellIs" dxfId="570" priority="565" operator="equal">
      <formula>"NO VÁLIDA"</formula>
    </cfRule>
    <cfRule type="cellIs" dxfId="569" priority="566" operator="equal">
      <formula>"VÁLIDA"</formula>
    </cfRule>
  </conditionalFormatting>
  <conditionalFormatting sqref="DG51:DI52 DG48:DI48">
    <cfRule type="expression" dxfId="568" priority="564">
      <formula>YS="T"</formula>
    </cfRule>
  </conditionalFormatting>
  <conditionalFormatting sqref="DI74">
    <cfRule type="cellIs" dxfId="567" priority="562" operator="equal">
      <formula>"NO VÁLIDA"</formula>
    </cfRule>
    <cfRule type="cellIs" dxfId="566" priority="563" operator="equal">
      <formula>"VÁLIDA"</formula>
    </cfRule>
  </conditionalFormatting>
  <conditionalFormatting sqref="DG74:DI74">
    <cfRule type="expression" dxfId="565" priority="561" stopIfTrue="1">
      <formula>AND(ROW()=CELL("ROW"),COLUMN()=CELL("COL"))</formula>
    </cfRule>
  </conditionalFormatting>
  <conditionalFormatting sqref="DI27:DI28">
    <cfRule type="cellIs" dxfId="564" priority="559" operator="equal">
      <formula>"NO VÁLIDA"</formula>
    </cfRule>
    <cfRule type="cellIs" dxfId="563" priority="560" operator="equal">
      <formula>"VÁLIDA"</formula>
    </cfRule>
  </conditionalFormatting>
  <conditionalFormatting sqref="DI36:DI37">
    <cfRule type="cellIs" dxfId="562" priority="557" operator="equal">
      <formula>"NO VÁLIDA"</formula>
    </cfRule>
    <cfRule type="cellIs" dxfId="561" priority="558" operator="equal">
      <formula>"VÁLIDA"</formula>
    </cfRule>
  </conditionalFormatting>
  <conditionalFormatting sqref="DG36:DI37">
    <cfRule type="expression" dxfId="560" priority="556">
      <formula>YS="T"</formula>
    </cfRule>
  </conditionalFormatting>
  <conditionalFormatting sqref="DI49">
    <cfRule type="cellIs" dxfId="559" priority="554" operator="equal">
      <formula>"NO VÁLIDA"</formula>
    </cfRule>
    <cfRule type="cellIs" dxfId="558" priority="555" operator="equal">
      <formula>"VÁLIDA"</formula>
    </cfRule>
  </conditionalFormatting>
  <conditionalFormatting sqref="DL66 DL68:DL69 DL75:DL77 DL64">
    <cfRule type="cellIs" dxfId="557" priority="552" operator="equal">
      <formula>"PARA REVISIÓN"</formula>
    </cfRule>
    <cfRule type="cellIs" dxfId="556" priority="553" operator="equal">
      <formula>"CUMPLE"</formula>
    </cfRule>
  </conditionalFormatting>
  <conditionalFormatting sqref="DL14:DL17 DL75:DL87 DL53:DL73 DL19:DL26 DL29:DL35 DL38:DL47">
    <cfRule type="cellIs" dxfId="555" priority="550" operator="equal">
      <formula>"NO VÁLIDA"</formula>
    </cfRule>
    <cfRule type="cellIs" dxfId="554" priority="551" operator="equal">
      <formula>"VÁLIDA"</formula>
    </cfRule>
  </conditionalFormatting>
  <conditionalFormatting sqref="DK78">
    <cfRule type="cellIs" dxfId="553" priority="549" operator="notBetween">
      <formula>"RECHAZO"</formula>
      <formula>"NO ADMISIBLE"</formula>
    </cfRule>
  </conditionalFormatting>
  <conditionalFormatting sqref="DJ33:DL35 DJ53:DL53 DJ42:DL47 DJ55:DL55 DJ38:DL40">
    <cfRule type="expression" dxfId="552" priority="548">
      <formula>YS="T"</formula>
    </cfRule>
  </conditionalFormatting>
  <conditionalFormatting sqref="DJ13:DL14">
    <cfRule type="expression" dxfId="551" priority="547" stopIfTrue="1">
      <formula>ROW()=CELL("ROW")</formula>
    </cfRule>
  </conditionalFormatting>
  <conditionalFormatting sqref="DJ16:DL16 DJ25:DL26 DJ33:DL33 DJ75:DL87 DJ61:DL73 DJ20:DL21 DJ46:DL46 DJ60 DL60 DJ55:DL55">
    <cfRule type="expression" dxfId="550" priority="546" stopIfTrue="1">
      <formula>AND(ROW()=CELL("ROW"),COLUMN()=CELL("COL"))</formula>
    </cfRule>
  </conditionalFormatting>
  <conditionalFormatting sqref="DK15 DK21 DK25 DK33 DK46 DK55 DK58 DK63 DK67:DK69 DK75">
    <cfRule type="cellIs" dxfId="549" priority="545" operator="greaterThan">
      <formula>0</formula>
    </cfRule>
  </conditionalFormatting>
  <conditionalFormatting sqref="DJ16:DJ20 DJ22:DJ24 DJ26:DJ32 DJ34:DJ45 DJ47:DJ54 DJ56:DJ57 DJ59 DK64:DK66 DK70:DK71 DK73:DK74">
    <cfRule type="cellIs" dxfId="548" priority="544" operator="equal">
      <formula>0</formula>
    </cfRule>
  </conditionalFormatting>
  <conditionalFormatting sqref="DL18">
    <cfRule type="cellIs" dxfId="547" priority="542" operator="equal">
      <formula>"NO VÁLIDA"</formula>
    </cfRule>
    <cfRule type="cellIs" dxfId="546" priority="543" operator="equal">
      <formula>"VÁLIDA"</formula>
    </cfRule>
  </conditionalFormatting>
  <conditionalFormatting sqref="DL48 DL50:DL52">
    <cfRule type="cellIs" dxfId="545" priority="540" operator="equal">
      <formula>"NO VÁLIDA"</formula>
    </cfRule>
    <cfRule type="cellIs" dxfId="544" priority="541" operator="equal">
      <formula>"VÁLIDA"</formula>
    </cfRule>
  </conditionalFormatting>
  <conditionalFormatting sqref="DJ51:DL52 DJ48:DL48">
    <cfRule type="expression" dxfId="543" priority="539">
      <formula>YS="T"</formula>
    </cfRule>
  </conditionalFormatting>
  <conditionalFormatting sqref="DL74">
    <cfRule type="cellIs" dxfId="542" priority="537" operator="equal">
      <formula>"NO VÁLIDA"</formula>
    </cfRule>
    <cfRule type="cellIs" dxfId="541" priority="538" operator="equal">
      <formula>"VÁLIDA"</formula>
    </cfRule>
  </conditionalFormatting>
  <conditionalFormatting sqref="DJ74:DL74">
    <cfRule type="expression" dxfId="540" priority="536" stopIfTrue="1">
      <formula>AND(ROW()=CELL("ROW"),COLUMN()=CELL("COL"))</formula>
    </cfRule>
  </conditionalFormatting>
  <conditionalFormatting sqref="DL27:DL28">
    <cfRule type="cellIs" dxfId="539" priority="534" operator="equal">
      <formula>"NO VÁLIDA"</formula>
    </cfRule>
    <cfRule type="cellIs" dxfId="538" priority="535" operator="equal">
      <formula>"VÁLIDA"</formula>
    </cfRule>
  </conditionalFormatting>
  <conditionalFormatting sqref="DL36:DL37">
    <cfRule type="cellIs" dxfId="537" priority="532" operator="equal">
      <formula>"NO VÁLIDA"</formula>
    </cfRule>
    <cfRule type="cellIs" dxfId="536" priority="533" operator="equal">
      <formula>"VÁLIDA"</formula>
    </cfRule>
  </conditionalFormatting>
  <conditionalFormatting sqref="DJ36:DL37">
    <cfRule type="expression" dxfId="535" priority="531">
      <formula>YS="T"</formula>
    </cfRule>
  </conditionalFormatting>
  <conditionalFormatting sqref="DL49">
    <cfRule type="cellIs" dxfId="534" priority="529" operator="equal">
      <formula>"NO VÁLIDA"</formula>
    </cfRule>
    <cfRule type="cellIs" dxfId="533" priority="530" operator="equal">
      <formula>"VÁLIDA"</formula>
    </cfRule>
  </conditionalFormatting>
  <conditionalFormatting sqref="DO66 DO68:DO69 DO75:DO77 DO64">
    <cfRule type="cellIs" dxfId="532" priority="527" operator="equal">
      <formula>"PARA REVISIÓN"</formula>
    </cfRule>
    <cfRule type="cellIs" dxfId="531" priority="528" operator="equal">
      <formula>"CUMPLE"</formula>
    </cfRule>
  </conditionalFormatting>
  <conditionalFormatting sqref="DO14:DO17 DO75:DO87 DO53:DO73 DO19:DO26 DO29:DO35 DO38:DO47">
    <cfRule type="cellIs" dxfId="530" priority="525" operator="equal">
      <formula>"NO VÁLIDA"</formula>
    </cfRule>
    <cfRule type="cellIs" dxfId="529" priority="526" operator="equal">
      <formula>"VÁLIDA"</formula>
    </cfRule>
  </conditionalFormatting>
  <conditionalFormatting sqref="DN78">
    <cfRule type="cellIs" dxfId="528" priority="524" operator="notBetween">
      <formula>"RECHAZO"</formula>
      <formula>"NO ADMISIBLE"</formula>
    </cfRule>
  </conditionalFormatting>
  <conditionalFormatting sqref="DM33:DO35 DM53:DO53 DM42:DO47 DM55:DO55 DM38:DO40">
    <cfRule type="expression" dxfId="527" priority="523">
      <formula>YS="T"</formula>
    </cfRule>
  </conditionalFormatting>
  <conditionalFormatting sqref="DM13:DO14">
    <cfRule type="expression" dxfId="526" priority="522" stopIfTrue="1">
      <formula>ROW()=CELL("ROW")</formula>
    </cfRule>
  </conditionalFormatting>
  <conditionalFormatting sqref="DM16:DO16 DM25:DO26 DM33:DO33 DM75:DO87 DM61:DO73 DM20:DO21 DM46:DO46 DM60 DO60 DM55:DO55">
    <cfRule type="expression" dxfId="525" priority="521" stopIfTrue="1">
      <formula>AND(ROW()=CELL("ROW"),COLUMN()=CELL("COL"))</formula>
    </cfRule>
  </conditionalFormatting>
  <conditionalFormatting sqref="DN15 DN21 DN25 DN33 DN46 DN55 DN58 DN63 DN67:DN69 DN75">
    <cfRule type="cellIs" dxfId="524" priority="520" operator="greaterThan">
      <formula>0</formula>
    </cfRule>
  </conditionalFormatting>
  <conditionalFormatting sqref="DM16:DM20 DM22:DM24 DM26:DM32 DM34:DM45 DM47:DM54 DM56:DM57 DM59 DN64:DN66 DN70:DN71 DN73:DN74">
    <cfRule type="cellIs" dxfId="523" priority="519" operator="equal">
      <formula>0</formula>
    </cfRule>
  </conditionalFormatting>
  <conditionalFormatting sqref="DO18">
    <cfRule type="cellIs" dxfId="522" priority="517" operator="equal">
      <formula>"NO VÁLIDA"</formula>
    </cfRule>
    <cfRule type="cellIs" dxfId="521" priority="518" operator="equal">
      <formula>"VÁLIDA"</formula>
    </cfRule>
  </conditionalFormatting>
  <conditionalFormatting sqref="DO48 DO50:DO52">
    <cfRule type="cellIs" dxfId="520" priority="515" operator="equal">
      <formula>"NO VÁLIDA"</formula>
    </cfRule>
    <cfRule type="cellIs" dxfId="519" priority="516" operator="equal">
      <formula>"VÁLIDA"</formula>
    </cfRule>
  </conditionalFormatting>
  <conditionalFormatting sqref="DM51:DO52 DM48:DO48">
    <cfRule type="expression" dxfId="518" priority="514">
      <formula>YS="T"</formula>
    </cfRule>
  </conditionalFormatting>
  <conditionalFormatting sqref="DO74">
    <cfRule type="cellIs" dxfId="517" priority="512" operator="equal">
      <formula>"NO VÁLIDA"</formula>
    </cfRule>
    <cfRule type="cellIs" dxfId="516" priority="513" operator="equal">
      <formula>"VÁLIDA"</formula>
    </cfRule>
  </conditionalFormatting>
  <conditionalFormatting sqref="DM74:DO74">
    <cfRule type="expression" dxfId="515" priority="511" stopIfTrue="1">
      <formula>AND(ROW()=CELL("ROW"),COLUMN()=CELL("COL"))</formula>
    </cfRule>
  </conditionalFormatting>
  <conditionalFormatting sqref="DO27:DO28">
    <cfRule type="cellIs" dxfId="514" priority="509" operator="equal">
      <formula>"NO VÁLIDA"</formula>
    </cfRule>
    <cfRule type="cellIs" dxfId="513" priority="510" operator="equal">
      <formula>"VÁLIDA"</formula>
    </cfRule>
  </conditionalFormatting>
  <conditionalFormatting sqref="DO36:DO37">
    <cfRule type="cellIs" dxfId="512" priority="507" operator="equal">
      <formula>"NO VÁLIDA"</formula>
    </cfRule>
    <cfRule type="cellIs" dxfId="511" priority="508" operator="equal">
      <formula>"VÁLIDA"</formula>
    </cfRule>
  </conditionalFormatting>
  <conditionalFormatting sqref="DM36:DO37">
    <cfRule type="expression" dxfId="510" priority="506">
      <formula>YS="T"</formula>
    </cfRule>
  </conditionalFormatting>
  <conditionalFormatting sqref="DO49">
    <cfRule type="cellIs" dxfId="509" priority="504" operator="equal">
      <formula>"NO VÁLIDA"</formula>
    </cfRule>
    <cfRule type="cellIs" dxfId="508" priority="505" operator="equal">
      <formula>"VÁLIDA"</formula>
    </cfRule>
  </conditionalFormatting>
  <conditionalFormatting sqref="DR66 DR68:DR69 DR75:DR77 DR64">
    <cfRule type="cellIs" dxfId="507" priority="502" operator="equal">
      <formula>"PARA REVISIÓN"</formula>
    </cfRule>
    <cfRule type="cellIs" dxfId="506" priority="503" operator="equal">
      <formula>"CUMPLE"</formula>
    </cfRule>
  </conditionalFormatting>
  <conditionalFormatting sqref="DR14:DR17 DR75:DR87 DR53:DR73 DR19:DR26 DR29:DR35 DR38:DR47">
    <cfRule type="cellIs" dxfId="505" priority="500" operator="equal">
      <formula>"NO VÁLIDA"</formula>
    </cfRule>
    <cfRule type="cellIs" dxfId="504" priority="501" operator="equal">
      <formula>"VÁLIDA"</formula>
    </cfRule>
  </conditionalFormatting>
  <conditionalFormatting sqref="DQ78">
    <cfRule type="cellIs" dxfId="503" priority="499" operator="notBetween">
      <formula>"RECHAZO"</formula>
      <formula>"NO ADMISIBLE"</formula>
    </cfRule>
  </conditionalFormatting>
  <conditionalFormatting sqref="DP33:DR35 DP53:DR53 DP42:DR47 DP55:DR55 DP38:DR40">
    <cfRule type="expression" dxfId="502" priority="498">
      <formula>YS="T"</formula>
    </cfRule>
  </conditionalFormatting>
  <conditionalFormatting sqref="DP13:DR14">
    <cfRule type="expression" dxfId="501" priority="497" stopIfTrue="1">
      <formula>ROW()=CELL("ROW")</formula>
    </cfRule>
  </conditionalFormatting>
  <conditionalFormatting sqref="DP16:DR16 DP25:DR26 DP33:DR33 DP75:DR87 DP61:DR73 DP20:DR21 DP46:DR46 DP60 DR60 DP55:DR55">
    <cfRule type="expression" dxfId="500" priority="496" stopIfTrue="1">
      <formula>AND(ROW()=CELL("ROW"),COLUMN()=CELL("COL"))</formula>
    </cfRule>
  </conditionalFormatting>
  <conditionalFormatting sqref="DQ15 DQ21 DQ25 DQ33 DQ46 DQ55 DQ58 DQ63 DQ67:DQ69 DQ75">
    <cfRule type="cellIs" dxfId="499" priority="495" operator="greaterThan">
      <formula>0</formula>
    </cfRule>
  </conditionalFormatting>
  <conditionalFormatting sqref="DP16:DP20 DP22:DP24 DP26:DP32 DP34:DP45 DP47:DP54 DP56:DP57 DP59 DQ64:DQ66 DQ70:DQ71 DQ73:DQ74">
    <cfRule type="cellIs" dxfId="498" priority="494" operator="equal">
      <formula>0</formula>
    </cfRule>
  </conditionalFormatting>
  <conditionalFormatting sqref="DR18">
    <cfRule type="cellIs" dxfId="497" priority="492" operator="equal">
      <formula>"NO VÁLIDA"</formula>
    </cfRule>
    <cfRule type="cellIs" dxfId="496" priority="493" operator="equal">
      <formula>"VÁLIDA"</formula>
    </cfRule>
  </conditionalFormatting>
  <conditionalFormatting sqref="DR48 DR50:DR52">
    <cfRule type="cellIs" dxfId="495" priority="490" operator="equal">
      <formula>"NO VÁLIDA"</formula>
    </cfRule>
    <cfRule type="cellIs" dxfId="494" priority="491" operator="equal">
      <formula>"VÁLIDA"</formula>
    </cfRule>
  </conditionalFormatting>
  <conditionalFormatting sqref="DP51:DR52 DP48:DR48">
    <cfRule type="expression" dxfId="493" priority="489">
      <formula>YS="T"</formula>
    </cfRule>
  </conditionalFormatting>
  <conditionalFormatting sqref="DR74">
    <cfRule type="cellIs" dxfId="492" priority="487" operator="equal">
      <formula>"NO VÁLIDA"</formula>
    </cfRule>
    <cfRule type="cellIs" dxfId="491" priority="488" operator="equal">
      <formula>"VÁLIDA"</formula>
    </cfRule>
  </conditionalFormatting>
  <conditionalFormatting sqref="DP74:DR74">
    <cfRule type="expression" dxfId="490" priority="486" stopIfTrue="1">
      <formula>AND(ROW()=CELL("ROW"),COLUMN()=CELL("COL"))</formula>
    </cfRule>
  </conditionalFormatting>
  <conditionalFormatting sqref="DR27:DR28">
    <cfRule type="cellIs" dxfId="489" priority="484" operator="equal">
      <formula>"NO VÁLIDA"</formula>
    </cfRule>
    <cfRule type="cellIs" dxfId="488" priority="485" operator="equal">
      <formula>"VÁLIDA"</formula>
    </cfRule>
  </conditionalFormatting>
  <conditionalFormatting sqref="DR36:DR37">
    <cfRule type="cellIs" dxfId="487" priority="482" operator="equal">
      <formula>"NO VÁLIDA"</formula>
    </cfRule>
    <cfRule type="cellIs" dxfId="486" priority="483" operator="equal">
      <formula>"VÁLIDA"</formula>
    </cfRule>
  </conditionalFormatting>
  <conditionalFormatting sqref="DP36:DR37">
    <cfRule type="expression" dxfId="485" priority="481">
      <formula>YS="T"</formula>
    </cfRule>
  </conditionalFormatting>
  <conditionalFormatting sqref="DR49">
    <cfRule type="cellIs" dxfId="484" priority="479" operator="equal">
      <formula>"NO VÁLIDA"</formula>
    </cfRule>
    <cfRule type="cellIs" dxfId="483" priority="480" operator="equal">
      <formula>"VÁLIDA"</formula>
    </cfRule>
  </conditionalFormatting>
  <conditionalFormatting sqref="DU66 DU68:DU69 DU75:DU77 DU64">
    <cfRule type="cellIs" dxfId="482" priority="477" operator="equal">
      <formula>"PARA REVISIÓN"</formula>
    </cfRule>
    <cfRule type="cellIs" dxfId="481" priority="478" operator="equal">
      <formula>"CUMPLE"</formula>
    </cfRule>
  </conditionalFormatting>
  <conditionalFormatting sqref="DU14:DU17 DU75:DU87 DU53:DU73 DU19:DU26 DU29:DU35 DU38:DU47">
    <cfRule type="cellIs" dxfId="480" priority="475" operator="equal">
      <formula>"NO VÁLIDA"</formula>
    </cfRule>
    <cfRule type="cellIs" dxfId="479" priority="476" operator="equal">
      <formula>"VÁLIDA"</formula>
    </cfRule>
  </conditionalFormatting>
  <conditionalFormatting sqref="DT78">
    <cfRule type="cellIs" dxfId="478" priority="474" operator="notBetween">
      <formula>"RECHAZO"</formula>
      <formula>"NO ADMISIBLE"</formula>
    </cfRule>
  </conditionalFormatting>
  <conditionalFormatting sqref="DS33:DU35 DS53:DU53 DS42:DU47 DS55:DU55 DS38:DU40">
    <cfRule type="expression" dxfId="477" priority="473">
      <formula>YS="T"</formula>
    </cfRule>
  </conditionalFormatting>
  <conditionalFormatting sqref="DS13:DU14">
    <cfRule type="expression" dxfId="476" priority="472" stopIfTrue="1">
      <formula>ROW()=CELL("ROW")</formula>
    </cfRule>
  </conditionalFormatting>
  <conditionalFormatting sqref="DS16:DU16 DS25:DU26 DS33:DU33 DS75:DU87 DS61:DU73 DS20:DU21 DS46:DU46 DS60 DU60 DS55:DU55">
    <cfRule type="expression" dxfId="475" priority="471" stopIfTrue="1">
      <formula>AND(ROW()=CELL("ROW"),COLUMN()=CELL("COL"))</formula>
    </cfRule>
  </conditionalFormatting>
  <conditionalFormatting sqref="DT15 DT21 DT25 DT33 DT46 DT55 DT58 DT63 DT67:DT69 DT75">
    <cfRule type="cellIs" dxfId="474" priority="470" operator="greaterThan">
      <formula>0</formula>
    </cfRule>
  </conditionalFormatting>
  <conditionalFormatting sqref="DS16:DS20 DS22:DS24 DS26:DS32 DS34:DS45 DS47:DS54 DS56:DS57 DS59 DT64:DT66 DT70:DT71 DT73:DT74">
    <cfRule type="cellIs" dxfId="473" priority="469" operator="equal">
      <formula>0</formula>
    </cfRule>
  </conditionalFormatting>
  <conditionalFormatting sqref="DU18">
    <cfRule type="cellIs" dxfId="472" priority="467" operator="equal">
      <formula>"NO VÁLIDA"</formula>
    </cfRule>
    <cfRule type="cellIs" dxfId="471" priority="468" operator="equal">
      <formula>"VÁLIDA"</formula>
    </cfRule>
  </conditionalFormatting>
  <conditionalFormatting sqref="DU48 DU50:DU52">
    <cfRule type="cellIs" dxfId="470" priority="465" operator="equal">
      <formula>"NO VÁLIDA"</formula>
    </cfRule>
    <cfRule type="cellIs" dxfId="469" priority="466" operator="equal">
      <formula>"VÁLIDA"</formula>
    </cfRule>
  </conditionalFormatting>
  <conditionalFormatting sqref="DS51:DU52 DS48:DU48">
    <cfRule type="expression" dxfId="468" priority="464">
      <formula>YS="T"</formula>
    </cfRule>
  </conditionalFormatting>
  <conditionalFormatting sqref="DU74">
    <cfRule type="cellIs" dxfId="467" priority="462" operator="equal">
      <formula>"NO VÁLIDA"</formula>
    </cfRule>
    <cfRule type="cellIs" dxfId="466" priority="463" operator="equal">
      <formula>"VÁLIDA"</formula>
    </cfRule>
  </conditionalFormatting>
  <conditionalFormatting sqref="DS74:DU74">
    <cfRule type="expression" dxfId="465" priority="461" stopIfTrue="1">
      <formula>AND(ROW()=CELL("ROW"),COLUMN()=CELL("COL"))</formula>
    </cfRule>
  </conditionalFormatting>
  <conditionalFormatting sqref="DU27:DU28">
    <cfRule type="cellIs" dxfId="464" priority="459" operator="equal">
      <formula>"NO VÁLIDA"</formula>
    </cfRule>
    <cfRule type="cellIs" dxfId="463" priority="460" operator="equal">
      <formula>"VÁLIDA"</formula>
    </cfRule>
  </conditionalFormatting>
  <conditionalFormatting sqref="DU36:DU37">
    <cfRule type="cellIs" dxfId="462" priority="457" operator="equal">
      <formula>"NO VÁLIDA"</formula>
    </cfRule>
    <cfRule type="cellIs" dxfId="461" priority="458" operator="equal">
      <formula>"VÁLIDA"</formula>
    </cfRule>
  </conditionalFormatting>
  <conditionalFormatting sqref="DS36:DU37">
    <cfRule type="expression" dxfId="460" priority="456">
      <formula>YS="T"</formula>
    </cfRule>
  </conditionalFormatting>
  <conditionalFormatting sqref="DU49">
    <cfRule type="cellIs" dxfId="459" priority="454" operator="equal">
      <formula>"NO VÁLIDA"</formula>
    </cfRule>
    <cfRule type="cellIs" dxfId="458" priority="455" operator="equal">
      <formula>"VÁLIDA"</formula>
    </cfRule>
  </conditionalFormatting>
  <conditionalFormatting sqref="DX66 DX68:DX69 DX75:DX77 DX64">
    <cfRule type="cellIs" dxfId="457" priority="452" operator="equal">
      <formula>"PARA REVISIÓN"</formula>
    </cfRule>
    <cfRule type="cellIs" dxfId="456" priority="453" operator="equal">
      <formula>"CUMPLE"</formula>
    </cfRule>
  </conditionalFormatting>
  <conditionalFormatting sqref="DX14:DX17 DX75:DX87 DX53:DX73 DX19:DX26 DX29:DX35 DX38:DX47">
    <cfRule type="cellIs" dxfId="455" priority="450" operator="equal">
      <formula>"NO VÁLIDA"</formula>
    </cfRule>
    <cfRule type="cellIs" dxfId="454" priority="451" operator="equal">
      <formula>"VÁLIDA"</formula>
    </cfRule>
  </conditionalFormatting>
  <conditionalFormatting sqref="DW78">
    <cfRule type="cellIs" dxfId="453" priority="449" operator="notBetween">
      <formula>"RECHAZO"</formula>
      <formula>"NO ADMISIBLE"</formula>
    </cfRule>
  </conditionalFormatting>
  <conditionalFormatting sqref="DV33:DX35 DV53:DX53 DV42:DX47 DV55:DX55 DV38:DX40">
    <cfRule type="expression" dxfId="452" priority="448">
      <formula>YS="T"</formula>
    </cfRule>
  </conditionalFormatting>
  <conditionalFormatting sqref="DV13:DX14">
    <cfRule type="expression" dxfId="451" priority="447" stopIfTrue="1">
      <formula>ROW()=CELL("ROW")</formula>
    </cfRule>
  </conditionalFormatting>
  <conditionalFormatting sqref="DV16:DX16 DV25:DX26 DV33:DX33 DV75:DX87 DV61:DX73 DV20:DX21 DV46:DX46 DV60 DX60 DV55:DX55">
    <cfRule type="expression" dxfId="450" priority="446" stopIfTrue="1">
      <formula>AND(ROW()=CELL("ROW"),COLUMN()=CELL("COL"))</formula>
    </cfRule>
  </conditionalFormatting>
  <conditionalFormatting sqref="DW15 DW21 DW25 DW33 DW46 DW55 DW58 DW63 DW67:DW69 DW75">
    <cfRule type="cellIs" dxfId="449" priority="445" operator="greaterThan">
      <formula>0</formula>
    </cfRule>
  </conditionalFormatting>
  <conditionalFormatting sqref="DV16:DV20 DV22:DV24 DV26:DV32 DV34:DV45 DV47:DV54 DV56:DV57 DV59 DW64:DW66 DW70:DW71 DW73:DW74">
    <cfRule type="cellIs" dxfId="448" priority="444" operator="equal">
      <formula>0</formula>
    </cfRule>
  </conditionalFormatting>
  <conditionalFormatting sqref="DX18">
    <cfRule type="cellIs" dxfId="447" priority="442" operator="equal">
      <formula>"NO VÁLIDA"</formula>
    </cfRule>
    <cfRule type="cellIs" dxfId="446" priority="443" operator="equal">
      <formula>"VÁLIDA"</formula>
    </cfRule>
  </conditionalFormatting>
  <conditionalFormatting sqref="DX48 DX50:DX52">
    <cfRule type="cellIs" dxfId="445" priority="440" operator="equal">
      <formula>"NO VÁLIDA"</formula>
    </cfRule>
    <cfRule type="cellIs" dxfId="444" priority="441" operator="equal">
      <formula>"VÁLIDA"</formula>
    </cfRule>
  </conditionalFormatting>
  <conditionalFormatting sqref="DV51:DX52 DV48:DX48">
    <cfRule type="expression" dxfId="443" priority="439">
      <formula>YS="T"</formula>
    </cfRule>
  </conditionalFormatting>
  <conditionalFormatting sqref="DX74">
    <cfRule type="cellIs" dxfId="442" priority="437" operator="equal">
      <formula>"NO VÁLIDA"</formula>
    </cfRule>
    <cfRule type="cellIs" dxfId="441" priority="438" operator="equal">
      <formula>"VÁLIDA"</formula>
    </cfRule>
  </conditionalFormatting>
  <conditionalFormatting sqref="DV74:DX74">
    <cfRule type="expression" dxfId="440" priority="436" stopIfTrue="1">
      <formula>AND(ROW()=CELL("ROW"),COLUMN()=CELL("COL"))</formula>
    </cfRule>
  </conditionalFormatting>
  <conditionalFormatting sqref="DX27:DX28">
    <cfRule type="cellIs" dxfId="439" priority="434" operator="equal">
      <formula>"NO VÁLIDA"</formula>
    </cfRule>
    <cfRule type="cellIs" dxfId="438" priority="435" operator="equal">
      <formula>"VÁLIDA"</formula>
    </cfRule>
  </conditionalFormatting>
  <conditionalFormatting sqref="DX36:DX37">
    <cfRule type="cellIs" dxfId="437" priority="432" operator="equal">
      <formula>"NO VÁLIDA"</formula>
    </cfRule>
    <cfRule type="cellIs" dxfId="436" priority="433" operator="equal">
      <formula>"VÁLIDA"</formula>
    </cfRule>
  </conditionalFormatting>
  <conditionalFormatting sqref="DV36:DX37">
    <cfRule type="expression" dxfId="435" priority="431">
      <formula>YS="T"</formula>
    </cfRule>
  </conditionalFormatting>
  <conditionalFormatting sqref="DX49">
    <cfRule type="cellIs" dxfId="434" priority="429" operator="equal">
      <formula>"NO VÁLIDA"</formula>
    </cfRule>
    <cfRule type="cellIs" dxfId="433" priority="430" operator="equal">
      <formula>"VÁLIDA"</formula>
    </cfRule>
  </conditionalFormatting>
  <conditionalFormatting sqref="EA66 EA68:EA69 EA75:EA77 EA64">
    <cfRule type="cellIs" dxfId="432" priority="427" operator="equal">
      <formula>"PARA REVISIÓN"</formula>
    </cfRule>
    <cfRule type="cellIs" dxfId="431" priority="428" operator="equal">
      <formula>"CUMPLE"</formula>
    </cfRule>
  </conditionalFormatting>
  <conditionalFormatting sqref="EA14:EA17 EA75:EA87 EA53:EA73 EA19:EA26 EA29:EA35 EA38:EA47">
    <cfRule type="cellIs" dxfId="430" priority="425" operator="equal">
      <formula>"NO VÁLIDA"</formula>
    </cfRule>
    <cfRule type="cellIs" dxfId="429" priority="426" operator="equal">
      <formula>"VÁLIDA"</formula>
    </cfRule>
  </conditionalFormatting>
  <conditionalFormatting sqref="DZ78">
    <cfRule type="cellIs" dxfId="428" priority="424" operator="notBetween">
      <formula>"RECHAZO"</formula>
      <formula>"NO ADMISIBLE"</formula>
    </cfRule>
  </conditionalFormatting>
  <conditionalFormatting sqref="DY33:EA35 DY53:EA53 DY42:EA47 DY55:EA55 DY38:EA40">
    <cfRule type="expression" dxfId="427" priority="423">
      <formula>YS="T"</formula>
    </cfRule>
  </conditionalFormatting>
  <conditionalFormatting sqref="DY13:EA14">
    <cfRule type="expression" dxfId="426" priority="422" stopIfTrue="1">
      <formula>ROW()=CELL("ROW")</formula>
    </cfRule>
  </conditionalFormatting>
  <conditionalFormatting sqref="DY16:EA16 DY25:EA26 DY33:EA33 DY75:EA87 DY61:EA73 DY20:EA21 DY46:EA46 DY60 EA60 DY55:EA55">
    <cfRule type="expression" dxfId="425" priority="421" stopIfTrue="1">
      <formula>AND(ROW()=CELL("ROW"),COLUMN()=CELL("COL"))</formula>
    </cfRule>
  </conditionalFormatting>
  <conditionalFormatting sqref="DZ15 DZ21 DZ25 DZ33 DZ46 DZ55 DZ58 DZ63 DZ67:DZ69 DZ75">
    <cfRule type="cellIs" dxfId="424" priority="420" operator="greaterThan">
      <formula>0</formula>
    </cfRule>
  </conditionalFormatting>
  <conditionalFormatting sqref="DY16:DY20 DY22:DY24 DY26:DY32 DY34:DY45 DY47:DY54 DY56:DY57 DY59 DZ64:DZ66 DZ70:DZ71 DZ73:DZ74">
    <cfRule type="cellIs" dxfId="423" priority="419" operator="equal">
      <formula>0</formula>
    </cfRule>
  </conditionalFormatting>
  <conditionalFormatting sqref="EA18">
    <cfRule type="cellIs" dxfId="422" priority="417" operator="equal">
      <formula>"NO VÁLIDA"</formula>
    </cfRule>
    <cfRule type="cellIs" dxfId="421" priority="418" operator="equal">
      <formula>"VÁLIDA"</formula>
    </cfRule>
  </conditionalFormatting>
  <conditionalFormatting sqref="EA48 EA50:EA52">
    <cfRule type="cellIs" dxfId="420" priority="415" operator="equal">
      <formula>"NO VÁLIDA"</formula>
    </cfRule>
    <cfRule type="cellIs" dxfId="419" priority="416" operator="equal">
      <formula>"VÁLIDA"</formula>
    </cfRule>
  </conditionalFormatting>
  <conditionalFormatting sqref="DY51:EA52 DY48:EA48">
    <cfRule type="expression" dxfId="418" priority="414">
      <formula>YS="T"</formula>
    </cfRule>
  </conditionalFormatting>
  <conditionalFormatting sqref="EA74">
    <cfRule type="cellIs" dxfId="417" priority="412" operator="equal">
      <formula>"NO VÁLIDA"</formula>
    </cfRule>
    <cfRule type="cellIs" dxfId="416" priority="413" operator="equal">
      <formula>"VÁLIDA"</formula>
    </cfRule>
  </conditionalFormatting>
  <conditionalFormatting sqref="DY74:EA74">
    <cfRule type="expression" dxfId="415" priority="411" stopIfTrue="1">
      <formula>AND(ROW()=CELL("ROW"),COLUMN()=CELL("COL"))</formula>
    </cfRule>
  </conditionalFormatting>
  <conditionalFormatting sqref="EA27:EA28">
    <cfRule type="cellIs" dxfId="414" priority="409" operator="equal">
      <formula>"NO VÁLIDA"</formula>
    </cfRule>
    <cfRule type="cellIs" dxfId="413" priority="410" operator="equal">
      <formula>"VÁLIDA"</formula>
    </cfRule>
  </conditionalFormatting>
  <conditionalFormatting sqref="EA36:EA37">
    <cfRule type="cellIs" dxfId="412" priority="407" operator="equal">
      <formula>"NO VÁLIDA"</formula>
    </cfRule>
    <cfRule type="cellIs" dxfId="411" priority="408" operator="equal">
      <formula>"VÁLIDA"</formula>
    </cfRule>
  </conditionalFormatting>
  <conditionalFormatting sqref="DY36:EA37">
    <cfRule type="expression" dxfId="410" priority="406">
      <formula>YS="T"</formula>
    </cfRule>
  </conditionalFormatting>
  <conditionalFormatting sqref="EA49">
    <cfRule type="cellIs" dxfId="409" priority="404" operator="equal">
      <formula>"NO VÁLIDA"</formula>
    </cfRule>
    <cfRule type="cellIs" dxfId="408" priority="405" operator="equal">
      <formula>"VÁLIDA"</formula>
    </cfRule>
  </conditionalFormatting>
  <conditionalFormatting sqref="ED66 ED68:ED69 ED75:ED77 ED64">
    <cfRule type="cellIs" dxfId="407" priority="402" operator="equal">
      <formula>"PARA REVISIÓN"</formula>
    </cfRule>
    <cfRule type="cellIs" dxfId="406" priority="403" operator="equal">
      <formula>"CUMPLE"</formula>
    </cfRule>
  </conditionalFormatting>
  <conditionalFormatting sqref="ED14:ED17 ED75:ED87 ED53:ED73 ED19:ED26 ED29:ED35 ED38:ED47">
    <cfRule type="cellIs" dxfId="405" priority="400" operator="equal">
      <formula>"NO VÁLIDA"</formula>
    </cfRule>
    <cfRule type="cellIs" dxfId="404" priority="401" operator="equal">
      <formula>"VÁLIDA"</formula>
    </cfRule>
  </conditionalFormatting>
  <conditionalFormatting sqref="EC78">
    <cfRule type="cellIs" dxfId="403" priority="399" operator="notBetween">
      <formula>"RECHAZO"</formula>
      <formula>"NO ADMISIBLE"</formula>
    </cfRule>
  </conditionalFormatting>
  <conditionalFormatting sqref="EB33:ED35 EB53:ED53 EB42:ED47 EB55:ED55 EB38:ED40">
    <cfRule type="expression" dxfId="402" priority="398">
      <formula>YS="T"</formula>
    </cfRule>
  </conditionalFormatting>
  <conditionalFormatting sqref="EB13:ED14">
    <cfRule type="expression" dxfId="401" priority="397" stopIfTrue="1">
      <formula>ROW()=CELL("ROW")</formula>
    </cfRule>
  </conditionalFormatting>
  <conditionalFormatting sqref="EB16:ED16 EB25:ED26 EB33:ED33 EB75:ED87 EB61:ED73 EB20:ED21 EB46:ED46 EB60 ED60 EB55:ED55 EB26:EB27">
    <cfRule type="expression" dxfId="400" priority="396" stopIfTrue="1">
      <formula>AND(ROW()=CELL("ROW"),COLUMN()=CELL("COL"))</formula>
    </cfRule>
  </conditionalFormatting>
  <conditionalFormatting sqref="EC15 EC21 EC25 EC33 EC46 EC55 EC58 EC63 EC67:EC69 EC75">
    <cfRule type="cellIs" dxfId="399" priority="395" operator="greaterThan">
      <formula>0</formula>
    </cfRule>
  </conditionalFormatting>
  <conditionalFormatting sqref="EB16:EB20 EB22:EB24 EB34:EB45 EB47:EB54 EB56:EB57 EB59 EC64:EC66 EC70:EC71 EC73:EC74 EB26:EB32">
    <cfRule type="cellIs" dxfId="398" priority="394" operator="equal">
      <formula>0</formula>
    </cfRule>
  </conditionalFormatting>
  <conditionalFormatting sqref="ED18">
    <cfRule type="cellIs" dxfId="397" priority="392" operator="equal">
      <formula>"NO VÁLIDA"</formula>
    </cfRule>
    <cfRule type="cellIs" dxfId="396" priority="393" operator="equal">
      <formula>"VÁLIDA"</formula>
    </cfRule>
  </conditionalFormatting>
  <conditionalFormatting sqref="ED48 ED50:ED52">
    <cfRule type="cellIs" dxfId="395" priority="390" operator="equal">
      <formula>"NO VÁLIDA"</formula>
    </cfRule>
    <cfRule type="cellIs" dxfId="394" priority="391" operator="equal">
      <formula>"VÁLIDA"</formula>
    </cfRule>
  </conditionalFormatting>
  <conditionalFormatting sqref="EB51:ED52 EB48:ED48">
    <cfRule type="expression" dxfId="393" priority="389">
      <formula>YS="T"</formula>
    </cfRule>
  </conditionalFormatting>
  <conditionalFormatting sqref="ED74">
    <cfRule type="cellIs" dxfId="392" priority="387" operator="equal">
      <formula>"NO VÁLIDA"</formula>
    </cfRule>
    <cfRule type="cellIs" dxfId="391" priority="388" operator="equal">
      <formula>"VÁLIDA"</formula>
    </cfRule>
  </conditionalFormatting>
  <conditionalFormatting sqref="EB74:ED74">
    <cfRule type="expression" dxfId="390" priority="386" stopIfTrue="1">
      <formula>AND(ROW()=CELL("ROW"),COLUMN()=CELL("COL"))</formula>
    </cfRule>
  </conditionalFormatting>
  <conditionalFormatting sqref="ED27:ED28">
    <cfRule type="cellIs" dxfId="389" priority="384" operator="equal">
      <formula>"NO VÁLIDA"</formula>
    </cfRule>
    <cfRule type="cellIs" dxfId="388" priority="385" operator="equal">
      <formula>"VÁLIDA"</formula>
    </cfRule>
  </conditionalFormatting>
  <conditionalFormatting sqref="ED36:ED37">
    <cfRule type="cellIs" dxfId="387" priority="382" operator="equal">
      <formula>"NO VÁLIDA"</formula>
    </cfRule>
    <cfRule type="cellIs" dxfId="386" priority="383" operator="equal">
      <formula>"VÁLIDA"</formula>
    </cfRule>
  </conditionalFormatting>
  <conditionalFormatting sqref="EB36:ED37">
    <cfRule type="expression" dxfId="385" priority="381">
      <formula>YS="T"</formula>
    </cfRule>
  </conditionalFormatting>
  <conditionalFormatting sqref="ED49">
    <cfRule type="cellIs" dxfId="384" priority="379" operator="equal">
      <formula>"NO VÁLIDA"</formula>
    </cfRule>
    <cfRule type="cellIs" dxfId="383" priority="380" operator="equal">
      <formula>"VÁLIDA"</formula>
    </cfRule>
  </conditionalFormatting>
  <conditionalFormatting sqref="EG66 EG68:EG69 EG75:EG77 EG64">
    <cfRule type="cellIs" dxfId="382" priority="377" operator="equal">
      <formula>"PARA REVISIÓN"</formula>
    </cfRule>
    <cfRule type="cellIs" dxfId="381" priority="378" operator="equal">
      <formula>"CUMPLE"</formula>
    </cfRule>
  </conditionalFormatting>
  <conditionalFormatting sqref="EG14:EG17 EG75:EG87 EG53:EG73 EG19:EG26 EG29:EG35 EG38:EG47">
    <cfRule type="cellIs" dxfId="380" priority="375" operator="equal">
      <formula>"NO VÁLIDA"</formula>
    </cfRule>
    <cfRule type="cellIs" dxfId="379" priority="376" operator="equal">
      <formula>"VÁLIDA"</formula>
    </cfRule>
  </conditionalFormatting>
  <conditionalFormatting sqref="EF78">
    <cfRule type="cellIs" dxfId="378" priority="374" operator="notBetween">
      <formula>"RECHAZO"</formula>
      <formula>"NO ADMISIBLE"</formula>
    </cfRule>
  </conditionalFormatting>
  <conditionalFormatting sqref="EE33:EG35 EE53:EG53 EE42:EG47 EE55:EG55 EE38:EG40">
    <cfRule type="expression" dxfId="377" priority="373">
      <formula>YS="T"</formula>
    </cfRule>
  </conditionalFormatting>
  <conditionalFormatting sqref="EE13:EG14">
    <cfRule type="expression" dxfId="376" priority="372" stopIfTrue="1">
      <formula>ROW()=CELL("ROW")</formula>
    </cfRule>
  </conditionalFormatting>
  <conditionalFormatting sqref="EE16:EG16 EE25:EG26 EE33:EG33 EE75:EG87 EE61:EG73 EE20:EG21 EE46:EG46 EE60 EG60 EE55:EG55">
    <cfRule type="expression" dxfId="375" priority="371" stopIfTrue="1">
      <formula>AND(ROW()=CELL("ROW"),COLUMN()=CELL("COL"))</formula>
    </cfRule>
  </conditionalFormatting>
  <conditionalFormatting sqref="EF15 EF21 EF25 EF33 EF46 EF55 EF58 EF63 EF67:EF69 EF75">
    <cfRule type="cellIs" dxfId="374" priority="370" operator="greaterThan">
      <formula>0</formula>
    </cfRule>
  </conditionalFormatting>
  <conditionalFormatting sqref="EE16:EE20 EE22:EE24 EE26:EE32 EE34:EE45 EE47:EE54 EE56:EE57 EE59 EF64:EF66 EF70:EF71 EF73:EF74">
    <cfRule type="cellIs" dxfId="373" priority="369" operator="equal">
      <formula>0</formula>
    </cfRule>
  </conditionalFormatting>
  <conditionalFormatting sqref="EG18">
    <cfRule type="cellIs" dxfId="372" priority="367" operator="equal">
      <formula>"NO VÁLIDA"</formula>
    </cfRule>
    <cfRule type="cellIs" dxfId="371" priority="368" operator="equal">
      <formula>"VÁLIDA"</formula>
    </cfRule>
  </conditionalFormatting>
  <conditionalFormatting sqref="EG48 EG50:EG52">
    <cfRule type="cellIs" dxfId="370" priority="365" operator="equal">
      <formula>"NO VÁLIDA"</formula>
    </cfRule>
    <cfRule type="cellIs" dxfId="369" priority="366" operator="equal">
      <formula>"VÁLIDA"</formula>
    </cfRule>
  </conditionalFormatting>
  <conditionalFormatting sqref="EE51:EG52 EE48:EG48">
    <cfRule type="expression" dxfId="368" priority="364">
      <formula>YS="T"</formula>
    </cfRule>
  </conditionalFormatting>
  <conditionalFormatting sqref="EG74">
    <cfRule type="cellIs" dxfId="367" priority="362" operator="equal">
      <formula>"NO VÁLIDA"</formula>
    </cfRule>
    <cfRule type="cellIs" dxfId="366" priority="363" operator="equal">
      <formula>"VÁLIDA"</formula>
    </cfRule>
  </conditionalFormatting>
  <conditionalFormatting sqref="EE74:EG74">
    <cfRule type="expression" dxfId="365" priority="361" stopIfTrue="1">
      <formula>AND(ROW()=CELL("ROW"),COLUMN()=CELL("COL"))</formula>
    </cfRule>
  </conditionalFormatting>
  <conditionalFormatting sqref="EG27:EG28">
    <cfRule type="cellIs" dxfId="364" priority="359" operator="equal">
      <formula>"NO VÁLIDA"</formula>
    </cfRule>
    <cfRule type="cellIs" dxfId="363" priority="360" operator="equal">
      <formula>"VÁLIDA"</formula>
    </cfRule>
  </conditionalFormatting>
  <conditionalFormatting sqref="EG36:EG37">
    <cfRule type="cellIs" dxfId="362" priority="357" operator="equal">
      <formula>"NO VÁLIDA"</formula>
    </cfRule>
    <cfRule type="cellIs" dxfId="361" priority="358" operator="equal">
      <formula>"VÁLIDA"</formula>
    </cfRule>
  </conditionalFormatting>
  <conditionalFormatting sqref="EE36:EG37">
    <cfRule type="expression" dxfId="360" priority="356">
      <formula>YS="T"</formula>
    </cfRule>
  </conditionalFormatting>
  <conditionalFormatting sqref="EG49">
    <cfRule type="cellIs" dxfId="359" priority="354" operator="equal">
      <formula>"NO VÁLIDA"</formula>
    </cfRule>
    <cfRule type="cellIs" dxfId="358" priority="355" operator="equal">
      <formula>"VÁLIDA"</formula>
    </cfRule>
  </conditionalFormatting>
  <conditionalFormatting sqref="EJ66 EJ68:EJ69 EJ75:EJ77 EJ64">
    <cfRule type="cellIs" dxfId="357" priority="352" operator="equal">
      <formula>"PARA REVISIÓN"</formula>
    </cfRule>
    <cfRule type="cellIs" dxfId="356" priority="353" operator="equal">
      <formula>"CUMPLE"</formula>
    </cfRule>
  </conditionalFormatting>
  <conditionalFormatting sqref="EJ14:EJ17 EJ75:EJ87 EJ53:EJ73 EJ19:EJ26 EJ29:EJ35 EJ38:EJ47">
    <cfRule type="cellIs" dxfId="355" priority="350" operator="equal">
      <formula>"NO VÁLIDA"</formula>
    </cfRule>
    <cfRule type="cellIs" dxfId="354" priority="351" operator="equal">
      <formula>"VÁLIDA"</formula>
    </cfRule>
  </conditionalFormatting>
  <conditionalFormatting sqref="EI78">
    <cfRule type="cellIs" dxfId="353" priority="349" operator="notBetween">
      <formula>"RECHAZO"</formula>
      <formula>"NO ADMISIBLE"</formula>
    </cfRule>
  </conditionalFormatting>
  <conditionalFormatting sqref="EH33:EJ35 EH53:EJ53 EH42:EJ47 EH55:EJ55 EH38:EJ40">
    <cfRule type="expression" dxfId="352" priority="348">
      <formula>YS="T"</formula>
    </cfRule>
  </conditionalFormatting>
  <conditionalFormatting sqref="EH13:EJ14">
    <cfRule type="expression" dxfId="351" priority="347" stopIfTrue="1">
      <formula>ROW()=CELL("ROW")</formula>
    </cfRule>
  </conditionalFormatting>
  <conditionalFormatting sqref="EH16:EJ16 EH25:EJ26 EH33:EJ33 EH75:EJ87 EH61:EJ73 EH20:EJ21 EH46:EJ46 EH60 EJ60 EH55:EJ55">
    <cfRule type="expression" dxfId="350" priority="346" stopIfTrue="1">
      <formula>AND(ROW()=CELL("ROW"),COLUMN()=CELL("COL"))</formula>
    </cfRule>
  </conditionalFormatting>
  <conditionalFormatting sqref="EI15 EI21 EI25 EI33 EI46 EI55 EI58 EI63 EI67:EI69 EI75">
    <cfRule type="cellIs" dxfId="349" priority="345" operator="greaterThan">
      <formula>0</formula>
    </cfRule>
  </conditionalFormatting>
  <conditionalFormatting sqref="EH16:EH20 EH22:EH24 EH26:EH32 EH34:EH45 EH47:EH54 EH56:EH57 EH59 EI64:EI66 EI70:EI71 EI73:EI74">
    <cfRule type="cellIs" dxfId="348" priority="344" operator="equal">
      <formula>0</formula>
    </cfRule>
  </conditionalFormatting>
  <conditionalFormatting sqref="EJ18">
    <cfRule type="cellIs" dxfId="347" priority="342" operator="equal">
      <formula>"NO VÁLIDA"</formula>
    </cfRule>
    <cfRule type="cellIs" dxfId="346" priority="343" operator="equal">
      <formula>"VÁLIDA"</formula>
    </cfRule>
  </conditionalFormatting>
  <conditionalFormatting sqref="EJ48 EJ50:EJ52">
    <cfRule type="cellIs" dxfId="345" priority="340" operator="equal">
      <formula>"NO VÁLIDA"</formula>
    </cfRule>
    <cfRule type="cellIs" dxfId="344" priority="341" operator="equal">
      <formula>"VÁLIDA"</formula>
    </cfRule>
  </conditionalFormatting>
  <conditionalFormatting sqref="EH51:EJ52 EH48:EJ48">
    <cfRule type="expression" dxfId="343" priority="339">
      <formula>YS="T"</formula>
    </cfRule>
  </conditionalFormatting>
  <conditionalFormatting sqref="EJ74">
    <cfRule type="cellIs" dxfId="342" priority="337" operator="equal">
      <formula>"NO VÁLIDA"</formula>
    </cfRule>
    <cfRule type="cellIs" dxfId="341" priority="338" operator="equal">
      <formula>"VÁLIDA"</formula>
    </cfRule>
  </conditionalFormatting>
  <conditionalFormatting sqref="EH74:EJ74">
    <cfRule type="expression" dxfId="340" priority="336" stopIfTrue="1">
      <formula>AND(ROW()=CELL("ROW"),COLUMN()=CELL("COL"))</formula>
    </cfRule>
  </conditionalFormatting>
  <conditionalFormatting sqref="EJ27:EJ28">
    <cfRule type="cellIs" dxfId="339" priority="334" operator="equal">
      <formula>"NO VÁLIDA"</formula>
    </cfRule>
    <cfRule type="cellIs" dxfId="338" priority="335" operator="equal">
      <formula>"VÁLIDA"</formula>
    </cfRule>
  </conditionalFormatting>
  <conditionalFormatting sqref="EJ36:EJ37">
    <cfRule type="cellIs" dxfId="337" priority="332" operator="equal">
      <formula>"NO VÁLIDA"</formula>
    </cfRule>
    <cfRule type="cellIs" dxfId="336" priority="333" operator="equal">
      <formula>"VÁLIDA"</formula>
    </cfRule>
  </conditionalFormatting>
  <conditionalFormatting sqref="EH36:EJ37">
    <cfRule type="expression" dxfId="335" priority="331">
      <formula>YS="T"</formula>
    </cfRule>
  </conditionalFormatting>
  <conditionalFormatting sqref="EJ49">
    <cfRule type="cellIs" dxfId="334" priority="329" operator="equal">
      <formula>"NO VÁLIDA"</formula>
    </cfRule>
    <cfRule type="cellIs" dxfId="333" priority="330" operator="equal">
      <formula>"VÁLIDA"</formula>
    </cfRule>
  </conditionalFormatting>
  <conditionalFormatting sqref="EM66 EM68:EM69 EM75:EM77 EM64">
    <cfRule type="cellIs" dxfId="332" priority="327" operator="equal">
      <formula>"PARA REVISIÓN"</formula>
    </cfRule>
    <cfRule type="cellIs" dxfId="331" priority="328" operator="equal">
      <formula>"CUMPLE"</formula>
    </cfRule>
  </conditionalFormatting>
  <conditionalFormatting sqref="EM14:EM17 EM75:EM87 EM53:EM73 EM19:EM26 EM29:EM35 EM38:EM47">
    <cfRule type="cellIs" dxfId="330" priority="325" operator="equal">
      <formula>"NO VÁLIDA"</formula>
    </cfRule>
    <cfRule type="cellIs" dxfId="329" priority="326" operator="equal">
      <formula>"VÁLIDA"</formula>
    </cfRule>
  </conditionalFormatting>
  <conditionalFormatting sqref="EL78">
    <cfRule type="cellIs" dxfId="328" priority="324" operator="notBetween">
      <formula>"RECHAZO"</formula>
      <formula>"NO ADMISIBLE"</formula>
    </cfRule>
  </conditionalFormatting>
  <conditionalFormatting sqref="EK33:EM35 EK53:EM53 EK42:EM47 EK55:EM55 EK38:EM40">
    <cfRule type="expression" dxfId="327" priority="323">
      <formula>YS="T"</formula>
    </cfRule>
  </conditionalFormatting>
  <conditionalFormatting sqref="EK13:EM14">
    <cfRule type="expression" dxfId="326" priority="322" stopIfTrue="1">
      <formula>ROW()=CELL("ROW")</formula>
    </cfRule>
  </conditionalFormatting>
  <conditionalFormatting sqref="EK16:EM16 EK25:EM26 EK33:EM33 EK75:EM87 EK61:EM73 EK20:EM21 EK46:EM46 EK60 EM60 EK55:EM55">
    <cfRule type="expression" dxfId="325" priority="321" stopIfTrue="1">
      <formula>AND(ROW()=CELL("ROW"),COLUMN()=CELL("COL"))</formula>
    </cfRule>
  </conditionalFormatting>
  <conditionalFormatting sqref="EL15 EL21 EL25 EL33 EL46 EL55 EL58 EL63 EL67:EL69 EL75">
    <cfRule type="cellIs" dxfId="324" priority="320" operator="greaterThan">
      <formula>0</formula>
    </cfRule>
  </conditionalFormatting>
  <conditionalFormatting sqref="EK16:EK20 EK22:EK24 EK26:EK32 EK34:EK45 EK47:EK54 EK56:EK57 EK59 EL64:EL66 EL70:EL71 EL73:EL74">
    <cfRule type="cellIs" dxfId="323" priority="319" operator="equal">
      <formula>0</formula>
    </cfRule>
  </conditionalFormatting>
  <conditionalFormatting sqref="EM18">
    <cfRule type="cellIs" dxfId="322" priority="317" operator="equal">
      <formula>"NO VÁLIDA"</formula>
    </cfRule>
    <cfRule type="cellIs" dxfId="321" priority="318" operator="equal">
      <formula>"VÁLIDA"</formula>
    </cfRule>
  </conditionalFormatting>
  <conditionalFormatting sqref="EM48 EM50:EM52">
    <cfRule type="cellIs" dxfId="320" priority="315" operator="equal">
      <formula>"NO VÁLIDA"</formula>
    </cfRule>
    <cfRule type="cellIs" dxfId="319" priority="316" operator="equal">
      <formula>"VÁLIDA"</formula>
    </cfRule>
  </conditionalFormatting>
  <conditionalFormatting sqref="EK51:EM52 EK48:EM48">
    <cfRule type="expression" dxfId="318" priority="314">
      <formula>YS="T"</formula>
    </cfRule>
  </conditionalFormatting>
  <conditionalFormatting sqref="EM74">
    <cfRule type="cellIs" dxfId="317" priority="312" operator="equal">
      <formula>"NO VÁLIDA"</formula>
    </cfRule>
    <cfRule type="cellIs" dxfId="316" priority="313" operator="equal">
      <formula>"VÁLIDA"</formula>
    </cfRule>
  </conditionalFormatting>
  <conditionalFormatting sqref="EK74:EM74">
    <cfRule type="expression" dxfId="315" priority="311" stopIfTrue="1">
      <formula>AND(ROW()=CELL("ROW"),COLUMN()=CELL("COL"))</formula>
    </cfRule>
  </conditionalFormatting>
  <conditionalFormatting sqref="EM27:EM28">
    <cfRule type="cellIs" dxfId="314" priority="309" operator="equal">
      <formula>"NO VÁLIDA"</formula>
    </cfRule>
    <cfRule type="cellIs" dxfId="313" priority="310" operator="equal">
      <formula>"VÁLIDA"</formula>
    </cfRule>
  </conditionalFormatting>
  <conditionalFormatting sqref="EM36:EM37">
    <cfRule type="cellIs" dxfId="312" priority="307" operator="equal">
      <formula>"NO VÁLIDA"</formula>
    </cfRule>
    <cfRule type="cellIs" dxfId="311" priority="308" operator="equal">
      <formula>"VÁLIDA"</formula>
    </cfRule>
  </conditionalFormatting>
  <conditionalFormatting sqref="EK36:EM37">
    <cfRule type="expression" dxfId="310" priority="306">
      <formula>YS="T"</formula>
    </cfRule>
  </conditionalFormatting>
  <conditionalFormatting sqref="EM49">
    <cfRule type="cellIs" dxfId="309" priority="304" operator="equal">
      <formula>"NO VÁLIDA"</formula>
    </cfRule>
    <cfRule type="cellIs" dxfId="308" priority="305" operator="equal">
      <formula>"VÁLIDA"</formula>
    </cfRule>
  </conditionalFormatting>
  <conditionalFormatting sqref="EP66 EP68:EP69 EP75:EP77 EP64">
    <cfRule type="cellIs" dxfId="307" priority="302" operator="equal">
      <formula>"PARA REVISIÓN"</formula>
    </cfRule>
    <cfRule type="cellIs" dxfId="306" priority="303" operator="equal">
      <formula>"CUMPLE"</formula>
    </cfRule>
  </conditionalFormatting>
  <conditionalFormatting sqref="EP14:EP17 EP75:EP87 EP53:EP73 EP19:EP26 EP29:EP35 EP38:EP47">
    <cfRule type="cellIs" dxfId="305" priority="300" operator="equal">
      <formula>"NO VÁLIDA"</formula>
    </cfRule>
    <cfRule type="cellIs" dxfId="304" priority="301" operator="equal">
      <formula>"VÁLIDA"</formula>
    </cfRule>
  </conditionalFormatting>
  <conditionalFormatting sqref="EO78">
    <cfRule type="cellIs" dxfId="303" priority="299" operator="notBetween">
      <formula>"RECHAZO"</formula>
      <formula>"NO ADMISIBLE"</formula>
    </cfRule>
  </conditionalFormatting>
  <conditionalFormatting sqref="EN33:EP35 EN53:EP53 EN42:EP47 EN55:EP55 EN38:EP40">
    <cfRule type="expression" dxfId="302" priority="298">
      <formula>YS="T"</formula>
    </cfRule>
  </conditionalFormatting>
  <conditionalFormatting sqref="EN13:EP14">
    <cfRule type="expression" dxfId="301" priority="297" stopIfTrue="1">
      <formula>ROW()=CELL("ROW")</formula>
    </cfRule>
  </conditionalFormatting>
  <conditionalFormatting sqref="EN16:EP16 EN25:EP26 EN33:EP33 EN75:EP87 EN61:EP73 EN20:EP21 EN46:EP46 EN60 EP60 EN55:EP55">
    <cfRule type="expression" dxfId="300" priority="296" stopIfTrue="1">
      <formula>AND(ROW()=CELL("ROW"),COLUMN()=CELL("COL"))</formula>
    </cfRule>
  </conditionalFormatting>
  <conditionalFormatting sqref="EO15 EO21 EO25 EO33 EO46 EO55 EO58 EO63 EO67:EO69 EO75">
    <cfRule type="cellIs" dxfId="299" priority="295" operator="greaterThan">
      <formula>0</formula>
    </cfRule>
  </conditionalFormatting>
  <conditionalFormatting sqref="EN16:EN20 EN22:EN24 EN26:EN32 EN34:EN45 EN47:EN54 EN56:EN57 EN59 EO64:EO66 EO70:EO71 EO73:EO74">
    <cfRule type="cellIs" dxfId="298" priority="294" operator="equal">
      <formula>0</formula>
    </cfRule>
  </conditionalFormatting>
  <conditionalFormatting sqref="EP18">
    <cfRule type="cellIs" dxfId="297" priority="292" operator="equal">
      <formula>"NO VÁLIDA"</formula>
    </cfRule>
    <cfRule type="cellIs" dxfId="296" priority="293" operator="equal">
      <formula>"VÁLIDA"</formula>
    </cfRule>
  </conditionalFormatting>
  <conditionalFormatting sqref="EP48 EP50:EP52">
    <cfRule type="cellIs" dxfId="295" priority="290" operator="equal">
      <formula>"NO VÁLIDA"</formula>
    </cfRule>
    <cfRule type="cellIs" dxfId="294" priority="291" operator="equal">
      <formula>"VÁLIDA"</formula>
    </cfRule>
  </conditionalFormatting>
  <conditionalFormatting sqref="EN51:EP52 EN48:EP48">
    <cfRule type="expression" dxfId="293" priority="289">
      <formula>YS="T"</formula>
    </cfRule>
  </conditionalFormatting>
  <conditionalFormatting sqref="EP74">
    <cfRule type="cellIs" dxfId="292" priority="287" operator="equal">
      <formula>"NO VÁLIDA"</formula>
    </cfRule>
    <cfRule type="cellIs" dxfId="291" priority="288" operator="equal">
      <formula>"VÁLIDA"</formula>
    </cfRule>
  </conditionalFormatting>
  <conditionalFormatting sqref="EN74:EP74">
    <cfRule type="expression" dxfId="290" priority="286" stopIfTrue="1">
      <formula>AND(ROW()=CELL("ROW"),COLUMN()=CELL("COL"))</formula>
    </cfRule>
  </conditionalFormatting>
  <conditionalFormatting sqref="EP27:EP28">
    <cfRule type="cellIs" dxfId="289" priority="284" operator="equal">
      <formula>"NO VÁLIDA"</formula>
    </cfRule>
    <cfRule type="cellIs" dxfId="288" priority="285" operator="equal">
      <formula>"VÁLIDA"</formula>
    </cfRule>
  </conditionalFormatting>
  <conditionalFormatting sqref="EP36:EP37">
    <cfRule type="cellIs" dxfId="287" priority="282" operator="equal">
      <formula>"NO VÁLIDA"</formula>
    </cfRule>
    <cfRule type="cellIs" dxfId="286" priority="283" operator="equal">
      <formula>"VÁLIDA"</formula>
    </cfRule>
  </conditionalFormatting>
  <conditionalFormatting sqref="EN36:EP37">
    <cfRule type="expression" dxfId="285" priority="281">
      <formula>YS="T"</formula>
    </cfRule>
  </conditionalFormatting>
  <conditionalFormatting sqref="EP49">
    <cfRule type="cellIs" dxfId="284" priority="279" operator="equal">
      <formula>"NO VÁLIDA"</formula>
    </cfRule>
    <cfRule type="cellIs" dxfId="283" priority="280" operator="equal">
      <formula>"VÁLIDA"</formula>
    </cfRule>
  </conditionalFormatting>
  <conditionalFormatting sqref="ES66 ES68:ES69 ES75:ES77 ES64">
    <cfRule type="cellIs" dxfId="282" priority="277" operator="equal">
      <formula>"PARA REVISIÓN"</formula>
    </cfRule>
    <cfRule type="cellIs" dxfId="281" priority="278" operator="equal">
      <formula>"CUMPLE"</formula>
    </cfRule>
  </conditionalFormatting>
  <conditionalFormatting sqref="ES14:ES17 ES75:ES87 ES53:ES73 ES19:ES26 ES29:ES35 ES38:ES47">
    <cfRule type="cellIs" dxfId="280" priority="275" operator="equal">
      <formula>"NO VÁLIDA"</formula>
    </cfRule>
    <cfRule type="cellIs" dxfId="279" priority="276" operator="equal">
      <formula>"VÁLIDA"</formula>
    </cfRule>
  </conditionalFormatting>
  <conditionalFormatting sqref="ER78">
    <cfRule type="cellIs" dxfId="278" priority="274" operator="notBetween">
      <formula>"RECHAZO"</formula>
      <formula>"NO ADMISIBLE"</formula>
    </cfRule>
  </conditionalFormatting>
  <conditionalFormatting sqref="EQ33:ES35 EQ53:ES53 EQ42:ES47 EQ55:ES55 EQ38:ES40">
    <cfRule type="expression" dxfId="277" priority="273">
      <formula>YS="T"</formula>
    </cfRule>
  </conditionalFormatting>
  <conditionalFormatting sqref="EQ13:ES14">
    <cfRule type="expression" dxfId="276" priority="272" stopIfTrue="1">
      <formula>ROW()=CELL("ROW")</formula>
    </cfRule>
  </conditionalFormatting>
  <conditionalFormatting sqref="EQ16:ES16 EQ25:ES26 EQ33:ES33 EQ75:ES87 EQ61:ES73 EQ20:ES21 EQ46:ES46 EQ60 ES60 EQ55:ES55">
    <cfRule type="expression" dxfId="275" priority="271" stopIfTrue="1">
      <formula>AND(ROW()=CELL("ROW"),COLUMN()=CELL("COL"))</formula>
    </cfRule>
  </conditionalFormatting>
  <conditionalFormatting sqref="ER15 ER21 ER25 ER33 ER46 ER55 ER58 ER63 ER67:ER69 ER75">
    <cfRule type="cellIs" dxfId="274" priority="270" operator="greaterThan">
      <formula>0</formula>
    </cfRule>
  </conditionalFormatting>
  <conditionalFormatting sqref="EQ16:EQ20 EQ22:EQ24 EQ26:EQ32 EQ34:EQ45 EQ47:EQ54 EQ56:EQ57 EQ59 ER64:ER66 ER70:ER71 ER73:ER74">
    <cfRule type="cellIs" dxfId="273" priority="269" operator="equal">
      <formula>0</formula>
    </cfRule>
  </conditionalFormatting>
  <conditionalFormatting sqref="ES18">
    <cfRule type="cellIs" dxfId="272" priority="267" operator="equal">
      <formula>"NO VÁLIDA"</formula>
    </cfRule>
    <cfRule type="cellIs" dxfId="271" priority="268" operator="equal">
      <formula>"VÁLIDA"</formula>
    </cfRule>
  </conditionalFormatting>
  <conditionalFormatting sqref="ES48 ES50:ES52">
    <cfRule type="cellIs" dxfId="270" priority="265" operator="equal">
      <formula>"NO VÁLIDA"</formula>
    </cfRule>
    <cfRule type="cellIs" dxfId="269" priority="266" operator="equal">
      <formula>"VÁLIDA"</formula>
    </cfRule>
  </conditionalFormatting>
  <conditionalFormatting sqref="EQ51:ES52 EQ48:ES48">
    <cfRule type="expression" dxfId="268" priority="264">
      <formula>YS="T"</formula>
    </cfRule>
  </conditionalFormatting>
  <conditionalFormatting sqref="ES74">
    <cfRule type="cellIs" dxfId="267" priority="262" operator="equal">
      <formula>"NO VÁLIDA"</formula>
    </cfRule>
    <cfRule type="cellIs" dxfId="266" priority="263" operator="equal">
      <formula>"VÁLIDA"</formula>
    </cfRule>
  </conditionalFormatting>
  <conditionalFormatting sqref="EQ74:ES74">
    <cfRule type="expression" dxfId="265" priority="261" stopIfTrue="1">
      <formula>AND(ROW()=CELL("ROW"),COLUMN()=CELL("COL"))</formula>
    </cfRule>
  </conditionalFormatting>
  <conditionalFormatting sqref="ES27:ES28">
    <cfRule type="cellIs" dxfId="264" priority="259" operator="equal">
      <formula>"NO VÁLIDA"</formula>
    </cfRule>
    <cfRule type="cellIs" dxfId="263" priority="260" operator="equal">
      <formula>"VÁLIDA"</formula>
    </cfRule>
  </conditionalFormatting>
  <conditionalFormatting sqref="ES36:ES37">
    <cfRule type="cellIs" dxfId="262" priority="257" operator="equal">
      <formula>"NO VÁLIDA"</formula>
    </cfRule>
    <cfRule type="cellIs" dxfId="261" priority="258" operator="equal">
      <formula>"VÁLIDA"</formula>
    </cfRule>
  </conditionalFormatting>
  <conditionalFormatting sqref="EQ36:ES37">
    <cfRule type="expression" dxfId="260" priority="256">
      <formula>YS="T"</formula>
    </cfRule>
  </conditionalFormatting>
  <conditionalFormatting sqref="ES49">
    <cfRule type="cellIs" dxfId="259" priority="254" operator="equal">
      <formula>"NO VÁLIDA"</formula>
    </cfRule>
    <cfRule type="cellIs" dxfId="258" priority="255" operator="equal">
      <formula>"VÁLIDA"</formula>
    </cfRule>
  </conditionalFormatting>
  <conditionalFormatting sqref="EV66 EV68:EV69 EV75:EV77 EV64">
    <cfRule type="cellIs" dxfId="257" priority="252" operator="equal">
      <formula>"PARA REVISIÓN"</formula>
    </cfRule>
    <cfRule type="cellIs" dxfId="256" priority="253" operator="equal">
      <formula>"CUMPLE"</formula>
    </cfRule>
  </conditionalFormatting>
  <conditionalFormatting sqref="EV14:EV17 EV75:EV87 EV53:EV73 EV19:EV26 EV29:EV35 EV38:EV47">
    <cfRule type="cellIs" dxfId="255" priority="250" operator="equal">
      <formula>"NO VÁLIDA"</formula>
    </cfRule>
    <cfRule type="cellIs" dxfId="254" priority="251" operator="equal">
      <formula>"VÁLIDA"</formula>
    </cfRule>
  </conditionalFormatting>
  <conditionalFormatting sqref="EU78">
    <cfRule type="cellIs" dxfId="253" priority="249" operator="notBetween">
      <formula>"RECHAZO"</formula>
      <formula>"NO ADMISIBLE"</formula>
    </cfRule>
  </conditionalFormatting>
  <conditionalFormatting sqref="ET33:EV35 ET53:EV53 ET42:EV47 ET55:EV55 ET38:EV40">
    <cfRule type="expression" dxfId="252" priority="248">
      <formula>YS="T"</formula>
    </cfRule>
  </conditionalFormatting>
  <conditionalFormatting sqref="ET13:EV14">
    <cfRule type="expression" dxfId="251" priority="247" stopIfTrue="1">
      <formula>ROW()=CELL("ROW")</formula>
    </cfRule>
  </conditionalFormatting>
  <conditionalFormatting sqref="ET16:EV16 ET25:EV26 ET33:EV33 ET75:EV87 ET61:EV73 ET20:EV21 ET46:EV46 ET60 EV60 ET55:EV55">
    <cfRule type="expression" dxfId="250" priority="246" stopIfTrue="1">
      <formula>AND(ROW()=CELL("ROW"),COLUMN()=CELL("COL"))</formula>
    </cfRule>
  </conditionalFormatting>
  <conditionalFormatting sqref="EU15 EU21 EU25 EU33 EU46 EU55 EU58 EU63 EU67:EU69 EU75">
    <cfRule type="cellIs" dxfId="249" priority="245" operator="greaterThan">
      <formula>0</formula>
    </cfRule>
  </conditionalFormatting>
  <conditionalFormatting sqref="ET16:ET20 ET22:ET24 ET26:ET32 ET34:ET45 ET47:ET54 ET56:ET57 ET59 EU64:EU66 EU70:EU71 EU73:EU74">
    <cfRule type="cellIs" dxfId="248" priority="244" operator="equal">
      <formula>0</formula>
    </cfRule>
  </conditionalFormatting>
  <conditionalFormatting sqref="EV18">
    <cfRule type="cellIs" dxfId="247" priority="242" operator="equal">
      <formula>"NO VÁLIDA"</formula>
    </cfRule>
    <cfRule type="cellIs" dxfId="246" priority="243" operator="equal">
      <formula>"VÁLIDA"</formula>
    </cfRule>
  </conditionalFormatting>
  <conditionalFormatting sqref="EV48 EV50:EV52">
    <cfRule type="cellIs" dxfId="245" priority="240" operator="equal">
      <formula>"NO VÁLIDA"</formula>
    </cfRule>
    <cfRule type="cellIs" dxfId="244" priority="241" operator="equal">
      <formula>"VÁLIDA"</formula>
    </cfRule>
  </conditionalFormatting>
  <conditionalFormatting sqref="ET51:EV52 ET48:EV48">
    <cfRule type="expression" dxfId="243" priority="239">
      <formula>YS="T"</formula>
    </cfRule>
  </conditionalFormatting>
  <conditionalFormatting sqref="EV74">
    <cfRule type="cellIs" dxfId="242" priority="237" operator="equal">
      <formula>"NO VÁLIDA"</formula>
    </cfRule>
    <cfRule type="cellIs" dxfId="241" priority="238" operator="equal">
      <formula>"VÁLIDA"</formula>
    </cfRule>
  </conditionalFormatting>
  <conditionalFormatting sqref="ET74:EV74">
    <cfRule type="expression" dxfId="240" priority="236" stopIfTrue="1">
      <formula>AND(ROW()=CELL("ROW"),COLUMN()=CELL("COL"))</formula>
    </cfRule>
  </conditionalFormatting>
  <conditionalFormatting sqref="EV27:EV28">
    <cfRule type="cellIs" dxfId="239" priority="234" operator="equal">
      <formula>"NO VÁLIDA"</formula>
    </cfRule>
    <cfRule type="cellIs" dxfId="238" priority="235" operator="equal">
      <formula>"VÁLIDA"</formula>
    </cfRule>
  </conditionalFormatting>
  <conditionalFormatting sqref="EV36:EV37">
    <cfRule type="cellIs" dxfId="237" priority="232" operator="equal">
      <formula>"NO VÁLIDA"</formula>
    </cfRule>
    <cfRule type="cellIs" dxfId="236" priority="233" operator="equal">
      <formula>"VÁLIDA"</formula>
    </cfRule>
  </conditionalFormatting>
  <conditionalFormatting sqref="ET36:EV37">
    <cfRule type="expression" dxfId="235" priority="231">
      <formula>YS="T"</formula>
    </cfRule>
  </conditionalFormatting>
  <conditionalFormatting sqref="EV49">
    <cfRule type="cellIs" dxfId="234" priority="229" operator="equal">
      <formula>"NO VÁLIDA"</formula>
    </cfRule>
    <cfRule type="cellIs" dxfId="233" priority="230" operator="equal">
      <formula>"VÁLIDA"</formula>
    </cfRule>
  </conditionalFormatting>
  <conditionalFormatting sqref="EY66 EY68:EY69 EY75:EY77 EY64">
    <cfRule type="cellIs" dxfId="232" priority="227" operator="equal">
      <formula>"PARA REVISIÓN"</formula>
    </cfRule>
    <cfRule type="cellIs" dxfId="231" priority="228" operator="equal">
      <formula>"CUMPLE"</formula>
    </cfRule>
  </conditionalFormatting>
  <conditionalFormatting sqref="EY14:EY17 EY75:EY87 EY53:EY73 EY19:EY26 EY29:EY35 EY38:EY47">
    <cfRule type="cellIs" dxfId="230" priority="225" operator="equal">
      <formula>"NO VÁLIDA"</formula>
    </cfRule>
    <cfRule type="cellIs" dxfId="229" priority="226" operator="equal">
      <formula>"VÁLIDA"</formula>
    </cfRule>
  </conditionalFormatting>
  <conditionalFormatting sqref="EX78">
    <cfRule type="cellIs" dxfId="228" priority="224" operator="notBetween">
      <formula>"RECHAZO"</formula>
      <formula>"NO ADMISIBLE"</formula>
    </cfRule>
  </conditionalFormatting>
  <conditionalFormatting sqref="EW33:EY35 EW53:EY53 EW42:EY47 EW55:EY55 EW38:EY40">
    <cfRule type="expression" dxfId="227" priority="223">
      <formula>YS="T"</formula>
    </cfRule>
  </conditionalFormatting>
  <conditionalFormatting sqref="EW13:EY14">
    <cfRule type="expression" dxfId="226" priority="222" stopIfTrue="1">
      <formula>ROW()=CELL("ROW")</formula>
    </cfRule>
  </conditionalFormatting>
  <conditionalFormatting sqref="EW16:EY16 EW25:EY26 EW33:EY33 EW75:EY87 EW61:EY73 EW20:EY21 EW46:EY46 EW60 EY60 EW55:EY55">
    <cfRule type="expression" dxfId="225" priority="221" stopIfTrue="1">
      <formula>AND(ROW()=CELL("ROW"),COLUMN()=CELL("COL"))</formula>
    </cfRule>
  </conditionalFormatting>
  <conditionalFormatting sqref="EX15 EX21 EX25 EX33 EX46 EX55 EX58 EX63 EX67:EX69 EX75">
    <cfRule type="cellIs" dxfId="224" priority="220" operator="greaterThan">
      <formula>0</formula>
    </cfRule>
  </conditionalFormatting>
  <conditionalFormatting sqref="EW16:EW20 EW22:EW24 EW26:EW32 EW34:EW45 EW47:EW54 EW56:EW57 EW59 EX64:EX66 EX70:EX71 EX73:EX74">
    <cfRule type="cellIs" dxfId="223" priority="219" operator="equal">
      <formula>0</formula>
    </cfRule>
  </conditionalFormatting>
  <conditionalFormatting sqref="EY18">
    <cfRule type="cellIs" dxfId="222" priority="217" operator="equal">
      <formula>"NO VÁLIDA"</formula>
    </cfRule>
    <cfRule type="cellIs" dxfId="221" priority="218" operator="equal">
      <formula>"VÁLIDA"</formula>
    </cfRule>
  </conditionalFormatting>
  <conditionalFormatting sqref="EY48 EY50:EY52">
    <cfRule type="cellIs" dxfId="220" priority="215" operator="equal">
      <formula>"NO VÁLIDA"</formula>
    </cfRule>
    <cfRule type="cellIs" dxfId="219" priority="216" operator="equal">
      <formula>"VÁLIDA"</formula>
    </cfRule>
  </conditionalFormatting>
  <conditionalFormatting sqref="EW51:EY52 EW48:EY48">
    <cfRule type="expression" dxfId="218" priority="214">
      <formula>YS="T"</formula>
    </cfRule>
  </conditionalFormatting>
  <conditionalFormatting sqref="EY74">
    <cfRule type="cellIs" dxfId="217" priority="212" operator="equal">
      <formula>"NO VÁLIDA"</formula>
    </cfRule>
    <cfRule type="cellIs" dxfId="216" priority="213" operator="equal">
      <formula>"VÁLIDA"</formula>
    </cfRule>
  </conditionalFormatting>
  <conditionalFormatting sqref="EW74:EY74">
    <cfRule type="expression" dxfId="215" priority="211" stopIfTrue="1">
      <formula>AND(ROW()=CELL("ROW"),COLUMN()=CELL("COL"))</formula>
    </cfRule>
  </conditionalFormatting>
  <conditionalFormatting sqref="EY27:EY28">
    <cfRule type="cellIs" dxfId="214" priority="209" operator="equal">
      <formula>"NO VÁLIDA"</formula>
    </cfRule>
    <cfRule type="cellIs" dxfId="213" priority="210" operator="equal">
      <formula>"VÁLIDA"</formula>
    </cfRule>
  </conditionalFormatting>
  <conditionalFormatting sqref="EY36:EY37">
    <cfRule type="cellIs" dxfId="212" priority="207" operator="equal">
      <formula>"NO VÁLIDA"</formula>
    </cfRule>
    <cfRule type="cellIs" dxfId="211" priority="208" operator="equal">
      <formula>"VÁLIDA"</formula>
    </cfRule>
  </conditionalFormatting>
  <conditionalFormatting sqref="EW36:EY37">
    <cfRule type="expression" dxfId="210" priority="206">
      <formula>YS="T"</formula>
    </cfRule>
  </conditionalFormatting>
  <conditionalFormatting sqref="EY49">
    <cfRule type="cellIs" dxfId="209" priority="204" operator="equal">
      <formula>"NO VÁLIDA"</formula>
    </cfRule>
    <cfRule type="cellIs" dxfId="208" priority="205" operator="equal">
      <formula>"VÁLIDA"</formula>
    </cfRule>
  </conditionalFormatting>
  <conditionalFormatting sqref="FB66 FB68:FB69 FB75:FB77 FB64">
    <cfRule type="cellIs" dxfId="207" priority="202" operator="equal">
      <formula>"PARA REVISIÓN"</formula>
    </cfRule>
    <cfRule type="cellIs" dxfId="206" priority="203" operator="equal">
      <formula>"CUMPLE"</formula>
    </cfRule>
  </conditionalFormatting>
  <conditionalFormatting sqref="FB14:FB17 FB75:FB87 FB53:FB73 FB19:FB26 FB29:FB35 FB38:FB47">
    <cfRule type="cellIs" dxfId="205" priority="200" operator="equal">
      <formula>"NO VÁLIDA"</formula>
    </cfRule>
    <cfRule type="cellIs" dxfId="204" priority="201" operator="equal">
      <formula>"VÁLIDA"</formula>
    </cfRule>
  </conditionalFormatting>
  <conditionalFormatting sqref="FA78">
    <cfRule type="cellIs" dxfId="203" priority="199" operator="notBetween">
      <formula>"RECHAZO"</formula>
      <formula>"NO ADMISIBLE"</formula>
    </cfRule>
  </conditionalFormatting>
  <conditionalFormatting sqref="EZ33:FB35 EZ53:FB53 EZ42:FB47 EZ55:FB55 EZ38:FB40">
    <cfRule type="expression" dxfId="202" priority="198">
      <formula>YS="T"</formula>
    </cfRule>
  </conditionalFormatting>
  <conditionalFormatting sqref="EZ13:FB14">
    <cfRule type="expression" dxfId="201" priority="197" stopIfTrue="1">
      <formula>ROW()=CELL("ROW")</formula>
    </cfRule>
  </conditionalFormatting>
  <conditionalFormatting sqref="EZ16:FB16 EZ25:FB26 EZ33:FB33 EZ75:FB87 EZ61:FB73 EZ20:FB21 EZ46:FB46 EZ60 FB60 EZ55:FB55">
    <cfRule type="expression" dxfId="200" priority="196" stopIfTrue="1">
      <formula>AND(ROW()=CELL("ROW"),COLUMN()=CELL("COL"))</formula>
    </cfRule>
  </conditionalFormatting>
  <conditionalFormatting sqref="FA15 FA21 FA25 FA33 FA46 FA55 FA58 FA63 FA67:FA69 FA75">
    <cfRule type="cellIs" dxfId="199" priority="195" operator="greaterThan">
      <formula>0</formula>
    </cfRule>
  </conditionalFormatting>
  <conditionalFormatting sqref="EZ16:EZ20 EZ22:EZ24 EZ26:EZ32 EZ34:EZ45 EZ47:EZ54 EZ56:EZ57 EZ59 FA64:FA66 FA70:FA71 FA73:FA74">
    <cfRule type="cellIs" dxfId="198" priority="194" operator="equal">
      <formula>0</formula>
    </cfRule>
  </conditionalFormatting>
  <conditionalFormatting sqref="FB18">
    <cfRule type="cellIs" dxfId="197" priority="192" operator="equal">
      <formula>"NO VÁLIDA"</formula>
    </cfRule>
    <cfRule type="cellIs" dxfId="196" priority="193" operator="equal">
      <formula>"VÁLIDA"</formula>
    </cfRule>
  </conditionalFormatting>
  <conditionalFormatting sqref="FB48 FB50:FB52">
    <cfRule type="cellIs" dxfId="195" priority="190" operator="equal">
      <formula>"NO VÁLIDA"</formula>
    </cfRule>
    <cfRule type="cellIs" dxfId="194" priority="191" operator="equal">
      <formula>"VÁLIDA"</formula>
    </cfRule>
  </conditionalFormatting>
  <conditionalFormatting sqref="EZ51:FB52 EZ48:FB48">
    <cfRule type="expression" dxfId="193" priority="189">
      <formula>YS="T"</formula>
    </cfRule>
  </conditionalFormatting>
  <conditionalFormatting sqref="FB74">
    <cfRule type="cellIs" dxfId="192" priority="187" operator="equal">
      <formula>"NO VÁLIDA"</formula>
    </cfRule>
    <cfRule type="cellIs" dxfId="191" priority="188" operator="equal">
      <formula>"VÁLIDA"</formula>
    </cfRule>
  </conditionalFormatting>
  <conditionalFormatting sqref="EZ74:FB74">
    <cfRule type="expression" dxfId="190" priority="186" stopIfTrue="1">
      <formula>AND(ROW()=CELL("ROW"),COLUMN()=CELL("COL"))</formula>
    </cfRule>
  </conditionalFormatting>
  <conditionalFormatting sqref="FB27:FB28">
    <cfRule type="cellIs" dxfId="189" priority="184" operator="equal">
      <formula>"NO VÁLIDA"</formula>
    </cfRule>
    <cfRule type="cellIs" dxfId="188" priority="185" operator="equal">
      <formula>"VÁLIDA"</formula>
    </cfRule>
  </conditionalFormatting>
  <conditionalFormatting sqref="FB36:FB37">
    <cfRule type="cellIs" dxfId="187" priority="182" operator="equal">
      <formula>"NO VÁLIDA"</formula>
    </cfRule>
    <cfRule type="cellIs" dxfId="186" priority="183" operator="equal">
      <formula>"VÁLIDA"</formula>
    </cfRule>
  </conditionalFormatting>
  <conditionalFormatting sqref="EZ36:FB37">
    <cfRule type="expression" dxfId="185" priority="181">
      <formula>YS="T"</formula>
    </cfRule>
  </conditionalFormatting>
  <conditionalFormatting sqref="FB49">
    <cfRule type="cellIs" dxfId="184" priority="179" operator="equal">
      <formula>"NO VÁLIDA"</formula>
    </cfRule>
    <cfRule type="cellIs" dxfId="183" priority="180" operator="equal">
      <formula>"VÁLIDA"</formula>
    </cfRule>
  </conditionalFormatting>
  <conditionalFormatting sqref="FE66 FE68:FE69 FE75:FE77 FE64">
    <cfRule type="cellIs" dxfId="182" priority="177" operator="equal">
      <formula>"PARA REVISIÓN"</formula>
    </cfRule>
    <cfRule type="cellIs" dxfId="181" priority="178" operator="equal">
      <formula>"CUMPLE"</formula>
    </cfRule>
  </conditionalFormatting>
  <conditionalFormatting sqref="FE14:FE17 FE75:FE87 FE53:FE73 FE19:FE26 FE29:FE35 FE38:FE47">
    <cfRule type="cellIs" dxfId="180" priority="175" operator="equal">
      <formula>"NO VÁLIDA"</formula>
    </cfRule>
    <cfRule type="cellIs" dxfId="179" priority="176" operator="equal">
      <formula>"VÁLIDA"</formula>
    </cfRule>
  </conditionalFormatting>
  <conditionalFormatting sqref="FD78">
    <cfRule type="cellIs" dxfId="178" priority="174" operator="notBetween">
      <formula>"RECHAZO"</formula>
      <formula>"NO ADMISIBLE"</formula>
    </cfRule>
  </conditionalFormatting>
  <conditionalFormatting sqref="FC33:FE35 FC53:FE53 FC42:FE47 FC55:FE55 FC38:FE40">
    <cfRule type="expression" dxfId="177" priority="173">
      <formula>YS="T"</formula>
    </cfRule>
  </conditionalFormatting>
  <conditionalFormatting sqref="FC13:FE14">
    <cfRule type="expression" dxfId="176" priority="172" stopIfTrue="1">
      <formula>ROW()=CELL("ROW")</formula>
    </cfRule>
  </conditionalFormatting>
  <conditionalFormatting sqref="FC16:FE16 FC25:FE26 FC33:FE33 FC75:FE87 FC61:FE73 FC20:FE21 FC46:FE46 FC60 FE60 FC55:FE55">
    <cfRule type="expression" dxfId="175" priority="171" stopIfTrue="1">
      <formula>AND(ROW()=CELL("ROW"),COLUMN()=CELL("COL"))</formula>
    </cfRule>
  </conditionalFormatting>
  <conditionalFormatting sqref="FD15 FD21 FD25 FD33 FD46 FD55 FD58 FD63 FD67:FD69 FD75">
    <cfRule type="cellIs" dxfId="174" priority="170" operator="greaterThan">
      <formula>0</formula>
    </cfRule>
  </conditionalFormatting>
  <conditionalFormatting sqref="FC16:FC20 FC22:FC24 FC26:FC32 FC34:FC45 FC47:FC54 FC56:FC57 FC59 FD64:FD66 FD70:FD71 FD73:FD74">
    <cfRule type="cellIs" dxfId="173" priority="169" operator="equal">
      <formula>0</formula>
    </cfRule>
  </conditionalFormatting>
  <conditionalFormatting sqref="FE18">
    <cfRule type="cellIs" dxfId="172" priority="167" operator="equal">
      <formula>"NO VÁLIDA"</formula>
    </cfRule>
    <cfRule type="cellIs" dxfId="171" priority="168" operator="equal">
      <formula>"VÁLIDA"</formula>
    </cfRule>
  </conditionalFormatting>
  <conditionalFormatting sqref="FE48 FE50:FE52">
    <cfRule type="cellIs" dxfId="170" priority="165" operator="equal">
      <formula>"NO VÁLIDA"</formula>
    </cfRule>
    <cfRule type="cellIs" dxfId="169" priority="166" operator="equal">
      <formula>"VÁLIDA"</formula>
    </cfRule>
  </conditionalFormatting>
  <conditionalFormatting sqref="FC51:FE52 FC48:FE48">
    <cfRule type="expression" dxfId="168" priority="164">
      <formula>YS="T"</formula>
    </cfRule>
  </conditionalFormatting>
  <conditionalFormatting sqref="FE74">
    <cfRule type="cellIs" dxfId="167" priority="162" operator="equal">
      <formula>"NO VÁLIDA"</formula>
    </cfRule>
    <cfRule type="cellIs" dxfId="166" priority="163" operator="equal">
      <formula>"VÁLIDA"</formula>
    </cfRule>
  </conditionalFormatting>
  <conditionalFormatting sqref="FC74:FE74">
    <cfRule type="expression" dxfId="165" priority="161" stopIfTrue="1">
      <formula>AND(ROW()=CELL("ROW"),COLUMN()=CELL("COL"))</formula>
    </cfRule>
  </conditionalFormatting>
  <conditionalFormatting sqref="FE27:FE28">
    <cfRule type="cellIs" dxfId="164" priority="159" operator="equal">
      <formula>"NO VÁLIDA"</formula>
    </cfRule>
    <cfRule type="cellIs" dxfId="163" priority="160" operator="equal">
      <formula>"VÁLIDA"</formula>
    </cfRule>
  </conditionalFormatting>
  <conditionalFormatting sqref="FE36:FE37">
    <cfRule type="cellIs" dxfId="162" priority="157" operator="equal">
      <formula>"NO VÁLIDA"</formula>
    </cfRule>
    <cfRule type="cellIs" dxfId="161" priority="158" operator="equal">
      <formula>"VÁLIDA"</formula>
    </cfRule>
  </conditionalFormatting>
  <conditionalFormatting sqref="FC36:FE37">
    <cfRule type="expression" dxfId="160" priority="156">
      <formula>YS="T"</formula>
    </cfRule>
  </conditionalFormatting>
  <conditionalFormatting sqref="FE49">
    <cfRule type="cellIs" dxfId="159" priority="154" operator="equal">
      <formula>"NO VÁLIDA"</formula>
    </cfRule>
    <cfRule type="cellIs" dxfId="158" priority="155" operator="equal">
      <formula>"VÁLIDA"</formula>
    </cfRule>
  </conditionalFormatting>
  <conditionalFormatting sqref="FH66 FH68:FH69 FH75:FH77 FH64">
    <cfRule type="cellIs" dxfId="157" priority="152" operator="equal">
      <formula>"PARA REVISIÓN"</formula>
    </cfRule>
    <cfRule type="cellIs" dxfId="156" priority="153" operator="equal">
      <formula>"CUMPLE"</formula>
    </cfRule>
  </conditionalFormatting>
  <conditionalFormatting sqref="FH14:FH17 FH75:FH87 FH53:FH73 FH19:FH26 FH29:FH35 FH38:FH47">
    <cfRule type="cellIs" dxfId="155" priority="150" operator="equal">
      <formula>"NO VÁLIDA"</formula>
    </cfRule>
    <cfRule type="cellIs" dxfId="154" priority="151" operator="equal">
      <formula>"VÁLIDA"</formula>
    </cfRule>
  </conditionalFormatting>
  <conditionalFormatting sqref="FG78">
    <cfRule type="cellIs" dxfId="153" priority="149" operator="notBetween">
      <formula>"RECHAZO"</formula>
      <formula>"NO ADMISIBLE"</formula>
    </cfRule>
  </conditionalFormatting>
  <conditionalFormatting sqref="FF33:FH35 FF53:FH53 FF42:FH47 FF55:FH55 FF38:FH40">
    <cfRule type="expression" dxfId="152" priority="148">
      <formula>YS="T"</formula>
    </cfRule>
  </conditionalFormatting>
  <conditionalFormatting sqref="FF13:FH14">
    <cfRule type="expression" dxfId="151" priority="147" stopIfTrue="1">
      <formula>ROW()=CELL("ROW")</formula>
    </cfRule>
  </conditionalFormatting>
  <conditionalFormatting sqref="FF16:FH16 FF25:FH26 FF33:FH33 FF75:FH87 FF61:FH73 FF20:FH21 FF46:FH46 FF60 FH60 FF55:FH55">
    <cfRule type="expression" dxfId="150" priority="146" stopIfTrue="1">
      <formula>AND(ROW()=CELL("ROW"),COLUMN()=CELL("COL"))</formula>
    </cfRule>
  </conditionalFormatting>
  <conditionalFormatting sqref="FG15 FG21 FG25 FG33 FG46 FG55 FG58 FG63 FG67:FG69 FG75">
    <cfRule type="cellIs" dxfId="149" priority="145" operator="greaterThan">
      <formula>0</formula>
    </cfRule>
  </conditionalFormatting>
  <conditionalFormatting sqref="FF16:FF20 FF22:FF24 FF26:FF32 FF34:FF45 FF47:FF54 FF56:FF57 FF59 FG64:FG66 FG70:FG71 FG73:FG74">
    <cfRule type="cellIs" dxfId="148" priority="144" operator="equal">
      <formula>0</formula>
    </cfRule>
  </conditionalFormatting>
  <conditionalFormatting sqref="FH18">
    <cfRule type="cellIs" dxfId="147" priority="142" operator="equal">
      <formula>"NO VÁLIDA"</formula>
    </cfRule>
    <cfRule type="cellIs" dxfId="146" priority="143" operator="equal">
      <formula>"VÁLIDA"</formula>
    </cfRule>
  </conditionalFormatting>
  <conditionalFormatting sqref="FH48 FH50:FH52">
    <cfRule type="cellIs" dxfId="145" priority="140" operator="equal">
      <formula>"NO VÁLIDA"</formula>
    </cfRule>
    <cfRule type="cellIs" dxfId="144" priority="141" operator="equal">
      <formula>"VÁLIDA"</formula>
    </cfRule>
  </conditionalFormatting>
  <conditionalFormatting sqref="FF51:FH52 FF48:FH48">
    <cfRule type="expression" dxfId="143" priority="139">
      <formula>YS="T"</formula>
    </cfRule>
  </conditionalFormatting>
  <conditionalFormatting sqref="FH74">
    <cfRule type="cellIs" dxfId="142" priority="137" operator="equal">
      <formula>"NO VÁLIDA"</formula>
    </cfRule>
    <cfRule type="cellIs" dxfId="141" priority="138" operator="equal">
      <formula>"VÁLIDA"</formula>
    </cfRule>
  </conditionalFormatting>
  <conditionalFormatting sqref="FF74:FH74">
    <cfRule type="expression" dxfId="140" priority="136" stopIfTrue="1">
      <formula>AND(ROW()=CELL("ROW"),COLUMN()=CELL("COL"))</formula>
    </cfRule>
  </conditionalFormatting>
  <conditionalFormatting sqref="FH27:FH28">
    <cfRule type="cellIs" dxfId="139" priority="134" operator="equal">
      <formula>"NO VÁLIDA"</formula>
    </cfRule>
    <cfRule type="cellIs" dxfId="138" priority="135" operator="equal">
      <formula>"VÁLIDA"</formula>
    </cfRule>
  </conditionalFormatting>
  <conditionalFormatting sqref="FH36:FH37">
    <cfRule type="cellIs" dxfId="137" priority="132" operator="equal">
      <formula>"NO VÁLIDA"</formula>
    </cfRule>
    <cfRule type="cellIs" dxfId="136" priority="133" operator="equal">
      <formula>"VÁLIDA"</formula>
    </cfRule>
  </conditionalFormatting>
  <conditionalFormatting sqref="FF36:FH37">
    <cfRule type="expression" dxfId="135" priority="131">
      <formula>YS="T"</formula>
    </cfRule>
  </conditionalFormatting>
  <conditionalFormatting sqref="FH49">
    <cfRule type="cellIs" dxfId="134" priority="129" operator="equal">
      <formula>"NO VÁLIDA"</formula>
    </cfRule>
    <cfRule type="cellIs" dxfId="133" priority="130" operator="equal">
      <formula>"VÁLIDA"</formula>
    </cfRule>
  </conditionalFormatting>
  <conditionalFormatting sqref="FK66 FK68:FK69 FK75:FK77 FK64">
    <cfRule type="cellIs" dxfId="132" priority="127" operator="equal">
      <formula>"PARA REVISIÓN"</formula>
    </cfRule>
    <cfRule type="cellIs" dxfId="131" priority="128" operator="equal">
      <formula>"CUMPLE"</formula>
    </cfRule>
  </conditionalFormatting>
  <conditionalFormatting sqref="FK14:FK17 FK75:FK87 FK53:FK73 FK19:FK26 FK29:FK35 FK38:FK47">
    <cfRule type="cellIs" dxfId="130" priority="125" operator="equal">
      <formula>"NO VÁLIDA"</formula>
    </cfRule>
    <cfRule type="cellIs" dxfId="129" priority="126" operator="equal">
      <formula>"VÁLIDA"</formula>
    </cfRule>
  </conditionalFormatting>
  <conditionalFormatting sqref="FJ78">
    <cfRule type="cellIs" dxfId="128" priority="124" operator="notBetween">
      <formula>"RECHAZO"</formula>
      <formula>"NO ADMISIBLE"</formula>
    </cfRule>
  </conditionalFormatting>
  <conditionalFormatting sqref="FI33:FK35 FI53:FK53 FI42:FK47 FI55:FK55 FI38:FK40">
    <cfRule type="expression" dxfId="127" priority="123">
      <formula>YS="T"</formula>
    </cfRule>
  </conditionalFormatting>
  <conditionalFormatting sqref="FI13:FK14">
    <cfRule type="expression" dxfId="126" priority="122" stopIfTrue="1">
      <formula>ROW()=CELL("ROW")</formula>
    </cfRule>
  </conditionalFormatting>
  <conditionalFormatting sqref="FI16:FK16 FI25:FK26 FI33:FK33 FI75:FK87 FI61:FK73 FI20:FK21 FI46:FK46 FI60 FK60 FI55:FK55">
    <cfRule type="expression" dxfId="125" priority="121" stopIfTrue="1">
      <formula>AND(ROW()=CELL("ROW"),COLUMN()=CELL("COL"))</formula>
    </cfRule>
  </conditionalFormatting>
  <conditionalFormatting sqref="FJ15 FJ21 FJ25 FJ33 FJ46 FJ55 FJ58 FJ63 FJ67:FJ69 FJ75">
    <cfRule type="cellIs" dxfId="124" priority="120" operator="greaterThan">
      <formula>0</formula>
    </cfRule>
  </conditionalFormatting>
  <conditionalFormatting sqref="FI16:FI20 FI22:FI24 FI26:FI32 FI34:FI45 FI47:FI54 FI56:FI57 FI59 FJ64:FJ66 FJ70:FJ71 FJ73:FJ74">
    <cfRule type="cellIs" dxfId="123" priority="119" operator="equal">
      <formula>0</formula>
    </cfRule>
  </conditionalFormatting>
  <conditionalFormatting sqref="FK18">
    <cfRule type="cellIs" dxfId="122" priority="117" operator="equal">
      <formula>"NO VÁLIDA"</formula>
    </cfRule>
    <cfRule type="cellIs" dxfId="121" priority="118" operator="equal">
      <formula>"VÁLIDA"</formula>
    </cfRule>
  </conditionalFormatting>
  <conditionalFormatting sqref="FK48 FK50:FK52">
    <cfRule type="cellIs" dxfId="120" priority="115" operator="equal">
      <formula>"NO VÁLIDA"</formula>
    </cfRule>
    <cfRule type="cellIs" dxfId="119" priority="116" operator="equal">
      <formula>"VÁLIDA"</formula>
    </cfRule>
  </conditionalFormatting>
  <conditionalFormatting sqref="FI51:FK52 FI48:FK48">
    <cfRule type="expression" dxfId="118" priority="114">
      <formula>YS="T"</formula>
    </cfRule>
  </conditionalFormatting>
  <conditionalFormatting sqref="FK74">
    <cfRule type="cellIs" dxfId="117" priority="112" operator="equal">
      <formula>"NO VÁLIDA"</formula>
    </cfRule>
    <cfRule type="cellIs" dxfId="116" priority="113" operator="equal">
      <formula>"VÁLIDA"</formula>
    </cfRule>
  </conditionalFormatting>
  <conditionalFormatting sqref="FI74:FK74">
    <cfRule type="expression" dxfId="115" priority="111" stopIfTrue="1">
      <formula>AND(ROW()=CELL("ROW"),COLUMN()=CELL("COL"))</formula>
    </cfRule>
  </conditionalFormatting>
  <conditionalFormatting sqref="FK27:FK28">
    <cfRule type="cellIs" dxfId="114" priority="109" operator="equal">
      <formula>"NO VÁLIDA"</formula>
    </cfRule>
    <cfRule type="cellIs" dxfId="113" priority="110" operator="equal">
      <formula>"VÁLIDA"</formula>
    </cfRule>
  </conditionalFormatting>
  <conditionalFormatting sqref="FK36:FK37">
    <cfRule type="cellIs" dxfId="112" priority="107" operator="equal">
      <formula>"NO VÁLIDA"</formula>
    </cfRule>
    <cfRule type="cellIs" dxfId="111" priority="108" operator="equal">
      <formula>"VÁLIDA"</formula>
    </cfRule>
  </conditionalFormatting>
  <conditionalFormatting sqref="FI36:FK37">
    <cfRule type="expression" dxfId="110" priority="106">
      <formula>YS="T"</formula>
    </cfRule>
  </conditionalFormatting>
  <conditionalFormatting sqref="FK49">
    <cfRule type="cellIs" dxfId="109" priority="104" operator="equal">
      <formula>"NO VÁLIDA"</formula>
    </cfRule>
    <cfRule type="cellIs" dxfId="108" priority="105" operator="equal">
      <formula>"VÁLIDA"</formula>
    </cfRule>
  </conditionalFormatting>
  <conditionalFormatting sqref="FN66 FN68:FN69 FN75:FN77 FN64">
    <cfRule type="cellIs" dxfId="107" priority="102" operator="equal">
      <formula>"PARA REVISIÓN"</formula>
    </cfRule>
    <cfRule type="cellIs" dxfId="106" priority="103" operator="equal">
      <formula>"CUMPLE"</formula>
    </cfRule>
  </conditionalFormatting>
  <conditionalFormatting sqref="FN14:FN17 FN75:FN87 FN53:FN73 FN19:FN26 FN29:FN35 FN38:FN47">
    <cfRule type="cellIs" dxfId="105" priority="100" operator="equal">
      <formula>"NO VÁLIDA"</formula>
    </cfRule>
    <cfRule type="cellIs" dxfId="104" priority="101" operator="equal">
      <formula>"VÁLIDA"</formula>
    </cfRule>
  </conditionalFormatting>
  <conditionalFormatting sqref="FM78">
    <cfRule type="cellIs" dxfId="103" priority="99" operator="notBetween">
      <formula>"RECHAZO"</formula>
      <formula>"NO ADMISIBLE"</formula>
    </cfRule>
  </conditionalFormatting>
  <conditionalFormatting sqref="FL33:FN35 FL53:FN53 FL42:FN47 FL55:FN55 FL38:FN40">
    <cfRule type="expression" dxfId="102" priority="98">
      <formula>YS="T"</formula>
    </cfRule>
  </conditionalFormatting>
  <conditionalFormatting sqref="FL13:FN14">
    <cfRule type="expression" dxfId="101" priority="97" stopIfTrue="1">
      <formula>ROW()=CELL("ROW")</formula>
    </cfRule>
  </conditionalFormatting>
  <conditionalFormatting sqref="FL16:FN16 FL25:FN26 FL33:FN33 FL75:FN87 FL61:FN73 FL20:FN21 FL46:FN46 FL60 FN60 FL55:FN55">
    <cfRule type="expression" dxfId="100" priority="96" stopIfTrue="1">
      <formula>AND(ROW()=CELL("ROW"),COLUMN()=CELL("COL"))</formula>
    </cfRule>
  </conditionalFormatting>
  <conditionalFormatting sqref="FM15 FM21 FM25 FM33 FM46 FM55 FM58 FM63 FM67:FM69 FM75">
    <cfRule type="cellIs" dxfId="99" priority="95" operator="greaterThan">
      <formula>0</formula>
    </cfRule>
  </conditionalFormatting>
  <conditionalFormatting sqref="FL16:FL20 FL22:FL24 FL26:FL32 FL34:FL45 FL47:FL54 FL56:FL57 FL59 FM64:FM66 FM70:FM71 FM73:FM74">
    <cfRule type="cellIs" dxfId="98" priority="94" operator="equal">
      <formula>0</formula>
    </cfRule>
  </conditionalFormatting>
  <conditionalFormatting sqref="FN18">
    <cfRule type="cellIs" dxfId="97" priority="92" operator="equal">
      <formula>"NO VÁLIDA"</formula>
    </cfRule>
    <cfRule type="cellIs" dxfId="96" priority="93" operator="equal">
      <formula>"VÁLIDA"</formula>
    </cfRule>
  </conditionalFormatting>
  <conditionalFormatting sqref="FN48 FN50:FN52">
    <cfRule type="cellIs" dxfId="95" priority="90" operator="equal">
      <formula>"NO VÁLIDA"</formula>
    </cfRule>
    <cfRule type="cellIs" dxfId="94" priority="91" operator="equal">
      <formula>"VÁLIDA"</formula>
    </cfRule>
  </conditionalFormatting>
  <conditionalFormatting sqref="FL51:FN52 FL48:FN48">
    <cfRule type="expression" dxfId="93" priority="89">
      <formula>YS="T"</formula>
    </cfRule>
  </conditionalFormatting>
  <conditionalFormatting sqref="FN74">
    <cfRule type="cellIs" dxfId="92" priority="87" operator="equal">
      <formula>"NO VÁLIDA"</formula>
    </cfRule>
    <cfRule type="cellIs" dxfId="91" priority="88" operator="equal">
      <formula>"VÁLIDA"</formula>
    </cfRule>
  </conditionalFormatting>
  <conditionalFormatting sqref="FL74:FN74">
    <cfRule type="expression" dxfId="90" priority="86" stopIfTrue="1">
      <formula>AND(ROW()=CELL("ROW"),COLUMN()=CELL("COL"))</formula>
    </cfRule>
  </conditionalFormatting>
  <conditionalFormatting sqref="FN27:FN28">
    <cfRule type="cellIs" dxfId="89" priority="84" operator="equal">
      <formula>"NO VÁLIDA"</formula>
    </cfRule>
    <cfRule type="cellIs" dxfId="88" priority="85" operator="equal">
      <formula>"VÁLIDA"</formula>
    </cfRule>
  </conditionalFormatting>
  <conditionalFormatting sqref="FN36:FN37">
    <cfRule type="cellIs" dxfId="87" priority="82" operator="equal">
      <formula>"NO VÁLIDA"</formula>
    </cfRule>
    <cfRule type="cellIs" dxfId="86" priority="83" operator="equal">
      <formula>"VÁLIDA"</formula>
    </cfRule>
  </conditionalFormatting>
  <conditionalFormatting sqref="FL36:FN37">
    <cfRule type="expression" dxfId="85" priority="81">
      <formula>YS="T"</formula>
    </cfRule>
  </conditionalFormatting>
  <conditionalFormatting sqref="FN49">
    <cfRule type="cellIs" dxfId="84" priority="79" operator="equal">
      <formula>"NO VÁLIDA"</formula>
    </cfRule>
    <cfRule type="cellIs" dxfId="83" priority="80" operator="equal">
      <formula>"VÁLIDA"</formula>
    </cfRule>
  </conditionalFormatting>
  <conditionalFormatting sqref="FQ66 FQ68:FQ69 FQ75:FQ77 FQ64">
    <cfRule type="cellIs" dxfId="82" priority="77" operator="equal">
      <formula>"PARA REVISIÓN"</formula>
    </cfRule>
    <cfRule type="cellIs" dxfId="81" priority="78" operator="equal">
      <formula>"CUMPLE"</formula>
    </cfRule>
  </conditionalFormatting>
  <conditionalFormatting sqref="FQ14:FQ17 FQ75:FQ87 FQ53:FQ73 FQ19:FQ26 FQ29:FQ35 FQ38:FQ47">
    <cfRule type="cellIs" dxfId="80" priority="75" operator="equal">
      <formula>"NO VÁLIDA"</formula>
    </cfRule>
    <cfRule type="cellIs" dxfId="79" priority="76" operator="equal">
      <formula>"VÁLIDA"</formula>
    </cfRule>
  </conditionalFormatting>
  <conditionalFormatting sqref="FP78">
    <cfRule type="cellIs" dxfId="78" priority="74" operator="notBetween">
      <formula>"RECHAZO"</formula>
      <formula>"NO ADMISIBLE"</formula>
    </cfRule>
  </conditionalFormatting>
  <conditionalFormatting sqref="FO33:FQ35 FO53:FQ53 FO42:FQ47 FO55:FQ55 FO38:FQ40">
    <cfRule type="expression" dxfId="77" priority="73">
      <formula>YS="T"</formula>
    </cfRule>
  </conditionalFormatting>
  <conditionalFormatting sqref="FO13:FQ14">
    <cfRule type="expression" dxfId="76" priority="72" stopIfTrue="1">
      <formula>ROW()=CELL("ROW")</formula>
    </cfRule>
  </conditionalFormatting>
  <conditionalFormatting sqref="FO16:FQ16 FO25:FQ26 FO33:FQ33 FO75:FQ87 FO61:FQ73 FO20:FQ21 FO46:FQ46 FO60 FQ60 FO55:FQ55">
    <cfRule type="expression" dxfId="75" priority="71" stopIfTrue="1">
      <formula>AND(ROW()=CELL("ROW"),COLUMN()=CELL("COL"))</formula>
    </cfRule>
  </conditionalFormatting>
  <conditionalFormatting sqref="FP15 FP21 FP25 FP33 FP46 FP55 FP58 FP63 FP67:FP69 FP75">
    <cfRule type="cellIs" dxfId="74" priority="70" operator="greaterThan">
      <formula>0</formula>
    </cfRule>
  </conditionalFormatting>
  <conditionalFormatting sqref="FO16:FO20 FO22:FO24 FO26:FO32 FO34:FO45 FO47:FO54 FO56:FO57 FO59 FP64:FP66 FP70:FP71 FP73:FP74">
    <cfRule type="cellIs" dxfId="73" priority="69" operator="equal">
      <formula>0</formula>
    </cfRule>
  </conditionalFormatting>
  <conditionalFormatting sqref="FQ18">
    <cfRule type="cellIs" dxfId="72" priority="67" operator="equal">
      <formula>"NO VÁLIDA"</formula>
    </cfRule>
    <cfRule type="cellIs" dxfId="71" priority="68" operator="equal">
      <formula>"VÁLIDA"</formula>
    </cfRule>
  </conditionalFormatting>
  <conditionalFormatting sqref="FQ48 FQ50:FQ52">
    <cfRule type="cellIs" dxfId="70" priority="65" operator="equal">
      <formula>"NO VÁLIDA"</formula>
    </cfRule>
    <cfRule type="cellIs" dxfId="69" priority="66" operator="equal">
      <formula>"VÁLIDA"</formula>
    </cfRule>
  </conditionalFormatting>
  <conditionalFormatting sqref="FO51:FQ52 FO48:FQ48">
    <cfRule type="expression" dxfId="68" priority="64">
      <formula>YS="T"</formula>
    </cfRule>
  </conditionalFormatting>
  <conditionalFormatting sqref="FQ74">
    <cfRule type="cellIs" dxfId="67" priority="62" operator="equal">
      <formula>"NO VÁLIDA"</formula>
    </cfRule>
    <cfRule type="cellIs" dxfId="66" priority="63" operator="equal">
      <formula>"VÁLIDA"</formula>
    </cfRule>
  </conditionalFormatting>
  <conditionalFormatting sqref="FO74:FQ74">
    <cfRule type="expression" dxfId="65" priority="61" stopIfTrue="1">
      <formula>AND(ROW()=CELL("ROW"),COLUMN()=CELL("COL"))</formula>
    </cfRule>
  </conditionalFormatting>
  <conditionalFormatting sqref="FQ27:FQ28">
    <cfRule type="cellIs" dxfId="64" priority="59" operator="equal">
      <formula>"NO VÁLIDA"</formula>
    </cfRule>
    <cfRule type="cellIs" dxfId="63" priority="60" operator="equal">
      <formula>"VÁLIDA"</formula>
    </cfRule>
  </conditionalFormatting>
  <conditionalFormatting sqref="FQ36:FQ37">
    <cfRule type="cellIs" dxfId="62" priority="57" operator="equal">
      <formula>"NO VÁLIDA"</formula>
    </cfRule>
    <cfRule type="cellIs" dxfId="61" priority="58" operator="equal">
      <formula>"VÁLIDA"</formula>
    </cfRule>
  </conditionalFormatting>
  <conditionalFormatting sqref="FO36:FQ37">
    <cfRule type="expression" dxfId="60" priority="56">
      <formula>YS="T"</formula>
    </cfRule>
  </conditionalFormatting>
  <conditionalFormatting sqref="FQ49">
    <cfRule type="cellIs" dxfId="59" priority="54" operator="equal">
      <formula>"NO VÁLIDA"</formula>
    </cfRule>
    <cfRule type="cellIs" dxfId="58" priority="55" operator="equal">
      <formula>"VÁLIDA"</formula>
    </cfRule>
  </conditionalFormatting>
  <conditionalFormatting sqref="FT66 FT68:FT69 FT75:FT77 FT64">
    <cfRule type="cellIs" dxfId="57" priority="52" operator="equal">
      <formula>"PARA REVISIÓN"</formula>
    </cfRule>
    <cfRule type="cellIs" dxfId="56" priority="53" operator="equal">
      <formula>"CUMPLE"</formula>
    </cfRule>
  </conditionalFormatting>
  <conditionalFormatting sqref="FT14:FT17 FT75:FT87 FT53:FT73 FT19:FT26 FT29:FT35 FT38:FT47">
    <cfRule type="cellIs" dxfId="55" priority="50" operator="equal">
      <formula>"NO VÁLIDA"</formula>
    </cfRule>
    <cfRule type="cellIs" dxfId="54" priority="51" operator="equal">
      <formula>"VÁLIDA"</formula>
    </cfRule>
  </conditionalFormatting>
  <conditionalFormatting sqref="FS78">
    <cfRule type="cellIs" dxfId="53" priority="49" operator="notBetween">
      <formula>"RECHAZO"</formula>
      <formula>"NO ADMISIBLE"</formula>
    </cfRule>
  </conditionalFormatting>
  <conditionalFormatting sqref="FR33:FT35 FR53:FT53 FR42:FT47 FR55:FT55 FR38:FT40">
    <cfRule type="expression" dxfId="52" priority="48">
      <formula>YS="T"</formula>
    </cfRule>
  </conditionalFormatting>
  <conditionalFormatting sqref="FR13:FT14">
    <cfRule type="expression" dxfId="51" priority="47" stopIfTrue="1">
      <formula>ROW()=CELL("ROW")</formula>
    </cfRule>
  </conditionalFormatting>
  <conditionalFormatting sqref="FR16:FT16 FR25:FT26 FR33:FT33 FR75:FT87 FR61:FT73 FR20:FT21 FR46:FT46 FR60 FT60 FR55:FT55">
    <cfRule type="expression" dxfId="50" priority="46" stopIfTrue="1">
      <formula>AND(ROW()=CELL("ROW"),COLUMN()=CELL("COL"))</formula>
    </cfRule>
  </conditionalFormatting>
  <conditionalFormatting sqref="FS15 FS21 FS25 FS33 FS46 FS55 FS58 FS63 FS67:FS69 FS75">
    <cfRule type="cellIs" dxfId="49" priority="45" operator="greaterThan">
      <formula>0</formula>
    </cfRule>
  </conditionalFormatting>
  <conditionalFormatting sqref="FR16:FR20 FR22:FR24 FR26:FR32 FR34:FR45 FR47:FR54 FR56:FR57 FR59 FS64:FS66 FS70:FS71 FS73:FS74">
    <cfRule type="cellIs" dxfId="48" priority="44" operator="equal">
      <formula>0</formula>
    </cfRule>
  </conditionalFormatting>
  <conditionalFormatting sqref="FT18">
    <cfRule type="cellIs" dxfId="47" priority="42" operator="equal">
      <formula>"NO VÁLIDA"</formula>
    </cfRule>
    <cfRule type="cellIs" dxfId="46" priority="43" operator="equal">
      <formula>"VÁLIDA"</formula>
    </cfRule>
  </conditionalFormatting>
  <conditionalFormatting sqref="FT48 FT50:FT52">
    <cfRule type="cellIs" dxfId="45" priority="40" operator="equal">
      <formula>"NO VÁLIDA"</formula>
    </cfRule>
    <cfRule type="cellIs" dxfId="44" priority="41" operator="equal">
      <formula>"VÁLIDA"</formula>
    </cfRule>
  </conditionalFormatting>
  <conditionalFormatting sqref="FR51:FT52 FR48:FT48">
    <cfRule type="expression" dxfId="43" priority="39">
      <formula>YS="T"</formula>
    </cfRule>
  </conditionalFormatting>
  <conditionalFormatting sqref="FT74">
    <cfRule type="cellIs" dxfId="42" priority="37" operator="equal">
      <formula>"NO VÁLIDA"</formula>
    </cfRule>
    <cfRule type="cellIs" dxfId="41" priority="38" operator="equal">
      <formula>"VÁLIDA"</formula>
    </cfRule>
  </conditionalFormatting>
  <conditionalFormatting sqref="FR74:FT74">
    <cfRule type="expression" dxfId="40" priority="36" stopIfTrue="1">
      <formula>AND(ROW()=CELL("ROW"),COLUMN()=CELL("COL"))</formula>
    </cfRule>
  </conditionalFormatting>
  <conditionalFormatting sqref="FT27:FT28">
    <cfRule type="cellIs" dxfId="39" priority="34" operator="equal">
      <formula>"NO VÁLIDA"</formula>
    </cfRule>
    <cfRule type="cellIs" dxfId="38" priority="35" operator="equal">
      <formula>"VÁLIDA"</formula>
    </cfRule>
  </conditionalFormatting>
  <conditionalFormatting sqref="FT36:FT37">
    <cfRule type="cellIs" dxfId="37" priority="32" operator="equal">
      <formula>"NO VÁLIDA"</formula>
    </cfRule>
    <cfRule type="cellIs" dxfId="36" priority="33" operator="equal">
      <formula>"VÁLIDA"</formula>
    </cfRule>
  </conditionalFormatting>
  <conditionalFormatting sqref="FR36:FT37">
    <cfRule type="expression" dxfId="35" priority="31">
      <formula>YS="T"</formula>
    </cfRule>
  </conditionalFormatting>
  <conditionalFormatting sqref="FT49">
    <cfRule type="cellIs" dxfId="34" priority="29" operator="equal">
      <formula>"NO VÁLIDA"</formula>
    </cfRule>
    <cfRule type="cellIs" dxfId="33" priority="30" operator="equal">
      <formula>"VÁLIDA"</formula>
    </cfRule>
  </conditionalFormatting>
  <conditionalFormatting sqref="FW66 FW68:FW69 FW75:FW77 FW64">
    <cfRule type="cellIs" dxfId="32" priority="27" operator="equal">
      <formula>"PARA REVISIÓN"</formula>
    </cfRule>
    <cfRule type="cellIs" dxfId="31" priority="28" operator="equal">
      <formula>"CUMPLE"</formula>
    </cfRule>
  </conditionalFormatting>
  <conditionalFormatting sqref="FW14:FW17 FW75:FW87 FW53:FW73 FW19:FW26 FW29:FW35 FW38:FW47">
    <cfRule type="cellIs" dxfId="30" priority="25" operator="equal">
      <formula>"NO VÁLIDA"</formula>
    </cfRule>
    <cfRule type="cellIs" dxfId="29" priority="26" operator="equal">
      <formula>"VÁLIDA"</formula>
    </cfRule>
  </conditionalFormatting>
  <conditionalFormatting sqref="FV78">
    <cfRule type="cellIs" dxfId="28" priority="24" operator="notBetween">
      <formula>"RECHAZO"</formula>
      <formula>"NO ADMISIBLE"</formula>
    </cfRule>
  </conditionalFormatting>
  <conditionalFormatting sqref="FU33:FW35 FU53:FW53 FU42:FW47 FU55:FW55 FU38:FW40">
    <cfRule type="expression" dxfId="27" priority="23">
      <formula>YS="T"</formula>
    </cfRule>
  </conditionalFormatting>
  <conditionalFormatting sqref="FU13:FW14">
    <cfRule type="expression" dxfId="26" priority="22" stopIfTrue="1">
      <formula>ROW()=CELL("ROW")</formula>
    </cfRule>
  </conditionalFormatting>
  <conditionalFormatting sqref="FU16:FW16 FU25:FW26 FU33:FW33 FU75:FW87 FU61:FW73 FU20:FW21 FU46:FW46 FU60 FW60 FU55:FW55">
    <cfRule type="expression" dxfId="25" priority="21" stopIfTrue="1">
      <formula>AND(ROW()=CELL("ROW"),COLUMN()=CELL("COL"))</formula>
    </cfRule>
  </conditionalFormatting>
  <conditionalFormatting sqref="FV15 FV21 FV25 FV33 FV46 FV55 FV58 FV63 FV67:FV69 FV75">
    <cfRule type="cellIs" dxfId="24" priority="20" operator="greaterThan">
      <formula>0</formula>
    </cfRule>
  </conditionalFormatting>
  <conditionalFormatting sqref="FU16:FU20 FU22:FU24 FU26:FU32 FU34:FU45 FU47:FU54 FU56:FU57 FU59 FV64:FV66 FV70:FV71 FV73:FV74">
    <cfRule type="cellIs" dxfId="23" priority="19" operator="equal">
      <formula>0</formula>
    </cfRule>
  </conditionalFormatting>
  <conditionalFormatting sqref="FW18">
    <cfRule type="cellIs" dxfId="22" priority="17" operator="equal">
      <formula>"NO VÁLIDA"</formula>
    </cfRule>
    <cfRule type="cellIs" dxfId="21" priority="18" operator="equal">
      <formula>"VÁLIDA"</formula>
    </cfRule>
  </conditionalFormatting>
  <conditionalFormatting sqref="FW48 FW50:FW52">
    <cfRule type="cellIs" dxfId="20" priority="15" operator="equal">
      <formula>"NO VÁLIDA"</formula>
    </cfRule>
    <cfRule type="cellIs" dxfId="19" priority="16" operator="equal">
      <formula>"VÁLIDA"</formula>
    </cfRule>
  </conditionalFormatting>
  <conditionalFormatting sqref="FU51:FW52 FU48:FW48">
    <cfRule type="expression" dxfId="18" priority="14">
      <formula>YS="T"</formula>
    </cfRule>
  </conditionalFormatting>
  <conditionalFormatting sqref="FW74">
    <cfRule type="cellIs" dxfId="17" priority="12" operator="equal">
      <formula>"NO VÁLIDA"</formula>
    </cfRule>
    <cfRule type="cellIs" dxfId="16" priority="13" operator="equal">
      <formula>"VÁLIDA"</formula>
    </cfRule>
  </conditionalFormatting>
  <conditionalFormatting sqref="FU74:FW74">
    <cfRule type="expression" dxfId="15" priority="11" stopIfTrue="1">
      <formula>AND(ROW()=CELL("ROW"),COLUMN()=CELL("COL"))</formula>
    </cfRule>
  </conditionalFormatting>
  <conditionalFormatting sqref="FW27:FW28">
    <cfRule type="cellIs" dxfId="14" priority="9" operator="equal">
      <formula>"NO VÁLIDA"</formula>
    </cfRule>
    <cfRule type="cellIs" dxfId="13" priority="10" operator="equal">
      <formula>"VÁLIDA"</formula>
    </cfRule>
  </conditionalFormatting>
  <conditionalFormatting sqref="FW36:FW37">
    <cfRule type="cellIs" dxfId="12" priority="7" operator="equal">
      <formula>"NO VÁLIDA"</formula>
    </cfRule>
    <cfRule type="cellIs" dxfId="11" priority="8" operator="equal">
      <formula>"VÁLIDA"</formula>
    </cfRule>
  </conditionalFormatting>
  <conditionalFormatting sqref="FU36:FW37">
    <cfRule type="expression" dxfId="10" priority="6">
      <formula>YS="T"</formula>
    </cfRule>
  </conditionalFormatting>
  <conditionalFormatting sqref="FW49">
    <cfRule type="cellIs" dxfId="9" priority="4" operator="equal">
      <formula>"NO VÁLIDA"</formula>
    </cfRule>
    <cfRule type="cellIs" dxfId="8" priority="5" operator="equal">
      <formula>"VÁLIDA"</formula>
    </cfRule>
  </conditionalFormatting>
  <conditionalFormatting sqref="AA22">
    <cfRule type="cellIs" dxfId="7" priority="3" operator="equal">
      <formula>0</formula>
    </cfRule>
  </conditionalFormatting>
  <conditionalFormatting sqref="AC22">
    <cfRule type="expression" dxfId="6" priority="2" stopIfTrue="1">
      <formula>AND(ROW()=CELL("ROW"),COLUMN()=CELL("COL"))</formula>
    </cfRule>
  </conditionalFormatting>
  <conditionalFormatting sqref="AY59">
    <cfRule type="cellIs" dxfId="5" priority="1" operator="equal">
      <formula>0</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67:J69 J63 J77:J78 J75 K49:K78 J49:J58 J15:K48 M67:M69 M63 M77:M78 M75 N49:N78 M49:M58 M15:N48 P67:P69 P63 P77:P78 P75 Q49:Q78 P49:P58 P15:Q48 S67:S69 S63 S77:S78 S75 T49:T78 S49:S58 S15:T48 V67:V69 V63 V77:V78 V75 W49:W78 V49:V58 V15:W48 Y67:Y69 Y63 Y77:Y78 Y75 Z49:Z78 Y49:Y58 Y15:Z48 AB67:AB69 AB63 AB77:AB78 AB75 AC49:AC78 AB49:AB58 FV15:FW48 AE67:AE69 AE63 AE77:AE78 AE75 AF49:AF78 AE49:AE58 AE15:AF48 AH67:AH69 AH63 AH77:AH78 AH75 AI49:AI78 AH49:AH58 AH15:AI48 AK67:AK69 AK63 AK77:AK78 AK75 AL49:AL78 AK49:AK58 AK15:AL48 AN67:AN69 AN63 AN77:AN78 AN75 AO49:AO78 AN49:AN58 AN15:AO48 AQ67:AQ69 AQ63 AQ77:AQ78 AQ75 AR49:AR78 AQ49:AQ58 AQ15:AR48 AT67:AT69 AT63 AT77:AT78 AT75 AU49:AU78 AT49:AT58 AT15:AU48 AW67:AW69 AW63 AW77:AW78 AW75 AX49:AX78 AW49:AW58 AW15:AX48 AZ67:AZ69 AZ63 AZ77:AZ78 AZ75 BA49:BA78 AZ49:AZ58 AZ15:BA48 BC67:BC69 BC63 BC77:BC78 BC75 BD49:BD78 BC49:BC58 BC15:BD48 BF67:BF69 BF63 BF77:BF78 BF75 BG49:BG78 BF49:BF58 BF15:BG48 BI67:BI69 BI63 BI77:BI78 BI75 BJ49:BJ78 BI49:BI58 BI15:BJ48 BL67:BL69 BL63 BL77:BL78 BL75 BM49:BM78 BL49:BL58 BL15:BM48 BO67:BO69 BO63 BO77:BO78 BO75 BP49:BP78 BO49:BO58 BO15:BP48 BR67:BR69 BR63 BR77:BR78 BR75 BS49:BS78 BR49:BR58 BR15:BS48 BU67:BU69 BU63 BU77:BU78 BU75 BV49:BV78 BU49:BU58 BU15:BV48 BX67:BX69 BX63 BX77:BX78 BX75 BY49:BY78 BX49:BX58 BX15:BY48 CA67:CA69 CA63 CA77:CA78 CA75 CB49:CB78 CA49:CA58 CA15:CB48 CD67:CD69 CD63 CD77:CD78 CD75 CE49:CE78 CD49:CD58 CD15:CE48 CG67:CG69 CG63 CG77:CG78 CG75 CH49:CH78 CG49:CG58 CG15:CH48 CJ67:CJ69 CJ63 CJ77:CJ78 CJ75 CK49:CK78 CJ49:CJ58 CJ15:CK48 CM67:CM69 CM63 CM77:CM78 CM75 CN49:CN78 CM49:CM58 CM15:CN48 CP67:CP69 CP63 CP77:CP78 CP75 CQ49:CQ78 CP49:CP58 CP15:CQ48 CS67:CS69 CS63 CS77:CS78 CS75 CT49:CT78 CS49:CS58 CS15:CT48 CV67:CV69 CV63 CV77:CV78 CV75 CW49:CW78 CV49:CV58 CV15:CW48 CY67:CY69 CY63 CY77:CY78 CY75 CZ49:CZ78 CY49:CY58 CY15:CZ48 DB67:DB69 DB63 DB77:DB78 DB75 DC49:DC78 DB49:DB58 DB15:DC48 DE67:DE69 DE63 DE77:DE78 DE75 DF49:DF78 DE49:DE58 DE15:DF48 DH67:DH69 DH63 DH77:DH78 DH75 DI49:DI78 DH49:DH58 DH15:DI48 DK67:DK69 DK63 DK77:DK78 DK75 DL49:DL78 DK49:DK58 DK15:DL48 DN67:DN69 DN63 DN77:DN78 DN75 DO49:DO78 DN49:DN58 DN15:DO48 DQ67:DQ69 DQ63 DQ77:DQ78 DQ75 DR49:DR78 DQ49:DQ58 DQ15:DR48 DT67:DT69 DT63 DT77:DT78 DT75 DU49:DU78 DT49:DT58 DT15:DU48 DW67:DW69 DW63 DW77:DW78 DW75 DX49:DX78 DW49:DW58 DW15:DX48 DZ67:DZ69 DZ63 DZ77:DZ78 DZ75 EA49:EA78 DZ49:DZ58 DZ15:EA48 EC67:EC69 EC63 EC77:EC78 EC75 ED49:ED78 EC49:EC58 EC15:ED48 EF67:EF69 EF63 EF77:EF78 EF75 EG49:EG78 EF49:EF58 EF15:EG48 EI67:EI69 EI63 EI77:EI78 EI75 EJ49:EJ78 EI49:EI58 EI15:EJ48 EL67:EL69 EL63 EL77:EL78 EL75 EM49:EM78 EL49:EL58 EL15:EM48 EO67:EO69 EO63 EO77:EO78 EO75 EP49:EP78 EO49:EO58 EO15:EP48 ER67:ER69 ER63 ER77:ER78 ER75 ES49:ES78 ER49:ER58 ER15:ES48 EU67:EU69 EU63 EU77:EU78 EU75 EV49:EV78 EU49:EU58 EU15:EV48 EX67:EX69 EX63 EX77:EX78 EX75 EY49:EY78 EX49:EX58 EX15:EY48 FA67:FA69 FA63 FA77:FA78 FA75 FB49:FB78 FA49:FA58 FA15:FB48 FD67:FD69 FD63 FD77:FD78 FD75 FE49:FE78 FD49:FD58 FD15:FE48 FG67:FG69 FG63 FG77:FG78 FG75 FH49:FH78 FG49:FG58 FG15:FH48 FJ67:FJ69 FJ63 FJ77:FJ78 FJ75 FK49:FK78 FJ49:FJ58 FJ15:FK48 FM67:FM69 FM63 FM77:FM78 FM75 FN49:FN78 FM49:FM58 FM15:FN48 FP67:FP69 FP63 FP77:FP78 FP75 FQ49:FQ78 FP49:FP58 FP15:FQ48 FS67:FS69 FS63 FS77:FS78 FS75 FT49:FT78 FS49:FS58 FS15:FT48 FV67:FV69 FV63 FV77:FV78 FV75 FW49:FW78 FV49:FV58 AB15:AC48">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A1:Z325"/>
  <sheetViews>
    <sheetView showGridLines="0" topLeftCell="A10" zoomScale="90" zoomScaleNormal="90" workbookViewId="0">
      <selection activeCell="J109" sqref="J109"/>
    </sheetView>
  </sheetViews>
  <sheetFormatPr baseColWidth="10" defaultColWidth="0" defaultRowHeight="12.75" zeroHeight="1"/>
  <cols>
    <col min="1" max="1" width="2.7109375" style="16" customWidth="1"/>
    <col min="2" max="3" width="8.28515625" style="16" customWidth="1"/>
    <col min="4" max="4" width="44.28515625" style="16" customWidth="1"/>
    <col min="5" max="6" width="21.5703125" style="16" customWidth="1"/>
    <col min="7" max="7" width="21" style="16" customWidth="1"/>
    <col min="8" max="8" width="20.7109375" style="16" customWidth="1"/>
    <col min="9" max="9" width="15.42578125" style="16" bestFit="1" customWidth="1"/>
    <col min="10" max="10" width="28.7109375" style="18" bestFit="1" customWidth="1"/>
    <col min="11" max="11" width="13.7109375" style="14" hidden="1" customWidth="1"/>
    <col min="12" max="12" width="13.7109375" style="15" hidden="1" customWidth="1"/>
    <col min="13" max="15" width="13.7109375" style="16" hidden="1" customWidth="1"/>
    <col min="16" max="16" width="19.5703125" style="88" hidden="1" customWidth="1"/>
    <col min="17" max="17" width="47.7109375" style="100" hidden="1" customWidth="1"/>
    <col min="18" max="18" width="22.28515625" style="100" hidden="1" customWidth="1"/>
    <col min="19" max="19" width="22.28515625" style="88" hidden="1" customWidth="1"/>
    <col min="20" max="20" width="23.28515625" style="88" hidden="1" customWidth="1"/>
    <col min="21" max="21" width="22.28515625" style="88" hidden="1" customWidth="1"/>
    <col min="22" max="22" width="22.28515625" style="131" hidden="1" customWidth="1"/>
    <col min="23" max="23" width="22.28515625" style="130" hidden="1" customWidth="1"/>
    <col min="24" max="24" width="22.28515625" style="131" hidden="1" customWidth="1"/>
    <col min="25" max="26" width="22.28515625" style="88" bestFit="1" customWidth="1"/>
    <col min="27" max="16384" width="11.42578125" style="16" hidden="1"/>
  </cols>
  <sheetData>
    <row r="1" spans="2:19" ht="18">
      <c r="B1" s="369" t="s">
        <v>19</v>
      </c>
      <c r="C1" s="369"/>
      <c r="D1" s="369"/>
      <c r="E1" s="369"/>
      <c r="F1" s="369"/>
      <c r="G1" s="369"/>
      <c r="H1" s="369"/>
      <c r="I1" s="369"/>
      <c r="J1" s="369"/>
    </row>
    <row r="2" spans="2:19">
      <c r="B2" s="370" t="s">
        <v>20</v>
      </c>
      <c r="C2" s="370"/>
      <c r="D2" s="370"/>
      <c r="E2" s="370"/>
      <c r="F2" s="370"/>
      <c r="G2" s="370"/>
      <c r="H2" s="370"/>
      <c r="I2" s="370"/>
      <c r="J2" s="370"/>
    </row>
    <row r="3" spans="2:19">
      <c r="B3" s="370" t="s">
        <v>21</v>
      </c>
      <c r="C3" s="370"/>
      <c r="D3" s="370"/>
      <c r="E3" s="370"/>
      <c r="F3" s="370"/>
      <c r="G3" s="370"/>
      <c r="H3" s="370"/>
      <c r="I3" s="370"/>
      <c r="J3" s="370"/>
    </row>
    <row r="4" spans="2:19">
      <c r="B4" s="370" t="s">
        <v>22</v>
      </c>
      <c r="C4" s="370"/>
      <c r="D4" s="370"/>
      <c r="E4" s="370"/>
      <c r="F4" s="370"/>
      <c r="G4" s="370"/>
      <c r="H4" s="370"/>
      <c r="I4" s="370"/>
      <c r="J4" s="370"/>
    </row>
    <row r="5" spans="2:19">
      <c r="B5" s="370" t="s">
        <v>23</v>
      </c>
      <c r="C5" s="370"/>
      <c r="D5" s="370"/>
      <c r="E5" s="370"/>
      <c r="F5" s="370"/>
      <c r="G5" s="370"/>
      <c r="H5" s="370"/>
      <c r="I5" s="370"/>
      <c r="J5" s="370"/>
    </row>
    <row r="6" spans="2:19" ht="15.75">
      <c r="B6" s="21"/>
      <c r="C6" s="21"/>
      <c r="D6" s="17"/>
      <c r="E6" s="17"/>
      <c r="F6" s="17"/>
      <c r="G6" s="17"/>
      <c r="H6" s="17"/>
      <c r="I6" s="17"/>
      <c r="J6" s="17"/>
    </row>
    <row r="7" spans="2:19" ht="40.5" customHeight="1">
      <c r="B7" s="370" t="s">
        <v>24</v>
      </c>
      <c r="C7" s="370"/>
      <c r="D7" s="370"/>
      <c r="E7" s="370"/>
      <c r="F7" s="370"/>
      <c r="G7" s="370"/>
      <c r="H7" s="370"/>
      <c r="I7" s="370"/>
      <c r="J7" s="370"/>
    </row>
    <row r="8" spans="2:19" ht="15.75">
      <c r="B8" s="21"/>
      <c r="C8" s="21"/>
      <c r="D8" s="17"/>
      <c r="E8" s="17"/>
      <c r="F8" s="17"/>
      <c r="G8" s="17"/>
      <c r="H8" s="17"/>
      <c r="I8" s="17"/>
      <c r="J8" s="17"/>
    </row>
    <row r="9" spans="2:19" ht="15.75" customHeight="1">
      <c r="B9" s="391" t="s">
        <v>223</v>
      </c>
      <c r="C9" s="391"/>
      <c r="D9" s="391"/>
      <c r="E9" s="391"/>
      <c r="F9" s="391"/>
      <c r="G9" s="391"/>
      <c r="H9" s="391"/>
      <c r="I9" s="391"/>
      <c r="J9" s="391"/>
    </row>
    <row r="10" spans="2:19" ht="16.5" customHeight="1">
      <c r="B10" s="460" t="s">
        <v>224</v>
      </c>
      <c r="C10" s="460"/>
      <c r="D10" s="460"/>
      <c r="E10" s="460"/>
      <c r="F10" s="460"/>
      <c r="G10" s="460"/>
      <c r="H10" s="460"/>
      <c r="I10" s="460"/>
      <c r="J10" s="460"/>
      <c r="S10" s="87"/>
    </row>
    <row r="11" spans="2:19" ht="16.5" thickBot="1">
      <c r="B11" s="22"/>
      <c r="C11" s="22"/>
      <c r="D11" s="17"/>
      <c r="E11" s="17"/>
      <c r="F11" s="17"/>
      <c r="G11" s="17"/>
      <c r="H11" s="17"/>
      <c r="I11" s="17"/>
      <c r="J11" s="17"/>
    </row>
    <row r="12" spans="2:19" ht="15.75" customHeight="1" thickBot="1">
      <c r="B12" s="451" t="s">
        <v>225</v>
      </c>
      <c r="C12" s="449"/>
      <c r="D12" s="450"/>
      <c r="E12" s="449" t="s">
        <v>226</v>
      </c>
      <c r="F12" s="449"/>
      <c r="G12" s="449"/>
      <c r="H12" s="449"/>
      <c r="I12" s="449"/>
      <c r="J12" s="450"/>
      <c r="Q12" s="101" t="s">
        <v>225</v>
      </c>
    </row>
    <row r="13" spans="2:19" ht="15.75" customHeight="1" thickBot="1">
      <c r="B13" s="452">
        <v>4</v>
      </c>
      <c r="C13" s="453"/>
      <c r="D13" s="214">
        <v>4</v>
      </c>
      <c r="E13" s="445" t="s">
        <v>227</v>
      </c>
      <c r="F13" s="445"/>
      <c r="G13" s="445"/>
      <c r="H13" s="445"/>
      <c r="I13" s="212" t="s">
        <v>228</v>
      </c>
      <c r="J13" s="69"/>
      <c r="Q13" s="102">
        <v>1</v>
      </c>
    </row>
    <row r="14" spans="2:19" ht="15.75" customHeight="1" thickBot="1">
      <c r="B14" s="457" t="s">
        <v>229</v>
      </c>
      <c r="C14" s="458"/>
      <c r="D14" s="459"/>
      <c r="E14" s="213"/>
      <c r="F14" s="213"/>
      <c r="G14" s="213"/>
      <c r="H14" s="213"/>
      <c r="I14" s="212" t="s">
        <v>230</v>
      </c>
      <c r="J14" s="70">
        <v>0</v>
      </c>
      <c r="Q14" s="103"/>
    </row>
    <row r="15" spans="2:19" ht="15.75" customHeight="1" thickBot="1">
      <c r="B15" s="454" t="s">
        <v>284</v>
      </c>
      <c r="C15" s="455"/>
      <c r="D15" s="456"/>
      <c r="E15" s="448" t="s">
        <v>232</v>
      </c>
      <c r="F15" s="448"/>
      <c r="G15" s="446" t="s">
        <v>286</v>
      </c>
      <c r="H15" s="446"/>
      <c r="I15" s="446"/>
      <c r="J15" s="447"/>
      <c r="Q15" s="101" t="s">
        <v>229</v>
      </c>
    </row>
    <row r="16" spans="2:19" ht="16.5" thickBot="1">
      <c r="B16" s="22"/>
      <c r="C16" s="22"/>
      <c r="D16" s="17"/>
      <c r="E16" s="17"/>
      <c r="F16" s="17"/>
      <c r="G16" s="17"/>
      <c r="H16" s="17"/>
      <c r="I16" s="17"/>
      <c r="J16" s="17"/>
      <c r="Q16" s="102" t="s">
        <v>233</v>
      </c>
    </row>
    <row r="17" spans="2:26" ht="15.6" customHeight="1">
      <c r="B17" s="488" t="s">
        <v>234</v>
      </c>
      <c r="C17" s="489"/>
      <c r="D17" s="489"/>
      <c r="E17" s="489"/>
      <c r="F17" s="489"/>
      <c r="G17" s="489"/>
      <c r="H17" s="489"/>
      <c r="I17" s="489"/>
      <c r="J17" s="490"/>
    </row>
    <row r="18" spans="2:26">
      <c r="B18" s="43"/>
      <c r="C18" s="48"/>
      <c r="D18" s="44"/>
      <c r="E18" s="44"/>
      <c r="F18" s="45"/>
      <c r="G18" s="45"/>
      <c r="H18" s="45"/>
      <c r="I18" s="48" t="s">
        <v>235</v>
      </c>
      <c r="J18" s="56">
        <v>47</v>
      </c>
    </row>
    <row r="19" spans="2:26">
      <c r="B19" s="49"/>
      <c r="C19" s="48"/>
      <c r="D19" s="44"/>
      <c r="E19" s="44"/>
      <c r="F19" s="45"/>
      <c r="G19" s="45"/>
      <c r="H19" s="45"/>
      <c r="I19" s="48" t="s">
        <v>236</v>
      </c>
      <c r="J19" s="59">
        <v>24934451553</v>
      </c>
    </row>
    <row r="20" spans="2:26">
      <c r="B20" s="43"/>
      <c r="C20" s="50"/>
      <c r="D20" s="44"/>
      <c r="E20" s="44"/>
      <c r="F20" s="45"/>
      <c r="G20" s="45"/>
      <c r="H20" s="45"/>
      <c r="I20" s="48" t="s">
        <v>237</v>
      </c>
      <c r="J20" s="59">
        <v>26687463351.148937</v>
      </c>
    </row>
    <row r="21" spans="2:26">
      <c r="B21" s="43"/>
      <c r="C21" s="50"/>
      <c r="D21" s="44"/>
      <c r="E21" s="44"/>
      <c r="F21" s="45"/>
      <c r="G21" s="45"/>
      <c r="H21" s="45"/>
      <c r="I21" s="48" t="s">
        <v>238</v>
      </c>
      <c r="J21" s="59">
        <v>26857489964</v>
      </c>
    </row>
    <row r="22" spans="2:26">
      <c r="B22" s="51"/>
      <c r="C22" s="52"/>
      <c r="D22" s="44"/>
      <c r="E22" s="44"/>
      <c r="F22" s="45"/>
      <c r="G22" s="45"/>
      <c r="H22" s="45"/>
      <c r="I22" s="48" t="s">
        <v>239</v>
      </c>
      <c r="J22" s="59">
        <v>27750000000</v>
      </c>
      <c r="V22" s="136"/>
      <c r="W22" s="132"/>
      <c r="X22" s="133"/>
    </row>
    <row r="23" spans="2:26" ht="13.5" thickBot="1">
      <c r="B23" s="53"/>
      <c r="C23" s="54"/>
      <c r="D23" s="46"/>
      <c r="E23" s="46"/>
      <c r="F23" s="47"/>
      <c r="G23" s="47"/>
      <c r="H23" s="47"/>
      <c r="I23" s="55" t="s">
        <v>240</v>
      </c>
      <c r="J23" s="57">
        <v>70</v>
      </c>
    </row>
    <row r="24" spans="2:26" customFormat="1" ht="13.5" thickBot="1">
      <c r="P24" s="87"/>
      <c r="Q24" s="107"/>
      <c r="R24" s="107"/>
      <c r="S24" s="87"/>
      <c r="T24" s="87"/>
      <c r="U24" s="87"/>
      <c r="V24" s="131"/>
      <c r="W24" s="130"/>
      <c r="X24" s="131"/>
      <c r="Y24" s="87"/>
      <c r="Z24" s="87"/>
    </row>
    <row r="25" spans="2:26" ht="15" customHeight="1">
      <c r="B25" s="463" t="s">
        <v>241</v>
      </c>
      <c r="C25" s="464"/>
      <c r="D25" s="464"/>
      <c r="E25" s="464"/>
      <c r="F25" s="464"/>
      <c r="G25" s="464"/>
      <c r="H25" s="464"/>
      <c r="I25" s="464"/>
      <c r="J25" s="465"/>
    </row>
    <row r="26" spans="2:26" ht="15" customHeight="1">
      <c r="B26" s="475" t="s">
        <v>242</v>
      </c>
      <c r="C26" s="476"/>
      <c r="D26" s="476"/>
      <c r="E26" s="476"/>
      <c r="F26" s="476"/>
      <c r="G26" s="476"/>
      <c r="H26" s="476"/>
      <c r="I26" s="477"/>
      <c r="J26" s="99" t="s">
        <v>306</v>
      </c>
    </row>
    <row r="27" spans="2:26" ht="15" customHeight="1">
      <c r="B27" s="475" t="s">
        <v>307</v>
      </c>
      <c r="C27" s="476"/>
      <c r="D27" s="476"/>
      <c r="E27" s="476"/>
      <c r="F27" s="476"/>
      <c r="G27" s="476"/>
      <c r="H27" s="476"/>
      <c r="I27" s="477"/>
      <c r="J27" s="99">
        <v>26857489964</v>
      </c>
    </row>
    <row r="28" spans="2:26" ht="15" customHeight="1">
      <c r="B28" s="466" t="s">
        <v>243</v>
      </c>
      <c r="C28" s="467"/>
      <c r="D28" s="467"/>
      <c r="E28" s="467"/>
      <c r="F28" s="467"/>
      <c r="G28" s="467"/>
      <c r="H28" s="467"/>
      <c r="I28" s="467"/>
      <c r="J28" s="468"/>
    </row>
    <row r="29" spans="2:26" ht="13.5" hidden="1">
      <c r="B29" s="475" t="s">
        <v>244</v>
      </c>
      <c r="C29" s="476"/>
      <c r="D29" s="476"/>
      <c r="E29" s="476"/>
      <c r="F29" s="476"/>
      <c r="G29" s="476"/>
      <c r="H29" s="476"/>
      <c r="I29" s="477"/>
      <c r="J29" s="60">
        <v>1.0752707997270197E+67</v>
      </c>
      <c r="K29" s="74"/>
    </row>
    <row r="30" spans="2:26">
      <c r="B30" s="475" t="s">
        <v>245</v>
      </c>
      <c r="C30" s="476"/>
      <c r="D30" s="476"/>
      <c r="E30" s="476"/>
      <c r="F30" s="476"/>
      <c r="G30" s="476"/>
      <c r="H30" s="476"/>
      <c r="I30" s="477"/>
      <c r="J30" s="137">
        <v>26678206634</v>
      </c>
      <c r="K30" s="74"/>
    </row>
    <row r="31" spans="2:26" ht="13.15" customHeight="1">
      <c r="B31" s="475" t="s">
        <v>246</v>
      </c>
      <c r="C31" s="476"/>
      <c r="D31" s="476"/>
      <c r="E31" s="476"/>
      <c r="F31" s="476"/>
      <c r="G31" s="476"/>
      <c r="H31" s="476"/>
      <c r="I31" s="477"/>
      <c r="J31" s="58">
        <v>26681024859.763153</v>
      </c>
      <c r="K31" s="75"/>
    </row>
    <row r="32" spans="2:26" ht="15" customHeight="1">
      <c r="B32" s="466" t="s">
        <v>247</v>
      </c>
      <c r="C32" s="467"/>
      <c r="D32" s="467"/>
      <c r="E32" s="467"/>
      <c r="F32" s="467"/>
      <c r="G32" s="467"/>
      <c r="H32" s="467"/>
      <c r="I32" s="467"/>
      <c r="J32" s="468"/>
      <c r="K32" s="75"/>
    </row>
    <row r="33" spans="2:26" ht="13.15" customHeight="1">
      <c r="B33" s="475" t="s">
        <v>248</v>
      </c>
      <c r="C33" s="476"/>
      <c r="D33" s="476"/>
      <c r="E33" s="476"/>
      <c r="F33" s="476"/>
      <c r="G33" s="476"/>
      <c r="H33" s="476"/>
      <c r="I33" s="477"/>
      <c r="J33" s="99">
        <v>25810957452.074471</v>
      </c>
      <c r="K33" s="75"/>
    </row>
    <row r="34" spans="2:26" ht="15" customHeight="1">
      <c r="B34" s="466" t="s">
        <v>249</v>
      </c>
      <c r="C34" s="467"/>
      <c r="D34" s="467"/>
      <c r="E34" s="467"/>
      <c r="F34" s="467"/>
      <c r="G34" s="467"/>
      <c r="H34" s="467"/>
      <c r="I34" s="467"/>
      <c r="J34" s="468"/>
      <c r="K34"/>
    </row>
    <row r="35" spans="2:26" ht="13.5" thickBot="1">
      <c r="B35" s="491" t="s">
        <v>250</v>
      </c>
      <c r="C35" s="448"/>
      <c r="D35" s="448"/>
      <c r="E35" s="448"/>
      <c r="F35" s="448"/>
      <c r="G35" s="448"/>
      <c r="H35" s="448"/>
      <c r="I35" s="492"/>
      <c r="J35" s="61">
        <v>24934451553</v>
      </c>
      <c r="K35"/>
      <c r="V35" s="135"/>
      <c r="W35" s="134"/>
      <c r="X35" s="135"/>
    </row>
    <row r="36" spans="2:26">
      <c r="B36" s="71"/>
      <c r="C36" s="71"/>
      <c r="D36" s="71"/>
      <c r="E36" s="71"/>
      <c r="F36" s="71"/>
      <c r="G36" s="71"/>
      <c r="H36" s="71"/>
      <c r="I36" s="71"/>
      <c r="J36" s="72"/>
      <c r="K36"/>
    </row>
    <row r="37" spans="2:26" ht="16.5" thickBot="1">
      <c r="B37" s="39"/>
      <c r="C37" s="39"/>
      <c r="D37" s="39"/>
      <c r="E37" s="39"/>
      <c r="F37" s="40"/>
      <c r="G37" s="40"/>
      <c r="H37" s="40"/>
      <c r="I37" s="17"/>
      <c r="J37" s="17"/>
      <c r="K37"/>
    </row>
    <row r="38" spans="2:26" s="15" customFormat="1" ht="40.5" customHeight="1" thickBot="1">
      <c r="B38" s="493" t="s">
        <v>251</v>
      </c>
      <c r="C38" s="494"/>
      <c r="D38" s="494"/>
      <c r="E38" s="242"/>
      <c r="F38" s="469" t="s">
        <v>286</v>
      </c>
      <c r="G38" s="469"/>
      <c r="H38" s="469"/>
      <c r="I38" s="469"/>
      <c r="J38" s="138">
        <v>26681024859.763153</v>
      </c>
      <c r="K38" s="73"/>
      <c r="P38" s="89"/>
      <c r="Q38" s="108"/>
      <c r="R38" s="108"/>
      <c r="S38" s="89"/>
      <c r="T38" s="89"/>
      <c r="U38" s="89"/>
      <c r="V38" s="131"/>
      <c r="W38" s="130"/>
      <c r="X38" s="131"/>
      <c r="Y38" s="89"/>
      <c r="Z38" s="89"/>
    </row>
    <row r="39" spans="2:26" ht="15.75">
      <c r="B39" s="39"/>
      <c r="C39" s="39"/>
      <c r="D39" s="39"/>
      <c r="E39" s="39"/>
      <c r="F39" s="40"/>
      <c r="G39" s="40"/>
      <c r="H39" s="40"/>
      <c r="I39" s="17"/>
      <c r="J39" s="17"/>
      <c r="K39"/>
    </row>
    <row r="40" spans="2:26" ht="16.5" thickBot="1">
      <c r="B40" s="22"/>
      <c r="C40" s="22"/>
      <c r="D40" s="17"/>
      <c r="E40" s="17"/>
      <c r="F40" s="128"/>
      <c r="G40" s="17"/>
      <c r="H40" s="17"/>
      <c r="I40" s="17"/>
      <c r="J40" s="17"/>
    </row>
    <row r="41" spans="2:26" ht="15">
      <c r="B41" s="470" t="s">
        <v>252</v>
      </c>
      <c r="C41" s="471"/>
      <c r="D41" s="471"/>
      <c r="E41" s="471"/>
      <c r="F41" s="471"/>
      <c r="G41" s="471"/>
      <c r="H41" s="471"/>
      <c r="I41" s="471"/>
      <c r="J41" s="472"/>
    </row>
    <row r="42" spans="2:26" ht="75">
      <c r="B42" s="478" t="s">
        <v>27</v>
      </c>
      <c r="C42" s="480" t="s">
        <v>253</v>
      </c>
      <c r="D42" s="482" t="s">
        <v>254</v>
      </c>
      <c r="E42" s="122" t="s">
        <v>255</v>
      </c>
      <c r="F42" s="122" t="s">
        <v>256</v>
      </c>
      <c r="G42" s="122" t="s">
        <v>217</v>
      </c>
      <c r="H42" s="122" t="s">
        <v>257</v>
      </c>
      <c r="I42" s="122" t="s">
        <v>258</v>
      </c>
      <c r="J42" s="123" t="s">
        <v>259</v>
      </c>
      <c r="K42" s="473" t="s">
        <v>260</v>
      </c>
      <c r="L42" s="461" t="s">
        <v>261</v>
      </c>
      <c r="M42" s="461" t="s">
        <v>262</v>
      </c>
      <c r="N42" s="461" t="s">
        <v>263</v>
      </c>
      <c r="O42" s="461" t="s">
        <v>264</v>
      </c>
    </row>
    <row r="43" spans="2:26" ht="22.5" customHeight="1" thickBot="1">
      <c r="B43" s="479"/>
      <c r="C43" s="481"/>
      <c r="D43" s="483"/>
      <c r="E43" s="124" t="s">
        <v>265</v>
      </c>
      <c r="F43" s="125" t="s">
        <v>265</v>
      </c>
      <c r="G43" s="125" t="s">
        <v>266</v>
      </c>
      <c r="H43" s="125" t="s">
        <v>267</v>
      </c>
      <c r="I43" s="125" t="s">
        <v>266</v>
      </c>
      <c r="J43" s="126" t="s">
        <v>268</v>
      </c>
      <c r="K43" s="474"/>
      <c r="L43" s="462"/>
      <c r="M43" s="462"/>
      <c r="N43" s="462"/>
      <c r="O43" s="462"/>
      <c r="V43" s="129"/>
    </row>
    <row r="44" spans="2:26" ht="6.75" customHeight="1" thickBot="1">
      <c r="B44" s="148"/>
      <c r="C44" s="149"/>
      <c r="D44" s="150"/>
      <c r="E44" s="211">
        <v>27750000000</v>
      </c>
      <c r="F44" s="150"/>
      <c r="G44" s="150"/>
      <c r="H44" s="150"/>
      <c r="I44" s="150"/>
      <c r="J44" s="151"/>
      <c r="K44" s="241"/>
      <c r="L44" s="240"/>
      <c r="M44" s="240"/>
      <c r="N44" s="240"/>
      <c r="O44" s="240"/>
      <c r="V44" s="129"/>
    </row>
    <row r="45" spans="2:26" ht="26.25" customHeight="1">
      <c r="B45" s="140">
        <v>1</v>
      </c>
      <c r="C45" s="141">
        <v>1</v>
      </c>
      <c r="D45" s="142" t="s">
        <v>35</v>
      </c>
      <c r="E45" s="143">
        <v>27260492964</v>
      </c>
      <c r="F45" s="143">
        <v>27260485071</v>
      </c>
      <c r="G45" s="144">
        <v>2.8953988506774664E-7</v>
      </c>
      <c r="H45" s="145">
        <v>27.260485071000002</v>
      </c>
      <c r="I45" s="146">
        <v>-1.7640177621621622E-2</v>
      </c>
      <c r="J45" s="147">
        <v>68.479735504922459</v>
      </c>
      <c r="K45" s="41">
        <v>0.98235982237837838</v>
      </c>
      <c r="L45" s="42" t="e">
        <v>#REF!</v>
      </c>
      <c r="M45" s="42" t="e">
        <v>#REF!</v>
      </c>
      <c r="N45" s="42">
        <v>1.0217180642153936</v>
      </c>
      <c r="O45" s="42">
        <v>1.0932859306352034</v>
      </c>
      <c r="P45" s="104">
        <v>1</v>
      </c>
      <c r="Q45" s="105">
        <v>2252485071</v>
      </c>
      <c r="R45" s="105" t="s">
        <v>1</v>
      </c>
      <c r="S45" s="105" t="s">
        <v>1</v>
      </c>
      <c r="T45" s="105" t="s">
        <v>1</v>
      </c>
      <c r="U45" s="105">
        <v>7893</v>
      </c>
      <c r="V45" s="129">
        <v>579460211.23684692</v>
      </c>
      <c r="W45" s="130" t="s">
        <v>1</v>
      </c>
      <c r="X45" s="129" t="s">
        <v>1</v>
      </c>
      <c r="Y45" s="105"/>
    </row>
    <row r="46" spans="2:26" ht="26.25" customHeight="1">
      <c r="B46" s="80">
        <v>2</v>
      </c>
      <c r="C46" s="81">
        <v>2</v>
      </c>
      <c r="D46" s="82" t="s">
        <v>37</v>
      </c>
      <c r="E46" s="83">
        <v>25008000000</v>
      </c>
      <c r="F46" s="83">
        <v>25008000000</v>
      </c>
      <c r="G46" s="90">
        <v>0</v>
      </c>
      <c r="H46" s="84">
        <v>25.007999999999999</v>
      </c>
      <c r="I46" s="92">
        <v>-9.8810810810810779E-2</v>
      </c>
      <c r="J46" s="86">
        <v>65.610673098242444</v>
      </c>
      <c r="K46" s="41">
        <v>0.90118918918918922</v>
      </c>
      <c r="L46" s="42" t="e">
        <v>#REF!</v>
      </c>
      <c r="M46" s="42" t="e">
        <v>#REF!</v>
      </c>
      <c r="N46" s="42">
        <v>0.93729532997489196</v>
      </c>
      <c r="O46" s="42">
        <v>1.0029496717360584</v>
      </c>
      <c r="P46" s="104">
        <v>1</v>
      </c>
      <c r="Q46" s="105" t="e">
        <v>#VALUE!</v>
      </c>
      <c r="R46" s="105" t="s">
        <v>1</v>
      </c>
      <c r="S46" s="105" t="s">
        <v>1</v>
      </c>
      <c r="T46" s="105" t="s">
        <v>1</v>
      </c>
      <c r="U46" s="105">
        <v>0</v>
      </c>
      <c r="V46" s="129">
        <v>1673024859.7631531</v>
      </c>
      <c r="W46" s="130" t="s">
        <v>1</v>
      </c>
      <c r="X46" s="129" t="s">
        <v>1</v>
      </c>
      <c r="Y46" s="105"/>
    </row>
    <row r="47" spans="2:26" ht="26.25" customHeight="1">
      <c r="B47" s="140">
        <v>3</v>
      </c>
      <c r="C47" s="81">
        <v>3</v>
      </c>
      <c r="D47" s="82" t="s">
        <v>38</v>
      </c>
      <c r="E47" s="83" t="s">
        <v>305</v>
      </c>
      <c r="F47" s="83" t="s">
        <v>305</v>
      </c>
      <c r="G47" s="90" t="s">
        <v>1</v>
      </c>
      <c r="H47" s="84" t="s">
        <v>1</v>
      </c>
      <c r="I47" s="92" t="s">
        <v>305</v>
      </c>
      <c r="J47" s="86" t="s">
        <v>1</v>
      </c>
      <c r="K47" s="41" t="s">
        <v>1</v>
      </c>
      <c r="L47" s="42" t="s">
        <v>1</v>
      </c>
      <c r="M47" s="42" t="s">
        <v>1</v>
      </c>
      <c r="N47" s="42" t="s">
        <v>1</v>
      </c>
      <c r="O47" s="42" t="s">
        <v>1</v>
      </c>
      <c r="P47" s="104" t="s">
        <v>1</v>
      </c>
      <c r="Q47" s="105" t="s">
        <v>1</v>
      </c>
      <c r="R47" s="105" t="s">
        <v>1</v>
      </c>
      <c r="S47" s="105" t="s">
        <v>1</v>
      </c>
      <c r="T47" s="105" t="s">
        <v>1</v>
      </c>
      <c r="U47" s="105" t="s">
        <v>1</v>
      </c>
      <c r="V47" s="129" t="s">
        <v>1</v>
      </c>
      <c r="W47" s="130" t="s">
        <v>1</v>
      </c>
      <c r="X47" s="129" t="s">
        <v>1</v>
      </c>
      <c r="Y47" s="105"/>
    </row>
    <row r="48" spans="2:26" ht="26.25" customHeight="1">
      <c r="B48" s="80">
        <v>4</v>
      </c>
      <c r="C48" s="81">
        <v>4</v>
      </c>
      <c r="D48" s="82" t="s">
        <v>40</v>
      </c>
      <c r="E48" s="83">
        <v>26948015964</v>
      </c>
      <c r="F48" s="83">
        <v>26948015964</v>
      </c>
      <c r="G48" s="90">
        <v>0</v>
      </c>
      <c r="H48" s="84">
        <v>26.948015964</v>
      </c>
      <c r="I48" s="92">
        <v>-2.8900325621621592E-2</v>
      </c>
      <c r="J48" s="86">
        <v>69.299525509428079</v>
      </c>
      <c r="K48" s="41">
        <v>0.97109967437837841</v>
      </c>
      <c r="L48" s="42" t="e">
        <v>#REF!</v>
      </c>
      <c r="M48" s="42" t="e">
        <v>#REF!</v>
      </c>
      <c r="N48" s="42">
        <v>1.0100067784367417</v>
      </c>
      <c r="O48" s="42">
        <v>1.0807543092223233</v>
      </c>
      <c r="P48" s="104">
        <v>1</v>
      </c>
      <c r="Q48" s="105">
        <v>321946316</v>
      </c>
      <c r="R48" s="105" t="s">
        <v>1</v>
      </c>
      <c r="S48" s="105" t="s">
        <v>1</v>
      </c>
      <c r="T48" s="105" t="s">
        <v>1</v>
      </c>
      <c r="U48" s="105">
        <v>0</v>
      </c>
      <c r="V48" s="129">
        <v>266991104.23684692</v>
      </c>
      <c r="W48" s="130" t="s">
        <v>1</v>
      </c>
      <c r="X48" s="129" t="s">
        <v>1</v>
      </c>
      <c r="Y48" s="105"/>
    </row>
    <row r="49" spans="2:25" ht="26.25" customHeight="1">
      <c r="B49" s="140">
        <v>5</v>
      </c>
      <c r="C49" s="81">
        <v>5</v>
      </c>
      <c r="D49" s="82" t="s">
        <v>41</v>
      </c>
      <c r="E49" s="83">
        <v>26626069648</v>
      </c>
      <c r="F49" s="83">
        <v>26626069648</v>
      </c>
      <c r="G49" s="90">
        <v>0</v>
      </c>
      <c r="H49" s="84">
        <v>26.626069648000001</v>
      </c>
      <c r="I49" s="92">
        <v>-4.0501994666666707E-2</v>
      </c>
      <c r="J49" s="86">
        <v>69.855820200174463</v>
      </c>
      <c r="K49" s="41">
        <v>0.95949800533333329</v>
      </c>
      <c r="L49" s="42" t="e">
        <v>#REF!</v>
      </c>
      <c r="M49" s="42" t="e">
        <v>#REF!</v>
      </c>
      <c r="N49" s="42">
        <v>0.99794028857392092</v>
      </c>
      <c r="O49" s="42">
        <v>1.0678426028903962</v>
      </c>
      <c r="P49" s="104">
        <v>1</v>
      </c>
      <c r="Q49" s="105">
        <v>666410323</v>
      </c>
      <c r="R49" s="105" t="s">
        <v>1</v>
      </c>
      <c r="S49" s="105" t="s">
        <v>1</v>
      </c>
      <c r="T49" s="105" t="s">
        <v>1</v>
      </c>
      <c r="U49" s="105">
        <v>0</v>
      </c>
      <c r="V49" s="129">
        <v>54955211.763153076</v>
      </c>
      <c r="W49" s="130" t="s">
        <v>1</v>
      </c>
      <c r="X49" s="129" t="s">
        <v>1</v>
      </c>
      <c r="Y49" s="105"/>
    </row>
    <row r="50" spans="2:25" ht="26.25" customHeight="1">
      <c r="B50" s="80">
        <v>6</v>
      </c>
      <c r="C50" s="81">
        <v>6</v>
      </c>
      <c r="D50" s="82" t="s">
        <v>42</v>
      </c>
      <c r="E50" s="83">
        <v>27292479971</v>
      </c>
      <c r="F50" s="83">
        <v>27292479971</v>
      </c>
      <c r="G50" s="90">
        <v>0</v>
      </c>
      <c r="H50" s="84">
        <v>27.292479970999999</v>
      </c>
      <c r="I50" s="92">
        <v>-1.648720825225225E-2</v>
      </c>
      <c r="J50" s="86">
        <v>68.395794089187049</v>
      </c>
      <c r="K50" s="41">
        <v>0.98351279174774775</v>
      </c>
      <c r="L50" s="42" t="e">
        <v>#REF!</v>
      </c>
      <c r="M50" s="42" t="e">
        <v>#REF!</v>
      </c>
      <c r="N50" s="42">
        <v>1.0229172272973279</v>
      </c>
      <c r="O50" s="42">
        <v>1.0945690910019752</v>
      </c>
      <c r="P50" s="104">
        <v>1</v>
      </c>
      <c r="Q50" s="105">
        <v>353711066</v>
      </c>
      <c r="R50" s="105" t="s">
        <v>1</v>
      </c>
      <c r="S50" s="105" t="s">
        <v>1</v>
      </c>
      <c r="T50" s="105" t="s">
        <v>1</v>
      </c>
      <c r="U50" s="105">
        <v>0</v>
      </c>
      <c r="V50" s="129">
        <v>611455111.23684692</v>
      </c>
      <c r="W50" s="130" t="s">
        <v>1</v>
      </c>
      <c r="X50" s="129" t="s">
        <v>1</v>
      </c>
      <c r="Y50" s="105"/>
    </row>
    <row r="51" spans="2:25" ht="26.25" customHeight="1">
      <c r="B51" s="140">
        <v>7</v>
      </c>
      <c r="C51" s="81">
        <v>7</v>
      </c>
      <c r="D51" s="82" t="s">
        <v>43</v>
      </c>
      <c r="E51" s="83">
        <v>26938768905</v>
      </c>
      <c r="F51" s="83">
        <v>26938768905</v>
      </c>
      <c r="G51" s="90">
        <v>0</v>
      </c>
      <c r="H51" s="84">
        <v>26.938768905</v>
      </c>
      <c r="I51" s="92">
        <v>-2.923355297297292E-2</v>
      </c>
      <c r="J51" s="86">
        <v>69.323785976685329</v>
      </c>
      <c r="K51" s="41">
        <v>0.97076644702702708</v>
      </c>
      <c r="L51" s="42" t="e">
        <v>#REF!</v>
      </c>
      <c r="M51" s="42" t="e">
        <v>#REF!</v>
      </c>
      <c r="N51" s="42">
        <v>1.0096602003330668</v>
      </c>
      <c r="O51" s="42">
        <v>1.0803834545042901</v>
      </c>
      <c r="P51" s="104">
        <v>1</v>
      </c>
      <c r="Q51" s="105">
        <v>41506242</v>
      </c>
      <c r="R51" s="105" t="s">
        <v>1</v>
      </c>
      <c r="S51" s="105" t="s">
        <v>1</v>
      </c>
      <c r="T51" s="105" t="s">
        <v>1</v>
      </c>
      <c r="U51" s="105">
        <v>0</v>
      </c>
      <c r="V51" s="129">
        <v>257744045.23684692</v>
      </c>
      <c r="W51" s="130" t="s">
        <v>1</v>
      </c>
      <c r="X51" s="129" t="s">
        <v>1</v>
      </c>
      <c r="Y51" s="105"/>
    </row>
    <row r="52" spans="2:25" ht="26.25" customHeight="1">
      <c r="B52" s="80">
        <v>8</v>
      </c>
      <c r="C52" s="81">
        <v>8</v>
      </c>
      <c r="D52" s="82" t="s">
        <v>44</v>
      </c>
      <c r="E52" s="83">
        <v>26897262663</v>
      </c>
      <c r="F52" s="83">
        <v>26897262663</v>
      </c>
      <c r="G52" s="90">
        <v>0</v>
      </c>
      <c r="H52" s="84">
        <v>26.897262662999999</v>
      </c>
      <c r="I52" s="92">
        <v>-3.0729273405405433E-2</v>
      </c>
      <c r="J52" s="86">
        <v>69.432681229220449</v>
      </c>
      <c r="K52" s="41">
        <v>0.96927072659459457</v>
      </c>
      <c r="L52" s="42" t="e">
        <v>#REF!</v>
      </c>
      <c r="M52" s="42" t="e">
        <v>#REF!</v>
      </c>
      <c r="N52" s="42">
        <v>1.0081045538682791</v>
      </c>
      <c r="O52" s="42">
        <v>1.0787188403092767</v>
      </c>
      <c r="P52" s="104">
        <v>1</v>
      </c>
      <c r="Q52" s="105">
        <v>20594415</v>
      </c>
      <c r="R52" s="105" t="s">
        <v>1</v>
      </c>
      <c r="S52" s="105" t="s">
        <v>1</v>
      </c>
      <c r="T52" s="105" t="s">
        <v>1</v>
      </c>
      <c r="U52" s="105">
        <v>0</v>
      </c>
      <c r="V52" s="129">
        <v>216237803.23684692</v>
      </c>
      <c r="W52" s="130" t="s">
        <v>1</v>
      </c>
      <c r="X52" s="129" t="s">
        <v>1</v>
      </c>
      <c r="Y52" s="105"/>
    </row>
    <row r="53" spans="2:25" ht="26.25" customHeight="1">
      <c r="B53" s="140">
        <v>9</v>
      </c>
      <c r="C53" s="81">
        <v>9</v>
      </c>
      <c r="D53" s="82" t="s">
        <v>45</v>
      </c>
      <c r="E53" s="83">
        <v>26876668248</v>
      </c>
      <c r="F53" s="83">
        <v>26876668248</v>
      </c>
      <c r="G53" s="90">
        <v>0</v>
      </c>
      <c r="H53" s="84">
        <v>26.876668248000001</v>
      </c>
      <c r="I53" s="92">
        <v>-3.1471414486486493E-2</v>
      </c>
      <c r="J53" s="86">
        <v>69.486712476429929</v>
      </c>
      <c r="K53" s="41">
        <v>0.96852858551351351</v>
      </c>
      <c r="L53" s="42" t="e">
        <v>#REF!</v>
      </c>
      <c r="M53" s="42" t="e">
        <v>#REF!</v>
      </c>
      <c r="N53" s="42">
        <v>1.0073326789081438</v>
      </c>
      <c r="O53" s="42">
        <v>1.0778928981402167</v>
      </c>
      <c r="P53" s="104">
        <v>1</v>
      </c>
      <c r="Q53" s="105">
        <v>198461614</v>
      </c>
      <c r="R53" s="105" t="s">
        <v>1</v>
      </c>
      <c r="S53" s="105" t="s">
        <v>1</v>
      </c>
      <c r="T53" s="105" t="s">
        <v>1</v>
      </c>
      <c r="U53" s="105">
        <v>0</v>
      </c>
      <c r="V53" s="129">
        <v>195643388.23684692</v>
      </c>
      <c r="W53" s="130" t="s">
        <v>1</v>
      </c>
      <c r="X53" s="129" t="s">
        <v>1</v>
      </c>
      <c r="Y53" s="105"/>
    </row>
    <row r="54" spans="2:25" ht="26.25" customHeight="1">
      <c r="B54" s="80">
        <v>10</v>
      </c>
      <c r="C54" s="81">
        <v>10</v>
      </c>
      <c r="D54" s="82" t="s">
        <v>46</v>
      </c>
      <c r="E54" s="83">
        <v>26678206634</v>
      </c>
      <c r="F54" s="83">
        <v>26678206634</v>
      </c>
      <c r="G54" s="90">
        <v>0</v>
      </c>
      <c r="H54" s="84">
        <v>26.678206633999999</v>
      </c>
      <c r="I54" s="92">
        <v>-3.8623184360360385E-2</v>
      </c>
      <c r="J54" s="86">
        <v>70</v>
      </c>
      <c r="K54" s="41">
        <v>0.96137681563963961</v>
      </c>
      <c r="L54" s="42" t="e">
        <v>#REF!</v>
      </c>
      <c r="M54" s="42" t="e">
        <v>#REF!</v>
      </c>
      <c r="N54" s="42">
        <v>0.99989437340664511</v>
      </c>
      <c r="O54" s="42">
        <v>1.0699335647023767</v>
      </c>
      <c r="P54" s="104">
        <v>1</v>
      </c>
      <c r="Q54" s="105">
        <v>209448814</v>
      </c>
      <c r="R54" s="105" t="s">
        <v>1</v>
      </c>
      <c r="S54" s="105" t="s">
        <v>1</v>
      </c>
      <c r="T54" s="105" t="s">
        <v>1</v>
      </c>
      <c r="U54" s="105">
        <v>0</v>
      </c>
      <c r="V54" s="129">
        <v>2818225.7631530762</v>
      </c>
      <c r="W54" s="130" t="s">
        <v>308</v>
      </c>
      <c r="X54" s="129">
        <v>26678206634</v>
      </c>
      <c r="Y54" s="105"/>
    </row>
    <row r="55" spans="2:25" ht="26.25" customHeight="1">
      <c r="B55" s="140">
        <v>11</v>
      </c>
      <c r="C55" s="81">
        <v>11</v>
      </c>
      <c r="D55" s="82" t="s">
        <v>47</v>
      </c>
      <c r="E55" s="83">
        <v>26887655448</v>
      </c>
      <c r="F55" s="83">
        <v>26887655448</v>
      </c>
      <c r="G55" s="90">
        <v>0</v>
      </c>
      <c r="H55" s="84">
        <v>26.887655448</v>
      </c>
      <c r="I55" s="92">
        <v>-3.1075479351351354E-2</v>
      </c>
      <c r="J55" s="86">
        <v>69.457886597212678</v>
      </c>
      <c r="K55" s="41">
        <v>0.96892452064864865</v>
      </c>
      <c r="L55" s="42" t="e">
        <v>#REF!</v>
      </c>
      <c r="M55" s="42" t="e">
        <v>#REF!</v>
      </c>
      <c r="N55" s="42">
        <v>1.007744477182676</v>
      </c>
      <c r="O55" s="42">
        <v>1.0783335414796802</v>
      </c>
      <c r="P55" s="104">
        <v>1</v>
      </c>
      <c r="Q55" s="105" t="e">
        <v>#VALUE!</v>
      </c>
      <c r="R55" s="105" t="s">
        <v>1</v>
      </c>
      <c r="S55" s="105" t="s">
        <v>1</v>
      </c>
      <c r="T55" s="105" t="s">
        <v>1</v>
      </c>
      <c r="U55" s="105">
        <v>0</v>
      </c>
      <c r="V55" s="129">
        <v>206630588.23684692</v>
      </c>
      <c r="W55" s="130" t="s">
        <v>1</v>
      </c>
      <c r="X55" s="129" t="s">
        <v>1</v>
      </c>
      <c r="Y55" s="105"/>
    </row>
    <row r="56" spans="2:25" ht="26.25" customHeight="1">
      <c r="B56" s="80">
        <v>12</v>
      </c>
      <c r="C56" s="81">
        <v>13</v>
      </c>
      <c r="D56" s="82" t="s">
        <v>48</v>
      </c>
      <c r="E56" s="83" t="s">
        <v>305</v>
      </c>
      <c r="F56" s="83" t="s">
        <v>305</v>
      </c>
      <c r="G56" s="90" t="s">
        <v>1</v>
      </c>
      <c r="H56" s="84" t="s">
        <v>1</v>
      </c>
      <c r="I56" s="92" t="s">
        <v>305</v>
      </c>
      <c r="J56" s="86" t="s">
        <v>1</v>
      </c>
      <c r="K56" s="41" t="s">
        <v>1</v>
      </c>
      <c r="L56" s="42" t="s">
        <v>1</v>
      </c>
      <c r="M56" s="42" t="s">
        <v>1</v>
      </c>
      <c r="N56" s="42" t="s">
        <v>1</v>
      </c>
      <c r="O56" s="42" t="s">
        <v>1</v>
      </c>
      <c r="P56" s="104" t="s">
        <v>1</v>
      </c>
      <c r="Q56" s="105" t="s">
        <v>1</v>
      </c>
      <c r="R56" s="105" t="s">
        <v>1</v>
      </c>
      <c r="S56" s="105" t="s">
        <v>1</v>
      </c>
      <c r="T56" s="105" t="s">
        <v>1</v>
      </c>
      <c r="U56" s="105" t="s">
        <v>1</v>
      </c>
      <c r="V56" s="129" t="s">
        <v>1</v>
      </c>
      <c r="W56" s="130" t="s">
        <v>1</v>
      </c>
      <c r="X56" s="129" t="s">
        <v>1</v>
      </c>
      <c r="Y56" s="105"/>
    </row>
    <row r="57" spans="2:25" ht="26.25" customHeight="1">
      <c r="B57" s="140">
        <v>13</v>
      </c>
      <c r="C57" s="81">
        <v>14</v>
      </c>
      <c r="D57" s="82" t="s">
        <v>50</v>
      </c>
      <c r="E57" s="83">
        <v>26862117032</v>
      </c>
      <c r="F57" s="83">
        <v>26583657032</v>
      </c>
      <c r="G57" s="90">
        <v>1.036627156632064E-2</v>
      </c>
      <c r="H57" s="84">
        <v>26.583657032000001</v>
      </c>
      <c r="I57" s="92">
        <v>-4.2030377225225179E-2</v>
      </c>
      <c r="J57" s="86">
        <v>69.744546996255025</v>
      </c>
      <c r="K57" s="41">
        <v>0.95796962277477482</v>
      </c>
      <c r="L57" s="42" t="e">
        <v>#REF!</v>
      </c>
      <c r="M57" s="42" t="e">
        <v>#REF!</v>
      </c>
      <c r="N57" s="42">
        <v>0.99635067137507183</v>
      </c>
      <c r="O57" s="42">
        <v>1.0661416384272377</v>
      </c>
      <c r="P57" s="104">
        <v>1</v>
      </c>
      <c r="Q57" s="105">
        <v>91514444</v>
      </c>
      <c r="R57" s="105" t="s">
        <v>1</v>
      </c>
      <c r="S57" s="105" t="s">
        <v>1</v>
      </c>
      <c r="T57" s="105" t="s">
        <v>1</v>
      </c>
      <c r="U57" s="105">
        <v>278460000</v>
      </c>
      <c r="V57" s="129">
        <v>97367827.763153076</v>
      </c>
      <c r="W57" s="130" t="s">
        <v>1</v>
      </c>
      <c r="X57" s="129" t="s">
        <v>1</v>
      </c>
      <c r="Y57" s="105"/>
    </row>
    <row r="58" spans="2:25" ht="26.25" customHeight="1">
      <c r="B58" s="80">
        <v>14</v>
      </c>
      <c r="C58" s="81">
        <v>15</v>
      </c>
      <c r="D58" s="82" t="s">
        <v>51</v>
      </c>
      <c r="E58" s="83">
        <v>26675171476</v>
      </c>
      <c r="F58" s="83">
        <v>26675171476</v>
      </c>
      <c r="G58" s="90">
        <v>0</v>
      </c>
      <c r="H58" s="84">
        <v>26.675171475999999</v>
      </c>
      <c r="I58" s="92">
        <v>-3.8732559423423463E-2</v>
      </c>
      <c r="J58" s="86">
        <v>69.984643136252288</v>
      </c>
      <c r="K58" s="41">
        <v>0.96126744057657654</v>
      </c>
      <c r="L58" s="42" t="e">
        <v>#REF!</v>
      </c>
      <c r="M58" s="42" t="e">
        <v>#REF!</v>
      </c>
      <c r="N58" s="42">
        <v>0.99978061623217551</v>
      </c>
      <c r="O58" s="42">
        <v>1.0698118392257385</v>
      </c>
      <c r="P58" s="104">
        <v>1</v>
      </c>
      <c r="Q58" s="105">
        <v>355485415</v>
      </c>
      <c r="R58" s="105" t="s">
        <v>1</v>
      </c>
      <c r="S58" s="105" t="s">
        <v>1</v>
      </c>
      <c r="T58" s="105" t="s">
        <v>1</v>
      </c>
      <c r="U58" s="105">
        <v>0</v>
      </c>
      <c r="V58" s="129">
        <v>5853383.7631530762</v>
      </c>
      <c r="W58" s="130" t="s">
        <v>1</v>
      </c>
      <c r="X58" s="129" t="s">
        <v>1</v>
      </c>
      <c r="Y58" s="105"/>
    </row>
    <row r="59" spans="2:25" ht="26.25" customHeight="1">
      <c r="B59" s="140">
        <v>15</v>
      </c>
      <c r="C59" s="81">
        <v>17</v>
      </c>
      <c r="D59" s="82" t="s">
        <v>52</v>
      </c>
      <c r="E59" s="83">
        <v>27030656891</v>
      </c>
      <c r="F59" s="83">
        <v>27030656891</v>
      </c>
      <c r="G59" s="90">
        <v>0</v>
      </c>
      <c r="H59" s="84">
        <v>27.030656891</v>
      </c>
      <c r="I59" s="92">
        <v>-2.5922274198198147E-2</v>
      </c>
      <c r="J59" s="86">
        <v>69.082709816612464</v>
      </c>
      <c r="K59" s="41">
        <v>0.97407772580180185</v>
      </c>
      <c r="L59" s="42" t="e">
        <v>#REF!</v>
      </c>
      <c r="M59" s="42" t="e">
        <v>#REF!</v>
      </c>
      <c r="N59" s="42">
        <v>1.0131041454769647</v>
      </c>
      <c r="O59" s="42">
        <v>1.0840686362619352</v>
      </c>
      <c r="P59" s="104">
        <v>1</v>
      </c>
      <c r="Q59" s="105">
        <v>76533764</v>
      </c>
      <c r="R59" s="105" t="s">
        <v>1</v>
      </c>
      <c r="S59" s="105" t="s">
        <v>1</v>
      </c>
      <c r="T59" s="105" t="s">
        <v>1</v>
      </c>
      <c r="U59" s="105">
        <v>0</v>
      </c>
      <c r="V59" s="129">
        <v>349632031.23684692</v>
      </c>
      <c r="W59" s="130" t="s">
        <v>1</v>
      </c>
      <c r="X59" s="129" t="s">
        <v>1</v>
      </c>
      <c r="Y59" s="105"/>
    </row>
    <row r="60" spans="2:25" ht="26.25" customHeight="1">
      <c r="B60" s="80">
        <v>16</v>
      </c>
      <c r="C60" s="81">
        <v>20</v>
      </c>
      <c r="D60" s="82" t="s">
        <v>53</v>
      </c>
      <c r="E60" s="83">
        <v>26954123127</v>
      </c>
      <c r="F60" s="83">
        <v>26954123127</v>
      </c>
      <c r="G60" s="90">
        <v>0</v>
      </c>
      <c r="H60" s="84">
        <v>26.954123126999999</v>
      </c>
      <c r="I60" s="92">
        <v>-2.8680247675675674E-2</v>
      </c>
      <c r="J60" s="86">
        <v>69.283502833678298</v>
      </c>
      <c r="K60" s="41">
        <v>0.97131975232432433</v>
      </c>
      <c r="L60" s="42" t="e">
        <v>#REF!</v>
      </c>
      <c r="M60" s="42" t="e">
        <v>#REF!</v>
      </c>
      <c r="N60" s="42">
        <v>1.0102356738045959</v>
      </c>
      <c r="O60" s="42">
        <v>1.0809992379301803</v>
      </c>
      <c r="P60" s="104">
        <v>1</v>
      </c>
      <c r="Q60" s="105">
        <v>387002622</v>
      </c>
      <c r="R60" s="105" t="s">
        <v>1</v>
      </c>
      <c r="S60" s="105" t="s">
        <v>1</v>
      </c>
      <c r="T60" s="105" t="s">
        <v>1</v>
      </c>
      <c r="U60" s="105">
        <v>0</v>
      </c>
      <c r="V60" s="129">
        <v>273098267.23684692</v>
      </c>
      <c r="W60" s="130" t="s">
        <v>1</v>
      </c>
      <c r="X60" s="129" t="s">
        <v>1</v>
      </c>
      <c r="Y60" s="105"/>
    </row>
    <row r="61" spans="2:25" ht="26.25" customHeight="1">
      <c r="B61" s="140">
        <v>17</v>
      </c>
      <c r="C61" s="81">
        <v>22</v>
      </c>
      <c r="D61" s="82" t="s">
        <v>54</v>
      </c>
      <c r="E61" s="83">
        <v>27341125749</v>
      </c>
      <c r="F61" s="83">
        <v>27341125749</v>
      </c>
      <c r="G61" s="90">
        <v>0</v>
      </c>
      <c r="H61" s="84">
        <v>27.341125749</v>
      </c>
      <c r="I61" s="92">
        <v>-1.4734207243243258E-2</v>
      </c>
      <c r="J61" s="86">
        <v>68.268167640132035</v>
      </c>
      <c r="K61" s="41">
        <v>0.98526579275675674</v>
      </c>
      <c r="L61" s="42" t="e">
        <v>#REF!</v>
      </c>
      <c r="M61" s="42" t="e">
        <v>#REF!</v>
      </c>
      <c r="N61" s="42">
        <v>1.0247404622838279</v>
      </c>
      <c r="O61" s="42">
        <v>1.0965200373821913</v>
      </c>
      <c r="P61" s="104">
        <v>1</v>
      </c>
      <c r="Q61" s="105">
        <v>374050548</v>
      </c>
      <c r="R61" s="105" t="s">
        <v>1</v>
      </c>
      <c r="S61" s="105" t="s">
        <v>1</v>
      </c>
      <c r="T61" s="105" t="s">
        <v>1</v>
      </c>
      <c r="U61" s="105">
        <v>0</v>
      </c>
      <c r="V61" s="129">
        <v>660100889.23684692</v>
      </c>
      <c r="W61" s="130" t="s">
        <v>1</v>
      </c>
      <c r="X61" s="129" t="s">
        <v>1</v>
      </c>
      <c r="Y61" s="105"/>
    </row>
    <row r="62" spans="2:25" ht="26.25" customHeight="1">
      <c r="B62" s="80">
        <v>18</v>
      </c>
      <c r="C62" s="81">
        <v>23</v>
      </c>
      <c r="D62" s="82" t="s">
        <v>55</v>
      </c>
      <c r="E62" s="83">
        <v>26967075201</v>
      </c>
      <c r="F62" s="83">
        <v>26967075201</v>
      </c>
      <c r="G62" s="90">
        <v>0</v>
      </c>
      <c r="H62" s="84">
        <v>26.967075201</v>
      </c>
      <c r="I62" s="92">
        <v>-2.8213506270270305E-2</v>
      </c>
      <c r="J62" s="86">
        <v>69.249521935839269</v>
      </c>
      <c r="K62" s="41"/>
      <c r="L62" s="42"/>
      <c r="M62" s="42"/>
      <c r="N62" s="42"/>
      <c r="O62" s="42"/>
      <c r="P62" s="104">
        <v>1</v>
      </c>
      <c r="Q62" s="105">
        <v>419212444</v>
      </c>
      <c r="R62" s="105" t="s">
        <v>1</v>
      </c>
      <c r="S62" s="105" t="s">
        <v>1</v>
      </c>
      <c r="T62" s="105" t="s">
        <v>1</v>
      </c>
      <c r="U62" s="105">
        <v>0</v>
      </c>
      <c r="V62" s="129">
        <v>286050341.23684692</v>
      </c>
      <c r="W62" s="130" t="s">
        <v>1</v>
      </c>
      <c r="X62" s="129" t="s">
        <v>1</v>
      </c>
      <c r="Y62" s="105"/>
    </row>
    <row r="63" spans="2:25" ht="26.25" customHeight="1">
      <c r="B63" s="140">
        <v>19</v>
      </c>
      <c r="C63" s="81">
        <v>24</v>
      </c>
      <c r="D63" s="82" t="s">
        <v>56</v>
      </c>
      <c r="E63" s="83">
        <v>27386287645</v>
      </c>
      <c r="F63" s="83">
        <v>27386287645</v>
      </c>
      <c r="G63" s="90">
        <v>0</v>
      </c>
      <c r="H63" s="84">
        <v>27.386287644999999</v>
      </c>
      <c r="I63" s="92">
        <v>-1.3106751531531513E-2</v>
      </c>
      <c r="J63" s="86">
        <v>68.149681459911591</v>
      </c>
      <c r="K63" s="41"/>
      <c r="L63" s="42"/>
      <c r="M63" s="42"/>
      <c r="N63" s="42"/>
      <c r="O63" s="42"/>
      <c r="P63" s="104">
        <v>1</v>
      </c>
      <c r="Q63" s="105" t="e">
        <v>#VALUE!</v>
      </c>
      <c r="R63" s="105" t="s">
        <v>1</v>
      </c>
      <c r="S63" s="105" t="s">
        <v>1</v>
      </c>
      <c r="T63" s="105" t="s">
        <v>1</v>
      </c>
      <c r="U63" s="105">
        <v>0</v>
      </c>
      <c r="V63" s="129">
        <v>705262785.23684692</v>
      </c>
      <c r="W63" s="130" t="s">
        <v>1</v>
      </c>
      <c r="X63" s="129" t="s">
        <v>1</v>
      </c>
      <c r="Y63" s="105"/>
    </row>
    <row r="64" spans="2:25" ht="26.25" customHeight="1">
      <c r="B64" s="80">
        <v>20</v>
      </c>
      <c r="C64" s="81">
        <v>25</v>
      </c>
      <c r="D64" s="82" t="s">
        <v>57</v>
      </c>
      <c r="E64" s="83" t="s">
        <v>305</v>
      </c>
      <c r="F64" s="83" t="s">
        <v>305</v>
      </c>
      <c r="G64" s="90" t="s">
        <v>1</v>
      </c>
      <c r="H64" s="84" t="s">
        <v>1</v>
      </c>
      <c r="I64" s="92" t="s">
        <v>305</v>
      </c>
      <c r="J64" s="86" t="s">
        <v>1</v>
      </c>
      <c r="K64" s="41"/>
      <c r="L64" s="42"/>
      <c r="M64" s="42"/>
      <c r="N64" s="42"/>
      <c r="O64" s="42"/>
      <c r="P64" s="104" t="s">
        <v>1</v>
      </c>
      <c r="Q64" s="105" t="s">
        <v>1</v>
      </c>
      <c r="R64" s="105" t="s">
        <v>1</v>
      </c>
      <c r="S64" s="105" t="s">
        <v>1</v>
      </c>
      <c r="T64" s="105" t="s">
        <v>1</v>
      </c>
      <c r="U64" s="105" t="s">
        <v>1</v>
      </c>
      <c r="V64" s="129" t="s">
        <v>1</v>
      </c>
      <c r="W64" s="130" t="s">
        <v>1</v>
      </c>
      <c r="X64" s="129" t="s">
        <v>1</v>
      </c>
      <c r="Y64" s="105"/>
    </row>
    <row r="65" spans="2:25" ht="26.25" customHeight="1">
      <c r="B65" s="140">
        <v>21</v>
      </c>
      <c r="C65" s="81">
        <v>26</v>
      </c>
      <c r="D65" s="82" t="s">
        <v>58</v>
      </c>
      <c r="E65" s="83">
        <v>26556738284</v>
      </c>
      <c r="F65" s="83">
        <v>26556738284</v>
      </c>
      <c r="G65" s="90">
        <v>0</v>
      </c>
      <c r="H65" s="84">
        <v>26.556738284000001</v>
      </c>
      <c r="I65" s="92">
        <v>-4.3000422198198218E-2</v>
      </c>
      <c r="J65" s="86">
        <v>69.673923308825337</v>
      </c>
      <c r="K65" s="41"/>
      <c r="L65" s="42"/>
      <c r="M65" s="42"/>
      <c r="N65" s="42"/>
      <c r="O65" s="42"/>
      <c r="P65" s="104">
        <v>1</v>
      </c>
      <c r="Q65" s="105">
        <v>135613889</v>
      </c>
      <c r="R65" s="105" t="s">
        <v>1</v>
      </c>
      <c r="S65" s="105" t="s">
        <v>1</v>
      </c>
      <c r="T65" s="105" t="s">
        <v>1</v>
      </c>
      <c r="U65" s="105">
        <v>0</v>
      </c>
      <c r="V65" s="129">
        <v>124286575.76315308</v>
      </c>
      <c r="W65" s="130" t="s">
        <v>1</v>
      </c>
      <c r="X65" s="129" t="s">
        <v>1</v>
      </c>
      <c r="Y65" s="105"/>
    </row>
    <row r="66" spans="2:25" ht="26.25" customHeight="1">
      <c r="B66" s="80">
        <v>22</v>
      </c>
      <c r="C66" s="81">
        <v>27</v>
      </c>
      <c r="D66" s="82" t="s">
        <v>59</v>
      </c>
      <c r="E66" s="83">
        <v>26692352173</v>
      </c>
      <c r="F66" s="83">
        <v>26692352173</v>
      </c>
      <c r="G66" s="90">
        <v>0</v>
      </c>
      <c r="H66" s="84">
        <v>26.692352173</v>
      </c>
      <c r="I66" s="92">
        <v>-3.8113435207207225E-2</v>
      </c>
      <c r="J66" s="86">
        <v>69.970281803988158</v>
      </c>
      <c r="K66" s="41"/>
      <c r="L66" s="42"/>
      <c r="M66" s="42"/>
      <c r="N66" s="42"/>
      <c r="O66" s="42"/>
      <c r="P66" s="104">
        <v>1</v>
      </c>
      <c r="Q66" s="105">
        <v>424434068</v>
      </c>
      <c r="R66" s="105" t="s">
        <v>1</v>
      </c>
      <c r="S66" s="105" t="s">
        <v>1</v>
      </c>
      <c r="T66" s="105" t="s">
        <v>1</v>
      </c>
      <c r="U66" s="105">
        <v>0</v>
      </c>
      <c r="V66" s="129">
        <v>11327313.236846924</v>
      </c>
      <c r="W66" s="130" t="s">
        <v>1</v>
      </c>
      <c r="X66" s="129" t="s">
        <v>1</v>
      </c>
      <c r="Y66" s="105"/>
    </row>
    <row r="67" spans="2:25" ht="26.25" customHeight="1">
      <c r="B67" s="140">
        <v>23</v>
      </c>
      <c r="C67" s="81">
        <v>28</v>
      </c>
      <c r="D67" s="82" t="s">
        <v>60</v>
      </c>
      <c r="E67" s="83">
        <v>27121400429.73</v>
      </c>
      <c r="F67" s="83">
        <v>27116786241</v>
      </c>
      <c r="G67" s="90">
        <v>1.7013091716833184E-4</v>
      </c>
      <c r="H67" s="84">
        <v>27.116786241</v>
      </c>
      <c r="I67" s="92">
        <v>-2.2818513837837839E-2</v>
      </c>
      <c r="J67" s="86">
        <v>68.856741941252025</v>
      </c>
      <c r="K67" s="41"/>
      <c r="L67" s="42"/>
      <c r="M67" s="42"/>
      <c r="N67" s="42"/>
      <c r="O67" s="42"/>
      <c r="P67" s="104">
        <v>1</v>
      </c>
      <c r="Q67" s="105">
        <v>650263953</v>
      </c>
      <c r="R67" s="105" t="s">
        <v>1</v>
      </c>
      <c r="S67" s="105" t="s">
        <v>1</v>
      </c>
      <c r="T67" s="105" t="s">
        <v>1</v>
      </c>
      <c r="U67" s="105">
        <v>4614188.7299995422</v>
      </c>
      <c r="V67" s="129">
        <v>435761381.23684692</v>
      </c>
      <c r="W67" s="130" t="s">
        <v>1</v>
      </c>
      <c r="X67" s="129" t="s">
        <v>1</v>
      </c>
      <c r="Y67" s="105"/>
    </row>
    <row r="68" spans="2:25" ht="26.25" customHeight="1">
      <c r="B68" s="80">
        <v>24</v>
      </c>
      <c r="C68" s="81">
        <v>29</v>
      </c>
      <c r="D68" s="82" t="s">
        <v>61</v>
      </c>
      <c r="E68" s="83">
        <v>26466522288</v>
      </c>
      <c r="F68" s="83">
        <v>26466522288</v>
      </c>
      <c r="G68" s="90">
        <v>0</v>
      </c>
      <c r="H68" s="84">
        <v>26.466522288</v>
      </c>
      <c r="I68" s="92">
        <v>-4.6251449081081031E-2</v>
      </c>
      <c r="J68" s="86">
        <v>69.437233760609217</v>
      </c>
      <c r="K68" s="41"/>
      <c r="L68" s="42"/>
      <c r="M68" s="42"/>
      <c r="N68" s="42"/>
      <c r="O68" s="42"/>
      <c r="P68" s="104">
        <v>1</v>
      </c>
      <c r="Q68" s="105">
        <v>166226496</v>
      </c>
      <c r="R68" s="105" t="s">
        <v>1</v>
      </c>
      <c r="S68" s="105" t="s">
        <v>1</v>
      </c>
      <c r="T68" s="105" t="s">
        <v>1</v>
      </c>
      <c r="U68" s="105">
        <v>0</v>
      </c>
      <c r="V68" s="129">
        <v>214502571.76315308</v>
      </c>
      <c r="W68" s="130" t="s">
        <v>1</v>
      </c>
      <c r="X68" s="129" t="s">
        <v>1</v>
      </c>
      <c r="Y68" s="105"/>
    </row>
    <row r="69" spans="2:25" ht="26.25" customHeight="1">
      <c r="B69" s="140">
        <v>25</v>
      </c>
      <c r="C69" s="81">
        <v>30</v>
      </c>
      <c r="D69" s="82" t="s">
        <v>62</v>
      </c>
      <c r="E69" s="83">
        <v>26632748784</v>
      </c>
      <c r="F69" s="83">
        <v>26632748784</v>
      </c>
      <c r="G69" s="90">
        <v>0</v>
      </c>
      <c r="H69" s="84">
        <v>26.632748784</v>
      </c>
      <c r="I69" s="92">
        <v>-4.0261305081081056E-2</v>
      </c>
      <c r="J69" s="86">
        <v>69.873343497066458</v>
      </c>
      <c r="K69" s="41"/>
      <c r="L69" s="42"/>
      <c r="M69" s="42"/>
      <c r="N69" s="42"/>
      <c r="O69" s="42"/>
      <c r="P69" s="104">
        <v>1</v>
      </c>
      <c r="Q69" s="105">
        <v>199171150</v>
      </c>
      <c r="R69" s="105" t="s">
        <v>1</v>
      </c>
      <c r="S69" s="105" t="s">
        <v>1</v>
      </c>
      <c r="T69" s="105" t="s">
        <v>1</v>
      </c>
      <c r="U69" s="105">
        <v>0</v>
      </c>
      <c r="V69" s="129">
        <v>48276075.763153076</v>
      </c>
      <c r="W69" s="130" t="s">
        <v>1</v>
      </c>
      <c r="X69" s="129" t="s">
        <v>1</v>
      </c>
      <c r="Y69" s="105"/>
    </row>
    <row r="70" spans="2:25" ht="26.25" customHeight="1">
      <c r="B70" s="80">
        <v>26</v>
      </c>
      <c r="C70" s="81">
        <v>32</v>
      </c>
      <c r="D70" s="82" t="s">
        <v>63</v>
      </c>
      <c r="E70" s="83">
        <v>26831919934</v>
      </c>
      <c r="F70" s="83">
        <v>26831919934</v>
      </c>
      <c r="G70" s="90">
        <v>0</v>
      </c>
      <c r="H70" s="84">
        <v>26.831919933999998</v>
      </c>
      <c r="I70" s="92">
        <v>-3.3083966342342341E-2</v>
      </c>
      <c r="J70" s="86">
        <v>69.604113588136244</v>
      </c>
      <c r="K70" s="41"/>
      <c r="L70" s="42"/>
      <c r="M70" s="42"/>
      <c r="N70" s="42"/>
      <c r="O70" s="42"/>
      <c r="P70" s="104">
        <v>1</v>
      </c>
      <c r="Q70" s="105" t="e">
        <v>#VALUE!</v>
      </c>
      <c r="R70" s="105" t="s">
        <v>1</v>
      </c>
      <c r="S70" s="105" t="s">
        <v>1</v>
      </c>
      <c r="T70" s="105" t="s">
        <v>1</v>
      </c>
      <c r="U70" s="105">
        <v>0</v>
      </c>
      <c r="V70" s="129">
        <v>150895074.23684692</v>
      </c>
      <c r="W70" s="130" t="s">
        <v>1</v>
      </c>
      <c r="X70" s="129" t="s">
        <v>1</v>
      </c>
      <c r="Y70" s="105"/>
    </row>
    <row r="71" spans="2:25" ht="26.25" customHeight="1">
      <c r="B71" s="140">
        <v>27</v>
      </c>
      <c r="C71" s="81">
        <v>33</v>
      </c>
      <c r="D71" s="82" t="s">
        <v>64</v>
      </c>
      <c r="E71" s="83" t="s">
        <v>305</v>
      </c>
      <c r="F71" s="83" t="s">
        <v>305</v>
      </c>
      <c r="G71" s="90" t="s">
        <v>1</v>
      </c>
      <c r="H71" s="84" t="s">
        <v>1</v>
      </c>
      <c r="I71" s="92" t="s">
        <v>305</v>
      </c>
      <c r="J71" s="86" t="s">
        <v>1</v>
      </c>
      <c r="K71" s="41"/>
      <c r="L71" s="42"/>
      <c r="M71" s="42"/>
      <c r="N71" s="42"/>
      <c r="O71" s="42"/>
      <c r="P71" s="104" t="s">
        <v>1</v>
      </c>
      <c r="Q71" s="105" t="s">
        <v>1</v>
      </c>
      <c r="R71" s="105" t="s">
        <v>1</v>
      </c>
      <c r="S71" s="105" t="s">
        <v>1</v>
      </c>
      <c r="T71" s="105" t="s">
        <v>1</v>
      </c>
      <c r="U71" s="105" t="s">
        <v>1</v>
      </c>
      <c r="V71" s="129" t="s">
        <v>1</v>
      </c>
      <c r="W71" s="130" t="s">
        <v>1</v>
      </c>
      <c r="X71" s="129" t="s">
        <v>1</v>
      </c>
      <c r="Y71" s="105"/>
    </row>
    <row r="72" spans="2:25" ht="26.25" customHeight="1">
      <c r="B72" s="80">
        <v>28</v>
      </c>
      <c r="C72" s="81">
        <v>34</v>
      </c>
      <c r="D72" s="82" t="s">
        <v>65</v>
      </c>
      <c r="E72" s="83">
        <v>26800244645</v>
      </c>
      <c r="F72" s="83">
        <v>26800244645</v>
      </c>
      <c r="G72" s="90">
        <v>0</v>
      </c>
      <c r="H72" s="84">
        <v>26.800244644999999</v>
      </c>
      <c r="I72" s="92">
        <v>-3.4225418198198243E-2</v>
      </c>
      <c r="J72" s="86">
        <v>69.687216476486824</v>
      </c>
      <c r="K72" s="41"/>
      <c r="L72" s="42"/>
      <c r="M72" s="42"/>
      <c r="N72" s="42"/>
      <c r="O72" s="42"/>
      <c r="P72" s="104">
        <v>1</v>
      </c>
      <c r="Q72" s="105">
        <v>87828279</v>
      </c>
      <c r="R72" s="105" t="s">
        <v>1</v>
      </c>
      <c r="S72" s="105" t="s">
        <v>1</v>
      </c>
      <c r="T72" s="105" t="s">
        <v>1</v>
      </c>
      <c r="U72" s="105">
        <v>0</v>
      </c>
      <c r="V72" s="129">
        <v>119219785.23684692</v>
      </c>
      <c r="W72" s="130" t="s">
        <v>1</v>
      </c>
      <c r="X72" s="129" t="s">
        <v>1</v>
      </c>
      <c r="Y72" s="105"/>
    </row>
    <row r="73" spans="2:25" ht="26.25" customHeight="1">
      <c r="B73" s="140">
        <v>29</v>
      </c>
      <c r="C73" s="81">
        <v>36</v>
      </c>
      <c r="D73" s="82" t="s">
        <v>66</v>
      </c>
      <c r="E73" s="83">
        <v>26712416366</v>
      </c>
      <c r="F73" s="83">
        <v>26712416366</v>
      </c>
      <c r="G73" s="90">
        <v>0</v>
      </c>
      <c r="H73" s="84">
        <v>26.712416365999999</v>
      </c>
      <c r="I73" s="92">
        <v>-3.7390401225225189E-2</v>
      </c>
      <c r="J73" s="86">
        <v>69.917641640524351</v>
      </c>
      <c r="K73" s="41"/>
      <c r="L73" s="42"/>
      <c r="M73" s="42"/>
      <c r="N73" s="42"/>
      <c r="O73" s="42"/>
      <c r="P73" s="104">
        <v>1</v>
      </c>
      <c r="Q73" s="105" t="e">
        <v>#VALUE!</v>
      </c>
      <c r="R73" s="105" t="s">
        <v>1</v>
      </c>
      <c r="S73" s="105" t="s">
        <v>1</v>
      </c>
      <c r="T73" s="105" t="s">
        <v>1</v>
      </c>
      <c r="U73" s="105">
        <v>0</v>
      </c>
      <c r="V73" s="129">
        <v>31391506.236846924</v>
      </c>
      <c r="W73" s="130" t="s">
        <v>1</v>
      </c>
      <c r="X73" s="129" t="s">
        <v>1</v>
      </c>
      <c r="Y73" s="105"/>
    </row>
    <row r="74" spans="2:25" ht="26.25" customHeight="1">
      <c r="B74" s="80">
        <v>30</v>
      </c>
      <c r="C74" s="81">
        <v>40</v>
      </c>
      <c r="D74" s="82" t="s">
        <v>67</v>
      </c>
      <c r="E74" s="83" t="s">
        <v>305</v>
      </c>
      <c r="F74" s="83" t="s">
        <v>305</v>
      </c>
      <c r="G74" s="90" t="s">
        <v>1</v>
      </c>
      <c r="H74" s="84" t="s">
        <v>1</v>
      </c>
      <c r="I74" s="92" t="s">
        <v>305</v>
      </c>
      <c r="J74" s="86" t="s">
        <v>1</v>
      </c>
      <c r="K74" s="41"/>
      <c r="L74" s="42"/>
      <c r="M74" s="42"/>
      <c r="N74" s="42"/>
      <c r="O74" s="42"/>
      <c r="P74" s="104" t="s">
        <v>1</v>
      </c>
      <c r="Q74" s="105" t="s">
        <v>1</v>
      </c>
      <c r="R74" s="105" t="s">
        <v>1</v>
      </c>
      <c r="S74" s="105" t="s">
        <v>1</v>
      </c>
      <c r="T74" s="105" t="s">
        <v>1</v>
      </c>
      <c r="U74" s="105" t="s">
        <v>1</v>
      </c>
      <c r="V74" s="129" t="s">
        <v>1</v>
      </c>
      <c r="W74" s="130" t="s">
        <v>1</v>
      </c>
      <c r="X74" s="129" t="s">
        <v>1</v>
      </c>
      <c r="Y74" s="105"/>
    </row>
    <row r="75" spans="2:25" ht="26.25" customHeight="1">
      <c r="B75" s="140">
        <v>31</v>
      </c>
      <c r="C75" s="81">
        <v>41</v>
      </c>
      <c r="D75" s="82" t="s">
        <v>68</v>
      </c>
      <c r="E75" s="83">
        <v>27238210198</v>
      </c>
      <c r="F75" s="83">
        <v>27238210198</v>
      </c>
      <c r="G75" s="90">
        <v>0</v>
      </c>
      <c r="H75" s="84">
        <v>27.238210198000001</v>
      </c>
      <c r="I75" s="92">
        <v>-1.8442875747747722E-2</v>
      </c>
      <c r="J75" s="86">
        <v>68.53817558052657</v>
      </c>
      <c r="K75" s="41"/>
      <c r="L75" s="42"/>
      <c r="M75" s="42"/>
      <c r="N75" s="42"/>
      <c r="O75" s="42"/>
      <c r="P75" s="104">
        <v>1</v>
      </c>
      <c r="Q75" s="105" t="e">
        <v>#VALUE!</v>
      </c>
      <c r="R75" s="105" t="s">
        <v>1</v>
      </c>
      <c r="S75" s="105" t="s">
        <v>1</v>
      </c>
      <c r="T75" s="105" t="s">
        <v>1</v>
      </c>
      <c r="U75" s="105">
        <v>0</v>
      </c>
      <c r="V75" s="129">
        <v>557185338.23684692</v>
      </c>
      <c r="W75" s="130" t="s">
        <v>1</v>
      </c>
      <c r="X75" s="129" t="s">
        <v>1</v>
      </c>
      <c r="Y75" s="105"/>
    </row>
    <row r="76" spans="2:25" ht="26.25" customHeight="1">
      <c r="B76" s="80">
        <v>32</v>
      </c>
      <c r="C76" s="81">
        <v>42</v>
      </c>
      <c r="D76" s="82" t="s">
        <v>69</v>
      </c>
      <c r="E76" s="83" t="s">
        <v>305</v>
      </c>
      <c r="F76" s="83" t="s">
        <v>305</v>
      </c>
      <c r="G76" s="90" t="s">
        <v>1</v>
      </c>
      <c r="H76" s="84" t="s">
        <v>1</v>
      </c>
      <c r="I76" s="92" t="s">
        <v>305</v>
      </c>
      <c r="J76" s="86" t="s">
        <v>1</v>
      </c>
      <c r="K76" s="41"/>
      <c r="L76" s="42"/>
      <c r="M76" s="42"/>
      <c r="N76" s="42"/>
      <c r="O76" s="42"/>
      <c r="P76" s="104" t="s">
        <v>1</v>
      </c>
      <c r="Q76" s="105" t="s">
        <v>1</v>
      </c>
      <c r="R76" s="105" t="s">
        <v>1</v>
      </c>
      <c r="S76" s="105" t="s">
        <v>1</v>
      </c>
      <c r="T76" s="105" t="s">
        <v>1</v>
      </c>
      <c r="U76" s="105" t="s">
        <v>1</v>
      </c>
      <c r="V76" s="129" t="s">
        <v>1</v>
      </c>
      <c r="W76" s="130" t="s">
        <v>1</v>
      </c>
      <c r="X76" s="129" t="s">
        <v>1</v>
      </c>
      <c r="Y76" s="105"/>
    </row>
    <row r="77" spans="2:25" ht="26.25" customHeight="1">
      <c r="B77" s="140">
        <v>33</v>
      </c>
      <c r="C77" s="81">
        <v>43</v>
      </c>
      <c r="D77" s="82" t="s">
        <v>70</v>
      </c>
      <c r="E77" s="83" t="s">
        <v>305</v>
      </c>
      <c r="F77" s="83" t="s">
        <v>305</v>
      </c>
      <c r="G77" s="90" t="s">
        <v>1</v>
      </c>
      <c r="H77" s="84" t="s">
        <v>1</v>
      </c>
      <c r="I77" s="92" t="s">
        <v>305</v>
      </c>
      <c r="J77" s="86" t="s">
        <v>1</v>
      </c>
      <c r="K77" s="41"/>
      <c r="L77" s="42"/>
      <c r="M77" s="42"/>
      <c r="N77" s="42"/>
      <c r="O77" s="42"/>
      <c r="P77" s="104" t="s">
        <v>1</v>
      </c>
      <c r="Q77" s="105" t="s">
        <v>1</v>
      </c>
      <c r="R77" s="105" t="s">
        <v>1</v>
      </c>
      <c r="S77" s="105" t="s">
        <v>1</v>
      </c>
      <c r="T77" s="105" t="s">
        <v>1</v>
      </c>
      <c r="U77" s="105" t="s">
        <v>1</v>
      </c>
      <c r="V77" s="129" t="s">
        <v>1</v>
      </c>
      <c r="W77" s="130" t="s">
        <v>1</v>
      </c>
      <c r="X77" s="129" t="s">
        <v>1</v>
      </c>
      <c r="Y77" s="105"/>
    </row>
    <row r="78" spans="2:25" ht="26.25" customHeight="1">
      <c r="B78" s="80">
        <v>34</v>
      </c>
      <c r="C78" s="81">
        <v>44</v>
      </c>
      <c r="D78" s="82" t="s">
        <v>71</v>
      </c>
      <c r="E78" s="83">
        <v>26970628750</v>
      </c>
      <c r="F78" s="83">
        <v>26970628750</v>
      </c>
      <c r="G78" s="90">
        <v>0</v>
      </c>
      <c r="H78" s="84">
        <v>26.970628749999999</v>
      </c>
      <c r="I78" s="92">
        <v>-2.8085450450450411E-2</v>
      </c>
      <c r="J78" s="86">
        <v>69.240198889542981</v>
      </c>
      <c r="K78" s="41"/>
      <c r="L78" s="42"/>
      <c r="M78" s="42"/>
      <c r="N78" s="42"/>
      <c r="O78" s="42"/>
      <c r="P78" s="104">
        <v>1</v>
      </c>
      <c r="Q78" s="105" t="e">
        <v>#VALUE!</v>
      </c>
      <c r="R78" s="105" t="s">
        <v>1</v>
      </c>
      <c r="S78" s="105" t="s">
        <v>1</v>
      </c>
      <c r="T78" s="105" t="s">
        <v>1</v>
      </c>
      <c r="U78" s="105">
        <v>0</v>
      </c>
      <c r="V78" s="129">
        <v>289603890.23684692</v>
      </c>
      <c r="W78" s="130" t="s">
        <v>1</v>
      </c>
      <c r="X78" s="129" t="s">
        <v>1</v>
      </c>
      <c r="Y78" s="105"/>
    </row>
    <row r="79" spans="2:25" ht="26.25" customHeight="1">
      <c r="B79" s="140">
        <v>35</v>
      </c>
      <c r="C79" s="81">
        <v>46</v>
      </c>
      <c r="D79" s="82" t="s">
        <v>72</v>
      </c>
      <c r="E79" s="83" t="s">
        <v>305</v>
      </c>
      <c r="F79" s="83" t="s">
        <v>305</v>
      </c>
      <c r="G79" s="90" t="s">
        <v>1</v>
      </c>
      <c r="H79" s="84" t="s">
        <v>1</v>
      </c>
      <c r="I79" s="92" t="s">
        <v>305</v>
      </c>
      <c r="J79" s="86" t="s">
        <v>1</v>
      </c>
      <c r="K79" s="41"/>
      <c r="L79" s="42"/>
      <c r="M79" s="42"/>
      <c r="N79" s="42"/>
      <c r="O79" s="42"/>
      <c r="P79" s="104" t="s">
        <v>1</v>
      </c>
      <c r="Q79" s="105" t="s">
        <v>1</v>
      </c>
      <c r="R79" s="105" t="s">
        <v>1</v>
      </c>
      <c r="S79" s="105" t="s">
        <v>1</v>
      </c>
      <c r="T79" s="105" t="s">
        <v>1</v>
      </c>
      <c r="U79" s="105" t="s">
        <v>1</v>
      </c>
      <c r="V79" s="129" t="s">
        <v>1</v>
      </c>
      <c r="W79" s="130" t="s">
        <v>1</v>
      </c>
      <c r="X79" s="129" t="s">
        <v>1</v>
      </c>
      <c r="Y79" s="105"/>
    </row>
    <row r="80" spans="2:25" ht="26.25" customHeight="1">
      <c r="B80" s="80">
        <v>36</v>
      </c>
      <c r="C80" s="81">
        <v>47</v>
      </c>
      <c r="D80" s="82" t="s">
        <v>73</v>
      </c>
      <c r="E80" s="83">
        <v>27131101776</v>
      </c>
      <c r="F80" s="83">
        <v>27131101776</v>
      </c>
      <c r="G80" s="90">
        <v>0</v>
      </c>
      <c r="H80" s="84">
        <v>27.131101776000001</v>
      </c>
      <c r="I80" s="92">
        <v>-2.230263870270266E-2</v>
      </c>
      <c r="J80" s="86">
        <v>68.819183884345776</v>
      </c>
      <c r="K80" s="41"/>
      <c r="L80" s="42"/>
      <c r="M80" s="42"/>
      <c r="N80" s="42"/>
      <c r="O80" s="42"/>
      <c r="P80" s="104">
        <v>1</v>
      </c>
      <c r="Q80" s="105">
        <v>1552537245</v>
      </c>
      <c r="R80" s="105" t="s">
        <v>1</v>
      </c>
      <c r="S80" s="105" t="s">
        <v>1</v>
      </c>
      <c r="T80" s="105" t="s">
        <v>1</v>
      </c>
      <c r="U80" s="105">
        <v>0</v>
      </c>
      <c r="V80" s="129">
        <v>450076916.23684692</v>
      </c>
      <c r="W80" s="130" t="s">
        <v>1</v>
      </c>
      <c r="X80" s="129" t="s">
        <v>1</v>
      </c>
      <c r="Y80" s="105"/>
    </row>
    <row r="81" spans="2:25" ht="26.25" customHeight="1">
      <c r="B81" s="140">
        <v>37</v>
      </c>
      <c r="C81" s="81">
        <v>49</v>
      </c>
      <c r="D81" s="82" t="s">
        <v>74</v>
      </c>
      <c r="E81" s="83">
        <v>25578564531</v>
      </c>
      <c r="F81" s="83">
        <v>25578564531</v>
      </c>
      <c r="G81" s="90">
        <v>0</v>
      </c>
      <c r="H81" s="84">
        <v>25.578564531000001</v>
      </c>
      <c r="I81" s="92">
        <v>-7.8249926810810777E-2</v>
      </c>
      <c r="J81" s="86">
        <v>67.107598998949925</v>
      </c>
      <c r="K81" s="41"/>
      <c r="L81" s="42"/>
      <c r="M81" s="42"/>
      <c r="N81" s="42"/>
      <c r="O81" s="42"/>
      <c r="P81" s="104">
        <v>1</v>
      </c>
      <c r="Q81" s="105">
        <v>1378006345</v>
      </c>
      <c r="R81" s="105" t="s">
        <v>1</v>
      </c>
      <c r="S81" s="105" t="s">
        <v>1</v>
      </c>
      <c r="T81" s="105" t="s">
        <v>1</v>
      </c>
      <c r="U81" s="105">
        <v>0</v>
      </c>
      <c r="V81" s="129">
        <v>1102460328.7631531</v>
      </c>
      <c r="W81" s="130" t="s">
        <v>1</v>
      </c>
      <c r="X81" s="129" t="s">
        <v>1</v>
      </c>
      <c r="Y81" s="105"/>
    </row>
    <row r="82" spans="2:25" ht="26.25" customHeight="1">
      <c r="B82" s="80">
        <v>38</v>
      </c>
      <c r="C82" s="81">
        <v>50</v>
      </c>
      <c r="D82" s="82" t="s">
        <v>75</v>
      </c>
      <c r="E82" s="83">
        <v>26956570876</v>
      </c>
      <c r="F82" s="83">
        <v>26956570876</v>
      </c>
      <c r="G82" s="90">
        <v>0</v>
      </c>
      <c r="H82" s="84">
        <v>26.956570876000001</v>
      </c>
      <c r="I82" s="92">
        <v>-2.8592040504504479E-2</v>
      </c>
      <c r="J82" s="86">
        <v>69.277080950302349</v>
      </c>
      <c r="K82" s="41"/>
      <c r="L82" s="42"/>
      <c r="M82" s="42"/>
      <c r="N82" s="42"/>
      <c r="O82" s="42"/>
      <c r="P82" s="104">
        <v>1</v>
      </c>
      <c r="Q82" s="105">
        <v>205893463</v>
      </c>
      <c r="R82" s="105" t="s">
        <v>1</v>
      </c>
      <c r="S82" s="105" t="s">
        <v>1</v>
      </c>
      <c r="T82" s="105" t="s">
        <v>1</v>
      </c>
      <c r="U82" s="105">
        <v>0</v>
      </c>
      <c r="V82" s="129">
        <v>275546016.23684692</v>
      </c>
      <c r="W82" s="130" t="s">
        <v>1</v>
      </c>
      <c r="X82" s="129" t="s">
        <v>1</v>
      </c>
      <c r="Y82" s="105"/>
    </row>
    <row r="83" spans="2:25" ht="26.25" customHeight="1">
      <c r="B83" s="140">
        <v>39</v>
      </c>
      <c r="C83" s="81">
        <v>53</v>
      </c>
      <c r="D83" s="82" t="s">
        <v>76</v>
      </c>
      <c r="E83" s="83">
        <v>26750677413</v>
      </c>
      <c r="F83" s="83">
        <v>26750677413</v>
      </c>
      <c r="G83" s="90">
        <v>0</v>
      </c>
      <c r="H83" s="84">
        <v>26.750677412999998</v>
      </c>
      <c r="I83" s="92">
        <v>-3.6011624756756788E-2</v>
      </c>
      <c r="J83" s="86">
        <v>69.81726044062377</v>
      </c>
      <c r="K83" s="41"/>
      <c r="L83" s="42"/>
      <c r="M83" s="42"/>
      <c r="N83" s="42"/>
      <c r="O83" s="42"/>
      <c r="P83" s="104">
        <v>1</v>
      </c>
      <c r="Q83" s="105">
        <v>292367101</v>
      </c>
      <c r="R83" s="105" t="s">
        <v>1</v>
      </c>
      <c r="S83" s="105" t="s">
        <v>1</v>
      </c>
      <c r="T83" s="105" t="s">
        <v>1</v>
      </c>
      <c r="U83" s="105">
        <v>0</v>
      </c>
      <c r="V83" s="129">
        <v>69652553.236846924</v>
      </c>
      <c r="W83" s="130" t="s">
        <v>1</v>
      </c>
      <c r="X83" s="129" t="s">
        <v>1</v>
      </c>
      <c r="Y83" s="105"/>
    </row>
    <row r="84" spans="2:25" ht="26.25" customHeight="1">
      <c r="B84" s="80">
        <v>40</v>
      </c>
      <c r="C84" s="81">
        <v>54</v>
      </c>
      <c r="D84" s="82" t="s">
        <v>77</v>
      </c>
      <c r="E84" s="83">
        <v>27043044514</v>
      </c>
      <c r="F84" s="83">
        <v>27043044514</v>
      </c>
      <c r="G84" s="90">
        <v>0</v>
      </c>
      <c r="H84" s="84">
        <v>27.043044514000002</v>
      </c>
      <c r="I84" s="92">
        <v>-2.5475873369369406E-2</v>
      </c>
      <c r="J84" s="86">
        <v>69.050209805291402</v>
      </c>
      <c r="K84" s="41"/>
      <c r="L84" s="42"/>
      <c r="M84" s="42"/>
      <c r="N84" s="42"/>
      <c r="O84" s="42"/>
      <c r="P84" s="104">
        <v>1</v>
      </c>
      <c r="Q84" s="105">
        <v>167257816</v>
      </c>
      <c r="R84" s="105" t="s">
        <v>1</v>
      </c>
      <c r="S84" s="105" t="s">
        <v>1</v>
      </c>
      <c r="T84" s="105" t="s">
        <v>1</v>
      </c>
      <c r="U84" s="105">
        <v>0</v>
      </c>
      <c r="V84" s="129">
        <v>362019654.23684692</v>
      </c>
      <c r="W84" s="130" t="s">
        <v>1</v>
      </c>
      <c r="X84" s="129" t="s">
        <v>1</v>
      </c>
      <c r="Y84" s="105"/>
    </row>
    <row r="85" spans="2:25" ht="26.25" customHeight="1">
      <c r="B85" s="140">
        <v>41</v>
      </c>
      <c r="C85" s="81">
        <v>58</v>
      </c>
      <c r="D85" s="82" t="s">
        <v>78</v>
      </c>
      <c r="E85" s="83">
        <v>26875786698</v>
      </c>
      <c r="F85" s="83">
        <v>26875786698</v>
      </c>
      <c r="G85" s="90">
        <v>0</v>
      </c>
      <c r="H85" s="84">
        <v>26.875786697999999</v>
      </c>
      <c r="I85" s="92">
        <v>-3.1503182054054002E-2</v>
      </c>
      <c r="J85" s="86">
        <v>69.48902529988122</v>
      </c>
      <c r="K85" s="41"/>
      <c r="L85" s="42"/>
      <c r="M85" s="42"/>
      <c r="N85" s="42"/>
      <c r="O85" s="42"/>
      <c r="P85" s="104">
        <v>1</v>
      </c>
      <c r="Q85" s="105">
        <v>108749941</v>
      </c>
      <c r="R85" s="105" t="s">
        <v>1</v>
      </c>
      <c r="S85" s="105" t="s">
        <v>1</v>
      </c>
      <c r="T85" s="105" t="s">
        <v>1</v>
      </c>
      <c r="U85" s="105">
        <v>0</v>
      </c>
      <c r="V85" s="129">
        <v>194761838.23684692</v>
      </c>
      <c r="W85" s="130" t="s">
        <v>1</v>
      </c>
      <c r="X85" s="129" t="s">
        <v>1</v>
      </c>
      <c r="Y85" s="105"/>
    </row>
    <row r="86" spans="2:25" ht="26.25" customHeight="1">
      <c r="B86" s="80">
        <v>42</v>
      </c>
      <c r="C86" s="81">
        <v>60</v>
      </c>
      <c r="D86" s="82" t="s">
        <v>79</v>
      </c>
      <c r="E86" s="83">
        <v>26984536639</v>
      </c>
      <c r="F86" s="83">
        <v>26984536639</v>
      </c>
      <c r="G86" s="90">
        <v>0</v>
      </c>
      <c r="H86" s="84">
        <v>26.984536639000002</v>
      </c>
      <c r="I86" s="92">
        <v>-2.7584265261261232E-2</v>
      </c>
      <c r="J86" s="86">
        <v>69.2037103275362</v>
      </c>
      <c r="K86" s="41"/>
      <c r="L86" s="42"/>
      <c r="M86" s="42"/>
      <c r="N86" s="42"/>
      <c r="O86" s="42"/>
      <c r="P86" s="104">
        <v>1</v>
      </c>
      <c r="Q86" s="105">
        <v>330460865</v>
      </c>
      <c r="R86" s="105" t="s">
        <v>1</v>
      </c>
      <c r="S86" s="105" t="s">
        <v>1</v>
      </c>
      <c r="T86" s="105" t="s">
        <v>1</v>
      </c>
      <c r="U86" s="105">
        <v>0</v>
      </c>
      <c r="V86" s="129">
        <v>303511779.23684692</v>
      </c>
      <c r="W86" s="130" t="s">
        <v>1</v>
      </c>
      <c r="X86" s="129" t="s">
        <v>1</v>
      </c>
      <c r="Y86" s="105"/>
    </row>
    <row r="87" spans="2:25" ht="26.25" customHeight="1">
      <c r="B87" s="140">
        <v>43</v>
      </c>
      <c r="C87" s="81">
        <v>61</v>
      </c>
      <c r="D87" s="82" t="s">
        <v>80</v>
      </c>
      <c r="E87" s="83">
        <v>26654075774</v>
      </c>
      <c r="F87" s="83">
        <v>26654075774</v>
      </c>
      <c r="G87" s="90">
        <v>0</v>
      </c>
      <c r="H87" s="84">
        <v>26.654075773999999</v>
      </c>
      <c r="I87" s="92">
        <v>-3.9492764900900923E-2</v>
      </c>
      <c r="J87" s="86">
        <v>69.929296718797872</v>
      </c>
      <c r="K87" s="41"/>
      <c r="L87" s="42"/>
      <c r="M87" s="42"/>
      <c r="N87" s="42"/>
      <c r="O87" s="42"/>
      <c r="P87" s="104">
        <v>1</v>
      </c>
      <c r="Q87" s="105" t="e">
        <v>#VALUE!</v>
      </c>
      <c r="R87" s="105" t="s">
        <v>1</v>
      </c>
      <c r="S87" s="105" t="s">
        <v>1</v>
      </c>
      <c r="T87" s="105" t="s">
        <v>1</v>
      </c>
      <c r="U87" s="105">
        <v>0</v>
      </c>
      <c r="V87" s="129">
        <v>26949085.763153076</v>
      </c>
      <c r="W87" s="130" t="s">
        <v>1</v>
      </c>
      <c r="X87" s="129" t="s">
        <v>1</v>
      </c>
      <c r="Y87" s="105"/>
    </row>
    <row r="88" spans="2:25" ht="26.25" customHeight="1">
      <c r="B88" s="80">
        <v>44</v>
      </c>
      <c r="C88" s="81">
        <v>62</v>
      </c>
      <c r="D88" s="82" t="s">
        <v>81</v>
      </c>
      <c r="E88" s="83" t="s">
        <v>305</v>
      </c>
      <c r="F88" s="83" t="s">
        <v>305</v>
      </c>
      <c r="G88" s="90" t="s">
        <v>1</v>
      </c>
      <c r="H88" s="84" t="s">
        <v>1</v>
      </c>
      <c r="I88" s="92" t="s">
        <v>305</v>
      </c>
      <c r="J88" s="86" t="s">
        <v>1</v>
      </c>
      <c r="K88" s="41" t="s">
        <v>1</v>
      </c>
      <c r="L88" s="42" t="s">
        <v>1</v>
      </c>
      <c r="M88" s="42" t="s">
        <v>1</v>
      </c>
      <c r="N88" s="42" t="s">
        <v>1</v>
      </c>
      <c r="O88" s="42" t="s">
        <v>1</v>
      </c>
      <c r="P88" s="104" t="s">
        <v>1</v>
      </c>
      <c r="Q88" s="105" t="s">
        <v>1</v>
      </c>
      <c r="R88" s="105" t="s">
        <v>1</v>
      </c>
      <c r="S88" s="105" t="s">
        <v>1</v>
      </c>
      <c r="T88" s="105" t="s">
        <v>1</v>
      </c>
      <c r="U88" s="105" t="s">
        <v>1</v>
      </c>
      <c r="V88" s="129" t="s">
        <v>1</v>
      </c>
      <c r="W88" s="130" t="s">
        <v>1</v>
      </c>
      <c r="X88" s="129" t="s">
        <v>1</v>
      </c>
      <c r="Y88" s="105"/>
    </row>
    <row r="89" spans="2:25" ht="26.25" customHeight="1">
      <c r="B89" s="140">
        <v>45</v>
      </c>
      <c r="C89" s="81">
        <v>63</v>
      </c>
      <c r="D89" s="82" t="s">
        <v>82</v>
      </c>
      <c r="E89" s="83">
        <v>26028896807</v>
      </c>
      <c r="F89" s="83">
        <v>26028896807</v>
      </c>
      <c r="G89" s="90">
        <v>0</v>
      </c>
      <c r="H89" s="84">
        <v>26.028896806999999</v>
      </c>
      <c r="I89" s="92">
        <v>-6.2021736684684692E-2</v>
      </c>
      <c r="J89" s="86">
        <v>68.289085073255094</v>
      </c>
      <c r="K89" s="41">
        <v>0.93797826331531531</v>
      </c>
      <c r="L89" s="42" t="e">
        <v>#REF!</v>
      </c>
      <c r="M89" s="42" t="e">
        <v>#REF!</v>
      </c>
      <c r="N89" s="42">
        <v>0.97555835818935843</v>
      </c>
      <c r="O89" s="42">
        <v>1.0438928946030226</v>
      </c>
      <c r="P89" s="104">
        <v>1</v>
      </c>
      <c r="Q89" s="105">
        <v>1129462520</v>
      </c>
      <c r="R89" s="105" t="s">
        <v>1</v>
      </c>
      <c r="S89" s="105" t="s">
        <v>1</v>
      </c>
      <c r="T89" s="105" t="s">
        <v>1</v>
      </c>
      <c r="U89" s="105">
        <v>0</v>
      </c>
      <c r="V89" s="129">
        <v>652128052.76315308</v>
      </c>
      <c r="W89" s="130" t="s">
        <v>1</v>
      </c>
      <c r="X89" s="129" t="s">
        <v>1</v>
      </c>
      <c r="Y89" s="105"/>
    </row>
    <row r="90" spans="2:25" ht="26.25" customHeight="1">
      <c r="B90" s="80">
        <v>46</v>
      </c>
      <c r="C90" s="81">
        <v>64</v>
      </c>
      <c r="D90" s="82" t="s">
        <v>83</v>
      </c>
      <c r="E90" s="83">
        <v>27158359327</v>
      </c>
      <c r="F90" s="83">
        <v>27158359327</v>
      </c>
      <c r="G90" s="90">
        <v>0</v>
      </c>
      <c r="H90" s="84">
        <v>27.158359326999999</v>
      </c>
      <c r="I90" s="92">
        <v>-2.1320384612612653E-2</v>
      </c>
      <c r="J90" s="86">
        <v>68.747671317642329</v>
      </c>
      <c r="K90" s="41"/>
      <c r="L90" s="42"/>
      <c r="M90" s="42"/>
      <c r="N90" s="42"/>
      <c r="O90" s="42"/>
      <c r="P90" s="104">
        <v>1</v>
      </c>
      <c r="Q90" s="105">
        <v>464849371</v>
      </c>
      <c r="R90" s="105" t="s">
        <v>1</v>
      </c>
      <c r="S90" s="105" t="s">
        <v>1</v>
      </c>
      <c r="T90" s="105" t="s">
        <v>1</v>
      </c>
      <c r="U90" s="105">
        <v>0</v>
      </c>
      <c r="V90" s="129">
        <v>477334467.23684692</v>
      </c>
      <c r="W90" s="130" t="s">
        <v>1</v>
      </c>
      <c r="X90" s="129" t="s">
        <v>1</v>
      </c>
      <c r="Y90" s="105"/>
    </row>
    <row r="91" spans="2:25" ht="26.25" customHeight="1">
      <c r="B91" s="140">
        <v>47</v>
      </c>
      <c r="C91" s="81">
        <v>65</v>
      </c>
      <c r="D91" s="82" t="s">
        <v>84</v>
      </c>
      <c r="E91" s="83">
        <v>26693509956</v>
      </c>
      <c r="F91" s="83">
        <v>26693509956</v>
      </c>
      <c r="G91" s="90">
        <v>0</v>
      </c>
      <c r="H91" s="84">
        <v>26.693509956</v>
      </c>
      <c r="I91" s="92">
        <v>-3.8071713297297305E-2</v>
      </c>
      <c r="J91" s="86">
        <v>69.967244259125252</v>
      </c>
      <c r="K91" s="41"/>
      <c r="L91" s="42"/>
      <c r="M91" s="42"/>
      <c r="N91" s="42"/>
      <c r="O91" s="42"/>
      <c r="P91" s="104">
        <v>1</v>
      </c>
      <c r="Q91" s="105">
        <v>1403548189</v>
      </c>
      <c r="R91" s="105" t="s">
        <v>1</v>
      </c>
      <c r="S91" s="105" t="s">
        <v>1</v>
      </c>
      <c r="T91" s="105" t="s">
        <v>1</v>
      </c>
      <c r="U91" s="105">
        <v>0</v>
      </c>
      <c r="V91" s="129">
        <v>12485096.236846924</v>
      </c>
      <c r="W91" s="130" t="s">
        <v>1</v>
      </c>
      <c r="X91" s="129" t="s">
        <v>1</v>
      </c>
      <c r="Y91" s="105"/>
    </row>
    <row r="92" spans="2:25" ht="26.25" customHeight="1">
      <c r="B92" s="80">
        <v>48</v>
      </c>
      <c r="C92" s="81">
        <v>68</v>
      </c>
      <c r="D92" s="82" t="s">
        <v>85</v>
      </c>
      <c r="E92" s="83">
        <v>25289961767</v>
      </c>
      <c r="F92" s="83">
        <v>25289961767</v>
      </c>
      <c r="G92" s="90">
        <v>0</v>
      </c>
      <c r="H92" s="84">
        <v>25.289961767000001</v>
      </c>
      <c r="I92" s="92">
        <v>-8.865002641441444E-2</v>
      </c>
      <c r="J92" s="86">
        <v>66.350424430649653</v>
      </c>
      <c r="K92" s="41"/>
      <c r="L92" s="42"/>
      <c r="M92" s="42"/>
      <c r="N92" s="42"/>
      <c r="O92" s="42"/>
      <c r="P92" s="104">
        <v>1</v>
      </c>
      <c r="Q92" s="105">
        <v>1567528197</v>
      </c>
      <c r="R92" s="105" t="s">
        <v>1</v>
      </c>
      <c r="S92" s="105" t="s">
        <v>1</v>
      </c>
      <c r="T92" s="105" t="s">
        <v>1</v>
      </c>
      <c r="U92" s="105">
        <v>0</v>
      </c>
      <c r="V92" s="129">
        <v>1391063092.7631531</v>
      </c>
      <c r="W92" s="130" t="s">
        <v>1</v>
      </c>
      <c r="X92" s="129" t="s">
        <v>1</v>
      </c>
      <c r="Y92" s="105"/>
    </row>
    <row r="93" spans="2:25" ht="26.25" customHeight="1">
      <c r="B93" s="140">
        <v>49</v>
      </c>
      <c r="C93" s="81">
        <v>70</v>
      </c>
      <c r="D93" s="82" t="s">
        <v>86</v>
      </c>
      <c r="E93" s="83">
        <v>26857489964</v>
      </c>
      <c r="F93" s="83">
        <v>26857489964</v>
      </c>
      <c r="G93" s="90">
        <v>0</v>
      </c>
      <c r="H93" s="84">
        <v>26.857489963999999</v>
      </c>
      <c r="I93" s="92">
        <v>-3.2162523819819766E-2</v>
      </c>
      <c r="J93" s="86">
        <v>69.537028380225081</v>
      </c>
      <c r="K93" s="41"/>
      <c r="L93" s="42"/>
      <c r="M93" s="42"/>
      <c r="N93" s="42"/>
      <c r="O93" s="42"/>
      <c r="P93" s="104">
        <v>1</v>
      </c>
      <c r="Q93" s="105">
        <v>73881874</v>
      </c>
      <c r="R93" s="105" t="s">
        <v>1</v>
      </c>
      <c r="S93" s="105" t="s">
        <v>1</v>
      </c>
      <c r="T93" s="105" t="s">
        <v>1</v>
      </c>
      <c r="U93" s="105">
        <v>0</v>
      </c>
      <c r="V93" s="129">
        <v>176465104.23684692</v>
      </c>
      <c r="W93" s="130" t="s">
        <v>1</v>
      </c>
      <c r="X93" s="129" t="s">
        <v>1</v>
      </c>
      <c r="Y93" s="105"/>
    </row>
    <row r="94" spans="2:25" ht="26.25" customHeight="1">
      <c r="B94" s="80">
        <v>50</v>
      </c>
      <c r="C94" s="81">
        <v>71</v>
      </c>
      <c r="D94" s="82" t="s">
        <v>87</v>
      </c>
      <c r="E94" s="83">
        <v>26931371838</v>
      </c>
      <c r="F94" s="83">
        <v>26931371838</v>
      </c>
      <c r="G94" s="90">
        <v>0</v>
      </c>
      <c r="H94" s="84">
        <v>26.931371838</v>
      </c>
      <c r="I94" s="92">
        <v>-2.9500113945945983E-2</v>
      </c>
      <c r="J94" s="86">
        <v>69.343192828285723</v>
      </c>
      <c r="K94" s="41"/>
      <c r="L94" s="42"/>
      <c r="M94" s="42"/>
      <c r="N94" s="42"/>
      <c r="O94" s="42"/>
      <c r="P94" s="104">
        <v>1</v>
      </c>
      <c r="Q94" s="105">
        <v>695391618</v>
      </c>
      <c r="R94" s="105" t="s">
        <v>1</v>
      </c>
      <c r="S94" s="105" t="s">
        <v>1</v>
      </c>
      <c r="T94" s="105" t="s">
        <v>1</v>
      </c>
      <c r="U94" s="105">
        <v>0</v>
      </c>
      <c r="V94" s="129">
        <v>250346978.23684692</v>
      </c>
      <c r="W94" s="130" t="s">
        <v>1</v>
      </c>
      <c r="X94" s="129" t="s">
        <v>1</v>
      </c>
      <c r="Y94" s="105"/>
    </row>
    <row r="95" spans="2:25" ht="26.25" customHeight="1">
      <c r="B95" s="140">
        <v>51</v>
      </c>
      <c r="C95" s="81">
        <v>73</v>
      </c>
      <c r="D95" s="82" t="s">
        <v>88</v>
      </c>
      <c r="E95" s="83">
        <v>26235980219.599998</v>
      </c>
      <c r="F95" s="83">
        <v>26235980220</v>
      </c>
      <c r="G95" s="90">
        <v>1.5246248707967425E-11</v>
      </c>
      <c r="H95" s="84">
        <v>26.235980219999998</v>
      </c>
      <c r="I95" s="92">
        <v>-5.4559271351351302E-2</v>
      </c>
      <c r="J95" s="86">
        <v>68.832386501374543</v>
      </c>
      <c r="K95" s="41"/>
      <c r="L95" s="42"/>
      <c r="M95" s="42"/>
      <c r="N95" s="42"/>
      <c r="O95" s="42"/>
      <c r="P95" s="104">
        <v>1</v>
      </c>
      <c r="Q95" s="105">
        <v>822001569</v>
      </c>
      <c r="R95" s="105" t="s">
        <v>1</v>
      </c>
      <c r="S95" s="105" t="s">
        <v>1</v>
      </c>
      <c r="T95" s="105" t="s">
        <v>1</v>
      </c>
      <c r="U95" s="105">
        <v>-0.40000152587890625</v>
      </c>
      <c r="V95" s="129">
        <v>445044639.76315308</v>
      </c>
      <c r="W95" s="130" t="s">
        <v>1</v>
      </c>
      <c r="X95" s="129" t="s">
        <v>1</v>
      </c>
      <c r="Y95" s="105"/>
    </row>
    <row r="96" spans="2:25" ht="26.25" customHeight="1">
      <c r="B96" s="80">
        <v>52</v>
      </c>
      <c r="C96" s="81">
        <v>74</v>
      </c>
      <c r="D96" s="82" t="s">
        <v>89</v>
      </c>
      <c r="E96" s="83">
        <v>27057981789</v>
      </c>
      <c r="F96" s="83">
        <v>27057981789</v>
      </c>
      <c r="G96" s="90">
        <v>0</v>
      </c>
      <c r="H96" s="84">
        <v>27.057981788999999</v>
      </c>
      <c r="I96" s="92">
        <v>-2.49375931891892E-2</v>
      </c>
      <c r="J96" s="86">
        <v>69.011020559170021</v>
      </c>
      <c r="K96" s="41"/>
      <c r="L96" s="42"/>
      <c r="M96" s="42"/>
      <c r="N96" s="42"/>
      <c r="O96" s="42"/>
      <c r="P96" s="104">
        <v>1</v>
      </c>
      <c r="Q96" s="105" t="e">
        <v>#VALUE!</v>
      </c>
      <c r="R96" s="105" t="s">
        <v>1</v>
      </c>
      <c r="S96" s="105" t="s">
        <v>1</v>
      </c>
      <c r="T96" s="105" t="s">
        <v>1</v>
      </c>
      <c r="U96" s="105">
        <v>0</v>
      </c>
      <c r="V96" s="129">
        <v>376956929.23684692</v>
      </c>
      <c r="W96" s="130" t="s">
        <v>1</v>
      </c>
      <c r="X96" s="129" t="s">
        <v>1</v>
      </c>
      <c r="Y96" s="105"/>
    </row>
    <row r="97" spans="2:26" ht="26.25" customHeight="1">
      <c r="B97" s="140">
        <v>53</v>
      </c>
      <c r="C97" s="81">
        <v>76</v>
      </c>
      <c r="D97" s="82" t="s">
        <v>90</v>
      </c>
      <c r="E97" s="83" t="s">
        <v>305</v>
      </c>
      <c r="F97" s="83" t="s">
        <v>305</v>
      </c>
      <c r="G97" s="90" t="s">
        <v>1</v>
      </c>
      <c r="H97" s="84" t="s">
        <v>1</v>
      </c>
      <c r="I97" s="92" t="s">
        <v>305</v>
      </c>
      <c r="J97" s="86" t="s">
        <v>1</v>
      </c>
      <c r="K97" s="41"/>
      <c r="L97" s="42"/>
      <c r="M97" s="42"/>
      <c r="N97" s="42"/>
      <c r="O97" s="42"/>
      <c r="P97" s="104" t="s">
        <v>1</v>
      </c>
      <c r="Q97" s="105" t="s">
        <v>1</v>
      </c>
      <c r="R97" s="105" t="s">
        <v>1</v>
      </c>
      <c r="S97" s="105" t="s">
        <v>1</v>
      </c>
      <c r="T97" s="105" t="s">
        <v>1</v>
      </c>
      <c r="U97" s="105" t="s">
        <v>1</v>
      </c>
      <c r="V97" s="129" t="s">
        <v>1</v>
      </c>
      <c r="W97" s="130" t="s">
        <v>1</v>
      </c>
      <c r="X97" s="129" t="s">
        <v>1</v>
      </c>
      <c r="Y97" s="105"/>
    </row>
    <row r="98" spans="2:26" ht="26.25" customHeight="1">
      <c r="B98" s="80">
        <v>54</v>
      </c>
      <c r="C98" s="81">
        <v>77</v>
      </c>
      <c r="D98" s="82" t="s">
        <v>91</v>
      </c>
      <c r="E98" s="83">
        <v>26833408610</v>
      </c>
      <c r="F98" s="83">
        <v>26833408610</v>
      </c>
      <c r="G98" s="90">
        <v>0</v>
      </c>
      <c r="H98" s="84">
        <v>26.833408609999999</v>
      </c>
      <c r="I98" s="92">
        <v>-3.3030320360360355E-2</v>
      </c>
      <c r="J98" s="86">
        <v>69.600207916575741</v>
      </c>
      <c r="K98" s="41"/>
      <c r="L98" s="42"/>
      <c r="M98" s="42"/>
      <c r="N98" s="42"/>
      <c r="O98" s="42"/>
      <c r="P98" s="104">
        <v>1</v>
      </c>
      <c r="Q98" s="105">
        <v>1898957057</v>
      </c>
      <c r="R98" s="105" t="s">
        <v>1</v>
      </c>
      <c r="S98" s="105" t="s">
        <v>1</v>
      </c>
      <c r="T98" s="105" t="s">
        <v>1</v>
      </c>
      <c r="U98" s="105">
        <v>0</v>
      </c>
      <c r="V98" s="129">
        <v>152383750.23684692</v>
      </c>
      <c r="W98" s="130" t="s">
        <v>1</v>
      </c>
      <c r="X98" s="129" t="s">
        <v>1</v>
      </c>
      <c r="Y98" s="105"/>
    </row>
    <row r="99" spans="2:26" ht="26.25" customHeight="1">
      <c r="B99" s="140">
        <v>55</v>
      </c>
      <c r="C99" s="81">
        <v>78</v>
      </c>
      <c r="D99" s="82" t="s">
        <v>92</v>
      </c>
      <c r="E99" s="83">
        <v>24934451553</v>
      </c>
      <c r="F99" s="83">
        <v>24934451553</v>
      </c>
      <c r="G99" s="90">
        <v>0</v>
      </c>
      <c r="H99" s="84">
        <v>24.934451552999999</v>
      </c>
      <c r="I99" s="92">
        <v>-0.1014612052972973</v>
      </c>
      <c r="J99" s="86">
        <v>65.417712321171081</v>
      </c>
      <c r="K99" s="41"/>
      <c r="L99" s="42"/>
      <c r="M99" s="42"/>
      <c r="N99" s="42"/>
      <c r="O99" s="42"/>
      <c r="P99" s="104">
        <v>1</v>
      </c>
      <c r="Q99" s="105">
        <v>267483995</v>
      </c>
      <c r="R99" s="105" t="s">
        <v>1</v>
      </c>
      <c r="S99" s="105" t="s">
        <v>1</v>
      </c>
      <c r="T99" s="105" t="s">
        <v>1</v>
      </c>
      <c r="U99" s="105">
        <v>0</v>
      </c>
      <c r="V99" s="129">
        <v>1746573306.7631531</v>
      </c>
      <c r="W99" s="130" t="s">
        <v>1</v>
      </c>
      <c r="X99" s="129" t="s">
        <v>1</v>
      </c>
      <c r="Y99" s="105"/>
    </row>
    <row r="100" spans="2:26" ht="26.25" customHeight="1">
      <c r="B100" s="80">
        <v>56</v>
      </c>
      <c r="C100" s="81">
        <v>83</v>
      </c>
      <c r="D100" s="82" t="s">
        <v>93</v>
      </c>
      <c r="E100" s="83">
        <v>25201935548</v>
      </c>
      <c r="F100" s="83">
        <v>25201935548</v>
      </c>
      <c r="G100" s="90">
        <v>0</v>
      </c>
      <c r="H100" s="84">
        <v>25.201935548000002</v>
      </c>
      <c r="I100" s="92">
        <v>-9.1822142414414443E-2</v>
      </c>
      <c r="J100" s="86">
        <v>66.119479953726938</v>
      </c>
      <c r="K100" s="41"/>
      <c r="L100" s="42"/>
      <c r="M100" s="42"/>
      <c r="N100" s="42"/>
      <c r="O100" s="42"/>
      <c r="P100" s="104">
        <v>1</v>
      </c>
      <c r="Q100" s="105">
        <v>1540859020</v>
      </c>
      <c r="R100" s="105" t="s">
        <v>1</v>
      </c>
      <c r="S100" s="105" t="s">
        <v>1</v>
      </c>
      <c r="T100" s="105" t="s">
        <v>1</v>
      </c>
      <c r="U100" s="105">
        <v>0</v>
      </c>
      <c r="V100" s="129">
        <v>1479089311.7631531</v>
      </c>
      <c r="W100" s="130" t="s">
        <v>1</v>
      </c>
      <c r="X100" s="129" t="s">
        <v>1</v>
      </c>
      <c r="Y100" s="105"/>
    </row>
    <row r="101" spans="2:26" ht="26.25" customHeight="1">
      <c r="B101" s="140">
        <v>57</v>
      </c>
      <c r="C101" s="81">
        <v>85</v>
      </c>
      <c r="D101" s="82" t="s">
        <v>94</v>
      </c>
      <c r="E101" s="83">
        <v>26742794568</v>
      </c>
      <c r="F101" s="83">
        <v>26742794568</v>
      </c>
      <c r="G101" s="90">
        <v>0</v>
      </c>
      <c r="H101" s="84">
        <v>26.742794568000001</v>
      </c>
      <c r="I101" s="92">
        <v>-3.6295691243243278E-2</v>
      </c>
      <c r="J101" s="86">
        <v>69.837941773252496</v>
      </c>
      <c r="K101" s="41"/>
      <c r="L101" s="42"/>
      <c r="M101" s="42"/>
      <c r="N101" s="42"/>
      <c r="O101" s="42"/>
      <c r="P101" s="104">
        <v>1</v>
      </c>
      <c r="Q101" s="105" t="e">
        <v>#REF!</v>
      </c>
      <c r="R101" s="105" t="s">
        <v>1</v>
      </c>
      <c r="S101" s="105" t="s">
        <v>1</v>
      </c>
      <c r="T101" s="105" t="s">
        <v>1</v>
      </c>
      <c r="U101" s="105">
        <v>0</v>
      </c>
      <c r="V101" s="129">
        <v>61769708.236846924</v>
      </c>
      <c r="W101" s="130" t="s">
        <v>1</v>
      </c>
      <c r="X101" s="129" t="s">
        <v>1</v>
      </c>
      <c r="Y101" s="105"/>
    </row>
    <row r="102" spans="2:26" customFormat="1" ht="6.75" customHeight="1" thickBot="1">
      <c r="P102" s="109"/>
      <c r="Q102" s="110"/>
      <c r="R102" s="105"/>
      <c r="S102" s="105"/>
      <c r="T102" s="105"/>
      <c r="U102" s="105"/>
      <c r="V102" s="131"/>
      <c r="W102" s="132"/>
      <c r="X102" s="133"/>
      <c r="Y102" s="105"/>
      <c r="Z102" s="87"/>
    </row>
    <row r="103" spans="2:26" customFormat="1" ht="15">
      <c r="B103" s="470" t="s">
        <v>269</v>
      </c>
      <c r="C103" s="471"/>
      <c r="D103" s="471"/>
      <c r="E103" s="471"/>
      <c r="F103" s="471"/>
      <c r="G103" s="471"/>
      <c r="H103" s="471"/>
      <c r="I103" s="471"/>
      <c r="J103" s="472"/>
      <c r="P103" s="87"/>
      <c r="Q103" s="110"/>
      <c r="R103" s="105"/>
      <c r="S103" s="105"/>
      <c r="T103" s="105"/>
      <c r="U103" s="105"/>
      <c r="V103" s="136"/>
      <c r="W103" s="132"/>
      <c r="X103" s="133"/>
      <c r="Y103" s="105"/>
      <c r="Z103" s="87"/>
    </row>
    <row r="104" spans="2:26" customFormat="1">
      <c r="B104" s="495" t="s">
        <v>270</v>
      </c>
      <c r="C104" s="496"/>
      <c r="D104" s="496"/>
      <c r="E104" s="496"/>
      <c r="F104" s="496"/>
      <c r="G104" s="496"/>
      <c r="H104" s="496"/>
      <c r="I104" s="496"/>
      <c r="J104" s="127" t="s">
        <v>271</v>
      </c>
      <c r="P104" s="87"/>
      <c r="Q104" s="107"/>
      <c r="R104" s="105"/>
      <c r="S104" s="105"/>
      <c r="T104" s="105"/>
      <c r="U104" s="105"/>
      <c r="V104" s="136"/>
      <c r="W104" s="132"/>
      <c r="X104" s="133"/>
      <c r="Y104" s="105"/>
      <c r="Z104" s="87"/>
    </row>
    <row r="105" spans="2:26" customFormat="1">
      <c r="B105" s="486" t="s">
        <v>272</v>
      </c>
      <c r="C105" s="487"/>
      <c r="D105" s="487"/>
      <c r="E105" s="487"/>
      <c r="F105" s="487"/>
      <c r="G105" s="487"/>
      <c r="H105" s="487"/>
      <c r="I105" s="487"/>
      <c r="J105" s="62">
        <v>0</v>
      </c>
      <c r="N105" s="16"/>
      <c r="O105" s="16"/>
      <c r="P105" s="87"/>
      <c r="Q105" s="107"/>
      <c r="R105" s="105"/>
      <c r="S105" s="105"/>
      <c r="T105" s="105"/>
      <c r="U105" s="105"/>
      <c r="V105" s="136"/>
      <c r="W105" s="132"/>
      <c r="X105" s="133"/>
      <c r="Y105" s="105"/>
      <c r="Z105" s="87"/>
    </row>
    <row r="106" spans="2:26" ht="13.15" customHeight="1">
      <c r="B106" s="486" t="s">
        <v>273</v>
      </c>
      <c r="C106" s="487"/>
      <c r="D106" s="487"/>
      <c r="E106" s="487"/>
      <c r="F106" s="487"/>
      <c r="G106" s="487"/>
      <c r="H106" s="487"/>
      <c r="I106" s="487"/>
      <c r="J106" s="63">
        <v>15</v>
      </c>
      <c r="K106"/>
      <c r="L106"/>
      <c r="M106"/>
      <c r="R106" s="105"/>
      <c r="S106" s="105"/>
      <c r="T106" s="105"/>
      <c r="U106" s="105"/>
      <c r="Y106" s="105"/>
    </row>
    <row r="107" spans="2:26" ht="13.15" customHeight="1">
      <c r="B107" s="486" t="s">
        <v>274</v>
      </c>
      <c r="C107" s="487"/>
      <c r="D107" s="487"/>
      <c r="E107" s="487"/>
      <c r="F107" s="487"/>
      <c r="G107" s="487"/>
      <c r="H107" s="487"/>
      <c r="I107" s="487"/>
      <c r="J107" s="63">
        <v>32</v>
      </c>
      <c r="K107"/>
      <c r="L107"/>
      <c r="M107"/>
      <c r="R107" s="105"/>
      <c r="S107" s="105"/>
      <c r="T107" s="105"/>
      <c r="U107" s="105"/>
      <c r="Y107" s="105"/>
    </row>
    <row r="108" spans="2:26" ht="13.15" customHeight="1">
      <c r="B108" s="486" t="s">
        <v>275</v>
      </c>
      <c r="C108" s="487"/>
      <c r="D108" s="487"/>
      <c r="E108" s="487"/>
      <c r="F108" s="487"/>
      <c r="G108" s="487"/>
      <c r="H108" s="487"/>
      <c r="I108" s="487"/>
      <c r="J108" s="64">
        <v>-3.8623184360360385E-2</v>
      </c>
      <c r="K108"/>
      <c r="L108"/>
      <c r="M108"/>
      <c r="N108"/>
      <c r="O108"/>
      <c r="P108" s="87"/>
      <c r="R108" s="105"/>
      <c r="S108" s="105"/>
      <c r="T108" s="105"/>
      <c r="U108" s="105"/>
      <c r="Y108" s="105"/>
    </row>
    <row r="109" spans="2:26" ht="13.9" customHeight="1">
      <c r="B109" s="486" t="s">
        <v>276</v>
      </c>
      <c r="C109" s="487"/>
      <c r="D109" s="487"/>
      <c r="E109" s="487"/>
      <c r="F109" s="487"/>
      <c r="G109" s="487"/>
      <c r="H109" s="487"/>
      <c r="I109" s="487"/>
      <c r="J109" s="68"/>
      <c r="K109"/>
      <c r="L109"/>
      <c r="M109"/>
      <c r="N109"/>
      <c r="O109"/>
      <c r="P109" s="87"/>
      <c r="R109" s="105"/>
      <c r="S109" s="105"/>
      <c r="T109" s="105"/>
      <c r="U109" s="105"/>
      <c r="Y109" s="105"/>
    </row>
    <row r="110" spans="2:26" s="15" customFormat="1" ht="13.5" thickBot="1">
      <c r="B110" s="484" t="s">
        <v>277</v>
      </c>
      <c r="C110" s="485"/>
      <c r="D110" s="485"/>
      <c r="E110" s="485"/>
      <c r="F110" s="485"/>
      <c r="G110" s="485"/>
      <c r="H110" s="485"/>
      <c r="I110" s="485"/>
      <c r="J110" s="65"/>
      <c r="K110" s="73"/>
      <c r="L110" s="73"/>
      <c r="M110" s="73"/>
      <c r="N110" s="73"/>
      <c r="O110" s="73"/>
      <c r="P110" s="111"/>
      <c r="Q110" s="108"/>
      <c r="R110" s="105"/>
      <c r="S110" s="105"/>
      <c r="T110" s="105"/>
      <c r="U110" s="105"/>
      <c r="V110" s="135"/>
      <c r="W110" s="134"/>
      <c r="X110" s="135"/>
      <c r="Y110" s="105"/>
      <c r="Z110" s="89"/>
    </row>
    <row r="111" spans="2:26" ht="3" hidden="1" customHeight="1" thickBot="1">
      <c r="B111" s="87" t="s">
        <v>97</v>
      </c>
      <c r="C111"/>
      <c r="D111"/>
      <c r="E111"/>
      <c r="F111"/>
      <c r="G111"/>
      <c r="H111"/>
      <c r="J111" s="16"/>
      <c r="K111" s="16"/>
      <c r="L111"/>
      <c r="M111"/>
      <c r="N111"/>
      <c r="O111"/>
      <c r="P111" s="87"/>
      <c r="R111" s="105"/>
      <c r="S111" s="105"/>
      <c r="T111" s="105"/>
      <c r="U111" s="105"/>
      <c r="Y111" s="105"/>
    </row>
    <row r="112" spans="2:26" ht="22.5" hidden="1">
      <c r="B112"/>
      <c r="C112"/>
      <c r="D112"/>
      <c r="E112"/>
      <c r="F112"/>
      <c r="G112"/>
      <c r="H112"/>
      <c r="I112" s="66" t="s">
        <v>258</v>
      </c>
      <c r="J112" s="66" t="s">
        <v>259</v>
      </c>
      <c r="K112" s="16"/>
      <c r="L112"/>
      <c r="M112"/>
      <c r="N112"/>
      <c r="O112"/>
      <c r="P112" s="87"/>
      <c r="R112" s="105"/>
      <c r="S112" s="105"/>
      <c r="T112" s="105"/>
      <c r="U112" s="105"/>
      <c r="Y112" s="105"/>
    </row>
    <row r="113" spans="2:25" ht="13.5" hidden="1" customHeight="1" thickBot="1">
      <c r="B113"/>
      <c r="C113"/>
      <c r="D113"/>
      <c r="E113"/>
      <c r="F113"/>
      <c r="G113"/>
      <c r="H113"/>
      <c r="I113" s="19" t="s">
        <v>278</v>
      </c>
      <c r="J113" s="67">
        <v>70</v>
      </c>
      <c r="K113" s="16"/>
      <c r="L113"/>
      <c r="M113"/>
      <c r="N113"/>
      <c r="O113"/>
      <c r="P113" s="87"/>
      <c r="R113" s="105"/>
      <c r="S113" s="105"/>
      <c r="T113" s="105"/>
      <c r="U113" s="105"/>
      <c r="Y113" s="105"/>
    </row>
    <row r="114" spans="2:25" ht="3.95" customHeight="1">
      <c r="B114" s="152" t="s">
        <v>97</v>
      </c>
      <c r="C114"/>
      <c r="D114"/>
      <c r="E114"/>
      <c r="F114"/>
      <c r="G114"/>
      <c r="H114"/>
      <c r="J114" s="16"/>
      <c r="K114" s="16"/>
      <c r="L114"/>
      <c r="M114"/>
      <c r="N114"/>
      <c r="O114"/>
      <c r="P114" s="87"/>
      <c r="R114" s="105"/>
      <c r="S114" s="105"/>
      <c r="T114" s="105"/>
      <c r="U114" s="105"/>
      <c r="Y114" s="105"/>
    </row>
    <row r="115" spans="2:25" ht="13.5" customHeight="1">
      <c r="B115"/>
      <c r="C115"/>
      <c r="D115"/>
      <c r="E115"/>
      <c r="F115"/>
      <c r="G115"/>
      <c r="H115"/>
      <c r="J115" s="16"/>
      <c r="K115" s="16"/>
      <c r="L115"/>
      <c r="M115"/>
      <c r="N115"/>
      <c r="O115"/>
      <c r="P115" s="87"/>
      <c r="R115" s="105"/>
      <c r="S115" s="105"/>
      <c r="T115" s="105"/>
      <c r="U115" s="105"/>
      <c r="Y115" s="105"/>
    </row>
    <row r="116" spans="2:25" ht="13.5" customHeight="1">
      <c r="B116"/>
      <c r="C116"/>
      <c r="D116"/>
      <c r="E116"/>
      <c r="F116"/>
      <c r="G116"/>
      <c r="H116"/>
      <c r="J116" s="16"/>
      <c r="K116" s="16"/>
      <c r="L116"/>
      <c r="M116"/>
      <c r="N116"/>
      <c r="O116"/>
      <c r="P116" s="87"/>
      <c r="R116" s="105"/>
      <c r="S116" s="105"/>
      <c r="T116" s="105"/>
      <c r="U116" s="105"/>
      <c r="Y116" s="105"/>
    </row>
    <row r="117" spans="2:25" ht="13.5" customHeight="1">
      <c r="B117"/>
      <c r="C117"/>
      <c r="D117"/>
      <c r="E117"/>
      <c r="F117"/>
      <c r="G117"/>
      <c r="H117"/>
      <c r="J117" s="16"/>
      <c r="K117" s="16"/>
      <c r="L117"/>
      <c r="M117"/>
      <c r="N117"/>
      <c r="O117"/>
      <c r="P117" s="87"/>
    </row>
    <row r="118" spans="2:25"/>
    <row r="119" spans="2:25"/>
    <row r="120" spans="2:25"/>
    <row r="121" spans="2:25"/>
    <row r="122" spans="2:25"/>
    <row r="123" spans="2:25"/>
    <row r="124" spans="2:25"/>
    <row r="125" spans="2:25"/>
    <row r="126" spans="2:25"/>
    <row r="127" spans="2:25"/>
    <row r="128" spans="2: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7">
    <mergeCell ref="B110:I110"/>
    <mergeCell ref="B109:I109"/>
    <mergeCell ref="B17:J17"/>
    <mergeCell ref="B35:I35"/>
    <mergeCell ref="B38:D38"/>
    <mergeCell ref="B29:I29"/>
    <mergeCell ref="B30:I30"/>
    <mergeCell ref="B31:I31"/>
    <mergeCell ref="B103:J103"/>
    <mergeCell ref="B108:I108"/>
    <mergeCell ref="B104:I104"/>
    <mergeCell ref="B106:I106"/>
    <mergeCell ref="B107:I107"/>
    <mergeCell ref="B32:J32"/>
    <mergeCell ref="B105:I105"/>
    <mergeCell ref="B26:I26"/>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27:I27"/>
    <mergeCell ref="B7:J7"/>
    <mergeCell ref="B9:J9"/>
    <mergeCell ref="B10:J10"/>
    <mergeCell ref="B1:J1"/>
    <mergeCell ref="B2:J2"/>
    <mergeCell ref="B3:J3"/>
    <mergeCell ref="B4:J4"/>
    <mergeCell ref="B5:J5"/>
    <mergeCell ref="E13:H13"/>
    <mergeCell ref="G15:J15"/>
    <mergeCell ref="E15:F15"/>
    <mergeCell ref="E12:J12"/>
    <mergeCell ref="B12:D12"/>
    <mergeCell ref="B13:C13"/>
    <mergeCell ref="B15:D15"/>
    <mergeCell ref="B14:D14"/>
  </mergeCells>
  <conditionalFormatting sqref="B45:J101">
    <cfRule type="expression" dxfId="4" priority="19" stopIfTrue="1">
      <formula>MOD(ROW(),2)</formula>
    </cfRule>
  </conditionalFormatting>
  <conditionalFormatting sqref="E45:H101">
    <cfRule type="cellIs" dxfId="3" priority="18" stopIfTrue="1" operator="equal">
      <formula>"NO ADMISIBLE"</formula>
    </cfRule>
  </conditionalFormatting>
  <conditionalFormatting sqref="E45:H101">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count="1">
    <dataValidation type="list" allowBlank="1" showInputMessage="1" showErrorMessage="1" sqref="Q16 B15:D15">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J229"/>
  <sheetViews>
    <sheetView topLeftCell="C1" workbookViewId="0">
      <selection activeCell="J3" sqref="J3"/>
    </sheetView>
  </sheetViews>
  <sheetFormatPr baseColWidth="10" defaultColWidth="11.42578125" defaultRowHeight="12.75"/>
  <cols>
    <col min="1" max="1" width="11.42578125" style="91"/>
    <col min="2" max="2" width="85.7109375" style="91" bestFit="1" customWidth="1"/>
    <col min="3" max="3" width="14.140625" style="91" bestFit="1" customWidth="1"/>
    <col min="4" max="4" width="47.42578125" style="91" bestFit="1" customWidth="1"/>
    <col min="5" max="7" width="11.42578125" style="91"/>
    <col min="8" max="8" width="11.42578125" style="154"/>
    <col min="9" max="9" width="18.28515625" style="154" customWidth="1"/>
    <col min="10" max="10" width="15.5703125" style="154" customWidth="1"/>
    <col min="11" max="16384" width="11.42578125" style="91"/>
  </cols>
  <sheetData>
    <row r="1" spans="1:10" ht="15.75" thickTop="1">
      <c r="A1" s="25" t="s">
        <v>279</v>
      </c>
      <c r="B1" s="98" t="s">
        <v>280</v>
      </c>
      <c r="C1" s="98" t="s">
        <v>281</v>
      </c>
      <c r="D1" s="98" t="s">
        <v>282</v>
      </c>
      <c r="H1" s="497" t="s">
        <v>283</v>
      </c>
      <c r="I1" s="497"/>
      <c r="J1" s="497"/>
    </row>
    <row r="2" spans="1:10">
      <c r="A2" s="26">
        <v>1</v>
      </c>
      <c r="B2" s="34" t="s">
        <v>20</v>
      </c>
      <c r="C2" s="35" t="s">
        <v>36</v>
      </c>
      <c r="D2" s="95" t="s">
        <v>284</v>
      </c>
      <c r="F2" s="106"/>
      <c r="H2" s="155">
        <v>1</v>
      </c>
      <c r="I2" s="154">
        <f>IF(ISTEXT('VR-PROP'!$J$37),"DESCARTADO",'VR-PROP'!$J$35)</f>
        <v>62868960</v>
      </c>
      <c r="J2" s="154">
        <f>IF(ISTEXT('VR-PROP'!$J$37),"DESCARTADO",'VR-PROP'!$J$37)</f>
        <v>533050650</v>
      </c>
    </row>
    <row r="3" spans="1:10">
      <c r="A3" s="27">
        <v>2</v>
      </c>
      <c r="B3" s="28" t="s">
        <v>285</v>
      </c>
      <c r="C3" s="36" t="s">
        <v>39</v>
      </c>
      <c r="D3" s="96" t="s">
        <v>286</v>
      </c>
      <c r="H3" s="155">
        <v>2</v>
      </c>
      <c r="I3" s="154">
        <f>IF(ISTEXT('VR-PROP'!$M$37),"DESCARTADO",'VR-PROP'!$M$35)</f>
        <v>64158480</v>
      </c>
      <c r="J3" s="154">
        <f>IF(ISTEXT('VR-PROP'!$M$37),"DESCARTADO",'VR-PROP'!$M$37)</f>
        <v>543984650</v>
      </c>
    </row>
    <row r="4" spans="1:10" ht="13.5" thickBot="1">
      <c r="A4" s="26">
        <v>3</v>
      </c>
      <c r="B4" s="28" t="s">
        <v>287</v>
      </c>
      <c r="C4" s="37" t="s">
        <v>49</v>
      </c>
      <c r="D4" s="96" t="s">
        <v>288</v>
      </c>
      <c r="H4" s="155">
        <v>3</v>
      </c>
      <c r="I4" s="154">
        <f>IF(ISTEXT('VR-PROP'!$P$37),"DESCARTADO",'VR-PROP'!$P$35)</f>
        <v>0</v>
      </c>
      <c r="J4" s="154">
        <f>IF(ISTEXT('VR-PROP'!$P$37),"DESCARTADO",'VR-PROP'!$P$37)</f>
        <v>0</v>
      </c>
    </row>
    <row r="5" spans="1:10" ht="13.5" thickTop="1">
      <c r="A5" s="27">
        <v>4</v>
      </c>
      <c r="B5" s="28" t="s">
        <v>289</v>
      </c>
      <c r="D5" s="96" t="s">
        <v>231</v>
      </c>
      <c r="F5" s="106"/>
      <c r="H5" s="155">
        <v>4</v>
      </c>
      <c r="I5" s="154">
        <f>IF(ISTEXT('VR-PROP'!$S$37),"DESCARTADO",'VR-PROP'!$S$35)</f>
        <v>62046000</v>
      </c>
      <c r="J5" s="154">
        <f>IF(ISTEXT('VR-PROP'!$S$37),"DESCARTADO",'VR-PROP'!$S$37)</f>
        <v>526071150</v>
      </c>
    </row>
    <row r="6" spans="1:10">
      <c r="A6" s="26">
        <v>5</v>
      </c>
      <c r="B6" s="28" t="s">
        <v>290</v>
      </c>
      <c r="D6" s="96" t="s">
        <v>233</v>
      </c>
      <c r="H6" s="155">
        <v>5</v>
      </c>
      <c r="I6" s="154">
        <f>IF(ISTEXT('VR-PROP'!$V$37),"DESCARTADO",'VR-PROP'!$V$35)</f>
        <v>61197930</v>
      </c>
      <c r="J6" s="154">
        <f>IF(ISTEXT('VR-PROP'!$V$37),"DESCARTADO",'VR-PROP'!$V$37)</f>
        <v>518879900</v>
      </c>
    </row>
    <row r="7" spans="1:10" ht="13.5" thickBot="1">
      <c r="A7" s="27">
        <v>6</v>
      </c>
      <c r="B7" s="28" t="s">
        <v>291</v>
      </c>
      <c r="D7" s="97"/>
      <c r="H7" s="155">
        <v>6</v>
      </c>
      <c r="I7" s="154">
        <f>IF(ISTEXT('VR-PROP'!$Y$37),"DESCARTADO",'VR-PROP'!$Y$35)</f>
        <v>62953200</v>
      </c>
      <c r="J7" s="154">
        <f>IF(ISTEXT('VR-PROP'!$Y$37),"DESCARTADO",'VR-PROP'!$Y$37)</f>
        <v>533769500</v>
      </c>
    </row>
    <row r="8" spans="1:10" ht="13.5" thickTop="1">
      <c r="A8" s="26">
        <v>7</v>
      </c>
      <c r="B8" s="28" t="s">
        <v>292</v>
      </c>
      <c r="H8" s="155">
        <v>7</v>
      </c>
      <c r="I8" s="154">
        <f>IF(ISTEXT('VR-PROP'!$AB$37),"DESCARTADO",'VR-PROP'!$AB$35)</f>
        <v>62021700</v>
      </c>
      <c r="J8" s="154">
        <f>IF(ISTEXT('VR-PROP'!$AB$37),"DESCARTADO",'VR-PROP'!$AB$37)</f>
        <v>525864350</v>
      </c>
    </row>
    <row r="9" spans="1:10">
      <c r="A9" s="27">
        <v>8</v>
      </c>
      <c r="B9" s="28" t="s">
        <v>293</v>
      </c>
      <c r="H9" s="155">
        <v>8</v>
      </c>
      <c r="I9" s="154">
        <f>IF(ISTEXT('VR-PROP'!$AE$37),"DESCARTADO",'VR-PROP'!$AE$35)</f>
        <v>63008280</v>
      </c>
      <c r="J9" s="154">
        <f>IF(ISTEXT('VR-PROP'!$AE$37),"DESCARTADO",'VR-PROP'!$AE$37)</f>
        <v>543287250</v>
      </c>
    </row>
    <row r="10" spans="1:10">
      <c r="A10" s="31">
        <v>9</v>
      </c>
      <c r="B10" s="32" t="s">
        <v>294</v>
      </c>
      <c r="H10" s="155">
        <v>9</v>
      </c>
      <c r="I10" s="154">
        <f>IF(ISTEXT('VR-PROP'!$AH$37),"DESCARTADO",'VR-PROP'!$AH$35)</f>
        <v>60308550</v>
      </c>
      <c r="J10" s="154">
        <f>IF(ISTEXT('VR-PROP'!$AH$37),"DESCARTADO",'VR-PROP'!$AH$37)</f>
        <v>514065200</v>
      </c>
    </row>
    <row r="11" spans="1:10">
      <c r="A11" s="31">
        <v>10</v>
      </c>
      <c r="B11" s="33" t="s">
        <v>295</v>
      </c>
      <c r="H11" s="155">
        <v>10</v>
      </c>
      <c r="I11" s="154">
        <f>IF(ISTEXT('VR-PROP'!$AK$37),"DESCARTADO",'VR-PROP'!$AK$35)</f>
        <v>64158480</v>
      </c>
      <c r="J11" s="154">
        <f>IF(ISTEXT('VR-PROP'!$AK$37),"DESCARTADO",'VR-PROP'!$AK$37)</f>
        <v>543984650</v>
      </c>
    </row>
    <row r="12" spans="1:10">
      <c r="A12" s="31">
        <v>11</v>
      </c>
      <c r="B12" s="33" t="s">
        <v>22</v>
      </c>
      <c r="H12" s="155">
        <v>11</v>
      </c>
      <c r="I12" s="154">
        <f>IF(ISTEXT('VR-PROP'!$AN$37),"DESCARTADO",'VR-PROP'!$AN$35)</f>
        <v>64158480</v>
      </c>
      <c r="J12" s="154">
        <f>IF(ISTEXT('VR-PROP'!$AN$37),"DESCARTADO",'VR-PROP'!$AN$37)</f>
        <v>543984650</v>
      </c>
    </row>
    <row r="13" spans="1:10">
      <c r="A13" s="31">
        <v>12</v>
      </c>
      <c r="B13" s="32" t="s">
        <v>296</v>
      </c>
      <c r="H13" s="155">
        <v>12</v>
      </c>
      <c r="I13" s="154">
        <f>IF(ISTEXT('VR-PROP'!$AQ$37),"DESCARTADO",'VR-PROP'!$AQ$35)</f>
        <v>0</v>
      </c>
      <c r="J13" s="154">
        <f>IF(ISTEXT('VR-PROP'!$AQ$37),"DESCARTADO",'VR-PROP'!$AQ$37)</f>
        <v>0</v>
      </c>
    </row>
    <row r="14" spans="1:10">
      <c r="A14" s="31">
        <v>13</v>
      </c>
      <c r="B14" s="32" t="s">
        <v>297</v>
      </c>
      <c r="H14" s="155">
        <v>13</v>
      </c>
      <c r="I14" s="154">
        <f>IF(ISTEXT('VR-PROP'!$AT$37),"DESCARTADO",'VR-PROP'!$AT$35)</f>
        <v>64158480</v>
      </c>
      <c r="J14" s="154">
        <f>IF(ISTEXT('VR-PROP'!$AT$37),"DESCARTADO",'VR-PROP'!$AT$37)</f>
        <v>543984650</v>
      </c>
    </row>
    <row r="15" spans="1:10">
      <c r="A15" s="31">
        <v>14</v>
      </c>
      <c r="B15" s="32" t="s">
        <v>298</v>
      </c>
      <c r="H15" s="155">
        <v>14</v>
      </c>
      <c r="I15" s="154">
        <f>IF(ISTEXT('VR-PROP'!$AW$37),"DESCARTADO",'VR-PROP'!$AW$35)</f>
        <v>64158480</v>
      </c>
      <c r="J15" s="154">
        <f>IF(ISTEXT('VR-PROP'!$AW$37),"DESCARTADO",'VR-PROP'!$AW$37)</f>
        <v>505905950</v>
      </c>
    </row>
    <row r="16" spans="1:10" ht="13.5" thickBot="1">
      <c r="A16" s="29">
        <v>15</v>
      </c>
      <c r="B16" s="30" t="s">
        <v>299</v>
      </c>
      <c r="H16" s="155">
        <v>15</v>
      </c>
      <c r="I16" s="154">
        <f>IF(ISTEXT('VR-PROP'!$AZ$37),"DESCARTADO",'VR-PROP'!$AZ$35)</f>
        <v>64158480</v>
      </c>
      <c r="J16" s="154">
        <f>IF(ISTEXT('VR-PROP'!$AZ$37),"DESCARTADO",'VR-PROP'!$AZ$37)</f>
        <v>543984650</v>
      </c>
    </row>
    <row r="17" spans="8:10" ht="13.5" thickTop="1">
      <c r="H17" s="155">
        <v>16</v>
      </c>
      <c r="I17" s="154">
        <f>IF(ISTEXT('VR-PROP'!$BC$37),"DESCARTADO",'VR-PROP'!$BC$35)</f>
        <v>64158480</v>
      </c>
      <c r="J17" s="154">
        <f>IF(ISTEXT('VR-PROP'!$BC$37),"DESCARTADO",'VR-PROP'!$BC$37)</f>
        <v>543984650</v>
      </c>
    </row>
    <row r="18" spans="8:10">
      <c r="H18" s="155">
        <v>17</v>
      </c>
      <c r="I18" s="154">
        <f>IF(ISTEXT('VR-PROP'!$BF$37),"DESCARTADO",'VR-PROP'!$BF$35)</f>
        <v>64158480</v>
      </c>
      <c r="J18" s="154">
        <f>IF(ISTEXT('VR-PROP'!$BF$37),"DESCARTADO",'VR-PROP'!$BF$37)</f>
        <v>543984650</v>
      </c>
    </row>
    <row r="19" spans="8:10">
      <c r="H19" s="155">
        <v>18</v>
      </c>
      <c r="I19" s="154">
        <f>IF(ISTEXT('VR-PROP'!$BI$37),"DESCARTADO",'VR-PROP'!$BI$35)</f>
        <v>61367220</v>
      </c>
      <c r="J19" s="154">
        <f>IF(ISTEXT('VR-PROP'!$BI$37),"DESCARTADO",'VR-PROP'!$BI$37)</f>
        <v>520321450</v>
      </c>
    </row>
    <row r="20" spans="8:10">
      <c r="H20" s="155">
        <v>19</v>
      </c>
      <c r="I20" s="154">
        <f>IF(ISTEXT('VR-PROP'!$BL$37),"DESCARTADO",'VR-PROP'!$BL$35)</f>
        <v>63990000</v>
      </c>
      <c r="J20" s="154">
        <f>IF(ISTEXT('VR-PROP'!$BL$37),"DESCARTADO",'VR-PROP'!$BL$37)</f>
        <v>543400000</v>
      </c>
    </row>
    <row r="21" spans="8:10">
      <c r="H21" s="155">
        <v>20</v>
      </c>
      <c r="I21" s="154">
        <f>IF(ISTEXT('VR-PROP'!$BO$37),"DESCARTADO",'VR-PROP'!$BO$35)</f>
        <v>0</v>
      </c>
      <c r="J21" s="154">
        <f>IF(ISTEXT('VR-PROP'!$BO$37),"DESCARTADO",'VR-PROP'!$BO$37)</f>
        <v>0</v>
      </c>
    </row>
    <row r="22" spans="8:10">
      <c r="H22" s="155">
        <v>21</v>
      </c>
      <c r="I22" s="154">
        <f>IF(ISTEXT('VR-PROP'!$BR$37),"DESCARTADO",'VR-PROP'!$BR$35)</f>
        <v>61014870</v>
      </c>
      <c r="J22" s="154">
        <f>IF(ISTEXT('VR-PROP'!$BR$37),"DESCARTADO",'VR-PROP'!$BR$37)</f>
        <v>517331100</v>
      </c>
    </row>
    <row r="23" spans="8:10">
      <c r="H23" s="155">
        <v>22</v>
      </c>
      <c r="I23" s="154">
        <f>IF(ISTEXT('VR-PROP'!$BU$37),"DESCARTADO",'VR-PROP'!$BU$35)</f>
        <v>64157670</v>
      </c>
      <c r="J23" s="154">
        <f>IF(ISTEXT('VR-PROP'!$BU$37),"DESCARTADO",'VR-PROP'!$BU$37)</f>
        <v>525173000</v>
      </c>
    </row>
    <row r="24" spans="8:10">
      <c r="H24" s="155">
        <v>23</v>
      </c>
      <c r="I24" s="154">
        <f>IF(ISTEXT('VR-PROP'!$BX$37),"DESCARTADO",'VR-PROP'!$BX$35)</f>
        <v>62490690</v>
      </c>
      <c r="J24" s="154">
        <f>IF(ISTEXT('VR-PROP'!$BX$37),"DESCARTADO",'VR-PROP'!$BX$37)</f>
        <v>529840850</v>
      </c>
    </row>
    <row r="25" spans="8:10">
      <c r="H25" s="155">
        <v>24</v>
      </c>
      <c r="I25" s="154">
        <f>IF(ISTEXT('VR-PROP'!$CA$37),"DESCARTADO",'VR-PROP'!$CA$35)</f>
        <v>60777540</v>
      </c>
      <c r="J25" s="154">
        <f>IF(ISTEXT('VR-PROP'!$CA$37),"DESCARTADO",'VR-PROP'!$CA$37)</f>
        <v>515316450</v>
      </c>
    </row>
    <row r="26" spans="8:10">
      <c r="H26" s="155">
        <v>25</v>
      </c>
      <c r="I26" s="154">
        <f>IF(ISTEXT('VR-PROP'!$CD$37),"DESCARTADO",'VR-PROP'!$CD$35)</f>
        <v>64157670</v>
      </c>
      <c r="J26" s="154">
        <f>IF(ISTEXT('VR-PROP'!$CD$37),"DESCARTADO",'VR-PROP'!$CD$37)</f>
        <v>517089650</v>
      </c>
    </row>
    <row r="27" spans="8:10">
      <c r="H27" s="155">
        <v>26</v>
      </c>
      <c r="I27" s="154">
        <f>IF(ISTEXT('VR-PROP'!$CG$37),"DESCARTADO",'VR-PROP'!$CG$35)</f>
        <v>61739820</v>
      </c>
      <c r="J27" s="154">
        <f>IF(ISTEXT('VR-PROP'!$CG$37),"DESCARTADO",'VR-PROP'!$CG$37)</f>
        <v>523476250</v>
      </c>
    </row>
    <row r="28" spans="8:10">
      <c r="H28" s="155">
        <v>27</v>
      </c>
      <c r="I28" s="154">
        <f>IF(ISTEXT('VR-PROP'!$CJ$37),"DESCARTADO",'VR-PROP'!$CJ$35)</f>
        <v>0</v>
      </c>
      <c r="J28" s="154">
        <f>IF(ISTEXT('VR-PROP'!$CJ$37),"DESCARTADO",'VR-PROP'!$CJ$37)</f>
        <v>0</v>
      </c>
    </row>
    <row r="29" spans="8:10">
      <c r="H29" s="155">
        <v>28</v>
      </c>
      <c r="I29" s="154">
        <f>IF(ISTEXT('VR-PROP'!$CM$37),"DESCARTADO",'VR-PROP'!$CM$35)</f>
        <v>61656390</v>
      </c>
      <c r="J29" s="154">
        <f>IF(ISTEXT('VR-PROP'!$CM$37),"DESCARTADO",'VR-PROP'!$CM$37)</f>
        <v>522769500</v>
      </c>
    </row>
    <row r="30" spans="8:10">
      <c r="H30" s="155">
        <v>29</v>
      </c>
      <c r="I30" s="154">
        <f>IF(ISTEXT('VR-PROP'!$CP$37),"DESCARTADO",'VR-PROP'!$CP$35)</f>
        <v>63990000</v>
      </c>
      <c r="J30" s="154">
        <f>IF(ISTEXT('VR-PROP'!$CP$37),"DESCARTADO",'VR-PROP'!$CP$37)</f>
        <v>517000000</v>
      </c>
    </row>
    <row r="31" spans="8:10">
      <c r="H31" s="155">
        <v>30</v>
      </c>
      <c r="I31" s="154">
        <f>IF(ISTEXT('VR-PROP'!$CS$37),"DESCARTADO",'VR-PROP'!$CS$35)</f>
        <v>0</v>
      </c>
      <c r="J31" s="154">
        <f>IF(ISTEXT('VR-PROP'!$CS$37),"DESCARTADO",'VR-PROP'!$CS$37)</f>
        <v>0</v>
      </c>
    </row>
    <row r="32" spans="8:10">
      <c r="H32" s="155">
        <v>31</v>
      </c>
      <c r="I32" s="154">
        <f>IF(ISTEXT('VR-PROP'!$CV$37),"DESCARTADO",'VR-PROP'!$CV$35)</f>
        <v>63516960</v>
      </c>
      <c r="J32" s="154">
        <f>IF(ISTEXT('VR-PROP'!$CV$37),"DESCARTADO",'VR-PROP'!$CV$37)</f>
        <v>533105100</v>
      </c>
    </row>
    <row r="33" spans="8:10">
      <c r="H33" s="155">
        <v>32</v>
      </c>
      <c r="I33" s="154">
        <f>IF(ISTEXT('VR-PROP'!$CY$37),"DESCARTADO",'VR-PROP'!$CY$35)</f>
        <v>64158480</v>
      </c>
      <c r="J33" s="154">
        <f>IF(ISTEXT('VR-PROP'!$CY$37),"DESCARTADO",'VR-PROP'!$CY$37)</f>
        <v>543984650</v>
      </c>
    </row>
    <row r="34" spans="8:10">
      <c r="H34" s="155">
        <v>33</v>
      </c>
      <c r="I34" s="154">
        <f>IF(ISTEXT('VR-PROP'!$DB$37),"DESCARTADO",'VR-PROP'!$DB$35)</f>
        <v>0</v>
      </c>
      <c r="J34" s="154">
        <f>IF(ISTEXT('VR-PROP'!$DB$37),"DESCARTADO",'VR-PROP'!$DB$37)</f>
        <v>0</v>
      </c>
    </row>
    <row r="35" spans="8:10">
      <c r="H35" s="155">
        <v>34</v>
      </c>
      <c r="I35" s="154">
        <f>IF(ISTEXT('VR-PROP'!$DE$37),"DESCARTADO",'VR-PROP'!$DE$35)</f>
        <v>62105130</v>
      </c>
      <c r="J35" s="154">
        <f>IF(ISTEXT('VR-PROP'!$DE$37),"DESCARTADO",'VR-PROP'!$DE$37)</f>
        <v>526577150</v>
      </c>
    </row>
    <row r="36" spans="8:10">
      <c r="H36" s="155">
        <v>35</v>
      </c>
      <c r="I36" s="154">
        <f>IF(ISTEXT('VR-PROP'!$DH$37),"DESCARTADO",'VR-PROP'!$DH$35)</f>
        <v>0</v>
      </c>
      <c r="J36" s="154">
        <f>IF(ISTEXT('VR-PROP'!$DH$37),"DESCARTADO",'VR-PROP'!$DH$37)</f>
        <v>0</v>
      </c>
    </row>
    <row r="37" spans="8:10">
      <c r="H37" s="155">
        <v>36</v>
      </c>
      <c r="I37" s="154">
        <f>IF(ISTEXT('VR-PROP'!$DK$37),"DESCARTADO",'VR-PROP'!$DK$35)</f>
        <v>62527950</v>
      </c>
      <c r="J37" s="154">
        <f>IF(ISTEXT('VR-PROP'!$DK$37),"DESCARTADO",'VR-PROP'!$DK$37)</f>
        <v>530160400</v>
      </c>
    </row>
    <row r="38" spans="8:10">
      <c r="H38" s="155">
        <v>37</v>
      </c>
      <c r="I38" s="154">
        <f>IF(ISTEXT('VR-PROP'!$DN$37),"DESCARTADO",'VR-PROP'!$DN$35)</f>
        <v>58205790</v>
      </c>
      <c r="J38" s="154">
        <f>IF(ISTEXT('VR-PROP'!$DN$37),"DESCARTADO",'VR-PROP'!$DN$37)</f>
        <v>493523800</v>
      </c>
    </row>
    <row r="39" spans="8:10">
      <c r="H39" s="155">
        <v>38</v>
      </c>
      <c r="I39" s="154">
        <f>IF(ISTEXT('VR-PROP'!$DQ$37),"DESCARTADO",'VR-PROP'!$DQ$35)</f>
        <v>64158480</v>
      </c>
      <c r="J39" s="154">
        <f>IF(ISTEXT('VR-PROP'!$DQ$37),"DESCARTADO",'VR-PROP'!$DQ$37)</f>
        <v>543984650</v>
      </c>
    </row>
    <row r="40" spans="8:10">
      <c r="H40" s="155">
        <v>39</v>
      </c>
      <c r="I40" s="154">
        <f>IF(ISTEXT('VR-PROP'!$DT$37),"DESCARTADO",'VR-PROP'!$DT$35)</f>
        <v>61476570</v>
      </c>
      <c r="J40" s="154">
        <f>IF(ISTEXT('VR-PROP'!$DT$37),"DESCARTADO",'VR-PROP'!$DT$37)</f>
        <v>521246000</v>
      </c>
    </row>
    <row r="41" spans="8:10">
      <c r="H41" s="155">
        <v>40</v>
      </c>
      <c r="I41" s="154">
        <f>IF(ISTEXT('VR-PROP'!$DW$37),"DESCARTADO",'VR-PROP'!$DW$35)</f>
        <v>61854840</v>
      </c>
      <c r="J41" s="154">
        <f>IF(ISTEXT('VR-PROP'!$DW$37),"DESCARTADO",'VR-PROP'!$DW$37)</f>
        <v>524455800</v>
      </c>
    </row>
    <row r="42" spans="8:10">
      <c r="H42" s="155">
        <v>41</v>
      </c>
      <c r="I42" s="154">
        <f>IF(ISTEXT('VR-PROP'!$DZ$37),"DESCARTADO",'VR-PROP'!$DZ$35)</f>
        <v>52172910</v>
      </c>
      <c r="J42" s="154">
        <f>IF(ISTEXT('VR-PROP'!$DZ$37),"DESCARTADO",'VR-PROP'!$DZ$37)</f>
        <v>442364450</v>
      </c>
    </row>
    <row r="43" spans="8:10">
      <c r="H43" s="155">
        <v>42</v>
      </c>
      <c r="I43" s="154">
        <f>IF(ISTEXT('VR-PROP'!$EC$37),"DESCARTADO",'VR-PROP'!$EC$35)</f>
        <v>62233920</v>
      </c>
      <c r="J43" s="154">
        <f>IF(ISTEXT('VR-PROP'!$EC$37),"DESCARTADO",'VR-PROP'!$EC$37)</f>
        <v>527665050</v>
      </c>
    </row>
    <row r="44" spans="8:10">
      <c r="H44" s="155">
        <v>43</v>
      </c>
      <c r="I44" s="154">
        <f>IF(ISTEXT('VR-PROP'!$EF$37),"DESCARTADO",'VR-PROP'!$EF$35)</f>
        <v>61271640</v>
      </c>
      <c r="J44" s="154">
        <f>IF(ISTEXT('VR-PROP'!$EF$37),"DESCARTADO",'VR-PROP'!$EF$37)</f>
        <v>519505250</v>
      </c>
    </row>
    <row r="45" spans="8:10">
      <c r="H45" s="155">
        <v>44</v>
      </c>
      <c r="I45" s="154">
        <f>IF(ISTEXT('VR-PROP'!$EI$37),"DESCARTADO",'VR-PROP'!$EI$35)</f>
        <v>0</v>
      </c>
      <c r="J45" s="154">
        <f>IF(ISTEXT('VR-PROP'!$EI$37),"DESCARTADO",'VR-PROP'!$EI$37)</f>
        <v>0</v>
      </c>
    </row>
    <row r="46" spans="8:10">
      <c r="H46" s="155">
        <v>45</v>
      </c>
      <c r="I46" s="154">
        <f>IF(ISTEXT('VR-PROP'!$EL$37),"DESCARTADO",'VR-PROP'!$EL$35)</f>
        <v>59428890</v>
      </c>
      <c r="J46" s="154">
        <f>IF(ISTEXT('VR-PROP'!$EL$37),"DESCARTADO",'VR-PROP'!$EL$37)</f>
        <v>503880850</v>
      </c>
    </row>
    <row r="47" spans="8:10">
      <c r="H47" s="155">
        <v>46</v>
      </c>
      <c r="I47" s="154">
        <f>IF(ISTEXT('VR-PROP'!$EO$37),"DESCARTADO",'VR-PROP'!$EO$35)</f>
        <v>64158480</v>
      </c>
      <c r="J47" s="154">
        <f>IF(ISTEXT('VR-PROP'!$EO$37),"DESCARTADO",'VR-PROP'!$EO$37)</f>
        <v>543984650</v>
      </c>
    </row>
    <row r="48" spans="8:10">
      <c r="H48" s="155">
        <v>47</v>
      </c>
      <c r="I48" s="154">
        <f>IF(ISTEXT('VR-PROP'!$ER$37),"DESCARTADO",'VR-PROP'!$ER$35)</f>
        <v>59130000</v>
      </c>
      <c r="J48" s="154">
        <f>IF(ISTEXT('VR-PROP'!$ER$37),"DESCARTADO",'VR-PROP'!$ER$37)</f>
        <v>541750000</v>
      </c>
    </row>
    <row r="49" spans="8:10">
      <c r="H49" s="155">
        <v>48</v>
      </c>
      <c r="I49" s="154">
        <f>IF(ISTEXT('VR-PROP'!$EU$37),"DESCARTADO",'VR-PROP'!$EU$35)</f>
        <v>64152000</v>
      </c>
      <c r="J49" s="154">
        <f>IF(ISTEXT('VR-PROP'!$EU$37),"DESCARTADO",'VR-PROP'!$EU$37)</f>
        <v>543950000</v>
      </c>
    </row>
    <row r="50" spans="8:10">
      <c r="H50" s="155">
        <v>49</v>
      </c>
      <c r="I50" s="154">
        <f>IF(ISTEXT('VR-PROP'!$EX$37),"DESCARTADO",'VR-PROP'!$EX$35)</f>
        <v>63516960</v>
      </c>
      <c r="J50" s="154">
        <f>IF(ISTEXT('VR-PROP'!$EX$37),"DESCARTADO",'VR-PROP'!$EX$37)</f>
        <v>533105100</v>
      </c>
    </row>
    <row r="51" spans="8:10">
      <c r="H51" s="155">
        <v>50</v>
      </c>
      <c r="I51" s="154">
        <f>IF(ISTEXT('VR-PROP'!$FA$37),"DESCARTADO",'VR-PROP'!$FA$35)</f>
        <v>62003070</v>
      </c>
      <c r="J51" s="154">
        <f>IF(ISTEXT('VR-PROP'!$FA$37),"DESCARTADO",'VR-PROP'!$FA$37)</f>
        <v>525706500</v>
      </c>
    </row>
    <row r="52" spans="8:10">
      <c r="H52" s="155">
        <v>51</v>
      </c>
      <c r="I52" s="154">
        <f>IF(ISTEXT('VR-PROP'!$FD$37),"DESCARTADO",'VR-PROP'!$FD$35)</f>
        <v>64158480</v>
      </c>
      <c r="J52" s="154">
        <f>IF(ISTEXT('VR-PROP'!$FD$37),"DESCARTADO",'VR-PROP'!$FD$37)</f>
        <v>543984650</v>
      </c>
    </row>
    <row r="53" spans="8:10">
      <c r="H53" s="155">
        <v>52</v>
      </c>
      <c r="I53" s="154">
        <f>IF(ISTEXT('VR-PROP'!$FG$37),"DESCARTADO",'VR-PROP'!$FG$35)</f>
        <v>61104780</v>
      </c>
      <c r="J53" s="154">
        <f>IF(ISTEXT('VR-PROP'!$FG$37),"DESCARTADO",'VR-PROP'!$FG$37)</f>
        <v>518091200</v>
      </c>
    </row>
    <row r="54" spans="8:10">
      <c r="H54" s="155">
        <v>53</v>
      </c>
      <c r="I54" s="154">
        <f>IF(ISTEXT('VR-PROP'!$FJ$37),"DESCARTADO",'VR-PROP'!$FJ$35)</f>
        <v>0</v>
      </c>
      <c r="J54" s="154">
        <f>IF(ISTEXT('VR-PROP'!$FJ$37),"DESCARTADO",'VR-PROP'!$FJ$37)</f>
        <v>0</v>
      </c>
    </row>
    <row r="55" spans="8:10">
      <c r="H55" s="155">
        <v>54</v>
      </c>
      <c r="I55" s="154">
        <f>IF(ISTEXT('VR-PROP'!$FM$37),"DESCARTADO",'VR-PROP'!$FM$35)</f>
        <v>64158480</v>
      </c>
      <c r="J55" s="154">
        <f>IF(ISTEXT('VR-PROP'!$FM$37),"DESCARTADO",'VR-PROP'!$FM$37)</f>
        <v>543984650</v>
      </c>
    </row>
    <row r="56" spans="8:10">
      <c r="H56" s="155">
        <v>55</v>
      </c>
      <c r="I56" s="154">
        <f>IF(ISTEXT('VR-PROP'!$FP$37),"DESCARTADO",'VR-PROP'!$FP$35)</f>
        <v>64158480</v>
      </c>
      <c r="J56" s="154">
        <f>IF(ISTEXT('VR-PROP'!$FP$37),"DESCARTADO",'VR-PROP'!$FP$37)</f>
        <v>543984650</v>
      </c>
    </row>
    <row r="57" spans="8:10">
      <c r="H57" s="155">
        <v>56</v>
      </c>
      <c r="I57" s="154">
        <f>IF(ISTEXT('VR-PROP'!$FS$37),"DESCARTADO",'VR-PROP'!$FS$35)</f>
        <v>64158480</v>
      </c>
      <c r="J57" s="154">
        <f>IF(ISTEXT('VR-PROP'!$FS$37),"DESCARTADO",'VR-PROP'!$FS$37)</f>
        <v>459250000</v>
      </c>
    </row>
    <row r="58" spans="8:10">
      <c r="H58" s="155">
        <v>57</v>
      </c>
      <c r="I58" s="154">
        <f>IF(ISTEXT('VR-PROP'!$FV$37),"DESCARTADO",'VR-PROP'!$FV$35)</f>
        <v>63516960</v>
      </c>
      <c r="J58" s="154">
        <f>IF(ISTEXT('VR-PROP'!$FV$37),"DESCARTADO",'VR-PROP'!$FV$37)</f>
        <v>523313450</v>
      </c>
    </row>
    <row r="59" spans="8:10">
      <c r="H59" s="155">
        <v>58</v>
      </c>
      <c r="I59" s="154">
        <f>IF(ISTEXT('VR-PROP'!$FY$37),"DESCARTADO",'VR-PROP'!$FY$35)</f>
        <v>0</v>
      </c>
      <c r="J59" s="154">
        <f>IF(ISTEXT('VR-PROP'!$FY$37),"DESCARTADO",'VR-PROP'!$FY$37)</f>
        <v>0</v>
      </c>
    </row>
    <row r="60" spans="8:10">
      <c r="H60" s="155">
        <v>59</v>
      </c>
      <c r="I60" s="154">
        <f>IF(ISTEXT('VR-PROP'!$GB$37),"DESCARTADO",'VR-PROP'!$GB$35)</f>
        <v>0</v>
      </c>
      <c r="J60" s="154">
        <f>IF(ISTEXT('VR-PROP'!$GB$37),"DESCARTADO",'VR-PROP'!$GB$37)</f>
        <v>0</v>
      </c>
    </row>
    <row r="61" spans="8:10">
      <c r="H61" s="155">
        <v>60</v>
      </c>
      <c r="I61" s="154">
        <f>IF(ISTEXT('VR-PROP'!$GE$37),"DESCARTADO",'VR-PROP'!$GE$35)</f>
        <v>0</v>
      </c>
      <c r="J61" s="154">
        <f>IF(ISTEXT('VR-PROP'!$GE$37),"DESCARTADO",'VR-PROP'!$GE$37)</f>
        <v>0</v>
      </c>
    </row>
    <row r="62" spans="8:10">
      <c r="H62" s="155">
        <v>61</v>
      </c>
      <c r="I62" s="154">
        <f>IF(ISTEXT('VR-PROP'!$GH$37),"DESCARTADO",'VR-PROP'!$GH$35)</f>
        <v>0</v>
      </c>
      <c r="J62" s="154">
        <f>IF(ISTEXT('VR-PROP'!$GH$37),"DESCARTADO",'VR-PROP'!$GH$37)</f>
        <v>0</v>
      </c>
    </row>
    <row r="63" spans="8:10">
      <c r="H63" s="155">
        <v>62</v>
      </c>
      <c r="I63" s="154">
        <f>IF(ISTEXT('VR-PROP'!$GK$37),"DESCARTADO",'VR-PROP'!$GK$35)</f>
        <v>0</v>
      </c>
      <c r="J63" s="154">
        <f>IF(ISTEXT('VR-PROP'!$GK$37),"DESCARTADO",'VR-PROP'!$GK$37)</f>
        <v>0</v>
      </c>
    </row>
    <row r="64" spans="8:10">
      <c r="H64" s="155">
        <v>63</v>
      </c>
      <c r="I64" s="154">
        <f>IF(ISTEXT('VR-PROP'!$GN$37),"DESCARTADO",'VR-PROP'!$GN$35)</f>
        <v>0</v>
      </c>
      <c r="J64" s="154">
        <f>IF(ISTEXT('VR-PROP'!$GN$37),"DESCARTADO",'VR-PROP'!$GN$37)</f>
        <v>0</v>
      </c>
    </row>
    <row r="65" spans="8:10">
      <c r="H65" s="155">
        <v>64</v>
      </c>
      <c r="I65" s="154">
        <f>IF(ISTEXT('VR-PROP'!$GQ$37),"DESCARTADO",'VR-PROP'!$GQ$35)</f>
        <v>0</v>
      </c>
      <c r="J65" s="154">
        <f>IF(ISTEXT('VR-PROP'!$GQ$37),"DESCARTADO",'VR-PROP'!$GQ$37)</f>
        <v>0</v>
      </c>
    </row>
    <row r="66" spans="8:10">
      <c r="H66" s="155">
        <v>65</v>
      </c>
      <c r="I66" s="154">
        <f>IF(ISTEXT('VR-PROP'!$GT$37),"DESCARTADO",'VR-PROP'!$GT$35)</f>
        <v>0</v>
      </c>
      <c r="J66" s="154">
        <f>IF(ISTEXT('VR-PROP'!$GT$37),"DESCARTADO",'VR-PROP'!$GT$37)</f>
        <v>0</v>
      </c>
    </row>
    <row r="67" spans="8:10">
      <c r="H67" s="155">
        <v>66</v>
      </c>
      <c r="I67" s="154">
        <f>IF(ISTEXT('VR-PROP'!$GW$37),"DESCARTADO",'VR-PROP'!$GW$35)</f>
        <v>0</v>
      </c>
      <c r="J67" s="154">
        <f>IF(ISTEXT('VR-PROP'!$GW$37),"DESCARTADO",'VR-PROP'!$GW$37)</f>
        <v>0</v>
      </c>
    </row>
    <row r="68" spans="8:10">
      <c r="H68" s="155">
        <v>67</v>
      </c>
      <c r="I68" s="154">
        <f>IF(ISTEXT('VR-PROP'!$GZ$37),"DESCARTADO",'VR-PROP'!$GZ$35)</f>
        <v>0</v>
      </c>
      <c r="J68" s="154">
        <f>IF(ISTEXT('VR-PROP'!$GZ$37),"DESCARTADO",'VR-PROP'!$GZ$37)</f>
        <v>0</v>
      </c>
    </row>
    <row r="69" spans="8:10">
      <c r="H69" s="155">
        <v>68</v>
      </c>
      <c r="I69" s="154">
        <f>IF(ISTEXT('VR-PROP'!$HC$37),"DESCARTADO",'VR-PROP'!$HC$35)</f>
        <v>0</v>
      </c>
      <c r="J69" s="154">
        <f>IF(ISTEXT('VR-PROP'!$HC$37),"DESCARTADO",'VR-PROP'!$HC$37)</f>
        <v>0</v>
      </c>
    </row>
    <row r="70" spans="8:10">
      <c r="H70" s="155">
        <v>69</v>
      </c>
      <c r="I70" s="154">
        <f>IF(ISTEXT('VR-PROP'!$HF$37),"DESCARTADO",'VR-PROP'!$HF$35)</f>
        <v>0</v>
      </c>
      <c r="J70" s="154">
        <f>IF(ISTEXT('VR-PROP'!$HF$37),"DESCARTADO",'VR-PROP'!$HF$37)</f>
        <v>0</v>
      </c>
    </row>
    <row r="71" spans="8:10">
      <c r="H71" s="155">
        <v>70</v>
      </c>
      <c r="I71" s="154">
        <f>IF(ISTEXT('VR-PROP'!$HI$37),"DESCARTADO",'VR-PROP'!$HI$35)</f>
        <v>0</v>
      </c>
      <c r="J71" s="154">
        <f>IF(ISTEXT('VR-PROP'!$HI$37),"DESCARTADO",'VR-PROP'!$HI$37)</f>
        <v>0</v>
      </c>
    </row>
    <row r="72" spans="8:10">
      <c r="H72" s="155">
        <v>71</v>
      </c>
      <c r="I72" s="154">
        <f>IF(ISTEXT('VR-PROP'!$HL$37),"DESCARTADO",'VR-PROP'!$HL$35)</f>
        <v>0</v>
      </c>
      <c r="J72" s="154">
        <f>IF(ISTEXT('VR-PROP'!$HL$37),"DESCARTADO",'VR-PROP'!$HL$37)</f>
        <v>0</v>
      </c>
    </row>
    <row r="73" spans="8:10">
      <c r="H73" s="155">
        <v>72</v>
      </c>
      <c r="I73" s="154">
        <f>IF(ISTEXT('VR-PROP'!$HO$37),"DESCARTADO",'VR-PROP'!$HO$35)</f>
        <v>0</v>
      </c>
      <c r="J73" s="154">
        <f>IF(ISTEXT('VR-PROP'!$HO$37),"DESCARTADO",'VR-PROP'!$HO$37)</f>
        <v>0</v>
      </c>
    </row>
    <row r="74" spans="8:10">
      <c r="H74" s="155">
        <v>73</v>
      </c>
      <c r="I74" s="154">
        <f>IF(ISTEXT('VR-PROP'!$HR$37),"DESCARTADO",'VR-PROP'!$HR$35)</f>
        <v>0</v>
      </c>
      <c r="J74" s="154">
        <f>IF(ISTEXT('VR-PROP'!$HR$37),"DESCARTADO",'VR-PROP'!$HR$37)</f>
        <v>0</v>
      </c>
    </row>
    <row r="75" spans="8:10">
      <c r="H75" s="155">
        <v>74</v>
      </c>
      <c r="I75" s="154">
        <f>IF(ISTEXT('VR-PROP'!$HU$37),"DESCARTADO",'VR-PROP'!$HU$35)</f>
        <v>0</v>
      </c>
      <c r="J75" s="154">
        <f>IF(ISTEXT('VR-PROP'!$HU$37),"DESCARTADO",'VR-PROP'!$HU$37)</f>
        <v>0</v>
      </c>
    </row>
    <row r="76" spans="8:10">
      <c r="H76" s="155">
        <v>75</v>
      </c>
      <c r="I76" s="154">
        <f>IF(ISTEXT('VR-PROP'!$HX$37),"DESCARTADO",'VR-PROP'!$HX$35)</f>
        <v>0</v>
      </c>
      <c r="J76" s="154">
        <f>IF(ISTEXT('VR-PROP'!$HX$37),"DESCARTADO",'VR-PROP'!$HX$37)</f>
        <v>0</v>
      </c>
    </row>
    <row r="77" spans="8:10">
      <c r="H77" s="155">
        <v>76</v>
      </c>
      <c r="I77" s="154">
        <f>IF(ISTEXT('VR-PROP'!$IA$37),"DESCARTADO",'VR-PROP'!$IA$35)</f>
        <v>0</v>
      </c>
      <c r="J77" s="154">
        <f>IF(ISTEXT('VR-PROP'!$IA$37),"DESCARTADO",'VR-PROP'!$IA$37)</f>
        <v>0</v>
      </c>
    </row>
    <row r="78" spans="8:10">
      <c r="H78" s="155">
        <v>77</v>
      </c>
      <c r="I78" s="154">
        <f>IF(ISTEXT('VR-PROP'!$ID$37),"DESCARTADO",'VR-PROP'!$ID$35)</f>
        <v>0</v>
      </c>
      <c r="J78" s="154">
        <f>IF(ISTEXT('VR-PROP'!$ID$37),"DESCARTADO",'VR-PROP'!$ID$37)</f>
        <v>0</v>
      </c>
    </row>
    <row r="79" spans="8:10">
      <c r="H79" s="155">
        <v>78</v>
      </c>
      <c r="I79" s="154">
        <f>IF(ISTEXT('VR-PROP'!$IG$37),"DESCARTADO",'VR-PROP'!$IG$35)</f>
        <v>0</v>
      </c>
      <c r="J79" s="154">
        <f>IF(ISTEXT('VR-PROP'!$IG$37),"DESCARTADO",'VR-PROP'!$IG$37)</f>
        <v>0</v>
      </c>
    </row>
    <row r="80" spans="8:10">
      <c r="H80" s="155">
        <v>79</v>
      </c>
      <c r="I80" s="154">
        <f>IF(ISTEXT('VR-PROP'!$IJ$37),"DESCARTADO",'VR-PROP'!$IJ$35)</f>
        <v>0</v>
      </c>
      <c r="J80" s="154">
        <f>IF(ISTEXT('VR-PROP'!$IJ$37),"DESCARTADO",'VR-PROP'!$IJ$37)</f>
        <v>0</v>
      </c>
    </row>
    <row r="81" spans="8:10">
      <c r="H81" s="155">
        <v>80</v>
      </c>
      <c r="I81" s="154">
        <f>IF(ISTEXT('VR-PROP'!$IM$37),"DESCARTADO",'VR-PROP'!$IM$35)</f>
        <v>0</v>
      </c>
      <c r="J81" s="154">
        <f>IF(ISTEXT('VR-PROP'!$IM$37),"DESCARTADO",'VR-PROP'!$IM$37)</f>
        <v>0</v>
      </c>
    </row>
    <row r="82" spans="8:10">
      <c r="H82" s="155">
        <v>81</v>
      </c>
      <c r="I82" s="154">
        <f>IF(ISTEXT('VR-PROP'!$IP$37),"DESCARTADO",'VR-PROP'!$IP$35)</f>
        <v>0</v>
      </c>
      <c r="J82" s="154">
        <f>IF(ISTEXT('VR-PROP'!$IP$37),"DESCARTADO",'VR-PROP'!$IP$37)</f>
        <v>0</v>
      </c>
    </row>
    <row r="83" spans="8:10">
      <c r="H83" s="155">
        <v>82</v>
      </c>
      <c r="I83" s="154">
        <f>IF(ISTEXT('VR-PROP'!$IS$37),"DESCARTADO",'VR-PROP'!$IS$35)</f>
        <v>0</v>
      </c>
      <c r="J83" s="154">
        <f>IF(ISTEXT('VR-PROP'!$IS$37),"DESCARTADO",'VR-PROP'!$IS$37)</f>
        <v>0</v>
      </c>
    </row>
    <row r="84" spans="8:10">
      <c r="H84" s="155">
        <v>83</v>
      </c>
      <c r="I84" s="154">
        <f>IF(ISTEXT('VR-PROP'!$IV$37),"DESCARTADO",'VR-PROP'!$IV$35)</f>
        <v>0</v>
      </c>
      <c r="J84" s="154">
        <f>IF(ISTEXT('VR-PROP'!$IV$37),"DESCARTADO",'VR-PROP'!$IV$37)</f>
        <v>0</v>
      </c>
    </row>
    <row r="85" spans="8:10">
      <c r="H85" s="155">
        <v>84</v>
      </c>
      <c r="I85" s="154">
        <f>IF(ISTEXT('VR-PROP'!$IY$37),"DESCARTADO",'VR-PROP'!$IY$35)</f>
        <v>0</v>
      </c>
      <c r="J85" s="154">
        <f>IF(ISTEXT('VR-PROP'!$IY$37),"DESCARTADO",'VR-PROP'!$IY$37)</f>
        <v>0</v>
      </c>
    </row>
    <row r="86" spans="8:10">
      <c r="H86" s="155">
        <v>85</v>
      </c>
      <c r="I86" s="154">
        <f>IF(ISTEXT('VR-PROP'!$JB$37),"DESCARTADO",'VR-PROP'!$JB$35)</f>
        <v>0</v>
      </c>
      <c r="J86" s="154">
        <f>IF(ISTEXT('VR-PROP'!$JB$37),"DESCARTADO",'VR-PROP'!$JB$37)</f>
        <v>0</v>
      </c>
    </row>
    <row r="87" spans="8:10">
      <c r="H87" s="155">
        <v>86</v>
      </c>
      <c r="I87" s="154">
        <f>IF(ISTEXT('VR-PROP'!$JE$37),"DESCARTADO",'VR-PROP'!$JE$35)</f>
        <v>0</v>
      </c>
      <c r="J87" s="154">
        <f>IF(ISTEXT('VR-PROP'!$JE$37),"DESCARTADO",'VR-PROP'!$JE$37)</f>
        <v>0</v>
      </c>
    </row>
    <row r="88" spans="8:10">
      <c r="H88" s="155">
        <v>87</v>
      </c>
      <c r="I88" s="154">
        <f>IF(ISTEXT('VR-PROP'!$JH$37),"DESCARTADO",'VR-PROP'!$JH$35)</f>
        <v>0</v>
      </c>
      <c r="J88" s="154">
        <f>IF(ISTEXT('VR-PROP'!$JH$37),"DESCARTADO",'VR-PROP'!$JH$37)</f>
        <v>0</v>
      </c>
    </row>
    <row r="89" spans="8:10">
      <c r="H89" s="155">
        <v>88</v>
      </c>
      <c r="I89" s="154">
        <f>IF(ISTEXT('VR-PROP'!$JK$37),"DESCARTADO",'VR-PROP'!$JK$35)</f>
        <v>0</v>
      </c>
      <c r="J89" s="154">
        <f>IF(ISTEXT('VR-PROP'!$JK$37),"DESCARTADO",'VR-PROP'!$JK$37)</f>
        <v>0</v>
      </c>
    </row>
    <row r="90" spans="8:10">
      <c r="H90" s="155">
        <v>89</v>
      </c>
      <c r="I90" s="154">
        <f>IF(ISTEXT('VR-PROP'!$JN$37),"DESCARTADO",'VR-PROP'!$JN$35)</f>
        <v>0</v>
      </c>
      <c r="J90" s="154">
        <f>IF(ISTEXT('VR-PROP'!$JN$37),"DESCARTADO",'VR-PROP'!$JN$37)</f>
        <v>0</v>
      </c>
    </row>
    <row r="91" spans="8:10">
      <c r="H91" s="155">
        <v>90</v>
      </c>
      <c r="I91" s="154">
        <f>IF(ISTEXT('VR-PROP'!$JQ$37),"DESCARTADO",'VR-PROP'!$JQ$35)</f>
        <v>0</v>
      </c>
      <c r="J91" s="154">
        <f>IF(ISTEXT('VR-PROP'!$JQ$37),"DESCARTADO",'VR-PROP'!$JQ$37)</f>
        <v>0</v>
      </c>
    </row>
    <row r="92" spans="8:10">
      <c r="H92" s="155">
        <v>91</v>
      </c>
      <c r="I92" s="154">
        <f>IF(ISTEXT('VR-PROP'!$JT$37),"DESCARTADO",'VR-PROP'!$JT$35)</f>
        <v>0</v>
      </c>
      <c r="J92" s="154">
        <f>IF(ISTEXT('VR-PROP'!$JT$37),"DESCARTADO",'VR-PROP'!$JT$37)</f>
        <v>0</v>
      </c>
    </row>
    <row r="93" spans="8:10">
      <c r="H93" s="155">
        <v>92</v>
      </c>
      <c r="I93" s="154">
        <f>IF(ISTEXT('VR-PROP'!$JW$37),"DESCARTADO",'VR-PROP'!$JW$35)</f>
        <v>0</v>
      </c>
      <c r="J93" s="154">
        <f>IF(ISTEXT('VR-PROP'!$JW$37),"DESCARTADO",'VR-PROP'!$JW$37)</f>
        <v>0</v>
      </c>
    </row>
    <row r="94" spans="8:10">
      <c r="H94" s="155">
        <v>93</v>
      </c>
      <c r="I94" s="154">
        <f>IF(ISTEXT('VR-PROP'!$JZ$37),"DESCARTADO",'VR-PROP'!$JZ$35)</f>
        <v>0</v>
      </c>
      <c r="J94" s="154">
        <f>IF(ISTEXT('VR-PROP'!$JZ$37),"DESCARTADO",'VR-PROP'!$JZ$37)</f>
        <v>0</v>
      </c>
    </row>
    <row r="95" spans="8:10">
      <c r="H95" s="155">
        <v>94</v>
      </c>
      <c r="I95" s="154">
        <f>IF(ISTEXT('VR-PROP'!$KC$37),"DESCARTADO",'VR-PROP'!$KC$35)</f>
        <v>0</v>
      </c>
      <c r="J95" s="154">
        <f>IF(ISTEXT('VR-PROP'!$KC$37),"DESCARTADO",'VR-PROP'!$KC$37)</f>
        <v>0</v>
      </c>
    </row>
    <row r="96" spans="8:10">
      <c r="H96" s="155">
        <v>95</v>
      </c>
      <c r="I96" s="154">
        <f>IF(ISTEXT('VR-PROP'!$KF$37),"DESCARTADO",'VR-PROP'!$KF$35)</f>
        <v>0</v>
      </c>
      <c r="J96" s="154">
        <f>IF(ISTEXT('VR-PROP'!$KF$37),"DESCARTADO",'VR-PROP'!$KF$37)</f>
        <v>0</v>
      </c>
    </row>
    <row r="97" spans="8:10">
      <c r="H97" s="155">
        <v>96</v>
      </c>
      <c r="I97" s="154">
        <f>IF(ISTEXT('VR-PROP'!$KI$37),"DESCARTADO",'VR-PROP'!$KI$35)</f>
        <v>0</v>
      </c>
      <c r="J97" s="154">
        <f>IF(ISTEXT('VR-PROP'!$KI$37),"DESCARTADO",'VR-PROP'!$KI$37)</f>
        <v>0</v>
      </c>
    </row>
    <row r="98" spans="8:10">
      <c r="H98" s="155">
        <v>97</v>
      </c>
      <c r="I98" s="154">
        <f>IF(ISTEXT('VR-PROP'!$KL$37),"DESCARTADO",'VR-PROP'!$KL$35)</f>
        <v>0</v>
      </c>
      <c r="J98" s="154">
        <f>IF(ISTEXT('VR-PROP'!$KL$37),"DESCARTADO",'VR-PROP'!$KL$37)</f>
        <v>0</v>
      </c>
    </row>
    <row r="99" spans="8:10">
      <c r="H99" s="155">
        <v>98</v>
      </c>
      <c r="I99" s="154">
        <f>IF(ISTEXT('VR-PROP'!$KO$37),"DESCARTADO",'VR-PROP'!$KO$35)</f>
        <v>0</v>
      </c>
      <c r="J99" s="154">
        <f>IF(ISTEXT('VR-PROP'!$KO$37),"DESCARTADO",'VR-PROP'!$KO$37)</f>
        <v>0</v>
      </c>
    </row>
    <row r="100" spans="8:10">
      <c r="H100" s="155">
        <v>99</v>
      </c>
      <c r="I100" s="154">
        <f>IF(ISTEXT('VR-PROP'!$KR$37),"DESCARTADO",'VR-PROP'!$KR$35)</f>
        <v>0</v>
      </c>
      <c r="J100" s="154">
        <f>IF(ISTEXT('VR-PROP'!$KR$37),"DESCARTADO",'VR-PROP'!$KR$37)</f>
        <v>0</v>
      </c>
    </row>
    <row r="101" spans="8:10">
      <c r="H101" s="155">
        <v>100</v>
      </c>
      <c r="I101" s="154">
        <f>IF(ISTEXT('VR-PROP'!$KU$37),"DESCARTADO",'VR-PROP'!$KU$35)</f>
        <v>0</v>
      </c>
      <c r="J101" s="154">
        <f>IF(ISTEXT('VR-PROP'!$KU$37),"DESCARTADO",'VR-PROP'!$KU$37)</f>
        <v>0</v>
      </c>
    </row>
    <row r="102" spans="8:10">
      <c r="H102" s="155">
        <v>101</v>
      </c>
      <c r="I102" s="154">
        <f>IF(ISTEXT('VR-PROP'!$KX$37),"DESCARTADO",'VR-PROP'!$KX$35)</f>
        <v>0</v>
      </c>
      <c r="J102" s="154">
        <f>IF(ISTEXT('VR-PROP'!$KX$37),"DESCARTADO",'VR-PROP'!$KX$37)</f>
        <v>0</v>
      </c>
    </row>
    <row r="103" spans="8:10">
      <c r="H103" s="155">
        <v>102</v>
      </c>
      <c r="I103" s="154">
        <f>IF(ISTEXT('VR-PROP'!$LA$37),"DESCARTADO",'VR-PROP'!$LA$35)</f>
        <v>0</v>
      </c>
      <c r="J103" s="154">
        <f>IF(ISTEXT('VR-PROP'!$LA$37),"DESCARTADO",'VR-PROP'!$LA$37)</f>
        <v>0</v>
      </c>
    </row>
    <row r="104" spans="8:10">
      <c r="H104" s="155">
        <v>103</v>
      </c>
      <c r="I104" s="154">
        <f>IF(ISTEXT('VR-PROP'!$LD$37),"DESCARTADO",'VR-PROP'!$LD$35)</f>
        <v>0</v>
      </c>
      <c r="J104" s="154">
        <f>IF(ISTEXT('VR-PROP'!$LD$37),"DESCARTADO",'VR-PROP'!$LD$37)</f>
        <v>0</v>
      </c>
    </row>
    <row r="105" spans="8:10">
      <c r="H105" s="155">
        <v>104</v>
      </c>
      <c r="I105" s="154">
        <f>IF(ISTEXT('VR-PROP'!$LG$37),"DESCARTADO",'VR-PROP'!$LG$35)</f>
        <v>0</v>
      </c>
      <c r="J105" s="154">
        <f>IF(ISTEXT('VR-PROP'!$LG$37),"DESCARTADO",'VR-PROP'!$LG$37)</f>
        <v>0</v>
      </c>
    </row>
    <row r="106" spans="8:10">
      <c r="H106" s="155">
        <v>105</v>
      </c>
      <c r="I106" s="154">
        <f>IF(ISTEXT('VR-PROP'!$LJ$37),"DESCARTADO",'VR-PROP'!$LJ$35)</f>
        <v>0</v>
      </c>
      <c r="J106" s="154">
        <f>IF(ISTEXT('VR-PROP'!$LJ$37),"DESCARTADO",'VR-PROP'!$LJ$37)</f>
        <v>0</v>
      </c>
    </row>
    <row r="107" spans="8:10">
      <c r="H107" s="155">
        <v>106</v>
      </c>
      <c r="I107" s="154">
        <f>IF(ISTEXT('VR-PROP'!$LM$37),"DESCARTADO",'VR-PROP'!$LM$35)</f>
        <v>0</v>
      </c>
      <c r="J107" s="154">
        <f>IF(ISTEXT('VR-PROP'!$LM$37),"DESCARTADO",'VR-PROP'!$LM$37)</f>
        <v>0</v>
      </c>
    </row>
    <row r="108" spans="8:10">
      <c r="H108" s="155">
        <v>107</v>
      </c>
      <c r="I108" s="154">
        <f>IF(ISTEXT('VR-PROP'!$LP$37),"DESCARTADO",'VR-PROP'!$LP$35)</f>
        <v>0</v>
      </c>
      <c r="J108" s="154">
        <f>IF(ISTEXT('VR-PROP'!$LP$37),"DESCARTADO",'VR-PROP'!$LP$37)</f>
        <v>0</v>
      </c>
    </row>
    <row r="109" spans="8:10">
      <c r="H109" s="155">
        <v>108</v>
      </c>
      <c r="I109" s="154">
        <f>IF(ISTEXT('VR-PROP'!$LS$37),"DESCARTADO",'VR-PROP'!$LS$35)</f>
        <v>0</v>
      </c>
      <c r="J109" s="154">
        <f>IF(ISTEXT('VR-PROP'!$LS$37),"DESCARTADO",'VR-PROP'!$LS$37)</f>
        <v>0</v>
      </c>
    </row>
    <row r="110" spans="8:10">
      <c r="H110" s="155">
        <v>109</v>
      </c>
      <c r="I110" s="154">
        <f>IF(ISTEXT('VR-PROP'!$LV$37),"DESCARTADO",'VR-PROP'!$LV$35)</f>
        <v>0</v>
      </c>
      <c r="J110" s="154">
        <f>IF(ISTEXT('VR-PROP'!$LV$37),"DESCARTADO",'VR-PROP'!$LV$37)</f>
        <v>0</v>
      </c>
    </row>
    <row r="111" spans="8:10">
      <c r="H111" s="155">
        <v>110</v>
      </c>
      <c r="I111" s="154">
        <f>IF(ISTEXT('VR-PROP'!$LY$37),"DESCARTADO",'VR-PROP'!$LY$35)</f>
        <v>0</v>
      </c>
      <c r="J111" s="154">
        <f>IF(ISTEXT('VR-PROP'!$LY$37),"DESCARTADO",'VR-PROP'!$LY$37)</f>
        <v>0</v>
      </c>
    </row>
    <row r="112" spans="8:10">
      <c r="H112" s="155">
        <v>111</v>
      </c>
      <c r="I112" s="154">
        <f>IF(ISTEXT('VR-PROP'!$MB$37),"DESCARTADO",'VR-PROP'!$MB$35)</f>
        <v>0</v>
      </c>
      <c r="J112" s="154">
        <f>IF(ISTEXT('VR-PROP'!$MB$37),"DESCARTADO",'VR-PROP'!$MB$37)</f>
        <v>0</v>
      </c>
    </row>
    <row r="113" spans="8:10">
      <c r="H113" s="155">
        <v>112</v>
      </c>
      <c r="I113" s="154">
        <f>IF(ISTEXT('VR-PROP'!$ME$37),"DESCARTADO",'VR-PROP'!$ME$35)</f>
        <v>0</v>
      </c>
      <c r="J113" s="154">
        <f>IF(ISTEXT('VR-PROP'!$ME$37),"DESCARTADO",'VR-PROP'!$ME$37)</f>
        <v>0</v>
      </c>
    </row>
    <row r="114" spans="8:10">
      <c r="H114" s="155">
        <v>113</v>
      </c>
      <c r="I114" s="154">
        <f>IF(ISTEXT('VR-PROP'!$MH$37),"DESCARTADO",'VR-PROP'!$MH$35)</f>
        <v>0</v>
      </c>
      <c r="J114" s="154">
        <f>IF(ISTEXT('VR-PROP'!$MH$37),"DESCARTADO",'VR-PROP'!$MH$37)</f>
        <v>0</v>
      </c>
    </row>
    <row r="115" spans="8:10">
      <c r="H115" s="155">
        <v>114</v>
      </c>
      <c r="I115" s="154">
        <f>IF(ISTEXT('VR-PROP'!$MK$37),"DESCARTADO",'VR-PROP'!$MK$35)</f>
        <v>0</v>
      </c>
      <c r="J115" s="154">
        <f>IF(ISTEXT('VR-PROP'!$MK$37),"DESCARTADO",'VR-PROP'!$MK$37)</f>
        <v>0</v>
      </c>
    </row>
    <row r="116" spans="8:10">
      <c r="H116" s="155">
        <v>115</v>
      </c>
      <c r="I116" s="154">
        <f>IF(ISTEXT('VR-PROP'!$MN$37),"DESCARTADO",'VR-PROP'!$MN$35)</f>
        <v>0</v>
      </c>
      <c r="J116" s="154">
        <f>IF(ISTEXT('VR-PROP'!$MN$37),"DESCARTADO",'VR-PROP'!$MN$37)</f>
        <v>0</v>
      </c>
    </row>
    <row r="117" spans="8:10">
      <c r="H117" s="155">
        <v>116</v>
      </c>
      <c r="I117" s="154">
        <f>IF(ISTEXT('VR-PROP'!$MQ$37),"DESCARTADO",'VR-PROP'!$MQ$35)</f>
        <v>0</v>
      </c>
      <c r="J117" s="154">
        <f>IF(ISTEXT('VR-PROP'!$MQ$37),"DESCARTADO",'VR-PROP'!$MQ$37)</f>
        <v>0</v>
      </c>
    </row>
    <row r="118" spans="8:10">
      <c r="H118" s="155">
        <v>117</v>
      </c>
      <c r="I118" s="154">
        <f>IF(ISTEXT('VR-PROP'!$MT$37),"DESCARTADO",'VR-PROP'!$MT$35)</f>
        <v>0</v>
      </c>
      <c r="J118" s="154">
        <f>IF(ISTEXT('VR-PROP'!$MT$37),"DESCARTADO",'VR-PROP'!$MT$37)</f>
        <v>0</v>
      </c>
    </row>
    <row r="119" spans="8:10">
      <c r="H119" s="155">
        <v>118</v>
      </c>
      <c r="I119" s="154">
        <f>IF(ISTEXT('VR-PROP'!$MW$37),"DESCARTADO",'VR-PROP'!$MW$35)</f>
        <v>0</v>
      </c>
      <c r="J119" s="154">
        <f>IF(ISTEXT('VR-PROP'!$MW$37),"DESCARTADO",'VR-PROP'!$MW$37)</f>
        <v>0</v>
      </c>
    </row>
    <row r="120" spans="8:10">
      <c r="H120" s="155">
        <v>119</v>
      </c>
      <c r="I120" s="154">
        <f>IF(ISTEXT('VR-PROP'!$MZ$37),"DESCARTADO",'VR-PROP'!$MZ$35)</f>
        <v>0</v>
      </c>
      <c r="J120" s="154">
        <f>IF(ISTEXT('VR-PROP'!$MZ$37),"DESCARTADO",'VR-PROP'!$MZ$37)</f>
        <v>0</v>
      </c>
    </row>
    <row r="121" spans="8:10">
      <c r="H121" s="155">
        <v>120</v>
      </c>
      <c r="I121" s="154">
        <f>IF(ISTEXT('VR-PROP'!$NC$37),"DESCARTADO",'VR-PROP'!$NC$35)</f>
        <v>0</v>
      </c>
      <c r="J121" s="154">
        <f>IF(ISTEXT('VR-PROP'!$NC$37),"DESCARTADO",'VR-PROP'!$NC$37)</f>
        <v>0</v>
      </c>
    </row>
    <row r="122" spans="8:10">
      <c r="H122" s="155">
        <v>121</v>
      </c>
      <c r="I122" s="154">
        <f>IF(ISTEXT('VR-PROP'!$NF$37),"DESCARTADO",'VR-PROP'!$NF$35)</f>
        <v>0</v>
      </c>
      <c r="J122" s="154">
        <f>IF(ISTEXT('VR-PROP'!$NF$37),"DESCARTADO",'VR-PROP'!$NF$37)</f>
        <v>0</v>
      </c>
    </row>
    <row r="123" spans="8:10">
      <c r="H123" s="155">
        <v>122</v>
      </c>
      <c r="I123" s="154">
        <f>IF(ISTEXT('VR-PROP'!$NI$37),"DESCARTADO",'VR-PROP'!$NI$35)</f>
        <v>0</v>
      </c>
      <c r="J123" s="154">
        <f>IF(ISTEXT('VR-PROP'!$NI$37),"DESCARTADO",'VR-PROP'!$NI$37)</f>
        <v>0</v>
      </c>
    </row>
    <row r="124" spans="8:10">
      <c r="H124" s="155">
        <v>123</v>
      </c>
      <c r="I124" s="154">
        <f>IF(ISTEXT('VR-PROP'!$NL$37),"DESCARTADO",'VR-PROP'!$NL$35)</f>
        <v>0</v>
      </c>
      <c r="J124" s="154">
        <f>IF(ISTEXT('VR-PROP'!$NL$37),"DESCARTADO",'VR-PROP'!$NL$37)</f>
        <v>0</v>
      </c>
    </row>
    <row r="125" spans="8:10">
      <c r="H125" s="155">
        <v>124</v>
      </c>
      <c r="I125" s="154">
        <f>IF(ISTEXT('VR-PROP'!$NO$37),"DESCARTADO",'VR-PROP'!$NO$35)</f>
        <v>0</v>
      </c>
      <c r="J125" s="154">
        <f>IF(ISTEXT('VR-PROP'!$NO$37),"DESCARTADO",'VR-PROP'!$NO$37)</f>
        <v>0</v>
      </c>
    </row>
    <row r="126" spans="8:10">
      <c r="H126" s="155">
        <v>125</v>
      </c>
      <c r="I126" s="154">
        <f>IF(ISTEXT('VR-PROP'!$NR$37),"DESCARTADO",'VR-PROP'!$NR$35)</f>
        <v>0</v>
      </c>
      <c r="J126" s="154">
        <f>IF(ISTEXT('VR-PROP'!$NR$37),"DESCARTADO",'VR-PROP'!$NR$37)</f>
        <v>0</v>
      </c>
    </row>
    <row r="127" spans="8:10">
      <c r="H127" s="155">
        <v>126</v>
      </c>
      <c r="I127" s="154">
        <f>IF(ISTEXT('VR-PROP'!$NU$37),"DESCARTADO",'VR-PROP'!$NU$35)</f>
        <v>0</v>
      </c>
      <c r="J127" s="154">
        <f>IF(ISTEXT('VR-PROP'!$NU$37),"DESCARTADO",'VR-PROP'!$NU$37)</f>
        <v>0</v>
      </c>
    </row>
    <row r="128" spans="8:10">
      <c r="H128" s="155">
        <v>127</v>
      </c>
      <c r="I128" s="154">
        <f>IF(ISTEXT('VR-PROP'!$NX$37),"DESCARTADO",'VR-PROP'!$NX$35)</f>
        <v>0</v>
      </c>
      <c r="J128" s="154">
        <f>IF(ISTEXT('VR-PROP'!$NX$37),"DESCARTADO",'VR-PROP'!$NX$37)</f>
        <v>0</v>
      </c>
    </row>
    <row r="129" spans="8:10">
      <c r="H129" s="155">
        <v>128</v>
      </c>
      <c r="I129" s="154">
        <f>IF(ISTEXT('VR-PROP'!$OA$37),"DESCARTADO",'VR-PROP'!$OA$35)</f>
        <v>0</v>
      </c>
      <c r="J129" s="154">
        <f>IF(ISTEXT('VR-PROP'!$OA$37),"DESCARTADO",'VR-PROP'!$OA$37)</f>
        <v>0</v>
      </c>
    </row>
    <row r="130" spans="8:10">
      <c r="H130" s="155">
        <v>129</v>
      </c>
      <c r="I130" s="154">
        <f>IF(ISTEXT('VR-PROP'!$OD$37),"DESCARTADO",'VR-PROP'!$OD$35)</f>
        <v>0</v>
      </c>
      <c r="J130" s="154">
        <f>IF(ISTEXT('VR-PROP'!$OD$37),"DESCARTADO",'VR-PROP'!$OD$37)</f>
        <v>0</v>
      </c>
    </row>
    <row r="131" spans="8:10">
      <c r="H131" s="155">
        <v>130</v>
      </c>
      <c r="I131" s="154">
        <f>IF(ISTEXT('VR-PROP'!$OG$37),"DESCARTADO",'VR-PROP'!$OG$35)</f>
        <v>0</v>
      </c>
      <c r="J131" s="154">
        <f>IF(ISTEXT('VR-PROP'!$OG$37),"DESCARTADO",'VR-PROP'!$OG$37)</f>
        <v>0</v>
      </c>
    </row>
    <row r="132" spans="8:10">
      <c r="H132" s="155">
        <v>131</v>
      </c>
      <c r="I132" s="154">
        <f>IF(ISTEXT('VR-PROP'!$OJ$37),"DESCARTADO",'VR-PROP'!$OJ$35)</f>
        <v>0</v>
      </c>
      <c r="J132" s="154">
        <f>IF(ISTEXT('VR-PROP'!$OJ$37),"DESCARTADO",'VR-PROP'!$OJ$37)</f>
        <v>0</v>
      </c>
    </row>
    <row r="133" spans="8:10">
      <c r="H133" s="155">
        <v>132</v>
      </c>
      <c r="I133" s="154">
        <f>IF(ISTEXT('VR-PROP'!$OM$37),"DESCARTADO",'VR-PROP'!$OM$35)</f>
        <v>0</v>
      </c>
      <c r="J133" s="154">
        <f>IF(ISTEXT('VR-PROP'!$OM$37),"DESCARTADO",'VR-PROP'!$OM$37)</f>
        <v>0</v>
      </c>
    </row>
    <row r="134" spans="8:10">
      <c r="H134" s="155">
        <v>133</v>
      </c>
      <c r="I134" s="154">
        <f>IF(ISTEXT('VR-PROP'!$OP$37),"DESCARTADO",'VR-PROP'!$OP$35)</f>
        <v>0</v>
      </c>
      <c r="J134" s="154">
        <f>IF(ISTEXT('VR-PROP'!$OP$37),"DESCARTADO",'VR-PROP'!$OP$37)</f>
        <v>0</v>
      </c>
    </row>
    <row r="135" spans="8:10">
      <c r="H135" s="155">
        <v>134</v>
      </c>
      <c r="I135" s="154">
        <f>IF(ISTEXT('VR-PROP'!$OS$37),"DESCARTADO",'VR-PROP'!$OS$35)</f>
        <v>0</v>
      </c>
      <c r="J135" s="154">
        <f>IF(ISTEXT('VR-PROP'!$OS$37),"DESCARTADO",'VR-PROP'!$OS$37)</f>
        <v>0</v>
      </c>
    </row>
    <row r="136" spans="8:10">
      <c r="H136" s="155">
        <v>135</v>
      </c>
      <c r="I136" s="154">
        <f>IF(ISTEXT('VR-PROP'!$OV$37),"DESCARTADO",'VR-PROP'!$OV$35)</f>
        <v>0</v>
      </c>
      <c r="J136" s="154">
        <f>IF(ISTEXT('VR-PROP'!$OV$37),"DESCARTADO",'VR-PROP'!$OV$37)</f>
        <v>0</v>
      </c>
    </row>
    <row r="137" spans="8:10">
      <c r="H137" s="155">
        <v>136</v>
      </c>
      <c r="I137" s="154">
        <f>IF(ISTEXT('VR-PROP'!$OY$37),"DESCARTADO",'VR-PROP'!$OY$35)</f>
        <v>0</v>
      </c>
      <c r="J137" s="154">
        <f>IF(ISTEXT('VR-PROP'!$OY$37),"DESCARTADO",'VR-PROP'!$OY$37)</f>
        <v>0</v>
      </c>
    </row>
    <row r="138" spans="8:10">
      <c r="H138" s="155">
        <v>137</v>
      </c>
      <c r="I138" s="154">
        <f>IF(ISTEXT('VR-PROP'!$PB$37),"DESCARTADO",'VR-PROP'!$PB$35)</f>
        <v>0</v>
      </c>
      <c r="J138" s="154">
        <f>IF(ISTEXT('VR-PROP'!$PB$37),"DESCARTADO",'VR-PROP'!$PB$37)</f>
        <v>0</v>
      </c>
    </row>
    <row r="139" spans="8:10">
      <c r="H139" s="155">
        <v>138</v>
      </c>
      <c r="I139" s="154">
        <f>IF(ISTEXT('VR-PROP'!$PE$37),"DESCARTADO",'VR-PROP'!$PE$35)</f>
        <v>0</v>
      </c>
      <c r="J139" s="154">
        <f>IF(ISTEXT('VR-PROP'!$PE$37),"DESCARTADO",'VR-PROP'!$PE$37)</f>
        <v>0</v>
      </c>
    </row>
    <row r="140" spans="8:10">
      <c r="H140" s="155">
        <v>139</v>
      </c>
      <c r="I140" s="154">
        <f>IF(ISTEXT('VR-PROP'!$PH$37),"DESCARTADO",'VR-PROP'!$PH$35)</f>
        <v>0</v>
      </c>
      <c r="J140" s="154">
        <f>IF(ISTEXT('VR-PROP'!$PH$37),"DESCARTADO",'VR-PROP'!$PH$37)</f>
        <v>0</v>
      </c>
    </row>
    <row r="141" spans="8:10">
      <c r="H141" s="155">
        <v>140</v>
      </c>
      <c r="I141" s="154">
        <f>IF(ISTEXT('VR-PROP'!$PK$37),"DESCARTADO",'VR-PROP'!$PK$35)</f>
        <v>0</v>
      </c>
      <c r="J141" s="154">
        <f>IF(ISTEXT('VR-PROP'!$PK$37),"DESCARTADO",'VR-PROP'!$PK$37)</f>
        <v>0</v>
      </c>
    </row>
    <row r="142" spans="8:10">
      <c r="H142" s="155">
        <v>141</v>
      </c>
      <c r="I142" s="154">
        <f>IF(ISTEXT('VR-PROP'!$PN$37),"DESCARTADO",'VR-PROP'!$PN$35)</f>
        <v>0</v>
      </c>
      <c r="J142" s="154">
        <f>IF(ISTEXT('VR-PROP'!$PN$37),"DESCARTADO",'VR-PROP'!$PN$37)</f>
        <v>0</v>
      </c>
    </row>
    <row r="143" spans="8:10">
      <c r="H143" s="155">
        <v>142</v>
      </c>
      <c r="I143" s="154">
        <f>IF(ISTEXT('VR-PROP'!$PQ$37),"DESCARTADO",'VR-PROP'!$PQ$35)</f>
        <v>0</v>
      </c>
      <c r="J143" s="154">
        <f>IF(ISTEXT('VR-PROP'!$PQ$37),"DESCARTADO",'VR-PROP'!$PQ$37)</f>
        <v>0</v>
      </c>
    </row>
    <row r="144" spans="8:10">
      <c r="H144" s="155">
        <v>143</v>
      </c>
      <c r="I144" s="154">
        <f>IF(ISTEXT('VR-PROP'!$PT$37),"DESCARTADO",'VR-PROP'!$PT$35)</f>
        <v>0</v>
      </c>
      <c r="J144" s="154">
        <f>IF(ISTEXT('VR-PROP'!$PT$37),"DESCARTADO",'VR-PROP'!$PT$37)</f>
        <v>0</v>
      </c>
    </row>
    <row r="145" spans="8:10">
      <c r="H145" s="155">
        <v>144</v>
      </c>
      <c r="I145" s="154">
        <f>IF(ISTEXT('VR-PROP'!$PW$37),"DESCARTADO",'VR-PROP'!$PW$35)</f>
        <v>0</v>
      </c>
      <c r="J145" s="154">
        <f>IF(ISTEXT('VR-PROP'!$PW$37),"DESCARTADO",'VR-PROP'!$PW$37)</f>
        <v>0</v>
      </c>
    </row>
    <row r="146" spans="8:10">
      <c r="H146" s="155">
        <v>145</v>
      </c>
      <c r="I146" s="154">
        <f>IF(ISTEXT('VR-PROP'!$PZ$37),"DESCARTADO",'VR-PROP'!$PZ$35)</f>
        <v>0</v>
      </c>
      <c r="J146" s="154">
        <f>IF(ISTEXT('VR-PROP'!$PZ$37),"DESCARTADO",'VR-PROP'!$PZ$37)</f>
        <v>0</v>
      </c>
    </row>
    <row r="147" spans="8:10">
      <c r="H147" s="155">
        <v>146</v>
      </c>
      <c r="I147" s="154">
        <f>IF(ISTEXT('VR-PROP'!$QC$37),"DESCARTADO",'VR-PROP'!$QC$35)</f>
        <v>0</v>
      </c>
      <c r="J147" s="154">
        <f>IF(ISTEXT('VR-PROP'!$QC$37),"DESCARTADO",'VR-PROP'!$QC$37)</f>
        <v>0</v>
      </c>
    </row>
    <row r="148" spans="8:10">
      <c r="H148" s="155">
        <v>147</v>
      </c>
      <c r="I148" s="154">
        <f>IF(ISTEXT('VR-PROP'!$QF$37),"DESCARTADO",'VR-PROP'!$QF$35)</f>
        <v>0</v>
      </c>
      <c r="J148" s="154">
        <f>IF(ISTEXT('VR-PROP'!$QF$37),"DESCARTADO",'VR-PROP'!$QF$37)</f>
        <v>0</v>
      </c>
    </row>
    <row r="149" spans="8:10">
      <c r="H149" s="155">
        <v>148</v>
      </c>
      <c r="I149" s="154">
        <f>IF(ISTEXT('VR-PROP'!$QI$37),"DESCARTADO",'VR-PROP'!$QI$35)</f>
        <v>0</v>
      </c>
      <c r="J149" s="154">
        <f>IF(ISTEXT('VR-PROP'!$QI$37),"DESCARTADO",'VR-PROP'!$QI$37)</f>
        <v>0</v>
      </c>
    </row>
    <row r="150" spans="8:10">
      <c r="H150" s="155">
        <v>149</v>
      </c>
      <c r="I150" s="154">
        <f>IF(ISTEXT('VR-PROP'!$QL$37),"DESCARTADO",'VR-PROP'!$QL$35)</f>
        <v>0</v>
      </c>
      <c r="J150" s="154">
        <f>IF(ISTEXT('VR-PROP'!$QL$37),"DESCARTADO",'VR-PROP'!$QL$37)</f>
        <v>0</v>
      </c>
    </row>
    <row r="151" spans="8:10">
      <c r="H151" s="155">
        <v>150</v>
      </c>
      <c r="I151" s="154">
        <f>IF(ISTEXT('VR-PROP'!$QO$37),"DESCARTADO",'VR-PROP'!$QO$35)</f>
        <v>0</v>
      </c>
      <c r="J151" s="154">
        <f>IF(ISTEXT('VR-PROP'!$QO$37),"DESCARTADO",'VR-PROP'!$QO$37)</f>
        <v>0</v>
      </c>
    </row>
    <row r="152" spans="8:10">
      <c r="H152" s="155">
        <v>151</v>
      </c>
      <c r="I152" s="154">
        <f>IF(ISTEXT('VR-PROP'!$QR$37),"DESCARTADO",'VR-PROP'!$QR$35)</f>
        <v>0</v>
      </c>
      <c r="J152" s="154">
        <f>IF(ISTEXT('VR-PROP'!$QR$37),"DESCARTADO",'VR-PROP'!$QR$37)</f>
        <v>0</v>
      </c>
    </row>
    <row r="153" spans="8:10">
      <c r="H153" s="155">
        <v>152</v>
      </c>
      <c r="I153" s="154">
        <f>IF(ISTEXT('VR-PROP'!$QU$37),"DESCARTADO",'VR-PROP'!$QU$35)</f>
        <v>0</v>
      </c>
      <c r="J153" s="154">
        <f>IF(ISTEXT('VR-PROP'!$QU$37),"DESCARTADO",'VR-PROP'!$QU$37)</f>
        <v>0</v>
      </c>
    </row>
    <row r="154" spans="8:10">
      <c r="H154" s="155">
        <v>153</v>
      </c>
      <c r="I154" s="154">
        <f>IF(ISTEXT('VR-PROP'!$QX$37),"DESCARTADO",'VR-PROP'!$QX$35)</f>
        <v>0</v>
      </c>
      <c r="J154" s="154">
        <f>IF(ISTEXT('VR-PROP'!$QX$37),"DESCARTADO",'VR-PROP'!$QX$37)</f>
        <v>0</v>
      </c>
    </row>
    <row r="155" spans="8:10">
      <c r="H155" s="155">
        <v>154</v>
      </c>
      <c r="I155" s="154">
        <f>IF(ISTEXT('VR-PROP'!$RA$37),"DESCARTADO",'VR-PROP'!$RA$35)</f>
        <v>0</v>
      </c>
      <c r="J155" s="154">
        <f>IF(ISTEXT('VR-PROP'!$RA$37),"DESCARTADO",'VR-PROP'!$RA$37)</f>
        <v>0</v>
      </c>
    </row>
    <row r="156" spans="8:10">
      <c r="H156" s="155">
        <v>155</v>
      </c>
      <c r="I156" s="154">
        <f>IF(ISTEXT('VR-PROP'!$RD$37),"DESCARTADO",'VR-PROP'!$RD$35)</f>
        <v>0</v>
      </c>
      <c r="J156" s="154">
        <f>IF(ISTEXT('VR-PROP'!$RD$37),"DESCARTADO",'VR-PROP'!$RD$37)</f>
        <v>0</v>
      </c>
    </row>
    <row r="157" spans="8:10">
      <c r="H157" s="155">
        <v>156</v>
      </c>
      <c r="I157" s="154">
        <f>IF(ISTEXT('VR-PROP'!$RG$37),"DESCARTADO",'VR-PROP'!$RG$35)</f>
        <v>0</v>
      </c>
      <c r="J157" s="154">
        <f>IF(ISTEXT('VR-PROP'!$RG$37),"DESCARTADO",'VR-PROP'!$RG$37)</f>
        <v>0</v>
      </c>
    </row>
    <row r="158" spans="8:10">
      <c r="H158" s="155">
        <v>157</v>
      </c>
      <c r="I158" s="154">
        <f>IF(ISTEXT('VR-PROP'!$RJ$37),"DESCARTADO",'VR-PROP'!$RJ$35)</f>
        <v>0</v>
      </c>
      <c r="J158" s="154">
        <f>IF(ISTEXT('VR-PROP'!$RJ$37),"DESCARTADO",'VR-PROP'!$RJ$37)</f>
        <v>0</v>
      </c>
    </row>
    <row r="159" spans="8:10">
      <c r="H159" s="155">
        <v>158</v>
      </c>
      <c r="I159" s="154">
        <f>IF(ISTEXT('VR-PROP'!$RM$37),"DESCARTADO",'VR-PROP'!$RM$35)</f>
        <v>0</v>
      </c>
      <c r="J159" s="154">
        <f>IF(ISTEXT('VR-PROP'!$RM$37),"DESCARTADO",'VR-PROP'!$RM$37)</f>
        <v>0</v>
      </c>
    </row>
    <row r="160" spans="8:10">
      <c r="H160" s="155">
        <v>159</v>
      </c>
      <c r="I160" s="154">
        <f>IF(ISTEXT('VR-PROP'!$RP$37),"DESCARTADO",'VR-PROP'!$RP$35)</f>
        <v>0</v>
      </c>
      <c r="J160" s="154">
        <f>IF(ISTEXT('VR-PROP'!$RP$37),"DESCARTADO",'VR-PROP'!$RP$37)</f>
        <v>0</v>
      </c>
    </row>
    <row r="161" spans="8:10">
      <c r="H161" s="155">
        <v>160</v>
      </c>
      <c r="I161" s="154">
        <f>IF(ISTEXT('VR-PROP'!$RS$37),"DESCARTADO",'VR-PROP'!$RS$35)</f>
        <v>0</v>
      </c>
      <c r="J161" s="154">
        <f>IF(ISTEXT('VR-PROP'!$RS$37),"DESCARTADO",'VR-PROP'!$RS$37)</f>
        <v>0</v>
      </c>
    </row>
    <row r="162" spans="8:10">
      <c r="H162" s="155">
        <v>161</v>
      </c>
      <c r="I162" s="154">
        <f>IF(ISTEXT('VR-PROP'!$RV$37),"DESCARTADO",'VR-PROP'!$RV$35)</f>
        <v>0</v>
      </c>
      <c r="J162" s="154">
        <f>IF(ISTEXT('VR-PROP'!$RV$37),"DESCARTADO",'VR-PROP'!$RV$37)</f>
        <v>0</v>
      </c>
    </row>
    <row r="163" spans="8:10">
      <c r="H163" s="155">
        <v>162</v>
      </c>
      <c r="I163" s="154">
        <f>IF(ISTEXT('VR-PROP'!$RY$37),"DESCARTADO",'VR-PROP'!$RY$35)</f>
        <v>0</v>
      </c>
      <c r="J163" s="154">
        <f>IF(ISTEXT('VR-PROP'!$RY$37),"DESCARTADO",'VR-PROP'!$RY$37)</f>
        <v>0</v>
      </c>
    </row>
    <row r="164" spans="8:10">
      <c r="H164" s="155">
        <v>163</v>
      </c>
      <c r="I164" s="154">
        <f>IF(ISTEXT('VR-PROP'!$SB$37),"DESCARTADO",'VR-PROP'!$SB$35)</f>
        <v>0</v>
      </c>
      <c r="J164" s="154">
        <f>IF(ISTEXT('VR-PROP'!$SB$37),"DESCARTADO",'VR-PROP'!$SB$37)</f>
        <v>0</v>
      </c>
    </row>
    <row r="165" spans="8:10">
      <c r="H165" s="155">
        <v>164</v>
      </c>
      <c r="I165" s="154">
        <f>IF(ISTEXT('VR-PROP'!$SE$37),"DESCARTADO",'VR-PROP'!$SE$35)</f>
        <v>0</v>
      </c>
      <c r="J165" s="154">
        <f>IF(ISTEXT('VR-PROP'!$SE$37),"DESCARTADO",'VR-PROP'!$SE$37)</f>
        <v>0</v>
      </c>
    </row>
    <row r="166" spans="8:10">
      <c r="H166" s="155">
        <v>165</v>
      </c>
      <c r="I166" s="154">
        <f>IF(ISTEXT('VR-PROP'!$SH$37),"DESCARTADO",'VR-PROP'!$SH$35)</f>
        <v>0</v>
      </c>
      <c r="J166" s="154">
        <f>IF(ISTEXT('VR-PROP'!$SH$37),"DESCARTADO",'VR-PROP'!$SH$37)</f>
        <v>0</v>
      </c>
    </row>
    <row r="167" spans="8:10">
      <c r="H167" s="155">
        <v>166</v>
      </c>
      <c r="I167" s="154">
        <f>IF(ISTEXT('VR-PROP'!$SK$37),"DESCARTADO",'VR-PROP'!$SK$35)</f>
        <v>0</v>
      </c>
      <c r="J167" s="154">
        <f>IF(ISTEXT('VR-PROP'!$SK$37),"DESCARTADO",'VR-PROP'!$SK$37)</f>
        <v>0</v>
      </c>
    </row>
    <row r="168" spans="8:10">
      <c r="H168" s="155">
        <v>167</v>
      </c>
      <c r="I168" s="154">
        <f>IF(ISTEXT('VR-PROP'!$SN$37),"DESCARTADO",'VR-PROP'!$SN$35)</f>
        <v>0</v>
      </c>
      <c r="J168" s="154">
        <f>IF(ISTEXT('VR-PROP'!$SN$37),"DESCARTADO",'VR-PROP'!$SN$37)</f>
        <v>0</v>
      </c>
    </row>
    <row r="169" spans="8:10">
      <c r="H169" s="155">
        <v>168</v>
      </c>
      <c r="I169" s="154">
        <f>IF(ISTEXT('VR-PROP'!$SQ$37),"DESCARTADO",'VR-PROP'!$SQ$35)</f>
        <v>0</v>
      </c>
      <c r="J169" s="154">
        <f>IF(ISTEXT('VR-PROP'!$SQ$37),"DESCARTADO",'VR-PROP'!$SQ$37)</f>
        <v>0</v>
      </c>
    </row>
    <row r="170" spans="8:10">
      <c r="H170" s="155">
        <v>169</v>
      </c>
      <c r="I170" s="154">
        <f>IF(ISTEXT('VR-PROP'!$ST$37),"DESCARTADO",'VR-PROP'!$ST$35)</f>
        <v>0</v>
      </c>
      <c r="J170" s="154">
        <f>IF(ISTEXT('VR-PROP'!$ST$37),"DESCARTADO",'VR-PROP'!$ST$37)</f>
        <v>0</v>
      </c>
    </row>
    <row r="171" spans="8:10">
      <c r="H171" s="155">
        <v>170</v>
      </c>
      <c r="I171" s="154">
        <f>IF(ISTEXT('VR-PROP'!$SW$37),"DESCARTADO",'VR-PROP'!$SW$35)</f>
        <v>0</v>
      </c>
      <c r="J171" s="154">
        <f>IF(ISTEXT('VR-PROP'!$SW$37),"DESCARTADO",'VR-PROP'!$SW$37)</f>
        <v>0</v>
      </c>
    </row>
    <row r="172" spans="8:10">
      <c r="H172" s="155">
        <v>171</v>
      </c>
      <c r="I172" s="154">
        <f>IF(ISTEXT('VR-PROP'!$SZ$37),"DESCARTADO",'VR-PROP'!$SZ$35)</f>
        <v>0</v>
      </c>
      <c r="J172" s="154">
        <f>IF(ISTEXT('VR-PROP'!$SZ$37),"DESCARTADO",'VR-PROP'!$SZ$37)</f>
        <v>0</v>
      </c>
    </row>
    <row r="173" spans="8:10">
      <c r="H173" s="155">
        <v>172</v>
      </c>
      <c r="I173" s="154">
        <f>IF(ISTEXT('VR-PROP'!$TC$37),"DESCARTADO",'VR-PROP'!$TC$35)</f>
        <v>0</v>
      </c>
      <c r="J173" s="154">
        <f>IF(ISTEXT('VR-PROP'!$TC$37),"DESCARTADO",'VR-PROP'!$TC$37)</f>
        <v>0</v>
      </c>
    </row>
    <row r="174" spans="8:10">
      <c r="H174" s="155">
        <v>173</v>
      </c>
      <c r="I174" s="154">
        <f>IF(ISTEXT('VR-PROP'!$TF$37),"DESCARTADO",'VR-PROP'!$TF$35)</f>
        <v>0</v>
      </c>
      <c r="J174" s="154">
        <f>IF(ISTEXT('VR-PROP'!$TF$37),"DESCARTADO",'VR-PROP'!$TF$37)</f>
        <v>0</v>
      </c>
    </row>
    <row r="175" spans="8:10">
      <c r="H175" s="155">
        <v>174</v>
      </c>
      <c r="I175" s="154">
        <f>IF(ISTEXT('VR-PROP'!$TI$37),"DESCARTADO",'VR-PROP'!$TI$35)</f>
        <v>0</v>
      </c>
      <c r="J175" s="154">
        <f>IF(ISTEXT('VR-PROP'!$TI$37),"DESCARTADO",'VR-PROP'!$TI$37)</f>
        <v>0</v>
      </c>
    </row>
    <row r="176" spans="8:10">
      <c r="H176" s="155">
        <v>175</v>
      </c>
      <c r="I176" s="154">
        <f>IF(ISTEXT('VR-PROP'!$TL$37),"DESCARTADO",'VR-PROP'!$TL$35)</f>
        <v>0</v>
      </c>
      <c r="J176" s="154">
        <f>IF(ISTEXT('VR-PROP'!$TL$37),"DESCARTADO",'VR-PROP'!$TL$37)</f>
        <v>0</v>
      </c>
    </row>
    <row r="177" spans="8:10">
      <c r="H177" s="155">
        <v>176</v>
      </c>
      <c r="I177" s="154">
        <f>IF(ISTEXT('VR-PROP'!$TO$37),"DESCARTADO",'VR-PROP'!$TO$35)</f>
        <v>0</v>
      </c>
      <c r="J177" s="154">
        <f>IF(ISTEXT('VR-PROP'!$TO$37),"DESCARTADO",'VR-PROP'!$TO$37)</f>
        <v>0</v>
      </c>
    </row>
    <row r="178" spans="8:10">
      <c r="H178" s="155">
        <v>177</v>
      </c>
      <c r="I178" s="154">
        <f>IF(ISTEXT('VR-PROP'!$TR$37),"DESCARTADO",'VR-PROP'!$TR$35)</f>
        <v>0</v>
      </c>
      <c r="J178" s="154">
        <f>IF(ISTEXT('VR-PROP'!$TR$37),"DESCARTADO",'VR-PROP'!$TR$37)</f>
        <v>0</v>
      </c>
    </row>
    <row r="179" spans="8:10">
      <c r="H179" s="155">
        <v>178</v>
      </c>
      <c r="I179" s="154">
        <f>IF(ISTEXT('VR-PROP'!$TU$37),"DESCARTADO",'VR-PROP'!$TU$35)</f>
        <v>0</v>
      </c>
      <c r="J179" s="154">
        <f>IF(ISTEXT('VR-PROP'!$TU$37),"DESCARTADO",'VR-PROP'!$TU$37)</f>
        <v>0</v>
      </c>
    </row>
    <row r="180" spans="8:10">
      <c r="H180" s="155">
        <v>179</v>
      </c>
      <c r="I180" s="154">
        <f>IF(ISTEXT('VR-PROP'!$TX$37),"DESCARTADO",'VR-PROP'!$TX$35)</f>
        <v>0</v>
      </c>
      <c r="J180" s="154">
        <f>IF(ISTEXT('VR-PROP'!$TX$37),"DESCARTADO",'VR-PROP'!$TX$37)</f>
        <v>0</v>
      </c>
    </row>
    <row r="181" spans="8:10">
      <c r="H181" s="155">
        <v>180</v>
      </c>
      <c r="I181" s="154">
        <f>IF(ISTEXT('VR-PROP'!$UA$37),"DESCARTADO",'VR-PROP'!$UA$35)</f>
        <v>0</v>
      </c>
      <c r="J181" s="154">
        <f>IF(ISTEXT('VR-PROP'!$UA$37),"DESCARTADO",'VR-PROP'!$UA$37)</f>
        <v>0</v>
      </c>
    </row>
    <row r="182" spans="8:10">
      <c r="H182" s="155">
        <v>181</v>
      </c>
      <c r="I182" s="154">
        <f>IF(ISTEXT('VR-PROP'!$UD$37),"DESCARTADO",'VR-PROP'!$UD$35)</f>
        <v>0</v>
      </c>
      <c r="J182" s="154">
        <f>IF(ISTEXT('VR-PROP'!$UD$37),"DESCARTADO",'VR-PROP'!$UD$37)</f>
        <v>0</v>
      </c>
    </row>
    <row r="183" spans="8:10">
      <c r="H183" s="155">
        <v>182</v>
      </c>
      <c r="I183" s="154">
        <f>IF(ISTEXT('VR-PROP'!$UG$37),"DESCARTADO",'VR-PROP'!$UG$35)</f>
        <v>0</v>
      </c>
      <c r="J183" s="154">
        <f>IF(ISTEXT('VR-PROP'!$UG$37),"DESCARTADO",'VR-PROP'!$UG$37)</f>
        <v>0</v>
      </c>
    </row>
    <row r="184" spans="8:10">
      <c r="H184" s="155">
        <v>183</v>
      </c>
      <c r="I184" s="154">
        <f>IF(ISTEXT('VR-PROP'!$UJ$37),"DESCARTADO",'VR-PROP'!$UJ$35)</f>
        <v>0</v>
      </c>
      <c r="J184" s="154">
        <f>IF(ISTEXT('VR-PROP'!$UJ$37),"DESCARTADO",'VR-PROP'!$UJ$37)</f>
        <v>0</v>
      </c>
    </row>
    <row r="185" spans="8:10">
      <c r="H185" s="155">
        <v>184</v>
      </c>
      <c r="I185" s="154">
        <f>IF(ISTEXT('VR-PROP'!$UM$37),"DESCARTADO",'VR-PROP'!$UM$35)</f>
        <v>0</v>
      </c>
      <c r="J185" s="154">
        <f>IF(ISTEXT('VR-PROP'!$UM$37),"DESCARTADO",'VR-PROP'!$UM$37)</f>
        <v>0</v>
      </c>
    </row>
    <row r="186" spans="8:10">
      <c r="H186" s="155">
        <v>185</v>
      </c>
      <c r="I186" s="154">
        <f>IF(ISTEXT('VR-PROP'!$UP$37),"DESCARTADO",'VR-PROP'!$UP$35)</f>
        <v>0</v>
      </c>
      <c r="J186" s="154">
        <f>IF(ISTEXT('VR-PROP'!$UP$37),"DESCARTADO",'VR-PROP'!$UP$37)</f>
        <v>0</v>
      </c>
    </row>
    <row r="187" spans="8:10">
      <c r="H187" s="155">
        <v>186</v>
      </c>
      <c r="I187" s="154">
        <f>IF(ISTEXT('VR-PROP'!$US$37),"DESCARTADO",'VR-PROP'!$US$35)</f>
        <v>0</v>
      </c>
      <c r="J187" s="154">
        <f>IF(ISTEXT('VR-PROP'!$US$37),"DESCARTADO",'VR-PROP'!$US$37)</f>
        <v>0</v>
      </c>
    </row>
    <row r="188" spans="8:10">
      <c r="H188" s="155">
        <v>187</v>
      </c>
      <c r="I188" s="154">
        <f>IF(ISTEXT('VR-PROP'!$UV$37),"DESCARTADO",'VR-PROP'!$UV$35)</f>
        <v>0</v>
      </c>
      <c r="J188" s="154">
        <f>IF(ISTEXT('VR-PROP'!$UV$37),"DESCARTADO",'VR-PROP'!$UV$37)</f>
        <v>0</v>
      </c>
    </row>
    <row r="189" spans="8:10">
      <c r="H189" s="155">
        <v>188</v>
      </c>
      <c r="I189" s="154">
        <f>IF(ISTEXT('VR-PROP'!$UY$37),"DESCARTADO",'VR-PROP'!$UY$35)</f>
        <v>0</v>
      </c>
      <c r="J189" s="154">
        <f>IF(ISTEXT('VR-PROP'!$UY$37),"DESCARTADO",'VR-PROP'!$UY$37)</f>
        <v>0</v>
      </c>
    </row>
    <row r="190" spans="8:10">
      <c r="H190" s="155">
        <v>189</v>
      </c>
      <c r="I190" s="154">
        <f>IF(ISTEXT('VR-PROP'!$VB$37),"DESCARTADO",'VR-PROP'!$VB$35)</f>
        <v>0</v>
      </c>
      <c r="J190" s="154">
        <f>IF(ISTEXT('VR-PROP'!$VB$37),"DESCARTADO",'VR-PROP'!$VB$37)</f>
        <v>0</v>
      </c>
    </row>
    <row r="191" spans="8:10">
      <c r="H191" s="155">
        <v>190</v>
      </c>
      <c r="I191" s="154">
        <f>IF(ISTEXT('VR-PROP'!$VE$37),"DESCARTADO",'VR-PROP'!$VE$35)</f>
        <v>0</v>
      </c>
      <c r="J191" s="154">
        <f>IF(ISTEXT('VR-PROP'!$VE$37),"DESCARTADO",'VR-PROP'!$VE$37)</f>
        <v>0</v>
      </c>
    </row>
    <row r="192" spans="8:10">
      <c r="H192" s="155">
        <v>191</v>
      </c>
      <c r="I192" s="154">
        <f>IF(ISTEXT('VR-PROP'!$VH$37),"DESCARTADO",'VR-PROP'!$VH$35)</f>
        <v>0</v>
      </c>
      <c r="J192" s="154">
        <f>IF(ISTEXT('VR-PROP'!$VH$37),"DESCARTADO",'VR-PROP'!$VH$37)</f>
        <v>0</v>
      </c>
    </row>
    <row r="193" spans="8:10">
      <c r="H193" s="155">
        <v>192</v>
      </c>
      <c r="I193" s="154">
        <f>IF(ISTEXT('VR-PROP'!$VK$37),"DESCARTADO",'VR-PROP'!$VK$35)</f>
        <v>0</v>
      </c>
      <c r="J193" s="154">
        <f>IF(ISTEXT('VR-PROP'!$VK$37),"DESCARTADO",'VR-PROP'!$VK$37)</f>
        <v>0</v>
      </c>
    </row>
    <row r="194" spans="8:10">
      <c r="H194" s="155">
        <v>193</v>
      </c>
      <c r="I194" s="154">
        <f>IF(ISTEXT('VR-PROP'!$VN$37),"DESCARTADO",'VR-PROP'!$VN$35)</f>
        <v>0</v>
      </c>
      <c r="J194" s="154">
        <f>IF(ISTEXT('VR-PROP'!$VN$37),"DESCARTADO",'VR-PROP'!$VN$37)</f>
        <v>0</v>
      </c>
    </row>
    <row r="195" spans="8:10">
      <c r="H195" s="155">
        <v>194</v>
      </c>
      <c r="I195" s="154">
        <f>IF(ISTEXT('VR-PROP'!$VQ$37),"DESCARTADO",'VR-PROP'!$VQ$35)</f>
        <v>0</v>
      </c>
      <c r="J195" s="154">
        <f>IF(ISTEXT('VR-PROP'!$VQ$37),"DESCARTADO",'VR-PROP'!$VQ$37)</f>
        <v>0</v>
      </c>
    </row>
    <row r="196" spans="8:10">
      <c r="H196" s="155">
        <v>195</v>
      </c>
      <c r="I196" s="154">
        <f>IF(ISTEXT('VR-PROP'!$VT$37),"DESCARTADO",'VR-PROP'!$VT$35)</f>
        <v>0</v>
      </c>
      <c r="J196" s="154">
        <f>IF(ISTEXT('VR-PROP'!$VT$37),"DESCARTADO",'VR-PROP'!$VT$37)</f>
        <v>0</v>
      </c>
    </row>
    <row r="197" spans="8:10">
      <c r="H197" s="155">
        <v>196</v>
      </c>
      <c r="I197" s="154">
        <f>IF(ISTEXT('VR-PROP'!$VW$37),"DESCARTADO",'VR-PROP'!$VW$35)</f>
        <v>0</v>
      </c>
      <c r="J197" s="154">
        <f>IF(ISTEXT('VR-PROP'!$VW$37),"DESCARTADO",'VR-PROP'!$VW$37)</f>
        <v>0</v>
      </c>
    </row>
    <row r="198" spans="8:10">
      <c r="H198" s="155">
        <v>197</v>
      </c>
      <c r="I198" s="154">
        <f>IF(ISTEXT('VR-PROP'!$VZ$37),"DESCARTADO",'VR-PROP'!$VZ$35)</f>
        <v>0</v>
      </c>
      <c r="J198" s="154">
        <f>IF(ISTEXT('VR-PROP'!$VZ$37),"DESCARTADO",'VR-PROP'!$VZ$37)</f>
        <v>0</v>
      </c>
    </row>
    <row r="199" spans="8:10">
      <c r="H199" s="155">
        <v>198</v>
      </c>
      <c r="I199" s="154">
        <f>IF(ISTEXT('VR-PROP'!$WC$37),"DESCARTADO",'VR-PROP'!$WC$35)</f>
        <v>0</v>
      </c>
      <c r="J199" s="154">
        <f>IF(ISTEXT('VR-PROP'!$WC$37),"DESCARTADO",'VR-PROP'!$WC$37)</f>
        <v>0</v>
      </c>
    </row>
    <row r="200" spans="8:10">
      <c r="H200" s="155">
        <v>199</v>
      </c>
      <c r="I200" s="154">
        <f>IF(ISTEXT('VR-PROP'!$WF$37),"DESCARTADO",'VR-PROP'!$WF$35)</f>
        <v>0</v>
      </c>
      <c r="J200" s="154">
        <f>IF(ISTEXT('VR-PROP'!$WF$37),"DESCARTADO",'VR-PROP'!$WF$37)</f>
        <v>0</v>
      </c>
    </row>
    <row r="201" spans="8:10">
      <c r="H201" s="155">
        <v>200</v>
      </c>
      <c r="I201" s="154">
        <f>IF(ISTEXT('VR-PROP'!$WI$37),"DESCARTADO",'VR-PROP'!$WI$35)</f>
        <v>0</v>
      </c>
      <c r="J201" s="154">
        <f>IF(ISTEXT('VR-PROP'!$WI$37),"DESCARTADO",'VR-PROP'!$WI$37)</f>
        <v>0</v>
      </c>
    </row>
    <row r="202" spans="8:10">
      <c r="H202" s="155">
        <v>201</v>
      </c>
      <c r="I202" s="154">
        <f>IF(ISTEXT('VR-PROP'!$WL$37),"DESCARTADO",'VR-PROP'!$WL$35)</f>
        <v>0</v>
      </c>
      <c r="J202" s="154">
        <f>IF(ISTEXT('VR-PROP'!$WL$37),"DESCARTADO",'VR-PROP'!$WL$37)</f>
        <v>0</v>
      </c>
    </row>
    <row r="203" spans="8:10">
      <c r="H203" s="155">
        <v>202</v>
      </c>
      <c r="I203" s="154">
        <f>IF(ISTEXT('VR-PROP'!$WO$37),"DESCARTADO",'VR-PROP'!$WO$35)</f>
        <v>0</v>
      </c>
      <c r="J203" s="154">
        <f>IF(ISTEXT('VR-PROP'!$WO$37),"DESCARTADO",'VR-PROP'!$WO$37)</f>
        <v>0</v>
      </c>
    </row>
    <row r="204" spans="8:10">
      <c r="H204" s="155">
        <v>203</v>
      </c>
      <c r="I204" s="154">
        <f>IF(ISTEXT('VR-PROP'!$WR$37),"DESCARTADO",'VR-PROP'!$WR$35)</f>
        <v>0</v>
      </c>
      <c r="J204" s="154">
        <f>IF(ISTEXT('VR-PROP'!$WR$37),"DESCARTADO",'VR-PROP'!$WR$37)</f>
        <v>0</v>
      </c>
    </row>
    <row r="205" spans="8:10">
      <c r="H205" s="155">
        <v>204</v>
      </c>
      <c r="I205" s="154">
        <f>IF(ISTEXT('VR-PROP'!$WU$37),"DESCARTADO",'VR-PROP'!$WU$35)</f>
        <v>0</v>
      </c>
      <c r="J205" s="154">
        <f>IF(ISTEXT('VR-PROP'!$WU$37),"DESCARTADO",'VR-PROP'!$WU$37)</f>
        <v>0</v>
      </c>
    </row>
    <row r="206" spans="8:10">
      <c r="H206" s="155">
        <v>205</v>
      </c>
      <c r="I206" s="154">
        <f>IF(ISTEXT('VR-PROP'!$WX$37),"DESCARTADO",'VR-PROP'!$WX$35)</f>
        <v>0</v>
      </c>
      <c r="J206" s="154">
        <f>IF(ISTEXT('VR-PROP'!$WX$37),"DESCARTADO",'VR-PROP'!$WX$37)</f>
        <v>0</v>
      </c>
    </row>
    <row r="207" spans="8:10">
      <c r="H207" s="155">
        <v>206</v>
      </c>
      <c r="I207" s="154" t="str">
        <f>IF(ISTEXT('VR-PROP'!$WA$37),"DESCARTADO",'VR-PROP'!$W$35)</f>
        <v>VÁLIDA</v>
      </c>
      <c r="J207" s="154">
        <f>IF(ISTEXT('VR-PROP'!$WA$37),"DESCARTADO",'VR-PROP'!$WA$37)</f>
        <v>0</v>
      </c>
    </row>
    <row r="208" spans="8:10">
      <c r="H208" s="155">
        <v>207</v>
      </c>
      <c r="I208" s="154">
        <f>IF(ISTEXT('VR-PROP'!$XD$37),"DESCARTADO",'VR-PROP'!$XD$35)</f>
        <v>0</v>
      </c>
      <c r="J208" s="154">
        <f>IF(ISTEXT('VR-PROP'!$XD$37),"DESCARTADO",'VR-PROP'!$XD$37)</f>
        <v>0</v>
      </c>
    </row>
    <row r="209" spans="8:10">
      <c r="H209" s="155">
        <v>208</v>
      </c>
      <c r="I209" s="154">
        <f>IF(ISTEXT('VR-PROP'!$XG$37),"DESCARTADO",'VR-PROP'!$XG$35)</f>
        <v>0</v>
      </c>
      <c r="J209" s="154">
        <f>IF(ISTEXT('VR-PROP'!$XG$37),"DESCARTADO",'VR-PROP'!$XG$37)</f>
        <v>0</v>
      </c>
    </row>
    <row r="210" spans="8:10">
      <c r="H210" s="155">
        <v>209</v>
      </c>
      <c r="I210" s="154">
        <f>IF(ISTEXT('VR-PROP'!$XJ$37),"DESCARTADO",'VR-PROP'!$XJ$35)</f>
        <v>0</v>
      </c>
      <c r="J210" s="154">
        <f>IF(ISTEXT('VR-PROP'!$XJ$37),"DESCARTADO",'VR-PROP'!$XJ$37)</f>
        <v>0</v>
      </c>
    </row>
    <row r="211" spans="8:10">
      <c r="H211" s="155">
        <v>210</v>
      </c>
      <c r="I211" s="154">
        <f>IF(ISTEXT('VR-PROP'!$XM$37),"DESCARTADO",'VR-PROP'!$XM$35)</f>
        <v>0</v>
      </c>
      <c r="J211" s="154">
        <f>IF(ISTEXT('VR-PROP'!$XM$37),"DESCARTADO",'VR-PROP'!$XM$37)</f>
        <v>0</v>
      </c>
    </row>
    <row r="212" spans="8:10">
      <c r="H212" s="155">
        <v>211</v>
      </c>
      <c r="I212" s="154">
        <f>IF(ISTEXT('VR-PROP'!$XP$37),"DESCARTADO",'VR-PROP'!$XP$35)</f>
        <v>0</v>
      </c>
      <c r="J212" s="154">
        <f>IF(ISTEXT('VR-PROP'!$XP$37),"DESCARTADO",'VR-PROP'!$XP$37)</f>
        <v>0</v>
      </c>
    </row>
    <row r="213" spans="8:10">
      <c r="H213" s="155">
        <v>212</v>
      </c>
      <c r="I213" s="154">
        <f>IF(ISTEXT('VR-PROP'!$XS$37),"DESCARTADO",'VR-PROP'!$XS$35)</f>
        <v>0</v>
      </c>
      <c r="J213" s="154">
        <f>IF(ISTEXT('VR-PROP'!$XS$37),"DESCARTADO",'VR-PROP'!$XS$37)</f>
        <v>0</v>
      </c>
    </row>
    <row r="214" spans="8:10">
      <c r="H214" s="155">
        <v>213</v>
      </c>
      <c r="I214" s="154">
        <f>IF(ISTEXT('VR-PROP'!$XV$37),"DESCARTADO",'VR-PROP'!$XV$35)</f>
        <v>0</v>
      </c>
      <c r="J214" s="154">
        <f>IF(ISTEXT('VR-PROP'!$XV$37),"DESCARTADO",'VR-PROP'!$XV$37)</f>
        <v>0</v>
      </c>
    </row>
    <row r="215" spans="8:10">
      <c r="H215" s="155">
        <v>214</v>
      </c>
      <c r="I215" s="154">
        <f>IF(ISTEXT('VR-PROP'!$XY$37),"DESCARTADO",'VR-PROP'!$XY$35)</f>
        <v>0</v>
      </c>
      <c r="J215" s="154">
        <f>IF(ISTEXT('VR-PROP'!$XY$37),"DESCARTADO",'VR-PROP'!$XY$37)</f>
        <v>0</v>
      </c>
    </row>
    <row r="216" spans="8:10">
      <c r="H216" s="155">
        <v>215</v>
      </c>
      <c r="I216" s="154">
        <f>IF(ISTEXT('VR-PROP'!$YB$37),"DESCARTADO",'VR-PROP'!$YB$35)</f>
        <v>0</v>
      </c>
      <c r="J216" s="154">
        <f>IF(ISTEXT('VR-PROP'!$YB$37),"DESCARTADO",'VR-PROP'!$YB$37)</f>
        <v>0</v>
      </c>
    </row>
    <row r="217" spans="8:10">
      <c r="H217" s="155">
        <v>216</v>
      </c>
      <c r="I217" s="154">
        <f>IF(ISTEXT('VR-PROP'!$YE$37),"DESCARTADO",'VR-PROP'!$YE$35)</f>
        <v>0</v>
      </c>
      <c r="J217" s="154">
        <f>IF(ISTEXT('VR-PROP'!$YE$37),"DESCARTADO",'VR-PROP'!$YE$37)</f>
        <v>0</v>
      </c>
    </row>
    <row r="218" spans="8:10">
      <c r="H218" s="155">
        <v>217</v>
      </c>
      <c r="I218" s="154">
        <f>IF(ISTEXT('VR-PROP'!$YH$37),"DESCARTADO",'VR-PROP'!$YH$35)</f>
        <v>0</v>
      </c>
      <c r="J218" s="154">
        <f>IF(ISTEXT('VR-PROP'!$YH$37),"DESCARTADO",'VR-PROP'!$YH$37)</f>
        <v>0</v>
      </c>
    </row>
    <row r="219" spans="8:10">
      <c r="H219" s="155">
        <v>218</v>
      </c>
      <c r="I219" s="154">
        <f>IF(ISTEXT('VR-PROP'!$YK$37),"DESCARTADO",'VR-PROP'!$YK$35)</f>
        <v>0</v>
      </c>
      <c r="J219" s="154">
        <f>IF(ISTEXT('VR-PROP'!$YK$37),"DESCARTADO",'VR-PROP'!$YK$37)</f>
        <v>0</v>
      </c>
    </row>
    <row r="220" spans="8:10">
      <c r="H220" s="155">
        <v>219</v>
      </c>
      <c r="I220" s="154">
        <f>IF(ISTEXT('VR-PROP'!$YN$37),"DESCARTADO",'VR-PROP'!$YN$35)</f>
        <v>0</v>
      </c>
      <c r="J220" s="154">
        <f>IF(ISTEXT('VR-PROP'!$YN$37),"DESCARTADO",'VR-PROP'!$YN$37)</f>
        <v>0</v>
      </c>
    </row>
    <row r="221" spans="8:10">
      <c r="H221" s="155">
        <v>220</v>
      </c>
      <c r="I221" s="154">
        <f>IF(ISTEXT('VR-PROP'!$YQ$37),"DESCARTADO",'VR-PROP'!$YQ$35)</f>
        <v>0</v>
      </c>
      <c r="J221" s="154">
        <f>IF(ISTEXT('VR-PROP'!$YQ$37),"DESCARTADO",'VR-PROP'!$YQ$37)</f>
        <v>0</v>
      </c>
    </row>
    <row r="222" spans="8:10">
      <c r="H222" s="155"/>
    </row>
    <row r="223" spans="8:10">
      <c r="H223" s="155"/>
    </row>
    <row r="224" spans="8:10">
      <c r="H224" s="155"/>
    </row>
    <row r="225" spans="8:8">
      <c r="H225" s="155"/>
    </row>
    <row r="226" spans="8:8">
      <c r="H226" s="155"/>
    </row>
    <row r="227" spans="8:8">
      <c r="H227" s="155"/>
    </row>
    <row r="228" spans="8:8">
      <c r="H228" s="155"/>
    </row>
    <row r="229" spans="8:8">
      <c r="H229" s="155"/>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Ruby Mercedes Perez Perez</cp:lastModifiedBy>
  <cp:revision>1</cp:revision>
  <dcterms:created xsi:type="dcterms:W3CDTF">2003-08-04T15:33:07Z</dcterms:created>
  <dcterms:modified xsi:type="dcterms:W3CDTF">2020-12-11T02:59:56Z</dcterms:modified>
  <cp:category/>
  <cp:contentStatus/>
</cp:coreProperties>
</file>