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ANDREA 2026\MINIMA CUANTIA\SAN AGUSTIN\doc editables\"/>
    </mc:Choice>
  </mc:AlternateContent>
  <bookViews>
    <workbookView xWindow="0" yWindow="0" windowWidth="21570" windowHeight="8085"/>
  </bookViews>
  <sheets>
    <sheet name="análisis de riesg contratración" sheetId="1" r:id="rId1"/>
    <sheet name="V1" sheetId="2" state="hidden" r:id="rId2"/>
  </sheets>
  <externalReferences>
    <externalReference r:id="rId3"/>
  </externalReferences>
  <definedNames>
    <definedName name="_Hlk40285583" localSheetId="0">'análisis de riesg contratración'!$A$8</definedName>
    <definedName name="_xlnm.Print_Area" localSheetId="0">'análisis de riesg contratración'!$A$1:$AA$17</definedName>
  </definedNames>
  <calcPr calcId="162913"/>
</workbook>
</file>

<file path=xl/calcChain.xml><?xml version="1.0" encoding="utf-8"?>
<calcChain xmlns="http://schemas.openxmlformats.org/spreadsheetml/2006/main">
  <c r="L11" i="1" l="1"/>
  <c r="L12" i="1"/>
  <c r="L13" i="1"/>
  <c r="L14" i="1"/>
  <c r="L10" i="1"/>
  <c r="S14" i="1" l="1"/>
  <c r="Q14" i="1"/>
  <c r="S13" i="1"/>
  <c r="Q13" i="1"/>
  <c r="S12" i="1"/>
  <c r="Q12" i="1"/>
  <c r="T12" i="1" s="1"/>
  <c r="U12" i="1" s="1"/>
  <c r="S10" i="1"/>
  <c r="Q10" i="1"/>
  <c r="K14" i="1"/>
  <c r="I14" i="1"/>
  <c r="K13" i="1"/>
  <c r="I13" i="1"/>
  <c r="M13" i="1" s="1"/>
  <c r="K12" i="1"/>
  <c r="I12" i="1"/>
  <c r="M12" i="1" l="1"/>
  <c r="T14" i="1"/>
  <c r="U14" i="1" s="1"/>
  <c r="T13" i="1"/>
  <c r="U13" i="1" s="1"/>
  <c r="T10" i="1"/>
  <c r="U10" i="1" s="1"/>
  <c r="M14" i="1"/>
  <c r="S11" i="1"/>
  <c r="Q11" i="1"/>
  <c r="K11" i="1"/>
  <c r="I11" i="1"/>
  <c r="K10" i="1"/>
  <c r="I10" i="1"/>
  <c r="M10" i="1" l="1"/>
  <c r="M11" i="1"/>
  <c r="T11" i="1"/>
  <c r="U11" i="1" s="1"/>
</calcChain>
</file>

<file path=xl/sharedStrings.xml><?xml version="1.0" encoding="utf-8"?>
<sst xmlns="http://schemas.openxmlformats.org/spreadsheetml/2006/main" count="171" uniqueCount="93">
  <si>
    <t>CÓDIGO:</t>
  </si>
  <si>
    <t>VERSIÓN:</t>
  </si>
  <si>
    <t>FECHA:</t>
  </si>
  <si>
    <t>DESCRIPCIÓN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</si>
  <si>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</si>
  <si>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</si>
  <si>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</si>
  <si>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</si>
  <si>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</si>
  <si>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</si>
  <si>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</si>
  <si>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Valoración</t>
  </si>
  <si>
    <t>Impacto</t>
  </si>
  <si>
    <t>Calificación total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</si>
  <si>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</si>
  <si>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</si>
  <si>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</si>
  <si>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</si>
  <si>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</t>
  </si>
  <si>
    <t>Persona responsable de atender por implementar el tratamiento</t>
  </si>
  <si>
    <t>Fecha estimada en que se inicia el tratamiento</t>
  </si>
  <si>
    <t>Fecha estimada en que se completa el tratamiento</t>
  </si>
  <si>
    <t>Monitoreo y revisión</t>
  </si>
  <si>
    <t xml:space="preserve">Calificación </t>
  </si>
  <si>
    <t xml:space="preserve">Calificación total </t>
  </si>
  <si>
    <t>¿Cómo se realiza  el monitoreo?</t>
  </si>
  <si>
    <t>Periodicidad  ¿Cuándo?</t>
  </si>
  <si>
    <t xml:space="preserve">General </t>
  </si>
  <si>
    <t>Riesgos Económicos</t>
  </si>
  <si>
    <t>Raro</t>
  </si>
  <si>
    <t>Insignificante</t>
  </si>
  <si>
    <t>Riesgo Extremo</t>
  </si>
  <si>
    <t>8_10</t>
  </si>
  <si>
    <t>Específico</t>
  </si>
  <si>
    <t>Riesgos Sociales o Políticos</t>
  </si>
  <si>
    <t>Improbable</t>
  </si>
  <si>
    <t>Menor</t>
  </si>
  <si>
    <t>Riesgo alto</t>
  </si>
  <si>
    <t>6_7</t>
  </si>
  <si>
    <t>Riesgos Operacionales</t>
  </si>
  <si>
    <t>Posible</t>
  </si>
  <si>
    <t>Moderado</t>
  </si>
  <si>
    <t>Riesgo Medio</t>
  </si>
  <si>
    <t>Riesgos Financieros</t>
  </si>
  <si>
    <t>Probable</t>
  </si>
  <si>
    <t>Mayor</t>
  </si>
  <si>
    <t>Riesgo Bajo</t>
  </si>
  <si>
    <t>2_4</t>
  </si>
  <si>
    <t>Riesgos Regulatorios</t>
  </si>
  <si>
    <t>Casi cierto</t>
  </si>
  <si>
    <t>Catastrófico</t>
  </si>
  <si>
    <t xml:space="preserve">Interno </t>
  </si>
  <si>
    <t>Riesgos de la Naturaleza</t>
  </si>
  <si>
    <t>Externo</t>
  </si>
  <si>
    <t>Riesgos Ambientales</t>
  </si>
  <si>
    <t>Riesgos Tecnológicos</t>
  </si>
  <si>
    <t>Planeación</t>
  </si>
  <si>
    <t>Selección</t>
  </si>
  <si>
    <t>Contratación</t>
  </si>
  <si>
    <t>Ejecución</t>
  </si>
  <si>
    <t>OBJETO CONTRACTUAL</t>
  </si>
  <si>
    <t>GC-PR-05-FO-09</t>
  </si>
  <si>
    <r>
      <t xml:space="preserve">De acuerdo con el artículo 2.2.1.1.1.3.1 del Decreto 1082 de 2015, se entiende por riesgo el </t>
    </r>
    <r>
      <rPr>
        <i/>
        <sz val="12"/>
        <color rgb="FF000000"/>
        <rFont val="Arial"/>
        <family val="2"/>
      </rPr>
      <t xml:space="preserve">"Evento que puede generar efectos adversos y de distinta magnitud en el logro de los objetivos del proceso de contratación o en la ejecución de un contrato". </t>
    </r>
    <r>
      <rPr>
        <sz val="12"/>
        <color rgb="FF000000"/>
        <rFont val="Arial"/>
      </rPr>
      <t>El Instituto Colombiano de Antropología e Historia, identifica los siguientes riesgos asociados al proceso de contratación:
Para el análisis del riesgo, se recomienda hacer uso del Manual para la Identificación y Cobertura del Riesgo en los Procesos de Contratación de la Agencia Nacional de Contratación Pública, que podrá ser consultado en el siguiente enlace: https://www.colombiacompra.gov.co/sites/cce_public/files/cce_documents/cce_manual_cobertura_riesgo.pdf</t>
    </r>
  </si>
  <si>
    <t>No.</t>
  </si>
  <si>
    <t>PROCEDIMIENTO DE GESTIÓN PRECONTRACTUAL</t>
  </si>
  <si>
    <t>02</t>
  </si>
  <si>
    <t>ANÁLISIS DEL RIESGO Y MITIGACIÓN</t>
  </si>
  <si>
    <t>El contratista no cuenta con los equipos, ni el personal especializado para el sumnistro de combustibles.</t>
  </si>
  <si>
    <t>suministro de combustible equivocado,medidad de combustibes erradas.</t>
  </si>
  <si>
    <t>Continua fluctuación  de los precios de los combustibles</t>
  </si>
  <si>
    <t>Incremento del precio del combustible</t>
  </si>
  <si>
    <t>Desabastecimiento por falta de cupo del municipio</t>
  </si>
  <si>
    <t>Demora en el suministro de combestible, que impiden la movilización del parque automotor para atender las operaciones de control.</t>
  </si>
  <si>
    <t>Mala calidad del combustible suministrado</t>
  </si>
  <si>
    <t>Daños en el parque automotor y/o retrasos en la ejecución de las actividades misionales de la entidad.</t>
  </si>
  <si>
    <t>Inadeacuado tratamiento de residuos generados.</t>
  </si>
  <si>
    <t>Daños en el ambiente e incumplimiento de las normas ambientales</t>
  </si>
  <si>
    <t xml:space="preserve">Contratista </t>
  </si>
  <si>
    <t>Cumplir con los requisitos tecnicos señalados en los estudios previos e invitación publica</t>
  </si>
  <si>
    <t>Mantener informada a la entidad sobre la varación de los precios de manera oportuna, de tal manera que pueda beneficiarse de eventuales existencias.</t>
  </si>
  <si>
    <t>El contratista debe garantizar a la entidad la existencia permanente de combustible, previendo posibles desabastecimientos.</t>
  </si>
  <si>
    <t>El contratista debe tener a sus servicio el personal idoneo con el conocimiento necesario, que garantice el cumplimiento de los requerimientos tecnicos del contrato.</t>
  </si>
  <si>
    <t>Contratista</t>
  </si>
  <si>
    <t>El contratista debe demostrar que realiza la disposición de residuos de manera correcta, aplicando la normatividad ambiental</t>
  </si>
  <si>
    <t>ICANH - Contratista</t>
  </si>
  <si>
    <t>Inicio del contrato</t>
  </si>
  <si>
    <t xml:space="preserve">Terminación del Contrato </t>
  </si>
  <si>
    <t>Seguimiento por parte  del Supervisor designado</t>
  </si>
  <si>
    <t>Permanente</t>
  </si>
  <si>
    <t>mensual</t>
  </si>
  <si>
    <t xml:space="preserve">Si </t>
  </si>
  <si>
    <t>Elaboró: Leidy Paola Jimenez Zabala - Profesional Universitario de la Secretaria General</t>
  </si>
  <si>
    <t>Suministro a monto agotable de combustible para los vehículos, la maquinaria y herramientas de propiedad del ICANH ubicados en el Parque Arqueológico San Agustín – Huila.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</si>
</sst>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Calibri"/>
      <scheme val="minor"/>
    </font>
    <font>
      <sz val="12"/>
      <color rgb="FF000000"/>
      <name val="Arial"/>
    </font>
    <font>
      <sz val="11"/>
      <name val="Calibri"/>
    </font>
    <font>
      <b/>
      <sz val="12"/>
      <color rgb="FF000000"/>
      <name val="Arial"/>
    </font>
    <font>
      <b/>
      <sz val="12"/>
      <name val="Arial"/>
    </font>
    <font>
      <sz val="12"/>
      <name val="Arial"/>
    </font>
    <font>
      <b/>
      <sz val="11"/>
      <name val="Calibri"/>
    </font>
    <font>
      <sz val="11"/>
      <name val="Calibri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color theme="1"/>
      <name val="Arial"/>
    </font>
    <font>
      <sz val="9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E2EFD9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5" fillId="0" borderId="20" xfId="0" applyFont="1" applyBorder="1" applyAlignment="1">
      <alignment horizontal="center" vertical="center" textRotation="90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textRotation="90"/>
    </xf>
    <xf numFmtId="0" fontId="5" fillId="0" borderId="23" xfId="0" applyFont="1" applyBorder="1"/>
    <xf numFmtId="0" fontId="6" fillId="0" borderId="0" xfId="0" applyFont="1"/>
    <xf numFmtId="16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49" fontId="8" fillId="0" borderId="35" xfId="0" applyNumberFormat="1" applyFont="1" applyBorder="1" applyAlignment="1">
      <alignment horizontal="center" vertical="center" wrapText="1"/>
    </xf>
    <xf numFmtId="14" fontId="3" fillId="0" borderId="42" xfId="0" applyNumberFormat="1" applyFont="1" applyBorder="1" applyAlignment="1">
      <alignment horizontal="center" vertical="center" wrapText="1"/>
    </xf>
    <xf numFmtId="0" fontId="2" fillId="0" borderId="43" xfId="0" applyFont="1" applyBorder="1"/>
    <xf numFmtId="0" fontId="2" fillId="0" borderId="44" xfId="0" applyFont="1" applyBorder="1"/>
    <xf numFmtId="0" fontId="2" fillId="0" borderId="45" xfId="0" applyFont="1" applyBorder="1"/>
    <xf numFmtId="0" fontId="3" fillId="0" borderId="43" xfId="0" applyFont="1" applyBorder="1" applyAlignment="1">
      <alignment horizontal="center" vertical="center" wrapText="1"/>
    </xf>
    <xf numFmtId="14" fontId="3" fillId="0" borderId="43" xfId="0" applyNumberFormat="1" applyFont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textRotation="90"/>
    </xf>
    <xf numFmtId="0" fontId="12" fillId="0" borderId="21" xfId="0" applyFont="1" applyBorder="1" applyAlignment="1">
      <alignment horizontal="center" vertical="center" textRotation="90"/>
    </xf>
    <xf numFmtId="0" fontId="12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textRotation="90" wrapText="1"/>
    </xf>
    <xf numFmtId="0" fontId="12" fillId="0" borderId="19" xfId="0" applyFont="1" applyBorder="1" applyAlignment="1">
      <alignment horizontal="center" vertical="center" textRotation="90"/>
    </xf>
    <xf numFmtId="0" fontId="12" fillId="0" borderId="20" xfId="0" applyFont="1" applyBorder="1" applyAlignment="1">
      <alignment horizontal="center" vertical="center" textRotation="90"/>
    </xf>
    <xf numFmtId="0" fontId="12" fillId="0" borderId="22" xfId="0" applyFont="1" applyBorder="1" applyAlignment="1">
      <alignment horizontal="center" vertical="center" textRotation="90"/>
    </xf>
    <xf numFmtId="0" fontId="12" fillId="0" borderId="20" xfId="0" applyFont="1" applyBorder="1" applyAlignment="1">
      <alignment horizontal="center" vertical="center" textRotation="90" wrapText="1"/>
    </xf>
    <xf numFmtId="0" fontId="13" fillId="0" borderId="0" xfId="0" applyFont="1"/>
    <xf numFmtId="0" fontId="4" fillId="2" borderId="10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3" borderId="12" xfId="0" applyFont="1" applyFill="1" applyBorder="1"/>
    <xf numFmtId="0" fontId="2" fillId="3" borderId="13" xfId="0" applyFont="1" applyFill="1" applyBorder="1"/>
    <xf numFmtId="0" fontId="8" fillId="0" borderId="31" xfId="0" applyFont="1" applyBorder="1" applyAlignment="1">
      <alignment horizontal="center" vertical="center"/>
    </xf>
    <xf numFmtId="0" fontId="2" fillId="0" borderId="29" xfId="0" applyFont="1" applyBorder="1"/>
    <xf numFmtId="0" fontId="2" fillId="0" borderId="3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8" fillId="0" borderId="8" xfId="0" applyFont="1" applyBorder="1" applyAlignment="1">
      <alignment horizontal="center" vertical="center"/>
    </xf>
    <xf numFmtId="0" fontId="2" fillId="0" borderId="23" xfId="0" applyFont="1" applyBorder="1"/>
    <xf numFmtId="0" fontId="2" fillId="0" borderId="7" xfId="0" applyFont="1" applyBorder="1"/>
    <xf numFmtId="0" fontId="2" fillId="0" borderId="39" xfId="0" applyFont="1" applyBorder="1"/>
    <xf numFmtId="0" fontId="2" fillId="0" borderId="37" xfId="0" applyFont="1" applyBorder="1"/>
    <xf numFmtId="0" fontId="2" fillId="0" borderId="38" xfId="0" applyFont="1" applyBorder="1"/>
    <xf numFmtId="0" fontId="8" fillId="0" borderId="3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33" xfId="0" applyFont="1" applyBorder="1"/>
    <xf numFmtId="0" fontId="0" fillId="0" borderId="23" xfId="0" applyBorder="1"/>
    <xf numFmtId="0" fontId="2" fillId="0" borderId="36" xfId="0" applyFont="1" applyBorder="1"/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/>
    <xf numFmtId="0" fontId="3" fillId="0" borderId="40" xfId="0" applyFont="1" applyBorder="1" applyAlignment="1">
      <alignment horizontal="center" vertical="center" wrapText="1"/>
    </xf>
    <xf numFmtId="0" fontId="2" fillId="0" borderId="41" xfId="0" applyFont="1" applyBorder="1"/>
    <xf numFmtId="0" fontId="3" fillId="0" borderId="3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2" fillId="0" borderId="27" xfId="0" applyFont="1" applyBorder="1"/>
    <xf numFmtId="0" fontId="2" fillId="3" borderId="14" xfId="0" applyFont="1" applyFill="1" applyBorder="1"/>
    <xf numFmtId="0" fontId="11" fillId="2" borderId="9" xfId="0" applyFont="1" applyFill="1" applyBorder="1" applyAlignment="1">
      <alignment horizontal="center" vertical="center" textRotation="90" wrapText="1"/>
    </xf>
    <xf numFmtId="0" fontId="2" fillId="3" borderId="1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297874</xdr:colOff>
      <xdr:row>0</xdr:row>
      <xdr:rowOff>182705</xdr:rowOff>
    </xdr:from>
    <xdr:ext cx="1208809" cy="13239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7874" y="182705"/>
          <a:ext cx="1208809" cy="13239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jimenez/Downloads/05.%20Matriz%20de%20riesgo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riesg contratración"/>
      <sheetName val="V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"/>
  <sheetViews>
    <sheetView tabSelected="1" view="pageBreakPreview" topLeftCell="F1" zoomScale="70" zoomScaleNormal="70" zoomScaleSheetLayoutView="70" workbookViewId="0">
      <selection activeCell="F7" sqref="F7:AA7"/>
    </sheetView>
  </sheetViews>
  <sheetFormatPr baseColWidth="10" defaultColWidth="14.42578125" defaultRowHeight="15" customHeight="1" x14ac:dyDescent="0.25"/>
  <cols>
    <col min="1" max="5" width="5.85546875" customWidth="1"/>
    <col min="6" max="6" width="27.85546875" customWidth="1"/>
    <col min="7" max="7" width="24" customWidth="1"/>
    <col min="8" max="11" width="5.85546875" customWidth="1"/>
    <col min="12" max="12" width="14" customWidth="1"/>
    <col min="13" max="13" width="5.85546875" customWidth="1"/>
    <col min="14" max="14" width="19.7109375" customWidth="1"/>
    <col min="15" max="15" width="33.7109375" customWidth="1"/>
    <col min="16" max="21" width="14.7109375" customWidth="1"/>
    <col min="22" max="22" width="17.5703125" customWidth="1"/>
    <col min="23" max="24" width="16.7109375" customWidth="1"/>
    <col min="25" max="25" width="15.85546875" customWidth="1"/>
    <col min="26" max="27" width="24.5703125" customWidth="1"/>
  </cols>
  <sheetData>
    <row r="1" spans="1:27" ht="36.75" customHeight="1" x14ac:dyDescent="0.25">
      <c r="A1" s="47"/>
      <c r="B1" s="34"/>
      <c r="C1" s="34"/>
      <c r="D1" s="34"/>
      <c r="E1" s="35"/>
      <c r="F1" s="33" t="s">
        <v>64</v>
      </c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5"/>
      <c r="Y1" s="55" t="s">
        <v>0</v>
      </c>
      <c r="Z1" s="35"/>
      <c r="AA1" s="45" t="s">
        <v>61</v>
      </c>
    </row>
    <row r="2" spans="1:27" ht="33.75" customHeight="1" x14ac:dyDescent="0.25">
      <c r="A2" s="48"/>
      <c r="B2" s="49"/>
      <c r="C2" s="49"/>
      <c r="D2" s="49"/>
      <c r="E2" s="41"/>
      <c r="F2" s="36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8"/>
      <c r="Y2" s="36"/>
      <c r="Z2" s="38"/>
      <c r="AA2" s="46"/>
    </row>
    <row r="3" spans="1:27" ht="35.25" customHeight="1" x14ac:dyDescent="0.25">
      <c r="A3" s="48"/>
      <c r="B3" s="49"/>
      <c r="C3" s="49"/>
      <c r="D3" s="49"/>
      <c r="E3" s="41"/>
      <c r="F3" s="39" t="s">
        <v>66</v>
      </c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1"/>
      <c r="Y3" s="51" t="s">
        <v>1</v>
      </c>
      <c r="Z3" s="52"/>
      <c r="AA3" s="9" t="s">
        <v>65</v>
      </c>
    </row>
    <row r="4" spans="1:27" ht="35.25" customHeight="1" thickBot="1" x14ac:dyDescent="0.3">
      <c r="A4" s="50"/>
      <c r="B4" s="43"/>
      <c r="C4" s="43"/>
      <c r="D4" s="43"/>
      <c r="E4" s="44"/>
      <c r="F4" s="42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4"/>
      <c r="Y4" s="53" t="s">
        <v>2</v>
      </c>
      <c r="Z4" s="54"/>
      <c r="AA4" s="10">
        <v>45261</v>
      </c>
    </row>
    <row r="5" spans="1:27" ht="10.5" customHeight="1" thickBot="1" x14ac:dyDescent="0.3">
      <c r="A5" s="11"/>
      <c r="B5" s="11"/>
      <c r="C5" s="11"/>
      <c r="D5" s="11"/>
      <c r="E5" s="12"/>
      <c r="F5" s="13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4"/>
      <c r="Z5" s="11"/>
      <c r="AA5" s="15"/>
    </row>
    <row r="6" spans="1:27" ht="69" customHeight="1" thickBot="1" x14ac:dyDescent="0.3">
      <c r="A6" s="56" t="s">
        <v>3</v>
      </c>
      <c r="B6" s="57"/>
      <c r="C6" s="57"/>
      <c r="D6" s="57"/>
      <c r="E6" s="58"/>
      <c r="F6" s="65" t="s">
        <v>62</v>
      </c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66"/>
    </row>
    <row r="7" spans="1:27" ht="48.75" customHeight="1" thickBot="1" x14ac:dyDescent="0.3">
      <c r="A7" s="62" t="s">
        <v>60</v>
      </c>
      <c r="B7" s="63"/>
      <c r="C7" s="63"/>
      <c r="D7" s="63"/>
      <c r="E7" s="64"/>
      <c r="F7" s="59" t="s">
        <v>92</v>
      </c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1"/>
    </row>
    <row r="8" spans="1:27" ht="63" customHeight="1" x14ac:dyDescent="0.25">
      <c r="A8" s="68" t="s">
        <v>63</v>
      </c>
      <c r="B8" s="27" t="s">
        <v>4</v>
      </c>
      <c r="C8" s="27" t="s">
        <v>5</v>
      </c>
      <c r="D8" s="27" t="s">
        <v>6</v>
      </c>
      <c r="E8" s="27" t="s">
        <v>7</v>
      </c>
      <c r="F8" s="29" t="s">
        <v>8</v>
      </c>
      <c r="G8" s="29" t="s">
        <v>9</v>
      </c>
      <c r="H8" s="27" t="s">
        <v>10</v>
      </c>
      <c r="I8" s="27" t="s">
        <v>11</v>
      </c>
      <c r="J8" s="27" t="s">
        <v>12</v>
      </c>
      <c r="K8" s="27" t="s">
        <v>11</v>
      </c>
      <c r="L8" s="29" t="s">
        <v>13</v>
      </c>
      <c r="M8" s="27" t="s">
        <v>14</v>
      </c>
      <c r="N8" s="29" t="s">
        <v>15</v>
      </c>
      <c r="O8" s="29" t="s">
        <v>16</v>
      </c>
      <c r="P8" s="30" t="s">
        <v>17</v>
      </c>
      <c r="Q8" s="31"/>
      <c r="R8" s="31"/>
      <c r="S8" s="31"/>
      <c r="T8" s="31"/>
      <c r="U8" s="32"/>
      <c r="V8" s="29" t="s">
        <v>18</v>
      </c>
      <c r="W8" s="29" t="s">
        <v>19</v>
      </c>
      <c r="X8" s="29" t="s">
        <v>20</v>
      </c>
      <c r="Y8" s="29" t="s">
        <v>21</v>
      </c>
      <c r="Z8" s="30" t="s">
        <v>22</v>
      </c>
      <c r="AA8" s="67"/>
    </row>
    <row r="9" spans="1:27" ht="48.75" customHeight="1" x14ac:dyDescent="0.25">
      <c r="A9" s="69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16" t="s">
        <v>10</v>
      </c>
      <c r="Q9" s="16" t="s">
        <v>11</v>
      </c>
      <c r="R9" s="16" t="s">
        <v>12</v>
      </c>
      <c r="S9" s="16" t="s">
        <v>11</v>
      </c>
      <c r="T9" s="16" t="s">
        <v>23</v>
      </c>
      <c r="U9" s="16" t="s">
        <v>24</v>
      </c>
      <c r="V9" s="28"/>
      <c r="W9" s="28"/>
      <c r="X9" s="28"/>
      <c r="Y9" s="28"/>
      <c r="Z9" s="16" t="s">
        <v>25</v>
      </c>
      <c r="AA9" s="17" t="s">
        <v>26</v>
      </c>
    </row>
    <row r="10" spans="1:27" ht="135.75" customHeight="1" x14ac:dyDescent="0.25">
      <c r="A10" s="19">
        <v>1</v>
      </c>
      <c r="B10" s="19" t="s">
        <v>33</v>
      </c>
      <c r="C10" s="19" t="s">
        <v>53</v>
      </c>
      <c r="D10" s="19" t="s">
        <v>59</v>
      </c>
      <c r="E10" s="19" t="s">
        <v>39</v>
      </c>
      <c r="F10" s="20" t="s">
        <v>67</v>
      </c>
      <c r="G10" s="21" t="s">
        <v>68</v>
      </c>
      <c r="H10" s="1" t="s">
        <v>40</v>
      </c>
      <c r="I10" s="2">
        <f>+IFERROR(VLOOKUP(H10,'V1'!$C$2:$D$7,2,FALSE),"")</f>
        <v>3</v>
      </c>
      <c r="J10" s="1" t="s">
        <v>41</v>
      </c>
      <c r="K10" s="2">
        <f>+IFERROR(VLOOKUP(J10,'V1'!$E$2:$F$7,2,FALSE),"")</f>
        <v>3</v>
      </c>
      <c r="L10" s="1">
        <f>+IFERROR((I10+K10),"")</f>
        <v>6</v>
      </c>
      <c r="M10" s="1" t="str">
        <f>+IF(L10="","",IF(L10&gt;=8,'V1'!$G$3,IF(L10&gt;=6,'V1'!$G$4,IF(L10&gt;=5,'V1'!$G$5,IF(L10&gt;=2,'V1'!$G$6,"revisar")))))</f>
        <v>Riesgo alto</v>
      </c>
      <c r="N10" s="19" t="s">
        <v>77</v>
      </c>
      <c r="O10" s="21" t="s">
        <v>78</v>
      </c>
      <c r="P10" s="4" t="s">
        <v>35</v>
      </c>
      <c r="Q10" s="2">
        <f>+IFERROR(VLOOKUP(P10,'V1'!$C$2:$D$7,2,FALSE),"")</f>
        <v>2</v>
      </c>
      <c r="R10" s="4" t="s">
        <v>36</v>
      </c>
      <c r="S10" s="2">
        <f>+IFERROR(VLOOKUP(R10,'V1'!$E$2:$F$7,2,FALSE),"")</f>
        <v>2</v>
      </c>
      <c r="T10" s="3">
        <f t="shared" ref="T10" si="0">+IFERROR((Q10+S10),"")</f>
        <v>4</v>
      </c>
      <c r="U10" s="1" t="str">
        <f>+IF(T10="","",IF(T10&gt;=8,'V1'!$G$3,IF(T10&gt;=6,'V1'!$G$4,IF(T10&gt;=5,'V1'!$G$5,IF(T10&gt;=2,'V1'!$G$6,"revisar")))))</f>
        <v>Riesgo Bajo</v>
      </c>
      <c r="V10" s="19" t="s">
        <v>90</v>
      </c>
      <c r="W10" s="21" t="s">
        <v>84</v>
      </c>
      <c r="X10" s="19" t="s">
        <v>85</v>
      </c>
      <c r="Y10" s="19" t="s">
        <v>86</v>
      </c>
      <c r="Z10" s="21" t="s">
        <v>87</v>
      </c>
      <c r="AA10" s="19" t="s">
        <v>88</v>
      </c>
    </row>
    <row r="11" spans="1:27" ht="135.75" customHeight="1" x14ac:dyDescent="0.25">
      <c r="A11" s="19">
        <v>2</v>
      </c>
      <c r="B11" s="19" t="s">
        <v>33</v>
      </c>
      <c r="C11" s="19" t="s">
        <v>53</v>
      </c>
      <c r="D11" s="19" t="s">
        <v>59</v>
      </c>
      <c r="E11" s="19" t="s">
        <v>28</v>
      </c>
      <c r="F11" s="20" t="s">
        <v>69</v>
      </c>
      <c r="G11" s="21" t="s">
        <v>70</v>
      </c>
      <c r="H11" s="4" t="s">
        <v>44</v>
      </c>
      <c r="I11" s="2">
        <f>+IFERROR(VLOOKUP(H11,'V1'!$C$2:$D$7,2,FALSE),"")</f>
        <v>4</v>
      </c>
      <c r="J11" s="4" t="s">
        <v>41</v>
      </c>
      <c r="K11" s="2">
        <f>+IFERROR(VLOOKUP(J11,'V1'!$E$2:$F$7,2,FALSE),"")</f>
        <v>3</v>
      </c>
      <c r="L11" s="1">
        <f t="shared" ref="L11:L14" si="1">+IFERROR((I11+K11),"")</f>
        <v>7</v>
      </c>
      <c r="M11" s="1" t="str">
        <f>+IF(L11="","",IF(L11&gt;=8,'V1'!$G$3,IF(L11&gt;=6,'V1'!$G$4,IF(L11&gt;=5,'V1'!$G$5,IF(L11&gt;=2,'V1'!$G$6,"revisar")))))</f>
        <v>Riesgo alto</v>
      </c>
      <c r="N11" s="19" t="s">
        <v>77</v>
      </c>
      <c r="O11" s="21" t="s">
        <v>79</v>
      </c>
      <c r="P11" s="4" t="s">
        <v>40</v>
      </c>
      <c r="Q11" s="2">
        <f>+IFERROR(VLOOKUP(P11,'V1'!$C$2:$D$7,2,FALSE),"")</f>
        <v>3</v>
      </c>
      <c r="R11" s="4" t="s">
        <v>36</v>
      </c>
      <c r="S11" s="2">
        <f>+IFERROR(VLOOKUP(R11,'V1'!$E$2:$F$7,2,FALSE),"")</f>
        <v>2</v>
      </c>
      <c r="T11" s="3">
        <f t="shared" ref="T11" si="2">+IFERROR((Q11+S11),"")</f>
        <v>5</v>
      </c>
      <c r="U11" s="1" t="str">
        <f>+IF(T11="","",IF(T11&gt;=8,'V1'!$G$3,IF(T11&gt;=6,'V1'!$G$4,IF(T11&gt;=5,'V1'!$G$5,IF(T11&gt;=2,'V1'!$G$6,"revisar")))))</f>
        <v>Riesgo Medio</v>
      </c>
      <c r="V11" s="19" t="s">
        <v>90</v>
      </c>
      <c r="W11" s="21" t="s">
        <v>84</v>
      </c>
      <c r="X11" s="19" t="s">
        <v>85</v>
      </c>
      <c r="Y11" s="19" t="s">
        <v>86</v>
      </c>
      <c r="Z11" s="21" t="s">
        <v>87</v>
      </c>
      <c r="AA11" s="19" t="s">
        <v>88</v>
      </c>
    </row>
    <row r="12" spans="1:27" ht="135.75" customHeight="1" x14ac:dyDescent="0.25">
      <c r="A12" s="19">
        <v>4</v>
      </c>
      <c r="B12" s="19" t="s">
        <v>27</v>
      </c>
      <c r="C12" s="19" t="s">
        <v>53</v>
      </c>
      <c r="D12" s="19" t="s">
        <v>59</v>
      </c>
      <c r="E12" s="19" t="s">
        <v>28</v>
      </c>
      <c r="F12" s="20" t="s">
        <v>71</v>
      </c>
      <c r="G12" s="21" t="s">
        <v>72</v>
      </c>
      <c r="H12" s="18" t="s">
        <v>40</v>
      </c>
      <c r="I12" s="2">
        <f>+IFERROR(VLOOKUP(H12,'V1'!$C$2:$D$7,2,FALSE),"")</f>
        <v>3</v>
      </c>
      <c r="J12" s="18" t="s">
        <v>41</v>
      </c>
      <c r="K12" s="2">
        <f>+IFERROR(VLOOKUP(J12,'V1'!$E$2:$F$7,2,FALSE),"")</f>
        <v>3</v>
      </c>
      <c r="L12" s="1">
        <f t="shared" si="1"/>
        <v>6</v>
      </c>
      <c r="M12" s="1" t="str">
        <f>+IF(L12="","",IF(L12&gt;=8,'V1'!$G$3,IF(L12&gt;=6,'V1'!$G$4,IF(L12&gt;=5,'V1'!$G$5,IF(L12&gt;=2,'V1'!$G$6,"revisar")))))</f>
        <v>Riesgo alto</v>
      </c>
      <c r="N12" s="19" t="s">
        <v>77</v>
      </c>
      <c r="O12" s="21" t="s">
        <v>80</v>
      </c>
      <c r="P12" s="4" t="s">
        <v>35</v>
      </c>
      <c r="Q12" s="2">
        <f>+IFERROR(VLOOKUP(P12,'V1'!$C$2:$D$7,2,FALSE),"")</f>
        <v>2</v>
      </c>
      <c r="R12" s="4" t="s">
        <v>36</v>
      </c>
      <c r="S12" s="2">
        <f>+IFERROR(VLOOKUP(R12,'V1'!$E$2:$F$7,2,FALSE),"")</f>
        <v>2</v>
      </c>
      <c r="T12" s="3">
        <f t="shared" ref="T12:T14" si="3">+IFERROR((Q12+S12),"")</f>
        <v>4</v>
      </c>
      <c r="U12" s="1" t="str">
        <f>+IF(T12="","",IF(T12&gt;=8,'V1'!$G$3,IF(T12&gt;=6,'V1'!$G$4,IF(T12&gt;=5,'V1'!$G$5,IF(T12&gt;=2,'V1'!$G$6,"revisar")))))</f>
        <v>Riesgo Bajo</v>
      </c>
      <c r="V12" s="19" t="s">
        <v>90</v>
      </c>
      <c r="W12" s="21" t="s">
        <v>84</v>
      </c>
      <c r="X12" s="19" t="s">
        <v>85</v>
      </c>
      <c r="Y12" s="19" t="s">
        <v>86</v>
      </c>
      <c r="Z12" s="21" t="s">
        <v>87</v>
      </c>
      <c r="AA12" s="19" t="s">
        <v>88</v>
      </c>
    </row>
    <row r="13" spans="1:27" ht="135.75" customHeight="1" x14ac:dyDescent="0.25">
      <c r="A13" s="22">
        <v>5</v>
      </c>
      <c r="B13" s="23" t="s">
        <v>33</v>
      </c>
      <c r="C13" s="23" t="s">
        <v>53</v>
      </c>
      <c r="D13" s="23" t="s">
        <v>59</v>
      </c>
      <c r="E13" s="23" t="s">
        <v>39</v>
      </c>
      <c r="F13" s="20" t="s">
        <v>73</v>
      </c>
      <c r="G13" s="21" t="s">
        <v>74</v>
      </c>
      <c r="H13" s="18" t="s">
        <v>35</v>
      </c>
      <c r="I13" s="2">
        <f>+IFERROR(VLOOKUP(H13,'V1'!$C$2:$D$7,2,FALSE),"")</f>
        <v>2</v>
      </c>
      <c r="J13" s="18" t="s">
        <v>41</v>
      </c>
      <c r="K13" s="2">
        <f>+IFERROR(VLOOKUP(J13,'V1'!$E$2:$F$7,2,FALSE),"")</f>
        <v>3</v>
      </c>
      <c r="L13" s="1">
        <f t="shared" si="1"/>
        <v>5</v>
      </c>
      <c r="M13" s="1" t="str">
        <f>+IF(L13="","",IF(L13&gt;=8,'V1'!$G$3,IF(L13&gt;=6,'V1'!$G$4,IF(L13&gt;=5,'V1'!$G$5,IF(L13&gt;=2,'V1'!$G$6,"revisar")))))</f>
        <v>Riesgo Medio</v>
      </c>
      <c r="N13" s="23" t="s">
        <v>77</v>
      </c>
      <c r="O13" s="25" t="s">
        <v>81</v>
      </c>
      <c r="P13" s="4" t="s">
        <v>40</v>
      </c>
      <c r="Q13" s="2">
        <f>+IFERROR(VLOOKUP(P13,'V1'!$C$2:$D$7,2,FALSE),"")</f>
        <v>3</v>
      </c>
      <c r="R13" s="4" t="s">
        <v>36</v>
      </c>
      <c r="S13" s="2">
        <f>+IFERROR(VLOOKUP(R13,'V1'!$E$2:$F$7,2,FALSE),"")</f>
        <v>2</v>
      </c>
      <c r="T13" s="3">
        <f t="shared" si="3"/>
        <v>5</v>
      </c>
      <c r="U13" s="1" t="str">
        <f>+IF(T13="","",IF(T13&gt;=8,'V1'!$G$3,IF(T13&gt;=6,'V1'!$G$4,IF(T13&gt;=5,'V1'!$G$5,IF(T13&gt;=2,'V1'!$G$6,"revisar")))))</f>
        <v>Riesgo Medio</v>
      </c>
      <c r="V13" s="23" t="s">
        <v>90</v>
      </c>
      <c r="W13" s="21" t="s">
        <v>84</v>
      </c>
      <c r="X13" s="19" t="s">
        <v>85</v>
      </c>
      <c r="Y13" s="19" t="s">
        <v>86</v>
      </c>
      <c r="Z13" s="21" t="s">
        <v>87</v>
      </c>
      <c r="AA13" s="19" t="s">
        <v>88</v>
      </c>
    </row>
    <row r="14" spans="1:27" ht="135.75" customHeight="1" x14ac:dyDescent="0.25">
      <c r="A14" s="24">
        <v>6</v>
      </c>
      <c r="B14" s="19" t="s">
        <v>27</v>
      </c>
      <c r="C14" s="19" t="s">
        <v>51</v>
      </c>
      <c r="D14" s="19" t="s">
        <v>59</v>
      </c>
      <c r="E14" s="19" t="s">
        <v>39</v>
      </c>
      <c r="F14" s="20" t="s">
        <v>75</v>
      </c>
      <c r="G14" s="21" t="s">
        <v>76</v>
      </c>
      <c r="H14" s="18" t="s">
        <v>35</v>
      </c>
      <c r="I14" s="2">
        <f>+IFERROR(VLOOKUP(H14,'V1'!$C$2:$D$7,2,FALSE),"")</f>
        <v>2</v>
      </c>
      <c r="J14" s="18" t="s">
        <v>36</v>
      </c>
      <c r="K14" s="2">
        <f>+IFERROR(VLOOKUP(J14,'V1'!$E$2:$F$7,2,FALSE),"")</f>
        <v>2</v>
      </c>
      <c r="L14" s="1">
        <f t="shared" si="1"/>
        <v>4</v>
      </c>
      <c r="M14" s="1" t="str">
        <f>+IF(L14="","",IF(L14&gt;=8,'V1'!$G$3,IF(L14&gt;=6,'V1'!$G$4,IF(L14&gt;=5,'V1'!$G$5,IF(L14&gt;=2,'V1'!$G$6,"revisar")))))</f>
        <v>Riesgo Bajo</v>
      </c>
      <c r="N14" s="19" t="s">
        <v>82</v>
      </c>
      <c r="O14" s="21" t="s">
        <v>83</v>
      </c>
      <c r="P14" s="4" t="s">
        <v>40</v>
      </c>
      <c r="Q14" s="2">
        <f>+IFERROR(VLOOKUP(P14,'V1'!$C$2:$D$7,2,FALSE),"")</f>
        <v>3</v>
      </c>
      <c r="R14" s="4" t="s">
        <v>30</v>
      </c>
      <c r="S14" s="2">
        <f>+IFERROR(VLOOKUP(R14,'V1'!$E$2:$F$7,2,FALSE),"")</f>
        <v>1</v>
      </c>
      <c r="T14" s="3">
        <f t="shared" si="3"/>
        <v>4</v>
      </c>
      <c r="U14" s="1" t="str">
        <f>+IF(T14="","",IF(T14&gt;=8,'V1'!$G$3,IF(T14&gt;=6,'V1'!$G$4,IF(T14&gt;=5,'V1'!$G$5,IF(T14&gt;=2,'V1'!$G$6,"revisar")))))</f>
        <v>Riesgo Bajo</v>
      </c>
      <c r="V14" s="19" t="s">
        <v>90</v>
      </c>
      <c r="W14" s="21" t="s">
        <v>84</v>
      </c>
      <c r="X14" s="19" t="s">
        <v>85</v>
      </c>
      <c r="Y14" s="19" t="s">
        <v>86</v>
      </c>
      <c r="Z14" s="21" t="s">
        <v>87</v>
      </c>
      <c r="AA14" s="19" t="s">
        <v>89</v>
      </c>
    </row>
    <row r="15" spans="1:27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15" customHeight="1" x14ac:dyDescent="0.25">
      <c r="A16" s="26" t="s">
        <v>91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118.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1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1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1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1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ht="26.2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ht="1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ht="1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ht="1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ht="1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39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ht="1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ht="1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spans="1:27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:27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:27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spans="1:27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:27" ht="52.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spans="1:27" ht="1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spans="1:27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spans="1:27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spans="1:27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spans="1:27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spans="1:27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spans="1:27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spans="1:27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spans="1:27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spans="1:27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spans="1:27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spans="1:27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spans="1:27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spans="1:27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spans="1:27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spans="1:27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spans="1:27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spans="1:27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spans="1:27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spans="1:27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spans="1:27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spans="1:27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spans="1:27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spans="1:27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spans="1:27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spans="1:27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spans="1:27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spans="1:27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spans="1:27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spans="1:27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spans="1:27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spans="1:27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spans="1:27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spans="1:27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spans="1:27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spans="1:27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spans="1:27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spans="1:27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spans="1:27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spans="1:27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spans="1:27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spans="1:27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spans="1:27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</sheetData>
  <mergeCells count="32">
    <mergeCell ref="A6:E6"/>
    <mergeCell ref="F7:AA7"/>
    <mergeCell ref="A7:E7"/>
    <mergeCell ref="O8:O9"/>
    <mergeCell ref="W8:W9"/>
    <mergeCell ref="F6:AA6"/>
    <mergeCell ref="M8:M9"/>
    <mergeCell ref="Y8:Y9"/>
    <mergeCell ref="Z8:AA8"/>
    <mergeCell ref="I8:I9"/>
    <mergeCell ref="K8:K9"/>
    <mergeCell ref="J8:J9"/>
    <mergeCell ref="N8:N9"/>
    <mergeCell ref="X8:X9"/>
    <mergeCell ref="A8:A9"/>
    <mergeCell ref="B8:B9"/>
    <mergeCell ref="AA1:AA2"/>
    <mergeCell ref="A1:E4"/>
    <mergeCell ref="Y3:Z3"/>
    <mergeCell ref="Y4:Z4"/>
    <mergeCell ref="Y1:Z2"/>
    <mergeCell ref="L8:L9"/>
    <mergeCell ref="P8:U8"/>
    <mergeCell ref="V8:V9"/>
    <mergeCell ref="G8:G9"/>
    <mergeCell ref="F1:X2"/>
    <mergeCell ref="F3:X4"/>
    <mergeCell ref="C8:C9"/>
    <mergeCell ref="D8:D9"/>
    <mergeCell ref="E8:E9"/>
    <mergeCell ref="F8:F9"/>
    <mergeCell ref="H8:H9"/>
  </mergeCells>
  <pageMargins left="0.7" right="0.7" top="0.75" bottom="0.75" header="0" footer="0"/>
  <pageSetup scale="33" orientation="landscape" r:id="rId1"/>
  <colBreaks count="1" manualBreakCount="1">
    <brk id="27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'V1'!$C$3:$C$7</xm:f>
          </x14:formula1>
          <xm:sqref>H10:H14 P10:P14</xm:sqref>
        </x14:dataValidation>
        <x14:dataValidation type="list" allowBlank="1" showErrorMessage="1">
          <x14:formula1>
            <xm:f>'V1'!$E$3:$E$7</xm:f>
          </x14:formula1>
          <xm:sqref>J10:J14 R10:R14</xm:sqref>
        </x14:dataValidation>
        <x14:dataValidation type="list" allowBlank="1" showErrorMessage="1">
          <x14:formula1>
            <xm:f>'C:\Users\ljimenez\Downloads\[05. Matriz de riesgo (5).xlsx]V1'!#REF!</xm:f>
          </x14:formula1>
          <xm:sqref>B10:E14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"/>
  <sheetViews>
    <sheetView workbookViewId="0"/>
  </sheetViews>
  <sheetFormatPr baseColWidth="10" defaultColWidth="14.42578125" defaultRowHeight="15" customHeight="1" x14ac:dyDescent="0.25"/>
  <cols>
    <col min="1" max="1" width="10.7109375" customWidth="1"/>
    <col min="2" max="2" width="23.28515625" customWidth="1"/>
    <col min="3" max="6" width="10.7109375" customWidth="1"/>
    <col min="7" max="7" width="14.7109375" customWidth="1"/>
    <col min="8" max="11" width="10.7109375" customWidth="1"/>
  </cols>
  <sheetData>
    <row r="2" spans="1:8" x14ac:dyDescent="0.25">
      <c r="A2" s="6" t="s">
        <v>4</v>
      </c>
      <c r="B2" s="6" t="s">
        <v>7</v>
      </c>
      <c r="C2" s="6" t="s">
        <v>10</v>
      </c>
      <c r="E2" s="6" t="s">
        <v>12</v>
      </c>
      <c r="F2" s="6"/>
      <c r="G2" s="6" t="s">
        <v>14</v>
      </c>
    </row>
    <row r="3" spans="1:8" x14ac:dyDescent="0.25">
      <c r="A3" t="s">
        <v>27</v>
      </c>
      <c r="B3" t="s">
        <v>28</v>
      </c>
      <c r="C3" t="s">
        <v>29</v>
      </c>
      <c r="D3">
        <v>1</v>
      </c>
      <c r="E3" t="s">
        <v>30</v>
      </c>
      <c r="F3">
        <v>1</v>
      </c>
      <c r="G3" t="s">
        <v>31</v>
      </c>
      <c r="H3" s="7" t="s">
        <v>32</v>
      </c>
    </row>
    <row r="4" spans="1:8" x14ac:dyDescent="0.25">
      <c r="A4" t="s">
        <v>33</v>
      </c>
      <c r="B4" t="s">
        <v>34</v>
      </c>
      <c r="C4" t="s">
        <v>35</v>
      </c>
      <c r="D4">
        <v>2</v>
      </c>
      <c r="E4" t="s">
        <v>36</v>
      </c>
      <c r="F4">
        <v>2</v>
      </c>
      <c r="G4" t="s">
        <v>37</v>
      </c>
      <c r="H4" s="7" t="s">
        <v>38</v>
      </c>
    </row>
    <row r="5" spans="1:8" x14ac:dyDescent="0.25">
      <c r="B5" t="s">
        <v>39</v>
      </c>
      <c r="C5" t="s">
        <v>40</v>
      </c>
      <c r="D5">
        <v>3</v>
      </c>
      <c r="E5" t="s">
        <v>41</v>
      </c>
      <c r="F5">
        <v>3</v>
      </c>
      <c r="G5" t="s">
        <v>42</v>
      </c>
      <c r="H5" s="8">
        <v>5</v>
      </c>
    </row>
    <row r="6" spans="1:8" x14ac:dyDescent="0.25">
      <c r="B6" t="s">
        <v>43</v>
      </c>
      <c r="C6" t="s">
        <v>44</v>
      </c>
      <c r="D6">
        <v>4</v>
      </c>
      <c r="E6" t="s">
        <v>45</v>
      </c>
      <c r="F6">
        <v>4</v>
      </c>
      <c r="G6" t="s">
        <v>46</v>
      </c>
      <c r="H6" s="7" t="s">
        <v>47</v>
      </c>
    </row>
    <row r="7" spans="1:8" x14ac:dyDescent="0.25">
      <c r="A7" s="6" t="s">
        <v>5</v>
      </c>
      <c r="B7" t="s">
        <v>48</v>
      </c>
      <c r="C7" t="s">
        <v>49</v>
      </c>
      <c r="D7">
        <v>5</v>
      </c>
      <c r="E7" t="s">
        <v>50</v>
      </c>
      <c r="F7">
        <v>5</v>
      </c>
    </row>
    <row r="8" spans="1:8" x14ac:dyDescent="0.25">
      <c r="A8" t="s">
        <v>51</v>
      </c>
      <c r="B8" t="s">
        <v>52</v>
      </c>
    </row>
    <row r="9" spans="1:8" x14ac:dyDescent="0.25">
      <c r="A9" t="s">
        <v>53</v>
      </c>
      <c r="B9" t="s">
        <v>54</v>
      </c>
    </row>
    <row r="10" spans="1:8" x14ac:dyDescent="0.25">
      <c r="B10" t="s">
        <v>55</v>
      </c>
    </row>
    <row r="11" spans="1:8" x14ac:dyDescent="0.25">
      <c r="A11" s="6" t="s">
        <v>6</v>
      </c>
    </row>
    <row r="12" spans="1:8" x14ac:dyDescent="0.25">
      <c r="A12" t="s">
        <v>56</v>
      </c>
    </row>
    <row r="13" spans="1:8" x14ac:dyDescent="0.25">
      <c r="A13" t="s">
        <v>57</v>
      </c>
    </row>
    <row r="14" spans="1:8" x14ac:dyDescent="0.25">
      <c r="A14" t="s">
        <v>58</v>
      </c>
    </row>
    <row r="15" spans="1:8" x14ac:dyDescent="0.25">
      <c r="A15" t="s">
        <v>59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análisis de riesg contratración</vt:lpstr>
      <vt:lpstr>V1</vt:lpstr>
      <vt:lpstr>'análisis de riesg contratración'!_Hlk40285583</vt:lpstr>
      <vt:lpstr>'análisis de riesg contratración'!Área_de_impresión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Vargas</dc:creator>
  <cp:lastModifiedBy>Andrea Patricia Rodriguez Florez</cp:lastModifiedBy>
  <cp:lastPrinted>2025-02-11T16:18:38Z</cp:lastPrinted>
  <dcterms:created xsi:type="dcterms:W3CDTF">2023-02-21T18:21:33Z</dcterms:created>
  <dcterms:modified xsi:type="dcterms:W3CDTF">2026-02-25T20:04:42Z</dcterms:modified>
</cp:coreProperties>
</file>