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b12306f5fec1be89/Documentos/CEDEINCO/OFERTAS/2026/FDLCH/OFERTA/"/>
    </mc:Choice>
  </mc:AlternateContent>
  <xr:revisionPtr revIDLastSave="0" documentId="8_{124CEEAB-B784-4AFC-A79A-454BCB40871F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Detalle2" sheetId="11" state="hidden" r:id="rId1"/>
    <sheet name=" INICIAL" sheetId="1" r:id="rId2"/>
    <sheet name="MATRIZ UAERMV OTRAS VIGENCIAS" sheetId="2" state="hidden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EST1">#REF!</definedName>
    <definedName name="_EST3">#REF!</definedName>
    <definedName name="_xlnm._FilterDatabase" localSheetId="1" hidden="1">' INICIAL'!$A$2:$Q$61</definedName>
    <definedName name="_POE">#REF!</definedName>
    <definedName name="_xlcn.WorksheetConnection_ESTUDIODEMERCADO_PI2500.xlsxTabla51" hidden="1">Tabla5</definedName>
    <definedName name="_xlcn.WorksheetConnection_ESTUDIODEMERCADO_PI2500.xlsxTabla5131" hidden="1">Tabla513</definedName>
    <definedName name="_xlcn.WorksheetConnection_ESTUDIODEMERCADO_PI2500.xlsxTabla5151" hidden="1">Tabla515</definedName>
    <definedName name="_xlcn.WorksheetConnection_ESTUDIODEMERCADO_PI2500.xlsxTabla515161" hidden="1">Tabla51516</definedName>
    <definedName name="_xlcn.WorksheetConnection_ESTUDIODEMERCADO_PI2500.xlsxTabla61" hidden="1">Tabla6[]</definedName>
    <definedName name="_xlcn.WorksheetConnection_Estudiodemercadofinal16311827.xlsxEstudiodemercadoA1AA481" hidden="1">'[5]Estudio de mercado'!$A$1:$AA$48</definedName>
    <definedName name="dol" localSheetId="1">[1]TABULACION!#REF!</definedName>
    <definedName name="dol">[1]TABULACION!#REF!</definedName>
    <definedName name="DOLAR">[2]TABULACION!$C$22</definedName>
    <definedName name="DOLAR1" localSheetId="1">[3]TABULACION!#REF!</definedName>
    <definedName name="DOLAR1">[3]TABULACION!#REF!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POE">#REF!</definedName>
    <definedName name="LO" localSheetId="1">[3]TABULACION!#REF!</definedName>
    <definedName name="LO">[3]TABULACION!#REF!</definedName>
    <definedName name="MATERIALES">[4]MATERIALES!$B$3:$I$17</definedName>
    <definedName name="TABULACIÓN_FINAL">[3]TABULACION!#REF!</definedName>
    <definedName name="VOLQUETAS">[4]VOLQUETAS!$A$3:$C$157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a5" name="Tabla5" connection="WorksheetConnection_ESTUDIO DE MERCADO_PI2500.xlsx!Tabla5"/>
          <x15:modelTable id="Tabla513" name="Tabla513" connection="WorksheetConnection_ESTUDIO DE MERCADO_PI2500.xlsx!Tabla513"/>
          <x15:modelTable id="Tabla6" name="Tabla6" connection="WorksheetConnection_ESTUDIO DE MERCADO_PI2500.xlsx!Tabla6"/>
          <x15:modelTable id="Tabla515" name="Tabla515" connection="WorksheetConnection_ESTUDIO DE MERCADO_PI2500.xlsx!Tabla515"/>
          <x15:modelTable id="Tabla51516" name="Tabla51516" connection="WorksheetConnection_ESTUDIO DE MERCADO_PI2500.xlsx!Tabla51516"/>
          <x15:modelTable id="Rango" name="Rango" connection="WorksheetConnection_[Estudio de mercado final 1631-1827.xlsx]Estudio de mercado!$A$1:$AA$48"/>
        </x15:modelTables>
      </x15:dataModel>
    </ext>
    <ext uri="GoogleSheetsCustomDataVersion2">
      <go:sheetsCustomData xmlns:go="http://customooxmlschemas.google.com/" r:id="rId13" roundtripDataChecksum="+/gU4wRftlIattm2zdJ0BfDU+760pDKi0eD3AGnc57c="/>
    </ext>
  </extLst>
</workbook>
</file>

<file path=xl/calcChain.xml><?xml version="1.0" encoding="utf-8"?>
<calcChain xmlns="http://schemas.openxmlformats.org/spreadsheetml/2006/main">
  <c r="H67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4" i="1"/>
  <c r="L66" i="1"/>
  <c r="D49" i="1"/>
  <c r="D48" i="1"/>
  <c r="D47" i="1"/>
  <c r="D46" i="1"/>
  <c r="D43" i="1"/>
  <c r="D42" i="1"/>
  <c r="D41" i="1"/>
  <c r="D40" i="1"/>
  <c r="D39" i="1"/>
  <c r="D38" i="1"/>
  <c r="D37" i="1"/>
  <c r="D36" i="1"/>
  <c r="D35" i="1"/>
  <c r="D34" i="1"/>
  <c r="AN10" i="2"/>
  <c r="AN11" i="2" s="1"/>
  <c r="AN8" i="2"/>
  <c r="AN7" i="2"/>
  <c r="AN6" i="2"/>
  <c r="K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5B304E-BA70-4DE6-9DFA-7AF2EB648FE6}" keepAlive="1" name="ThisWorkbookDataModel" description="Modelo de dato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14AFA750-31C1-467A-A277-62A798BBBA9A}" name="WorksheetConnection_[Estudio de mercado final 1631-1827.xlsx]Estudio de mercado!$A$1:$AA$48" type="102" refreshedVersion="8" minRefreshableVersion="5">
    <extLst>
      <ext xmlns:x15="http://schemas.microsoft.com/office/spreadsheetml/2010/11/main" uri="{DE250136-89BD-433C-8126-D09CA5730AF9}">
        <x15:connection id="Rango" autoDelete="1">
          <x15:rangePr sourceName="_xlcn.WorksheetConnection_Estudiodemercadofinal16311827.xlsxEstudiodemercadoA1AA481"/>
        </x15:connection>
      </ext>
    </extLst>
  </connection>
  <connection id="3" xr16:uid="{7827AE7F-A3BB-4844-814F-A4C3A72F7D37}" name="WorksheetConnection_ESTUDIO DE MERCADO_PI2500.xlsx!Tabla5" type="102" refreshedVersion="8" minRefreshableVersion="5">
    <extLst>
      <ext xmlns:x15="http://schemas.microsoft.com/office/spreadsheetml/2010/11/main" uri="{DE250136-89BD-433C-8126-D09CA5730AF9}">
        <x15:connection id="Tabla5" autoDelete="1">
          <x15:rangePr sourceName="_xlcn.WorksheetConnection_ESTUDIODEMERCADO_PI2500.xlsxTabla51"/>
        </x15:connection>
      </ext>
    </extLst>
  </connection>
  <connection id="4" xr16:uid="{ECE0E9F9-53D3-44EF-B5EA-789BE411864C}" name="WorksheetConnection_ESTUDIO DE MERCADO_PI2500.xlsx!Tabla513" type="102" refreshedVersion="8" minRefreshableVersion="5">
    <extLst>
      <ext xmlns:x15="http://schemas.microsoft.com/office/spreadsheetml/2010/11/main" uri="{DE250136-89BD-433C-8126-D09CA5730AF9}">
        <x15:connection id="Tabla513">
          <x15:rangePr sourceName="_xlcn.WorksheetConnection_ESTUDIODEMERCADO_PI2500.xlsxTabla5131"/>
        </x15:connection>
      </ext>
    </extLst>
  </connection>
  <connection id="5" xr16:uid="{A60ACED7-1D63-44B6-BE28-5230FA05A1C2}" name="WorksheetConnection_ESTUDIO DE MERCADO_PI2500.xlsx!Tabla515" type="102" refreshedVersion="8" minRefreshableVersion="5">
    <extLst>
      <ext xmlns:x15="http://schemas.microsoft.com/office/spreadsheetml/2010/11/main" uri="{DE250136-89BD-433C-8126-D09CA5730AF9}">
        <x15:connection id="Tabla515">
          <x15:rangePr sourceName="_xlcn.WorksheetConnection_ESTUDIODEMERCADO_PI2500.xlsxTabla5151"/>
        </x15:connection>
      </ext>
    </extLst>
  </connection>
  <connection id="6" xr16:uid="{988A93D2-B4B2-41D4-9F84-A6EEA30A65A9}" name="WorksheetConnection_ESTUDIO DE MERCADO_PI2500.xlsx!Tabla51516" type="102" refreshedVersion="8" minRefreshableVersion="5">
    <extLst>
      <ext xmlns:x15="http://schemas.microsoft.com/office/spreadsheetml/2010/11/main" uri="{DE250136-89BD-433C-8126-D09CA5730AF9}">
        <x15:connection id="Tabla51516">
          <x15:rangePr sourceName="_xlcn.WorksheetConnection_ESTUDIODEMERCADO_PI2500.xlsxTabla515161"/>
        </x15:connection>
      </ext>
    </extLst>
  </connection>
  <connection id="7" xr16:uid="{9BEF2ACB-A76A-4CE5-8D31-918EC64FBF96}" name="WorksheetConnection_ESTUDIO DE MERCADO_PI2500.xlsx!Tabla6" type="102" refreshedVersion="8" minRefreshableVersion="5">
    <extLst>
      <ext xmlns:x15="http://schemas.microsoft.com/office/spreadsheetml/2010/11/main" uri="{DE250136-89BD-433C-8126-D09CA5730AF9}">
        <x15:connection id="Tabla6">
          <x15:rangePr sourceName="_xlcn.WorksheetConnection_ESTUDIODEMERCADO_PI2500.xlsxTabla61"/>
        </x15:connection>
      </ext>
    </extLst>
  </connection>
</connections>
</file>

<file path=xl/sharedStrings.xml><?xml version="1.0" encoding="utf-8"?>
<sst xmlns="http://schemas.openxmlformats.org/spreadsheetml/2006/main" count="335" uniqueCount="262">
  <si>
    <t>Detalles para Suma de Precio final total - RUBRO: Recurso Humano</t>
  </si>
  <si>
    <t>N°</t>
  </si>
  <si>
    <t>RUBRO</t>
  </si>
  <si>
    <t>DESCRIPCIÓN TÉCNICA</t>
  </si>
  <si>
    <t>UNIDAD</t>
  </si>
  <si>
    <t>A</t>
  </si>
  <si>
    <t>B</t>
  </si>
  <si>
    <t>C</t>
  </si>
  <si>
    <t>D</t>
  </si>
  <si>
    <t>CANTIDA TOTAL</t>
  </si>
  <si>
    <t>provedor 1</t>
  </si>
  <si>
    <t>P1 Precio Unitario - Iva Incluido</t>
  </si>
  <si>
    <t>provedor 2</t>
  </si>
  <si>
    <t>P2 - VALOR UNITARIO
INCLUIDO IVA</t>
  </si>
  <si>
    <t>provedor 3</t>
  </si>
  <si>
    <t>P3 - VALOR UNITARIO
INCLUIDO IVA</t>
  </si>
  <si>
    <t>N Cotizaciones</t>
  </si>
  <si>
    <t xml:space="preserve">Promedio </t>
  </si>
  <si>
    <t>Precio Total</t>
  </si>
  <si>
    <t>Desviación estandar</t>
  </si>
  <si>
    <t xml:space="preserve">Limite alto </t>
  </si>
  <si>
    <t>Limite bajo</t>
  </si>
  <si>
    <t>P1</t>
  </si>
  <si>
    <t>P2</t>
  </si>
  <si>
    <t>P3</t>
  </si>
  <si>
    <t>Promedio Final</t>
  </si>
  <si>
    <t>Precio final total</t>
  </si>
  <si>
    <t>Obsservaciones</t>
  </si>
  <si>
    <t>Recurso Humano</t>
  </si>
  <si>
    <t>PROFESIONAL DE APOYO MERCADEO: Profesional en Ingeniería, y/o economía, y/o administración, y/o mercadeo, y/o administración de empresas y/o administracion de empresas agropecuarias.  (MONTO NO OFERTABLE)</t>
  </si>
  <si>
    <t>MES</t>
  </si>
  <si>
    <t>Resolucion 1412 del 2023</t>
  </si>
  <si>
    <t>El precio final para el proceso de define de acuerdo con la Resolución 1412 del 2021-Secretaría Distrital de Gobierno</t>
  </si>
  <si>
    <t>DISEÑADOR GRAFICO:
Con experiencia o especialización  en diseño de pagina Web con 2 años de experiencia general en diseño. Debera realizar piezas gráficas para los proyectos asignados, apoyar el diseño de creación de contenido gráfico y audiovisual para redes sociales, realizar el diseño de las páginas web, programación y edición de páginas web entre otras actividades delegadas.  Medio tiempo por 4 meses</t>
  </si>
  <si>
    <t>Resolucion 1412 del 2021</t>
  </si>
  <si>
    <t>El precio final para el proceso de define de acuerdo con la Resolución 1412 del 2021-Secretaría Distrital de Gobierno. Se debe tener en cuenta que el pago correponde al salario de medio iempo por mes.</t>
  </si>
  <si>
    <t xml:space="preserve">GESTOR COMUNITARIO: 2 gestores comunitarios
Personas con mínimo título de bachiller, gestores comunitarios de la Localidad de Chapinero.
</t>
  </si>
  <si>
    <t>Monto no ofertable sujeto a las necesidades durante la ejecución y al alcance del recurso previo estudio de mercado, y/o previa aprobación del comité técnico</t>
  </si>
  <si>
    <t xml:space="preserve">PROFESIONAL DE APOYO AGROECOLOGÍA: Ingeniería Ambiental, y/o Ingeniería Ambiental y Sanitario, y/o Ingeniería Forestal, y/o ingeniería agroforestal y/o Ecología, y/o Agroecología, y/o Administración ambiental, y/o administración de empresas agropecuarias, y/o administración de empresas agrícolas, y/o Ingeniería Agronómica, y otras afines con las ciencias agrícolas.  </t>
  </si>
  <si>
    <t>Resolucion 1412 del 2022</t>
  </si>
  <si>
    <t xml:space="preserve"> APOYO TÉCNICO: Dos apoyo tecnicos
Tecnólogo o estudiante universitario de últimos semestres en áreas del conocimiento de ingeniería, economía, administración, mercadeo. 
Tecnólogo o estudiante universitario de últimos semestres en áreas del conocimiento de ciencias agropecuarias y/o ambientales, ingeniería y a fines, (MONTO NO OFERTABLE)</t>
  </si>
  <si>
    <t xml:space="preserve">COORDINADOR:
PERFIL: Ingeniería Ambiental, y/o Ingeniería Ambiental y Sanitario, y/o Agroecología, y/o Administración ambiental, y/o administración de empresas agropecuarias, y/o administración de empresas agrícolas, y/o Ingeniería Agronómica, y otras afines con las ciencias agrícolas. </t>
  </si>
  <si>
    <t>FORMATO PROPUESTA ECONOMICA</t>
  </si>
  <si>
    <t>ITEM</t>
  </si>
  <si>
    <t>COMPONENTE ACTIVIDAD</t>
  </si>
  <si>
    <t>DESCRIPCIÓN</t>
  </si>
  <si>
    <t>CANTIDAD</t>
  </si>
  <si>
    <t>PRECIO REFERENCIA  VALOR UNITARIO  + Impuestos incluido</t>
  </si>
  <si>
    <t>PRECIO REFERENCIA VALOR TOTAL + Impuestos incluido</t>
  </si>
  <si>
    <t>VALOR UNITARIO OFERTADO SIN IMPUESTOS</t>
  </si>
  <si>
    <t xml:space="preserve">IVA / IMPOCONSUMO PRECIO UNITARIO </t>
  </si>
  <si>
    <t>VALOR TOTAL PRECIO UNITARIO OFERTADO + Impuestos incluidos</t>
  </si>
  <si>
    <t>TOTAL</t>
  </si>
  <si>
    <t>FIRMA DEL REPRESENTANTE LEGAL:</t>
  </si>
  <si>
    <t>Correo</t>
  </si>
  <si>
    <t>Teléfono</t>
  </si>
  <si>
    <t>vigencia</t>
  </si>
  <si>
    <t>contrato #</t>
  </si>
  <si>
    <t>agrupador</t>
  </si>
  <si>
    <t>contratista</t>
  </si>
  <si>
    <t>revisado</t>
  </si>
  <si>
    <t>FECHA DE CELEBRACION</t>
  </si>
  <si>
    <t>MODALIADAD DE SELECCIÓN</t>
  </si>
  <si>
    <t>BIEN O SERVICIO A ADQUIRIR</t>
  </si>
  <si>
    <t>OBJETO DEL CONTRATO</t>
  </si>
  <si>
    <t>AUTORIZACIONES PERMISOS Y LICENCIAS</t>
  </si>
  <si>
    <t>VALOR DEL CONTRATO</t>
  </si>
  <si>
    <t>FORMA DE PAGO</t>
  </si>
  <si>
    <t>plazo</t>
  </si>
  <si>
    <t>PRESUPUESTO A CARGO</t>
  </si>
  <si>
    <t>OFERENTES O PROPONENTES</t>
  </si>
  <si>
    <t>NOMBRE CONTRATISTA SELECCIONADO</t>
  </si>
  <si>
    <t>NIT</t>
  </si>
  <si>
    <t>COMPORTAMIENTO DEL CONTRATISTA</t>
  </si>
  <si>
    <t>SANCIONES SI HUBO LUGAR A ELLO</t>
  </si>
  <si>
    <t>CRONOGRAMA DEL PROCESO DE CONTRATACION LUEGO DE LA FIRMA</t>
  </si>
  <si>
    <t>GARANTIAS EXIGIDAS</t>
  </si>
  <si>
    <t>SINIESTROS</t>
  </si>
  <si>
    <t>RELACION ITEMS A ADQUIRIR</t>
  </si>
  <si>
    <t>OTROSI</t>
  </si>
  <si>
    <t>Dotacion</t>
  </si>
  <si>
    <t>MIGUEL  ANDRES GUTIERREZ ROMERO  y/o GRAM REPRESENTACIONES</t>
  </si>
  <si>
    <t>OK</t>
  </si>
  <si>
    <t>contratacion de minima cuantia - ORDEN DE COMPRA</t>
  </si>
  <si>
    <t>Suministro</t>
  </si>
  <si>
    <t>CONTRATAR EL SUMINISTRO DE ELEMENTOS DE PROTECCION , ADOPTADOS POR LA UMV MEDIANTE EL PROGRAMA DE SALUD OCUPACIONAL: PROTECTOR SOLAR PARA LOS FUNCIONARIOS DE LA ENTIDAD Y BOTIQUINES CON SU RESPECTIVA DOTACION PARA EL PARQUE AUTOMOTOR  (CARROS, CAMIONETAS, VOLQUETAS) Y SEDES DE LA UMV UBICADAS EN (KR 30  24-90 PISO 16; AV/CL 3  34-83  Y MINA  LA ESMERALDA).</t>
  </si>
  <si>
    <t>quince (15) dias habiles</t>
  </si>
  <si>
    <t>MAYPROSEK LTDA</t>
  </si>
  <si>
    <t>ALL SOLUTIONS JM LTDA</t>
  </si>
  <si>
    <t>SOLUCIONES SOMA LTDA</t>
  </si>
  <si>
    <t>APRONEV LTDA</t>
  </si>
  <si>
    <t>LUCIA BEATRIZ RINCON URIBE (SALVAVIDAS)</t>
  </si>
  <si>
    <t>GRAM REPRESENTACIONES</t>
  </si>
  <si>
    <t>C.I. ANDIEQIP LTDA</t>
  </si>
  <si>
    <t>HIGH SECURITY TECHONOLOGY S.A.S.</t>
  </si>
  <si>
    <t>80199707-4</t>
  </si>
  <si>
    <t>CUMPLIMIENTO 10%, CALIDAD DE LOS BIENES SUMINISTRADOS 10%</t>
  </si>
  <si>
    <t>97 BLOQUEADORES</t>
  </si>
  <si>
    <t>900303527-5</t>
  </si>
  <si>
    <t>900313623-7</t>
  </si>
  <si>
    <t>860001498-9</t>
  </si>
  <si>
    <t>65550326-1</t>
  </si>
  <si>
    <t xml:space="preserve"> 830102952-6 </t>
  </si>
  <si>
    <t>BOTIQUINES AUTOMOVILES</t>
  </si>
  <si>
    <t>BOTIQUINES  FIJOS</t>
  </si>
  <si>
    <t>BLOQUEADOR SOLAR</t>
  </si>
  <si>
    <t>C&amp;P LICITACIONES Y CONSULTORIAS SAS.- ROSS NELLY CARDENAS PINZON</t>
  </si>
  <si>
    <t>30 DE NOVIEMBRE DE 2012</t>
  </si>
  <si>
    <t>contratacion de minima cuantia - CONTRATO DE COMPRAVENTA</t>
  </si>
  <si>
    <t>realizar la compra de 550 bloqueadores solares para los servidores públicos de la UNIDAD ADMINISTRATIVA ESPECIAL DE REHABILITACION Y MANTENIMIENTO VIAL</t>
  </si>
  <si>
    <t>8 DIAS</t>
  </si>
  <si>
    <t>LABORATORIO GELLSMA LTDA</t>
  </si>
  <si>
    <t>DROGUERIA CONTINENTAL DE BOGOTA SAS</t>
  </si>
  <si>
    <t>900379030-3</t>
  </si>
  <si>
    <t>900135657-3</t>
  </si>
  <si>
    <t>860.000.294-9</t>
  </si>
  <si>
    <t>BLOQUEADOR SOLAR DE 120 ML</t>
  </si>
  <si>
    <t>TOTAL OFERTADO</t>
  </si>
  <si>
    <t xml:space="preserve">hierbabuena </t>
  </si>
  <si>
    <t>Manojo Hierbabuena de  250 gramos aproximadamente</t>
  </si>
  <si>
    <t xml:space="preserve">Pomadas </t>
  </si>
  <si>
    <t>Pomadas de plantas medicinales (Relajante muscular y articular, alivia cólicos menstruales, moretones y/o golpes. Indicada en masajes calmantes, relajantes y antiestrés. Contracturas y dolores musculares. Útil en dolores articulares y reumáticos, inflamaciones, varices y piernas cansadas) en empaque frasco de vidrio de peso de minimo 100 A 120 gr</t>
  </si>
  <si>
    <t xml:space="preserve"> esencia </t>
  </si>
  <si>
    <t xml:space="preserve"> esencia para ritual o limpieza Las esencias para ritual o limpieza son compuestos aromáticos concentrados, basados en aceites no acuosos o mezclas sintéticas, diseñados para potenciar la vibración energética y purificar espacios</t>
  </si>
  <si>
    <t>Aceite de romero</t>
  </si>
  <si>
    <t xml:space="preserve">aceite de romero es un líquido volátil, incoloro a amarillo pálido, obtenido por destilación al vapor de las hojas y flores. Caracterizado por un aroma fresco, alcanforado y herbal, es rico en cineol o alcanfor. Se usa en cosmética y aromaterapia por sus propiedades estimulantes de la circulación, analgésicas, antisépticas y tonificantes, ideal para el cuidado capilar y dolores musculares. </t>
  </si>
  <si>
    <t xml:space="preserve">Ungüento caliente </t>
  </si>
  <si>
    <t>Ungüento caliente Pomada caliente contiene propiedades maravillosas en todas las especies: es antiinflamatoria, analgésica y antiflogística (calma la inflamación). Es Ideal para dolores musculares, tendinitis, huesos y otros tejidos blandos como la glándula mamaria. Al colocar una cantidad generosa de Pomada masajee sobre las partes afectadas y repetir en el día según indicaciones.</t>
  </si>
  <si>
    <t>Toronjil</t>
  </si>
  <si>
    <t>Toronjil (conocido también como melisa o limoncillo, es una planta herbácea perenne de la familia Lamiaceae, originaria del Mediterráneo. Se caracteriza por un fuerte aroma cítrico, tallos erguidos (30-80 cm)</t>
  </si>
  <si>
    <t>Pomada de caléndula</t>
  </si>
  <si>
    <t>Pomada de caléndula (Contiene caléndula, aceite de ajonjolí y cera de abejas) en empaque de vidrio de peso minimo de 5 gramos</t>
  </si>
  <si>
    <t>Miel natural</t>
  </si>
  <si>
    <t>Miel natural de abeja Endulzante multifloral y natural, extraído del néctar de las flores en empaque de vidrio de minimo 650 gr</t>
  </si>
  <si>
    <t>Propóleo natural</t>
  </si>
  <si>
    <t>Propóleo natural (Es un producto elaborado por las abejas a partir de la recolección de resinas de plantas y cera) en presentacion en frasco vidrio de minimo 30ml</t>
  </si>
  <si>
    <t>Menta</t>
  </si>
  <si>
    <t>Menta manojo de 100 gramos</t>
  </si>
  <si>
    <t>Copas suecas</t>
  </si>
  <si>
    <t>Copas suecas en madera  de urapan con medidas minimas
Alto 18 cm, largo 10 cm, ancho 10 cm</t>
  </si>
  <si>
    <t>Rodillo Liso madero terapia</t>
  </si>
  <si>
    <t>Rodillo Mazorca elaborado en madera Urapan</t>
  </si>
  <si>
    <t>aceite de almendras</t>
  </si>
  <si>
    <t xml:space="preserve">Bolsa plastica </t>
  </si>
  <si>
    <t xml:space="preserve">bolsas plasticas 65 x 90x 10 unidades </t>
  </si>
  <si>
    <t>aceite de naranja</t>
  </si>
  <si>
    <t>aceite de naranja 50 ml</t>
  </si>
  <si>
    <t>Shampoo de romero</t>
  </si>
  <si>
    <t>romero</t>
  </si>
  <si>
    <t>Romero fresco Naturomar x 75 g</t>
  </si>
  <si>
    <t xml:space="preserve"> recipiente de arcilla</t>
  </si>
  <si>
    <t xml:space="preserve"> Recipiente de arcilla con forma de plato de 20 cm de diametro</t>
  </si>
  <si>
    <t>tierra preparada</t>
  </si>
  <si>
    <t>Tierra preparada de abono</t>
  </si>
  <si>
    <t>pomada de cocay marihuana</t>
  </si>
  <si>
    <t>pomada de cocay marihuana en presentacion en fraco de vidrio en minimo 28 gramos</t>
  </si>
  <si>
    <t>Arroz CORRIENTE</t>
  </si>
  <si>
    <t>Arroz  blanco (arroz descascarado al cual se le ha eliminado totalmente por elaboración el germen y el salvado con adición de vitamina A y acido fólico)</t>
  </si>
  <si>
    <t xml:space="preserve">Plátano verde </t>
  </si>
  <si>
    <t xml:space="preserve">Plátano maduro </t>
  </si>
  <si>
    <t xml:space="preserve">Borojó </t>
  </si>
  <si>
    <t xml:space="preserve">Fruta Borojó debidamente empacado fresco y de calidad </t>
  </si>
  <si>
    <t xml:space="preserve">Lulo </t>
  </si>
  <si>
    <t xml:space="preserve">Fruta Lulo  debidamente empacado fresco y de calidad </t>
  </si>
  <si>
    <t xml:space="preserve">Chontaduro </t>
  </si>
  <si>
    <t xml:space="preserve">Chontaduro debidamente empacado fresco y de calidad </t>
  </si>
  <si>
    <t xml:space="preserve">Coco </t>
  </si>
  <si>
    <t xml:space="preserve">Coco debidamente empacado fresco y de calidad </t>
  </si>
  <si>
    <t xml:space="preserve">Panela </t>
  </si>
  <si>
    <t xml:space="preserve">Azúcar </t>
  </si>
  <si>
    <t xml:space="preserve">Azúcar blanca </t>
  </si>
  <si>
    <t xml:space="preserve">Leche </t>
  </si>
  <si>
    <t>Leche Entera</t>
  </si>
  <si>
    <t>Acelgas</t>
  </si>
  <si>
    <t>lechuga</t>
  </si>
  <si>
    <t>espinacas</t>
  </si>
  <si>
    <t>endibia</t>
  </si>
  <si>
    <t xml:space="preserve">aceite </t>
  </si>
  <si>
    <t xml:space="preserve">pimienta </t>
  </si>
  <si>
    <t>mayonesa</t>
  </si>
  <si>
    <t>oregano</t>
  </si>
  <si>
    <t>laurel</t>
  </si>
  <si>
    <t>vainilla</t>
  </si>
  <si>
    <t xml:space="preserve">Aceite </t>
  </si>
  <si>
    <t>Aceite (litros)</t>
  </si>
  <si>
    <t xml:space="preserve">Sal </t>
  </si>
  <si>
    <t xml:space="preserve">canela </t>
  </si>
  <si>
    <t>clavo</t>
  </si>
  <si>
    <t>jengibre</t>
  </si>
  <si>
    <t>comino</t>
  </si>
  <si>
    <t>Aros plásticos</t>
  </si>
  <si>
    <t xml:space="preserve">Aros plásticos 65 cm </t>
  </si>
  <si>
    <t>Palos de madera</t>
  </si>
  <si>
    <t>Palo De Balso Madera Cuadrado De 5 Cm X Unidad</t>
  </si>
  <si>
    <t>Pañoletas</t>
  </si>
  <si>
    <t xml:space="preserve">Pañoletas de colores  algodón o seda, ideales para uso diario, eventos o identificación. Suelen presentar forma triangular o cuadrada (medidas  50x50 cm) </t>
  </si>
  <si>
    <t>Cinta delimitadora</t>
  </si>
  <si>
    <t>Cinta Delimitadora Adhesiva 48Mmx33M - Hystick</t>
  </si>
  <si>
    <t xml:space="preserve">Papel bond </t>
  </si>
  <si>
    <t>Resma de papel natural carta de 72 g x 500 hojas</t>
  </si>
  <si>
    <t>Cartulinas</t>
  </si>
  <si>
    <t>Cartulina  de 1/8 135 g x 10 unidades blanca</t>
  </si>
  <si>
    <t>Marcadores</t>
  </si>
  <si>
    <t>Marcador tipo Sharpie negro x 4 unidades</t>
  </si>
  <si>
    <t>Lápices</t>
  </si>
  <si>
    <t xml:space="preserve">Lápiz negro de minimo 12 unidades </t>
  </si>
  <si>
    <t xml:space="preserve">Crayones </t>
  </si>
  <si>
    <t>Crayones jumbo de minimo 12 unidades</t>
  </si>
  <si>
    <t>Colores</t>
  </si>
  <si>
    <t xml:space="preserve"> colores de color unipunta de minimo 12 unidades </t>
  </si>
  <si>
    <t>Tijeras</t>
  </si>
  <si>
    <t>Tijeras punta roma</t>
  </si>
  <si>
    <t>Pegante</t>
  </si>
  <si>
    <t>Pegante universal de minimo 225 gramos</t>
  </si>
  <si>
    <t xml:space="preserve">Telas de colores </t>
  </si>
  <si>
    <t>Telas de colores (metros)</t>
  </si>
  <si>
    <t>Pinceles</t>
  </si>
  <si>
    <t>Set de pinceles x 10 piezas</t>
  </si>
  <si>
    <t xml:space="preserve">Papel kraft </t>
  </si>
  <si>
    <t>Papel Kraft de 30.5 cm x 230 m de 60 g, 4 kilos</t>
  </si>
  <si>
    <t>Delantales plásticos</t>
  </si>
  <si>
    <t>Delantal Plastico Desechable Por 10 Unidades</t>
  </si>
  <si>
    <t>UNIDAD DE MEDIDA</t>
  </si>
  <si>
    <t>10 ml</t>
  </si>
  <si>
    <t>250 G</t>
  </si>
  <si>
    <t>14 cm</t>
  </si>
  <si>
    <t>90 g</t>
  </si>
  <si>
    <t xml:space="preserve">650 g </t>
  </si>
  <si>
    <t>30 mil</t>
  </si>
  <si>
    <t xml:space="preserve">Gramos </t>
  </si>
  <si>
    <t xml:space="preserve">unidad </t>
  </si>
  <si>
    <t>unidad</t>
  </si>
  <si>
    <t>250 ML</t>
  </si>
  <si>
    <t>50 ML</t>
  </si>
  <si>
    <t xml:space="preserve">500 ml </t>
  </si>
  <si>
    <t xml:space="preserve">75 gr </t>
  </si>
  <si>
    <t>kilo</t>
  </si>
  <si>
    <t>libra</t>
  </si>
  <si>
    <t xml:space="preserve">libra </t>
  </si>
  <si>
    <t>litro</t>
  </si>
  <si>
    <t>25 g</t>
  </si>
  <si>
    <t>190 g</t>
  </si>
  <si>
    <t xml:space="preserve">500 mg </t>
  </si>
  <si>
    <t>15 gr</t>
  </si>
  <si>
    <t>11 g</t>
  </si>
  <si>
    <t>5 g</t>
  </si>
  <si>
    <t xml:space="preserve">500 g </t>
  </si>
  <si>
    <t>60 g</t>
  </si>
  <si>
    <t>resma</t>
  </si>
  <si>
    <t xml:space="preserve">paquete </t>
  </si>
  <si>
    <t>metro cuadrado</t>
  </si>
  <si>
    <t>Rollo</t>
  </si>
  <si>
    <t>120 G</t>
  </si>
  <si>
    <t>30 ml</t>
  </si>
  <si>
    <t xml:space="preserve">COSTO TOTAL </t>
  </si>
  <si>
    <t>Nota : Los cálculos del IVA e Impoconsumo se deben realizar según la causación de los bienes y servicios establecidos conforme a lo que establece el estatuto tributario y en los estudios previos
Se recomienda tener en cuenta los items que no estan sujetos del IVA que se encuentran en el documento estudio de mercado del presente proceso</t>
  </si>
  <si>
    <t xml:space="preserve">VALOR OFERTADO TOTAL+ Impuestos incluidos </t>
  </si>
  <si>
    <t>EMPRESA COTIZANTE: CEDEINCO</t>
  </si>
  <si>
    <t>NIT: 830.123.987</t>
  </si>
  <si>
    <t>REPRESENTANTE LEGAL: DUVAN ALBERTO CUEVAS POVEDA</t>
  </si>
  <si>
    <t>CC: 1.020.785.525</t>
  </si>
  <si>
    <t>cedeinco.col@gmail.com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</si>
</sst>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5" formatCode="_-&quot;$&quot;* #,##0.00_-;\-&quot;$&quot;* #,##0.00_-;_-&quot;$&quot;* &quot;-&quot;??_-;_-@"/>
    <numFmt numFmtId="166" formatCode="[$-240A]d&quot; de &quot;mmmm&quot; de &quot;yyyy"/>
    <numFmt numFmtId="167" formatCode="&quot;$&quot;\ #,##0"/>
    <numFmt numFmtId="168" formatCode="_-&quot;$&quot;\ * #,##0_-;\-&quot;$&quot;\ * #,##0_-;_-&quot;$&quot;\ * &quot;-&quot;??_-;_-@_-"/>
    <numFmt numFmtId="171" formatCode="_(* #,##0_);_(* \(#,##0\);_(* &quot;-&quot;??_);_(@_)"/>
    <numFmt numFmtId="174" formatCode="&quot;$&quot;#,##0"/>
  </numFmts>
  <fonts count="28">
    <font>
      <sz val="11"/>
      <color theme="1"/>
      <name val="Calibri"/>
      <scheme val="minor"/>
    </font>
    <font>
      <sz val="11"/>
      <color theme="1"/>
      <name val="Calibri"/>
      <family val="2"/>
    </font>
    <font>
      <sz val="16"/>
      <color theme="1"/>
      <name val="Calibri"/>
      <family val="2"/>
    </font>
    <font>
      <sz val="11"/>
      <name val="Calibri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2"/>
      <color rgb="FF444444"/>
      <name val="Arial"/>
      <family val="2"/>
    </font>
    <font>
      <sz val="14"/>
      <color rgb="FF444444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rgb="FF000000"/>
      <name val="Garamond"/>
      <family val="1"/>
    </font>
    <font>
      <b/>
      <sz val="14"/>
      <color theme="1"/>
      <name val="Garamond"/>
      <family val="1"/>
    </font>
    <font>
      <sz val="14"/>
      <color theme="1"/>
      <name val="Garamond"/>
      <family val="1"/>
    </font>
    <font>
      <b/>
      <sz val="14"/>
      <color rgb="FF000000"/>
      <name val="Garamond"/>
      <family val="1"/>
    </font>
    <font>
      <b/>
      <sz val="14"/>
      <name val="Garamond"/>
      <family val="1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16"/>
      <color theme="1"/>
      <name val="Calibri"/>
      <family val="2"/>
    </font>
    <font>
      <sz val="12"/>
      <color rgb="FF000000"/>
      <name val="Garamond"/>
      <family val="1"/>
    </font>
    <font>
      <sz val="12"/>
      <color rgb="FF000000"/>
      <name val="Calibri "/>
    </font>
    <font>
      <sz val="10"/>
      <color theme="1"/>
      <name val="Calibri"/>
      <family val="2"/>
      <scheme val="minor"/>
    </font>
    <font>
      <sz val="12"/>
      <color theme="1"/>
      <name val="Calibri "/>
    </font>
    <font>
      <b/>
      <sz val="12"/>
      <color theme="1"/>
      <name val="Calibri"/>
      <family val="2"/>
      <scheme val="minor"/>
    </font>
    <font>
      <sz val="11"/>
      <color theme="1"/>
      <name val="Calibri"/>
      <scheme val="minor"/>
    </font>
    <font>
      <u/>
      <sz val="11"/>
      <color theme="10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D99594"/>
        <bgColor rgb="FFD9959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26" fillId="0" borderId="0" applyFont="0" applyFill="0" applyBorder="0" applyAlignment="0" applyProtection="0"/>
    <xf numFmtId="0" fontId="27" fillId="0" borderId="0" applyNumberFormat="0" applyFill="0" applyBorder="0" applyAlignment="0" applyProtection="0"/>
  </cellStyleXfs>
  <cellXfs count="88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 applyAlignment="1">
      <alignment horizontal="center"/>
    </xf>
    <xf numFmtId="166" fontId="5" fillId="0" borderId="12" xfId="0" applyNumberFormat="1" applyFont="1" applyBorder="1"/>
    <xf numFmtId="165" fontId="5" fillId="0" borderId="13" xfId="0" applyNumberFormat="1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 applyAlignment="1">
      <alignment horizontal="center"/>
    </xf>
    <xf numFmtId="166" fontId="5" fillId="0" borderId="16" xfId="0" applyNumberFormat="1" applyFont="1" applyBorder="1"/>
    <xf numFmtId="165" fontId="5" fillId="0" borderId="17" xfId="0" applyNumberFormat="1" applyFont="1" applyBorder="1"/>
    <xf numFmtId="0" fontId="6" fillId="0" borderId="0" xfId="0" applyFont="1"/>
    <xf numFmtId="0" fontId="7" fillId="0" borderId="0" xfId="0" applyFont="1"/>
    <xf numFmtId="0" fontId="5" fillId="0" borderId="18" xfId="0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21" xfId="0" applyFont="1" applyBorder="1"/>
    <xf numFmtId="0" fontId="5" fillId="0" borderId="22" xfId="0" applyFont="1" applyBorder="1"/>
    <xf numFmtId="0" fontId="5" fillId="0" borderId="23" xfId="0" applyFont="1" applyBorder="1" applyAlignment="1">
      <alignment horizontal="center"/>
    </xf>
    <xf numFmtId="0" fontId="5" fillId="0" borderId="24" xfId="0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27" xfId="0" applyFont="1" applyBorder="1"/>
    <xf numFmtId="0" fontId="5" fillId="0" borderId="27" xfId="0" applyFont="1" applyBorder="1" applyAlignment="1">
      <alignment horizontal="center"/>
    </xf>
    <xf numFmtId="0" fontId="5" fillId="0" borderId="28" xfId="0" applyFont="1" applyBorder="1"/>
    <xf numFmtId="0" fontId="5" fillId="0" borderId="29" xfId="0" applyFont="1" applyBorder="1"/>
    <xf numFmtId="0" fontId="5" fillId="0" borderId="2" xfId="0" applyFont="1" applyBorder="1"/>
    <xf numFmtId="0" fontId="8" fillId="0" borderId="0" xfId="0" applyFont="1"/>
    <xf numFmtId="0" fontId="0" fillId="0" borderId="0" xfId="0" applyAlignment="1">
      <alignment wrapText="1"/>
    </xf>
    <xf numFmtId="0" fontId="9" fillId="0" borderId="0" xfId="0" applyFont="1"/>
    <xf numFmtId="167" fontId="13" fillId="0" borderId="30" xfId="0" applyNumberFormat="1" applyFont="1" applyBorder="1" applyAlignment="1">
      <alignment horizontal="right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3" fillId="6" borderId="30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 wrapText="1"/>
    </xf>
    <xf numFmtId="0" fontId="15" fillId="7" borderId="30" xfId="0" applyFont="1" applyFill="1" applyBorder="1" applyAlignment="1">
      <alignment horizontal="center" vertical="center" wrapText="1"/>
    </xf>
    <xf numFmtId="0" fontId="13" fillId="2" borderId="30" xfId="0" applyFont="1" applyFill="1" applyBorder="1"/>
    <xf numFmtId="0" fontId="17" fillId="0" borderId="0" xfId="0" applyFont="1"/>
    <xf numFmtId="0" fontId="17" fillId="0" borderId="0" xfId="0" applyFont="1" applyAlignment="1">
      <alignment horizontal="left"/>
    </xf>
    <xf numFmtId="0" fontId="20" fillId="2" borderId="30" xfId="0" applyFont="1" applyFill="1" applyBorder="1"/>
    <xf numFmtId="0" fontId="20" fillId="2" borderId="3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30" xfId="0" applyFont="1" applyBorder="1" applyAlignment="1">
      <alignment horizontal="center"/>
    </xf>
    <xf numFmtId="0" fontId="0" fillId="0" borderId="0" xfId="0" applyAlignment="1">
      <alignment horizontal="center"/>
    </xf>
    <xf numFmtId="0" fontId="21" fillId="9" borderId="2" xfId="0" applyFont="1" applyFill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1" fillId="9" borderId="0" xfId="0" applyFont="1" applyFill="1" applyAlignment="1">
      <alignment horizontal="center" vertical="center" wrapText="1"/>
    </xf>
    <xf numFmtId="0" fontId="21" fillId="9" borderId="8" xfId="0" applyFont="1" applyFill="1" applyBorder="1" applyAlignment="1">
      <alignment horizontal="center" vertical="center" wrapText="1"/>
    </xf>
    <xf numFmtId="0" fontId="21" fillId="9" borderId="33" xfId="0" applyFont="1" applyFill="1" applyBorder="1" applyAlignment="1">
      <alignment horizontal="center" vertical="center" wrapText="1"/>
    </xf>
    <xf numFmtId="0" fontId="23" fillId="9" borderId="33" xfId="0" applyFont="1" applyFill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3" fillId="10" borderId="33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/>
    </xf>
    <xf numFmtId="0" fontId="25" fillId="11" borderId="34" xfId="0" applyFont="1" applyFill="1" applyBorder="1" applyAlignment="1">
      <alignment horizontal="center" vertical="center" wrapText="1"/>
    </xf>
    <xf numFmtId="0" fontId="15" fillId="12" borderId="30" xfId="0" applyFont="1" applyFill="1" applyBorder="1" applyAlignment="1">
      <alignment horizontal="center" vertical="center" wrapText="1"/>
    </xf>
    <xf numFmtId="0" fontId="15" fillId="13" borderId="30" xfId="0" applyFont="1" applyFill="1" applyBorder="1" applyAlignment="1">
      <alignment horizontal="center" vertical="center" wrapText="1"/>
    </xf>
    <xf numFmtId="0" fontId="12" fillId="8" borderId="30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4" fillId="3" borderId="33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8" fillId="0" borderId="32" xfId="0" applyFont="1" applyBorder="1" applyAlignment="1">
      <alignment horizontal="left"/>
    </xf>
    <xf numFmtId="0" fontId="18" fillId="0" borderId="31" xfId="0" applyFont="1" applyBorder="1" applyAlignment="1">
      <alignment horizontal="left"/>
    </xf>
    <xf numFmtId="0" fontId="19" fillId="6" borderId="30" xfId="0" applyFont="1" applyFill="1" applyBorder="1" applyAlignment="1">
      <alignment horizontal="left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3" fillId="0" borderId="8" xfId="0" applyFont="1" applyBorder="1"/>
    <xf numFmtId="0" fontId="3" fillId="0" borderId="9" xfId="0" applyFont="1" applyBorder="1"/>
    <xf numFmtId="168" fontId="13" fillId="2" borderId="30" xfId="0" applyNumberFormat="1" applyFont="1" applyFill="1" applyBorder="1"/>
    <xf numFmtId="171" fontId="1" fillId="2" borderId="30" xfId="1" applyNumberFormat="1" applyFont="1" applyFill="1" applyBorder="1"/>
    <xf numFmtId="174" fontId="13" fillId="2" borderId="30" xfId="0" applyNumberFormat="1" applyFont="1" applyFill="1" applyBorder="1"/>
    <xf numFmtId="0" fontId="27" fillId="0" borderId="32" xfId="2" applyBorder="1" applyAlignment="1">
      <alignment horizontal="left"/>
    </xf>
  </cellXfs>
  <cellStyles count="3">
    <cellStyle name="Hipervínculo" xfId="2" builtinId="8"/>
    <cellStyle name="Millares" xfId="1" builtinId="3"/>
    <cellStyle name="Normal" xfId="0" builtinId="0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customschemas.google.com/relationships/workbookmetadata" Target="metadata"/><Relationship Id="rId1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5" Type="http://schemas.openxmlformats.org/officeDocument/2006/relationships/connections" Target="connections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2050143</xdr:colOff>
      <xdr:row>76</xdr:row>
      <xdr:rowOff>344714</xdr:rowOff>
    </xdr:from>
    <xdr:to>
      <xdr:col>3</xdr:col>
      <xdr:colOff>2069012</xdr:colOff>
      <xdr:row>76</xdr:row>
      <xdr:rowOff>903650</xdr:rowOff>
    </xdr:to>
    <xdr:grpSp>
      <xdr:nvGrpSpPr>
        <xdr:cNvPr id="3" name="Group 7">
          <a:extLst>
            <a:ext uri="{FF2B5EF4-FFF2-40B4-BE49-F238E27FC236}">
              <a16:creationId xmlns:a16="http://schemas.microsoft.com/office/drawing/2014/main" id="{DE28672E-A75E-9893-029D-A62F172B94F3}"/>
            </a:ext>
          </a:extLst>
        </xdr:cNvPr>
        <xdr:cNvGrpSpPr>
          <a:grpSpLocks/>
        </xdr:cNvGrpSpPr>
      </xdr:nvGrpSpPr>
      <xdr:grpSpPr>
        <a:xfrm>
          <a:off x="3066143" y="40113857"/>
          <a:ext cx="2186940" cy="558936"/>
          <a:chOff x="0" y="0"/>
          <a:chExt cx="2186940" cy="558936"/>
        </a:xfrm>
      </xdr:grpSpPr>
      <xdr:pic>
        <xdr:nvPicPr>
          <xdr:cNvPr id="4" name="Image 8">
            <a:extLst>
              <a:ext uri="{FF2B5EF4-FFF2-40B4-BE49-F238E27FC236}">
                <a16:creationId xmlns:a16="http://schemas.microsoft.com/office/drawing/2014/main" id="{BFBAD7DE-1B50-1FCF-0202-ADDC17D54D46}"/>
              </a:ext>
            </a:extLst>
          </xdr:cNvPr>
          <xdr:cNvPicPr/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45745" y="0"/>
            <a:ext cx="1604010" cy="538988"/>
          </a:xfrm>
          <a:prstGeom prst="rect">
            <a:avLst/>
          </a:prstGeom>
        </xdr:spPr>
      </xdr:pic>
      <xdr:sp macro="" textlink="">
        <xdr:nvSpPr>
          <xdr:cNvPr id="5" name="Graphic 9">
            <a:extLst>
              <a:ext uri="{FF2B5EF4-FFF2-40B4-BE49-F238E27FC236}">
                <a16:creationId xmlns:a16="http://schemas.microsoft.com/office/drawing/2014/main" id="{F39333E0-4595-D847-AC2E-610AEF0B51FB}"/>
              </a:ext>
            </a:extLst>
          </xdr:cNvPr>
          <xdr:cNvSpPr/>
        </xdr:nvSpPr>
        <xdr:spPr>
          <a:xfrm>
            <a:off x="0" y="557666"/>
            <a:ext cx="2186940" cy="1270"/>
          </a:xfrm>
          <a:custGeom>
            <a:avLst/>
            <a:gdLst/>
            <a:ahLst/>
            <a:cxnLst/>
            <a:rect l="l" t="t" r="r" b="b"/>
            <a:pathLst>
              <a:path w="2186940">
                <a:moveTo>
                  <a:pt x="0" y="0"/>
                </a:moveTo>
                <a:lnTo>
                  <a:pt x="2186793" y="0"/>
                </a:lnTo>
              </a:path>
            </a:pathLst>
          </a:custGeom>
          <a:ln w="8030">
            <a:solidFill>
              <a:srgbClr val="000000"/>
            </a:solidFill>
            <a:prstDash val="solid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NTRATO%20426%20DE%202014\CONTROL%20DE%20MATERIAL\2016\20-MATERIAL%20UMV%20DICIEMBRE%20%2001%20AL%203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ia%20camila\Downloads\12.%20FORMATO%20PROPUESTA%20ECONOMICA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"/>
      <sheetName val="CUBICAJE"/>
      <sheetName val="FREDY"/>
      <sheetName val="MATERIALES"/>
      <sheetName val="PREACTA"/>
      <sheetName val="CANTERAS"/>
      <sheetName val="REX CARGO"/>
      <sheetName val="GUATAQUI"/>
      <sheetName val="mitricol"/>
      <sheetName val="GRAVAS DE SUMAPAZ"/>
      <sheetName val="ALEJANDRA"/>
      <sheetName val="LOMA PELADA"/>
      <sheetName val="RANGEL"/>
      <sheetName val="EL CEDRO"/>
      <sheetName val="VANEGAS"/>
      <sheetName val="EL PENCAL"/>
      <sheetName val="TRANSPORTE GF"/>
      <sheetName val="LOCALIDAD"/>
      <sheetName val="REX_CARGO"/>
      <sheetName val="GRAVAS_DE_SUMAPAZ"/>
      <sheetName val="LOMA_PELADA"/>
      <sheetName val="EL_CEDRO"/>
      <sheetName val="EL_PENCAL"/>
      <sheetName val="TRANSPORTE_G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udio de mercado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36A642E-45E4-4628-A810-757773B72E32}" name="Tabla6" displayName="Tabla6" ref="A3:AA9" totalsRowShown="0">
  <autoFilter ref="A3:AA9" xr:uid="{C36A642E-45E4-4628-A810-757773B72E32}"/>
  <sortState xmlns:xlrd2="http://schemas.microsoft.com/office/spreadsheetml/2017/richdata2" ref="A4:AA9">
    <sortCondition ref="Z3:Z9"/>
  </sortState>
  <tableColumns count="27">
    <tableColumn id="1" xr3:uid="{EF56214D-AC37-4A2E-A383-FFAFC10C1E34}" name="N°"/>
    <tableColumn id="2" xr3:uid="{CD507B68-E68E-49F1-A493-001043EC75AC}" name="RUBRO"/>
    <tableColumn id="3" xr3:uid="{0D93C007-3504-460E-A57D-A1F73515DC37}" name="DESCRIPCIÓN TÉCNICA" dataDxfId="0"/>
    <tableColumn id="4" xr3:uid="{723548E4-50D8-40D6-A915-B01FBF5EF9D0}" name="UNIDAD"/>
    <tableColumn id="5" xr3:uid="{363C6BB5-B7C5-4AB5-A55E-1AB8A40D9228}" name="A"/>
    <tableColumn id="6" xr3:uid="{270C25FB-B365-445E-B5BC-DD4311535BA2}" name="B"/>
    <tableColumn id="7" xr3:uid="{37C5B879-8F1A-4E51-88A7-51DC94E8F475}" name="C"/>
    <tableColumn id="8" xr3:uid="{CB59C7A1-986F-45E0-BDEA-66EBCC20B4C8}" name="D"/>
    <tableColumn id="9" xr3:uid="{58EF2B61-6180-4E86-B35C-243EC32529E6}" name="CANTIDA TOTAL"/>
    <tableColumn id="10" xr3:uid="{F525188C-50FD-4CC3-B2F7-EF8CE8EA1053}" name="provedor 1"/>
    <tableColumn id="11" xr3:uid="{9F15A777-EE0A-49F5-91EB-E2AFCECB791A}" name="P1 Precio Unitario - Iva Incluido"/>
    <tableColumn id="12" xr3:uid="{650C4E0B-0B52-4A75-8D3E-B32B042918C1}" name="provedor 2"/>
    <tableColumn id="13" xr3:uid="{351CC56F-7EA2-4782-A6A9-EBD4F86BFEF3}" name="P2 - VALOR UNITARIO_x000a_INCLUIDO IVA"/>
    <tableColumn id="14" xr3:uid="{A08EDEE4-8AA7-4547-8FFC-AFF22032EE28}" name="provedor 3"/>
    <tableColumn id="15" xr3:uid="{B4754D3C-EF87-4E82-9A8B-1E4EAF5B6CC9}" name="P3 - VALOR UNITARIO_x000a_INCLUIDO IVA"/>
    <tableColumn id="16" xr3:uid="{FACBD3BA-3EC7-4307-8847-84ABCE8BB387}" name="N Cotizaciones"/>
    <tableColumn id="17" xr3:uid="{F446AE8B-57FE-4B69-8708-838922FFAD8E}" name="Promedio "/>
    <tableColumn id="18" xr3:uid="{DE38C3F1-DAED-43B7-9EFE-28810C1866E0}" name="Precio Total"/>
    <tableColumn id="19" xr3:uid="{7685B86F-969B-45D9-852C-2ECB3B891D6C}" name="Desviación estandar"/>
    <tableColumn id="20" xr3:uid="{49408C09-C0BE-463A-92EA-D8777EE30A70}" name="Limite alto "/>
    <tableColumn id="21" xr3:uid="{3C2F2654-33B4-4A1C-9422-4E6F8CF3938C}" name="Limite bajo"/>
    <tableColumn id="22" xr3:uid="{5551A700-9B2A-429B-911E-FDD29FB1E3CA}" name="P1"/>
    <tableColumn id="23" xr3:uid="{CBA3C838-D998-4BF4-964B-E81C620AEB86}" name="P2"/>
    <tableColumn id="24" xr3:uid="{3E654237-86F5-4A0F-8A45-0C89E5B39160}" name="P3"/>
    <tableColumn id="25" xr3:uid="{DAAE7A4B-31E0-4213-BA5A-2FCCCA4E0657}" name="Promedio Final"/>
    <tableColumn id="26" xr3:uid="{761D739B-AB46-4A3D-B3B2-29CB0E2E5127}" name="Precio final total"/>
    <tableColumn id="27" xr3:uid="{90CEEC6D-66FB-4F10-821C-A37EF33AA5B0}" name="Obsservacion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edeinco.co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B8476-A4D7-43C0-91B2-26BB0EDB0A32}">
  <dimension ref="A1:AA9"/>
  <sheetViews>
    <sheetView workbookViewId="0">
      <selection activeCell="A3" sqref="A3:AA9"/>
    </sheetView>
  </sheetViews>
  <sheetFormatPr baseColWidth="10" defaultColWidth="11.453125" defaultRowHeight="14.5"/>
  <cols>
    <col min="1" max="1" width="11.7265625" bestFit="1" customWidth="1"/>
    <col min="2" max="2" width="14.7265625" bestFit="1" customWidth="1"/>
    <col min="3" max="3" width="255.7265625" bestFit="1" customWidth="1"/>
    <col min="4" max="8" width="11.7265625" bestFit="1" customWidth="1"/>
    <col min="9" max="9" width="16.7265625" bestFit="1" customWidth="1"/>
    <col min="10" max="10" width="21.7265625" bestFit="1" customWidth="1"/>
    <col min="11" max="11" width="29.7265625" bestFit="1" customWidth="1"/>
    <col min="12" max="12" width="21.7265625" bestFit="1" customWidth="1"/>
    <col min="13" max="13" width="34.7265625" bestFit="1" customWidth="1"/>
    <col min="14" max="14" width="21.7265625" bestFit="1" customWidth="1"/>
    <col min="15" max="15" width="34.7265625" bestFit="1" customWidth="1"/>
    <col min="16" max="16" width="15.453125" bestFit="1" customWidth="1"/>
    <col min="17" max="17" width="11.7265625" bestFit="1" customWidth="1"/>
    <col min="18" max="18" width="13.1796875" bestFit="1" customWidth="1"/>
    <col min="19" max="19" width="20.1796875" bestFit="1" customWidth="1"/>
    <col min="20" max="21" width="12.453125" bestFit="1" customWidth="1"/>
    <col min="22" max="24" width="11.7265625" bestFit="1" customWidth="1"/>
    <col min="25" max="25" width="15.7265625" bestFit="1" customWidth="1"/>
    <col min="26" max="26" width="16.7265625" bestFit="1" customWidth="1"/>
    <col min="27" max="27" width="167.453125" bestFit="1" customWidth="1"/>
  </cols>
  <sheetData>
    <row r="1" spans="1:27">
      <c r="A1" s="41" t="s">
        <v>0</v>
      </c>
    </row>
    <row r="3" spans="1:27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A3" t="s">
        <v>27</v>
      </c>
    </row>
    <row r="4" spans="1:27">
      <c r="A4">
        <v>3</v>
      </c>
      <c r="B4" t="s">
        <v>28</v>
      </c>
      <c r="C4" t="s">
        <v>29</v>
      </c>
      <c r="D4" t="s">
        <v>30</v>
      </c>
      <c r="I4">
        <v>1</v>
      </c>
      <c r="J4" t="s">
        <v>31</v>
      </c>
      <c r="K4">
        <v>4800000</v>
      </c>
      <c r="L4" t="s">
        <v>31</v>
      </c>
      <c r="M4">
        <v>4800000</v>
      </c>
      <c r="N4" t="s">
        <v>31</v>
      </c>
      <c r="O4">
        <v>4800000</v>
      </c>
      <c r="P4">
        <v>3</v>
      </c>
      <c r="Q4">
        <v>4800000</v>
      </c>
      <c r="R4">
        <v>4800000</v>
      </c>
      <c r="S4">
        <v>0</v>
      </c>
      <c r="T4">
        <v>4800000</v>
      </c>
      <c r="U4">
        <v>4800000</v>
      </c>
      <c r="V4">
        <v>4800000</v>
      </c>
      <c r="W4">
        <v>4800000</v>
      </c>
      <c r="X4">
        <v>4800000</v>
      </c>
      <c r="Y4">
        <v>4800000</v>
      </c>
      <c r="Z4">
        <v>4800000</v>
      </c>
      <c r="AA4" t="s">
        <v>32</v>
      </c>
    </row>
    <row r="5" spans="1:27" ht="43.5">
      <c r="A5">
        <v>6</v>
      </c>
      <c r="B5" t="s">
        <v>28</v>
      </c>
      <c r="C5" s="40" t="s">
        <v>33</v>
      </c>
      <c r="D5" t="s">
        <v>30</v>
      </c>
      <c r="I5">
        <v>2</v>
      </c>
      <c r="J5" t="s">
        <v>34</v>
      </c>
      <c r="K5">
        <v>5000000</v>
      </c>
      <c r="L5" t="s">
        <v>34</v>
      </c>
      <c r="M5">
        <v>5000000</v>
      </c>
      <c r="N5" t="s">
        <v>34</v>
      </c>
      <c r="O5">
        <v>5000000</v>
      </c>
      <c r="P5">
        <v>3</v>
      </c>
      <c r="Q5">
        <v>5000000</v>
      </c>
      <c r="R5">
        <v>10000000</v>
      </c>
      <c r="S5">
        <v>0</v>
      </c>
      <c r="T5">
        <v>5000000</v>
      </c>
      <c r="U5">
        <v>5000000</v>
      </c>
      <c r="V5">
        <v>5000000</v>
      </c>
      <c r="W5">
        <v>5000000</v>
      </c>
      <c r="X5">
        <v>5000000</v>
      </c>
      <c r="Y5">
        <v>5000000</v>
      </c>
      <c r="Z5">
        <v>10000000</v>
      </c>
      <c r="AA5" t="s">
        <v>35</v>
      </c>
    </row>
    <row r="6" spans="1:27" ht="43.5">
      <c r="A6">
        <v>5</v>
      </c>
      <c r="B6" t="s">
        <v>28</v>
      </c>
      <c r="C6" s="40" t="s">
        <v>36</v>
      </c>
      <c r="D6" t="s">
        <v>30</v>
      </c>
      <c r="I6">
        <v>8</v>
      </c>
      <c r="J6" t="s">
        <v>34</v>
      </c>
      <c r="K6">
        <v>2400000</v>
      </c>
      <c r="L6" t="s">
        <v>34</v>
      </c>
      <c r="M6">
        <v>2400000</v>
      </c>
      <c r="N6" t="s">
        <v>34</v>
      </c>
      <c r="O6">
        <v>2400000</v>
      </c>
      <c r="P6">
        <v>3</v>
      </c>
      <c r="Q6">
        <v>2400000</v>
      </c>
      <c r="R6">
        <v>19200000</v>
      </c>
      <c r="S6">
        <v>0</v>
      </c>
      <c r="T6">
        <v>2400000</v>
      </c>
      <c r="U6">
        <v>2400000</v>
      </c>
      <c r="V6">
        <v>2400000</v>
      </c>
      <c r="W6">
        <v>2400000</v>
      </c>
      <c r="X6">
        <v>2400000</v>
      </c>
      <c r="Y6">
        <v>2400000</v>
      </c>
      <c r="Z6">
        <v>19200000</v>
      </c>
      <c r="AA6" t="s">
        <v>37</v>
      </c>
    </row>
    <row r="7" spans="1:27">
      <c r="A7">
        <v>2</v>
      </c>
      <c r="B7" t="s">
        <v>28</v>
      </c>
      <c r="C7" t="s">
        <v>38</v>
      </c>
      <c r="D7" t="s">
        <v>30</v>
      </c>
      <c r="I7">
        <v>6</v>
      </c>
      <c r="J7" t="s">
        <v>39</v>
      </c>
      <c r="K7">
        <v>4800000</v>
      </c>
      <c r="L7" t="s">
        <v>39</v>
      </c>
      <c r="M7">
        <v>4800000</v>
      </c>
      <c r="N7" t="s">
        <v>39</v>
      </c>
      <c r="O7">
        <v>4800000</v>
      </c>
      <c r="P7">
        <v>3</v>
      </c>
      <c r="Q7">
        <v>4800000</v>
      </c>
      <c r="R7">
        <v>28800000</v>
      </c>
      <c r="S7">
        <v>0</v>
      </c>
      <c r="T7">
        <v>4800000</v>
      </c>
      <c r="U7">
        <v>4800000</v>
      </c>
      <c r="V7">
        <v>4800000</v>
      </c>
      <c r="W7">
        <v>4800000</v>
      </c>
      <c r="X7">
        <v>4800000</v>
      </c>
      <c r="Y7">
        <v>4800000</v>
      </c>
      <c r="Z7">
        <v>28800000</v>
      </c>
      <c r="AA7" t="s">
        <v>32</v>
      </c>
    </row>
    <row r="8" spans="1:27" ht="43.5">
      <c r="A8">
        <v>4</v>
      </c>
      <c r="B8" t="s">
        <v>28</v>
      </c>
      <c r="C8" s="40" t="s">
        <v>40</v>
      </c>
      <c r="D8" t="s">
        <v>30</v>
      </c>
      <c r="I8">
        <v>10</v>
      </c>
      <c r="J8" t="s">
        <v>34</v>
      </c>
      <c r="K8">
        <v>3100000</v>
      </c>
      <c r="L8" t="s">
        <v>34</v>
      </c>
      <c r="M8">
        <v>3100000</v>
      </c>
      <c r="N8" t="s">
        <v>34</v>
      </c>
      <c r="O8">
        <v>3100000</v>
      </c>
      <c r="P8">
        <v>3</v>
      </c>
      <c r="Q8">
        <v>3100000</v>
      </c>
      <c r="R8">
        <v>31000000</v>
      </c>
      <c r="S8">
        <v>0</v>
      </c>
      <c r="T8">
        <v>3100000</v>
      </c>
      <c r="U8">
        <v>3100000</v>
      </c>
      <c r="V8">
        <v>3100000</v>
      </c>
      <c r="W8">
        <v>3100000</v>
      </c>
      <c r="X8">
        <v>3100000</v>
      </c>
      <c r="Y8">
        <v>3100000</v>
      </c>
      <c r="Z8">
        <v>31000000</v>
      </c>
      <c r="AA8" t="s">
        <v>32</v>
      </c>
    </row>
    <row r="9" spans="1:27" ht="29">
      <c r="A9">
        <v>1</v>
      </c>
      <c r="B9" t="s">
        <v>28</v>
      </c>
      <c r="C9" s="40" t="s">
        <v>41</v>
      </c>
      <c r="D9" t="s">
        <v>30</v>
      </c>
      <c r="I9">
        <v>6</v>
      </c>
      <c r="J9" t="s">
        <v>34</v>
      </c>
      <c r="K9">
        <v>5300000</v>
      </c>
      <c r="L9" t="s">
        <v>34</v>
      </c>
      <c r="M9">
        <v>5300000</v>
      </c>
      <c r="N9" t="s">
        <v>34</v>
      </c>
      <c r="O9">
        <v>5300000</v>
      </c>
      <c r="P9">
        <v>3</v>
      </c>
      <c r="Q9">
        <v>5300000</v>
      </c>
      <c r="R9">
        <v>31800000</v>
      </c>
      <c r="S9">
        <v>0</v>
      </c>
      <c r="T9">
        <v>5300000</v>
      </c>
      <c r="U9">
        <v>5300000</v>
      </c>
      <c r="V9">
        <v>5300000</v>
      </c>
      <c r="W9">
        <v>5300000</v>
      </c>
      <c r="X9">
        <v>5300000</v>
      </c>
      <c r="Y9">
        <v>5300000</v>
      </c>
      <c r="Z9">
        <v>31800000</v>
      </c>
      <c r="AA9" t="s">
        <v>32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36C09"/>
  </sheetPr>
  <dimension ref="A1:Q864"/>
  <sheetViews>
    <sheetView showGridLines="0" tabSelected="1" topLeftCell="A2" zoomScale="70" zoomScaleNormal="70" workbookViewId="0">
      <pane ySplit="1" topLeftCell="A3" activePane="bottomLeft" state="frozen"/>
      <selection activeCell="B2" sqref="B2"/>
      <selection pane="bottomLeft" activeCell="B2" sqref="B2"/>
    </sheetView>
  </sheetViews>
  <sheetFormatPr baseColWidth="10" defaultColWidth="14.453125" defaultRowHeight="15" customHeight="1"/>
  <cols>
    <col min="1" max="1" width="4.26953125" customWidth="1"/>
    <col min="2" max="2" width="10.26953125" style="56" customWidth="1"/>
    <col min="3" max="3" width="31" customWidth="1"/>
    <col min="4" max="5" width="42.453125" customWidth="1"/>
    <col min="6" max="6" width="18.1796875" customWidth="1"/>
    <col min="7" max="7" width="27.1796875" customWidth="1"/>
    <col min="8" max="8" width="26.26953125" customWidth="1"/>
    <col min="9" max="9" width="27.453125" customWidth="1"/>
    <col min="10" max="10" width="23" customWidth="1"/>
    <col min="11" max="11" width="24.453125" bestFit="1" customWidth="1"/>
    <col min="12" max="12" width="38.1796875" customWidth="1"/>
    <col min="13" max="17" width="11.453125" customWidth="1"/>
  </cols>
  <sheetData>
    <row r="1" spans="1:17" ht="23.65" hidden="1" customHeight="1">
      <c r="A1" s="1"/>
      <c r="B1" s="70" t="s">
        <v>42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1"/>
      <c r="N1" s="1"/>
      <c r="O1" s="1"/>
      <c r="P1" s="1"/>
      <c r="Q1" s="1"/>
    </row>
    <row r="2" spans="1:17" ht="90">
      <c r="A2" s="1"/>
      <c r="B2" s="43" t="s">
        <v>43</v>
      </c>
      <c r="C2" s="43" t="s">
        <v>44</v>
      </c>
      <c r="D2" s="43" t="s">
        <v>45</v>
      </c>
      <c r="E2" s="67" t="s">
        <v>222</v>
      </c>
      <c r="F2" s="43" t="s">
        <v>46</v>
      </c>
      <c r="G2" s="46" t="s">
        <v>47</v>
      </c>
      <c r="H2" s="46" t="s">
        <v>48</v>
      </c>
      <c r="I2" s="68" t="s">
        <v>49</v>
      </c>
      <c r="J2" s="46" t="s">
        <v>50</v>
      </c>
      <c r="K2" s="46" t="s">
        <v>51</v>
      </c>
      <c r="L2" s="69" t="s">
        <v>256</v>
      </c>
      <c r="M2" s="1"/>
      <c r="N2" s="1"/>
      <c r="O2" s="1"/>
      <c r="P2" s="1"/>
      <c r="Q2" s="1"/>
    </row>
    <row r="3" spans="1:17" ht="21" customHeight="1">
      <c r="A3" s="1"/>
      <c r="B3" s="75"/>
      <c r="C3" s="76"/>
      <c r="D3" s="76"/>
      <c r="E3" s="76"/>
      <c r="F3" s="76"/>
      <c r="G3" s="76"/>
      <c r="H3" s="76"/>
      <c r="I3" s="76"/>
      <c r="J3" s="76"/>
      <c r="K3" s="76"/>
      <c r="L3" s="77"/>
      <c r="M3" s="1"/>
      <c r="N3" s="1"/>
      <c r="O3" s="1"/>
      <c r="P3" s="1"/>
      <c r="Q3" s="1"/>
    </row>
    <row r="4" spans="1:17" ht="31.5" thickBot="1">
      <c r="A4" s="1"/>
      <c r="B4" s="44">
        <v>1</v>
      </c>
      <c r="C4" s="57" t="s">
        <v>118</v>
      </c>
      <c r="D4" s="58" t="s">
        <v>119</v>
      </c>
      <c r="E4" s="63" t="s">
        <v>229</v>
      </c>
      <c r="F4" s="45">
        <v>1</v>
      </c>
      <c r="G4" s="42">
        <v>2913</v>
      </c>
      <c r="H4" s="42">
        <v>3146.04</v>
      </c>
      <c r="I4" s="42">
        <f>+K4-J4</f>
        <v>2679.96</v>
      </c>
      <c r="J4" s="86">
        <f>+L4-K4</f>
        <v>233.03999999999996</v>
      </c>
      <c r="K4" s="42">
        <v>2913</v>
      </c>
      <c r="L4" s="42">
        <v>3146.04</v>
      </c>
      <c r="M4" s="1"/>
      <c r="N4" s="1"/>
      <c r="O4" s="1"/>
      <c r="P4" s="1"/>
      <c r="Q4" s="1"/>
    </row>
    <row r="5" spans="1:17" ht="155.5" thickBot="1">
      <c r="A5" s="1"/>
      <c r="B5" s="44">
        <v>2</v>
      </c>
      <c r="C5" s="57" t="s">
        <v>120</v>
      </c>
      <c r="D5" s="58" t="s">
        <v>121</v>
      </c>
      <c r="E5" s="63" t="s">
        <v>252</v>
      </c>
      <c r="F5" s="45">
        <v>1</v>
      </c>
      <c r="G5" s="42">
        <v>42848</v>
      </c>
      <c r="H5" s="42">
        <v>46275.839999999997</v>
      </c>
      <c r="I5" s="42">
        <f t="shared" ref="I5:I65" si="0">+K5-J5</f>
        <v>39420.160000000003</v>
      </c>
      <c r="J5" s="86">
        <f t="shared" ref="J5:J65" si="1">+L5-K5</f>
        <v>3427.8399999999965</v>
      </c>
      <c r="K5" s="42">
        <v>42848</v>
      </c>
      <c r="L5" s="42">
        <v>46275.839999999997</v>
      </c>
      <c r="M5" s="1"/>
      <c r="N5" s="1"/>
      <c r="O5" s="1"/>
      <c r="P5" s="1"/>
      <c r="Q5" s="1"/>
    </row>
    <row r="6" spans="1:17" ht="109" thickBot="1">
      <c r="A6" s="1"/>
      <c r="B6" s="44">
        <v>3</v>
      </c>
      <c r="C6" s="57" t="s">
        <v>122</v>
      </c>
      <c r="D6" s="58" t="s">
        <v>123</v>
      </c>
      <c r="E6" s="63" t="s">
        <v>253</v>
      </c>
      <c r="F6" s="45">
        <v>1</v>
      </c>
      <c r="G6" s="42">
        <v>51253</v>
      </c>
      <c r="H6" s="42">
        <v>55353.24</v>
      </c>
      <c r="I6" s="42">
        <f t="shared" si="0"/>
        <v>47152.76</v>
      </c>
      <c r="J6" s="86">
        <f t="shared" si="1"/>
        <v>4100.239999999998</v>
      </c>
      <c r="K6" s="42">
        <v>51253</v>
      </c>
      <c r="L6" s="42">
        <v>55353.24</v>
      </c>
      <c r="M6" s="1"/>
      <c r="N6" s="1"/>
      <c r="O6" s="1"/>
      <c r="P6" s="1"/>
      <c r="Q6" s="1"/>
    </row>
    <row r="7" spans="1:17" ht="171" thickBot="1">
      <c r="A7" s="1"/>
      <c r="B7" s="44">
        <v>4</v>
      </c>
      <c r="C7" s="57" t="s">
        <v>124</v>
      </c>
      <c r="D7" s="58" t="s">
        <v>125</v>
      </c>
      <c r="E7" s="63" t="s">
        <v>223</v>
      </c>
      <c r="F7" s="45">
        <v>1</v>
      </c>
      <c r="G7" s="42">
        <v>27705</v>
      </c>
      <c r="H7" s="42">
        <v>29921.4</v>
      </c>
      <c r="I7" s="42">
        <f t="shared" si="0"/>
        <v>25488.6</v>
      </c>
      <c r="J7" s="86">
        <f t="shared" si="1"/>
        <v>2216.4000000000015</v>
      </c>
      <c r="K7" s="42">
        <v>27705</v>
      </c>
      <c r="L7" s="42">
        <v>29921.4</v>
      </c>
      <c r="M7" s="1"/>
      <c r="N7" s="1"/>
      <c r="O7" s="1"/>
      <c r="P7" s="1"/>
      <c r="Q7" s="1"/>
    </row>
    <row r="8" spans="1:17" ht="171" thickBot="1">
      <c r="A8" s="1"/>
      <c r="B8" s="44">
        <v>5</v>
      </c>
      <c r="C8" s="57" t="s">
        <v>126</v>
      </c>
      <c r="D8" s="58" t="s">
        <v>127</v>
      </c>
      <c r="E8" s="63" t="s">
        <v>224</v>
      </c>
      <c r="F8" s="45">
        <v>1</v>
      </c>
      <c r="G8" s="42">
        <v>117851</v>
      </c>
      <c r="H8" s="42">
        <v>127279.08</v>
      </c>
      <c r="I8" s="42">
        <f t="shared" si="0"/>
        <v>108422.92</v>
      </c>
      <c r="J8" s="86">
        <f t="shared" si="1"/>
        <v>9428.0800000000017</v>
      </c>
      <c r="K8" s="42">
        <v>117851</v>
      </c>
      <c r="L8" s="42">
        <v>127279.08</v>
      </c>
      <c r="M8" s="1"/>
      <c r="N8" s="1"/>
      <c r="O8" s="1"/>
      <c r="P8" s="1"/>
      <c r="Q8" s="1"/>
    </row>
    <row r="9" spans="1:17" ht="93.5" thickBot="1">
      <c r="A9" s="1"/>
      <c r="B9" s="44">
        <v>6</v>
      </c>
      <c r="C9" s="57" t="s">
        <v>128</v>
      </c>
      <c r="D9" s="58" t="s">
        <v>129</v>
      </c>
      <c r="E9" s="63" t="s">
        <v>225</v>
      </c>
      <c r="F9" s="45">
        <v>1</v>
      </c>
      <c r="G9" s="42">
        <v>7733</v>
      </c>
      <c r="H9" s="42">
        <v>8351.64</v>
      </c>
      <c r="I9" s="42">
        <f t="shared" si="0"/>
        <v>7114.3600000000006</v>
      </c>
      <c r="J9" s="86">
        <f t="shared" si="1"/>
        <v>618.63999999999942</v>
      </c>
      <c r="K9" s="42">
        <v>7733</v>
      </c>
      <c r="L9" s="42">
        <v>8351.64</v>
      </c>
      <c r="M9" s="1"/>
      <c r="N9" s="1"/>
      <c r="O9" s="1"/>
      <c r="P9" s="1"/>
      <c r="Q9" s="1"/>
    </row>
    <row r="10" spans="1:17" ht="62.5" thickBot="1">
      <c r="A10" s="1"/>
      <c r="B10" s="44">
        <v>7</v>
      </c>
      <c r="C10" s="57" t="s">
        <v>130</v>
      </c>
      <c r="D10" s="58" t="s">
        <v>131</v>
      </c>
      <c r="E10" s="63" t="s">
        <v>226</v>
      </c>
      <c r="F10" s="45">
        <v>1</v>
      </c>
      <c r="G10" s="42">
        <v>28880</v>
      </c>
      <c r="H10" s="42">
        <v>31190.400000000001</v>
      </c>
      <c r="I10" s="42">
        <f t="shared" si="0"/>
        <v>26569.599999999999</v>
      </c>
      <c r="J10" s="86">
        <f t="shared" si="1"/>
        <v>2310.4000000000015</v>
      </c>
      <c r="K10" s="42">
        <v>28880</v>
      </c>
      <c r="L10" s="42">
        <v>31190.400000000001</v>
      </c>
      <c r="M10" s="1"/>
      <c r="N10" s="1"/>
      <c r="O10" s="1"/>
      <c r="P10" s="1"/>
      <c r="Q10" s="1"/>
    </row>
    <row r="11" spans="1:17" ht="62.5" thickBot="1">
      <c r="A11" s="1"/>
      <c r="B11" s="44">
        <v>8</v>
      </c>
      <c r="C11" s="57" t="s">
        <v>132</v>
      </c>
      <c r="D11" s="58" t="s">
        <v>133</v>
      </c>
      <c r="E11" s="63" t="s">
        <v>227</v>
      </c>
      <c r="F11" s="45">
        <v>1</v>
      </c>
      <c r="G11" s="42">
        <v>43333</v>
      </c>
      <c r="H11" s="42">
        <v>46799.64</v>
      </c>
      <c r="I11" s="42">
        <f t="shared" si="0"/>
        <v>39866.36</v>
      </c>
      <c r="J11" s="86">
        <f t="shared" si="1"/>
        <v>3466.6399999999994</v>
      </c>
      <c r="K11" s="42">
        <v>43333</v>
      </c>
      <c r="L11" s="42">
        <v>46799.64</v>
      </c>
      <c r="M11" s="1"/>
      <c r="N11" s="1"/>
      <c r="O11" s="1"/>
      <c r="P11" s="1"/>
      <c r="Q11" s="1"/>
    </row>
    <row r="12" spans="1:17" ht="78" thickBot="1">
      <c r="A12" s="1"/>
      <c r="B12" s="44">
        <v>9</v>
      </c>
      <c r="C12" s="57" t="s">
        <v>134</v>
      </c>
      <c r="D12" s="58" t="s">
        <v>135</v>
      </c>
      <c r="E12" s="63" t="s">
        <v>228</v>
      </c>
      <c r="F12" s="45">
        <v>1</v>
      </c>
      <c r="G12" s="42">
        <v>27347</v>
      </c>
      <c r="H12" s="42">
        <v>29534.760000000002</v>
      </c>
      <c r="I12" s="42">
        <f t="shared" si="0"/>
        <v>25159.239999999998</v>
      </c>
      <c r="J12" s="86">
        <f t="shared" si="1"/>
        <v>2187.760000000002</v>
      </c>
      <c r="K12" s="42">
        <v>27347</v>
      </c>
      <c r="L12" s="42">
        <v>29534.760000000002</v>
      </c>
      <c r="M12" s="1"/>
      <c r="N12" s="1"/>
      <c r="O12" s="1"/>
      <c r="P12" s="1"/>
      <c r="Q12" s="1"/>
    </row>
    <row r="13" spans="1:17" ht="18.5" thickBot="1">
      <c r="A13" s="1"/>
      <c r="B13" s="44">
        <v>10</v>
      </c>
      <c r="C13" s="57" t="s">
        <v>136</v>
      </c>
      <c r="D13" s="58" t="s">
        <v>137</v>
      </c>
      <c r="E13" s="63" t="s">
        <v>229</v>
      </c>
      <c r="F13" s="45">
        <v>1</v>
      </c>
      <c r="G13" s="42">
        <v>3427</v>
      </c>
      <c r="H13" s="42">
        <v>3701.16</v>
      </c>
      <c r="I13" s="42">
        <f t="shared" si="0"/>
        <v>3152.84</v>
      </c>
      <c r="J13" s="86">
        <f t="shared" si="1"/>
        <v>274.15999999999985</v>
      </c>
      <c r="K13" s="42">
        <v>3427</v>
      </c>
      <c r="L13" s="42">
        <v>3701.16</v>
      </c>
      <c r="M13" s="1"/>
      <c r="N13" s="1"/>
      <c r="O13" s="1"/>
      <c r="P13" s="1"/>
      <c r="Q13" s="1"/>
    </row>
    <row r="14" spans="1:17" ht="27.4" customHeight="1" thickBot="1">
      <c r="A14" s="1"/>
      <c r="B14" s="44">
        <v>11</v>
      </c>
      <c r="C14" s="57" t="s">
        <v>138</v>
      </c>
      <c r="D14" s="58" t="s">
        <v>139</v>
      </c>
      <c r="E14" s="63" t="s">
        <v>230</v>
      </c>
      <c r="F14" s="45">
        <v>1</v>
      </c>
      <c r="G14" s="42">
        <v>49290</v>
      </c>
      <c r="H14" s="42">
        <v>53233.2</v>
      </c>
      <c r="I14" s="42">
        <f t="shared" si="0"/>
        <v>45346.8</v>
      </c>
      <c r="J14" s="86">
        <f t="shared" si="1"/>
        <v>3943.1999999999971</v>
      </c>
      <c r="K14" s="42">
        <v>49290</v>
      </c>
      <c r="L14" s="42">
        <v>53233.2</v>
      </c>
      <c r="M14" s="1"/>
      <c r="N14" s="1"/>
      <c r="O14" s="1"/>
      <c r="P14" s="1"/>
      <c r="Q14" s="1"/>
    </row>
    <row r="15" spans="1:17" ht="31.5" thickBot="1">
      <c r="A15" s="1"/>
      <c r="B15" s="44">
        <v>12</v>
      </c>
      <c r="C15" s="59" t="s">
        <v>140</v>
      </c>
      <c r="D15" s="58" t="s">
        <v>141</v>
      </c>
      <c r="E15" s="63" t="s">
        <v>231</v>
      </c>
      <c r="F15" s="45">
        <v>1</v>
      </c>
      <c r="G15" s="42">
        <v>24950</v>
      </c>
      <c r="H15" s="42">
        <v>26946</v>
      </c>
      <c r="I15" s="42">
        <f t="shared" si="0"/>
        <v>22954</v>
      </c>
      <c r="J15" s="86">
        <f t="shared" si="1"/>
        <v>1996</v>
      </c>
      <c r="K15" s="42">
        <v>24950</v>
      </c>
      <c r="L15" s="42">
        <v>26946</v>
      </c>
      <c r="M15" s="1"/>
      <c r="N15" s="1"/>
      <c r="O15" s="1"/>
      <c r="P15" s="1"/>
      <c r="Q15" s="1"/>
    </row>
    <row r="16" spans="1:17" ht="18">
      <c r="A16" s="1"/>
      <c r="B16" s="44">
        <v>13</v>
      </c>
      <c r="C16" s="60" t="s">
        <v>142</v>
      </c>
      <c r="D16" s="58" t="s">
        <v>142</v>
      </c>
      <c r="E16" s="63" t="s">
        <v>232</v>
      </c>
      <c r="F16" s="45">
        <v>1</v>
      </c>
      <c r="G16" s="42">
        <v>20753</v>
      </c>
      <c r="H16" s="42">
        <v>22413.24</v>
      </c>
      <c r="I16" s="42">
        <f t="shared" si="0"/>
        <v>19092.759999999998</v>
      </c>
      <c r="J16" s="86">
        <f t="shared" si="1"/>
        <v>1660.2400000000016</v>
      </c>
      <c r="K16" s="42">
        <v>20753</v>
      </c>
      <c r="L16" s="42">
        <v>22413.24</v>
      </c>
      <c r="M16" s="1"/>
      <c r="N16" s="1"/>
      <c r="O16" s="1"/>
      <c r="P16" s="1"/>
      <c r="Q16" s="1"/>
    </row>
    <row r="17" spans="1:17" ht="27.4" customHeight="1">
      <c r="A17" s="1"/>
      <c r="B17" s="44">
        <v>14</v>
      </c>
      <c r="C17" s="61" t="s">
        <v>143</v>
      </c>
      <c r="D17" s="58" t="s">
        <v>144</v>
      </c>
      <c r="E17" s="63"/>
      <c r="F17" s="45">
        <v>1</v>
      </c>
      <c r="G17" s="42">
        <v>44065</v>
      </c>
      <c r="H17" s="42">
        <v>47590.2</v>
      </c>
      <c r="I17" s="42">
        <f t="shared" si="0"/>
        <v>40539.800000000003</v>
      </c>
      <c r="J17" s="86">
        <f t="shared" si="1"/>
        <v>3525.1999999999971</v>
      </c>
      <c r="K17" s="42">
        <v>44065</v>
      </c>
      <c r="L17" s="42">
        <v>47590.2</v>
      </c>
      <c r="M17" s="1"/>
      <c r="N17" s="1"/>
      <c r="O17" s="1"/>
      <c r="P17" s="1"/>
      <c r="Q17" s="1"/>
    </row>
    <row r="18" spans="1:17" ht="18">
      <c r="A18" s="1"/>
      <c r="B18" s="44">
        <v>15</v>
      </c>
      <c r="C18" s="61" t="s">
        <v>145</v>
      </c>
      <c r="D18" s="58" t="s">
        <v>146</v>
      </c>
      <c r="E18" s="63" t="s">
        <v>233</v>
      </c>
      <c r="F18" s="45">
        <v>1</v>
      </c>
      <c r="G18" s="42">
        <v>28476</v>
      </c>
      <c r="H18" s="42">
        <v>30754.080000000002</v>
      </c>
      <c r="I18" s="42">
        <f t="shared" si="0"/>
        <v>26197.919999999998</v>
      </c>
      <c r="J18" s="86">
        <f t="shared" si="1"/>
        <v>2278.0800000000017</v>
      </c>
      <c r="K18" s="42">
        <v>28476</v>
      </c>
      <c r="L18" s="42">
        <v>30754.080000000002</v>
      </c>
      <c r="M18" s="1"/>
      <c r="N18" s="1"/>
      <c r="O18" s="1"/>
      <c r="P18" s="1"/>
      <c r="Q18" s="1"/>
    </row>
    <row r="19" spans="1:17" ht="18">
      <c r="A19" s="1"/>
      <c r="B19" s="44">
        <v>16</v>
      </c>
      <c r="C19" s="61" t="s">
        <v>147</v>
      </c>
      <c r="D19" s="58" t="s">
        <v>147</v>
      </c>
      <c r="E19" s="63" t="s">
        <v>234</v>
      </c>
      <c r="F19" s="45">
        <v>1</v>
      </c>
      <c r="G19" s="42">
        <v>38952</v>
      </c>
      <c r="H19" s="42">
        <v>42068.160000000003</v>
      </c>
      <c r="I19" s="42">
        <f t="shared" si="0"/>
        <v>35835.839999999997</v>
      </c>
      <c r="J19" s="86">
        <f t="shared" si="1"/>
        <v>3116.1600000000035</v>
      </c>
      <c r="K19" s="42">
        <v>38952</v>
      </c>
      <c r="L19" s="42">
        <v>42068.160000000003</v>
      </c>
      <c r="M19" s="1"/>
      <c r="N19" s="1"/>
      <c r="O19" s="1"/>
      <c r="P19" s="1"/>
      <c r="Q19" s="1"/>
    </row>
    <row r="20" spans="1:17" ht="18.5" thickBot="1">
      <c r="A20" s="1"/>
      <c r="B20" s="44">
        <v>17</v>
      </c>
      <c r="C20" s="57" t="s">
        <v>148</v>
      </c>
      <c r="D20" s="58" t="s">
        <v>149</v>
      </c>
      <c r="E20" s="63" t="s">
        <v>235</v>
      </c>
      <c r="F20" s="45">
        <v>1</v>
      </c>
      <c r="G20" s="42">
        <v>5514</v>
      </c>
      <c r="H20" s="42">
        <v>5955.12</v>
      </c>
      <c r="I20" s="42">
        <f t="shared" si="0"/>
        <v>5072.88</v>
      </c>
      <c r="J20" s="86">
        <f t="shared" si="1"/>
        <v>441.11999999999989</v>
      </c>
      <c r="K20" s="42">
        <v>5514</v>
      </c>
      <c r="L20" s="42">
        <v>5955.12</v>
      </c>
      <c r="M20" s="1"/>
      <c r="N20" s="1"/>
      <c r="O20" s="1"/>
      <c r="P20" s="1"/>
      <c r="Q20" s="1"/>
    </row>
    <row r="21" spans="1:17" ht="66" customHeight="1" thickBot="1">
      <c r="A21" s="1"/>
      <c r="B21" s="44">
        <v>18</v>
      </c>
      <c r="C21" s="57" t="s">
        <v>150</v>
      </c>
      <c r="D21" s="58" t="s">
        <v>151</v>
      </c>
      <c r="E21" s="63" t="s">
        <v>231</v>
      </c>
      <c r="F21" s="45">
        <v>1</v>
      </c>
      <c r="G21" s="42">
        <v>14900</v>
      </c>
      <c r="H21" s="42">
        <v>16092</v>
      </c>
      <c r="I21" s="42">
        <f t="shared" si="0"/>
        <v>13708</v>
      </c>
      <c r="J21" s="86">
        <f t="shared" si="1"/>
        <v>1192</v>
      </c>
      <c r="K21" s="42">
        <v>14900</v>
      </c>
      <c r="L21" s="42">
        <v>16092</v>
      </c>
      <c r="M21" s="1"/>
      <c r="N21" s="1"/>
      <c r="O21" s="1"/>
      <c r="P21" s="1"/>
      <c r="Q21" s="1"/>
    </row>
    <row r="22" spans="1:17" ht="18.5" thickBot="1">
      <c r="A22" s="1"/>
      <c r="B22" s="44">
        <v>19</v>
      </c>
      <c r="C22" s="57" t="s">
        <v>152</v>
      </c>
      <c r="D22" s="58" t="s">
        <v>153</v>
      </c>
      <c r="E22" s="63" t="s">
        <v>236</v>
      </c>
      <c r="F22" s="45">
        <v>1</v>
      </c>
      <c r="G22" s="42">
        <v>9284</v>
      </c>
      <c r="H22" s="42">
        <v>10026.719999999999</v>
      </c>
      <c r="I22" s="42">
        <f t="shared" si="0"/>
        <v>8541.2800000000007</v>
      </c>
      <c r="J22" s="86">
        <f t="shared" si="1"/>
        <v>742.71999999999935</v>
      </c>
      <c r="K22" s="42">
        <v>9284</v>
      </c>
      <c r="L22" s="42">
        <v>10026.719999999999</v>
      </c>
      <c r="M22" s="1"/>
      <c r="N22" s="1"/>
      <c r="O22" s="1"/>
      <c r="P22" s="1"/>
      <c r="Q22" s="1"/>
    </row>
    <row r="23" spans="1:17" ht="47" thickBot="1">
      <c r="A23" s="1"/>
      <c r="B23" s="44">
        <v>20</v>
      </c>
      <c r="C23" s="57" t="s">
        <v>154</v>
      </c>
      <c r="D23" s="58" t="s">
        <v>155</v>
      </c>
      <c r="E23" s="63" t="s">
        <v>231</v>
      </c>
      <c r="F23" s="45">
        <v>1</v>
      </c>
      <c r="G23" s="42">
        <v>22325</v>
      </c>
      <c r="H23" s="42">
        <v>24111</v>
      </c>
      <c r="I23" s="42">
        <f t="shared" si="0"/>
        <v>20539</v>
      </c>
      <c r="J23" s="86">
        <f t="shared" si="1"/>
        <v>1786</v>
      </c>
      <c r="K23" s="42">
        <v>22325</v>
      </c>
      <c r="L23" s="42">
        <v>24111</v>
      </c>
      <c r="M23" s="1"/>
      <c r="N23" s="1"/>
      <c r="O23" s="1"/>
      <c r="P23" s="1"/>
      <c r="Q23" s="1"/>
    </row>
    <row r="24" spans="1:17" ht="62">
      <c r="A24" s="1"/>
      <c r="B24" s="44">
        <v>21</v>
      </c>
      <c r="C24" s="62" t="s">
        <v>156</v>
      </c>
      <c r="D24" s="63" t="s">
        <v>157</v>
      </c>
      <c r="E24" s="63" t="s">
        <v>236</v>
      </c>
      <c r="F24" s="45">
        <v>1</v>
      </c>
      <c r="G24" s="42">
        <v>4811</v>
      </c>
      <c r="H24" s="42">
        <v>5195.88</v>
      </c>
      <c r="I24" s="42">
        <f t="shared" si="0"/>
        <v>4426.12</v>
      </c>
      <c r="J24" s="86">
        <f t="shared" si="1"/>
        <v>384.88000000000011</v>
      </c>
      <c r="K24" s="42">
        <v>4811</v>
      </c>
      <c r="L24" s="42">
        <v>5195.88</v>
      </c>
      <c r="M24" s="1"/>
      <c r="N24" s="1"/>
      <c r="O24" s="1"/>
      <c r="P24" s="1"/>
      <c r="Q24" s="1"/>
    </row>
    <row r="25" spans="1:17" ht="18">
      <c r="A25" s="1"/>
      <c r="B25" s="44">
        <v>22</v>
      </c>
      <c r="C25" s="62" t="s">
        <v>158</v>
      </c>
      <c r="D25" s="63" t="s">
        <v>158</v>
      </c>
      <c r="E25" s="63" t="s">
        <v>237</v>
      </c>
      <c r="F25" s="45">
        <v>1</v>
      </c>
      <c r="G25" s="42">
        <v>3437</v>
      </c>
      <c r="H25" s="42">
        <v>3711.96</v>
      </c>
      <c r="I25" s="42">
        <f t="shared" si="0"/>
        <v>3162.04</v>
      </c>
      <c r="J25" s="86">
        <f t="shared" si="1"/>
        <v>274.96000000000004</v>
      </c>
      <c r="K25" s="42">
        <v>3437</v>
      </c>
      <c r="L25" s="42">
        <v>3711.96</v>
      </c>
      <c r="M25" s="1"/>
      <c r="N25" s="1"/>
      <c r="O25" s="1"/>
      <c r="P25" s="1"/>
      <c r="Q25" s="1"/>
    </row>
    <row r="26" spans="1:17" ht="18">
      <c r="A26" s="1"/>
      <c r="B26" s="44">
        <v>23</v>
      </c>
      <c r="C26" s="62" t="s">
        <v>159</v>
      </c>
      <c r="D26" s="63" t="s">
        <v>159</v>
      </c>
      <c r="E26" s="63" t="s">
        <v>238</v>
      </c>
      <c r="F26" s="45">
        <v>1</v>
      </c>
      <c r="G26" s="42">
        <v>3250</v>
      </c>
      <c r="H26" s="42">
        <v>3510</v>
      </c>
      <c r="I26" s="42">
        <f t="shared" si="0"/>
        <v>2990</v>
      </c>
      <c r="J26" s="86">
        <f t="shared" si="1"/>
        <v>260</v>
      </c>
      <c r="K26" s="42">
        <v>3250</v>
      </c>
      <c r="L26" s="42">
        <v>3510</v>
      </c>
      <c r="M26" s="1"/>
      <c r="N26" s="1"/>
      <c r="O26" s="1"/>
      <c r="P26" s="1"/>
      <c r="Q26" s="1"/>
    </row>
    <row r="27" spans="1:17" ht="31">
      <c r="A27" s="1"/>
      <c r="B27" s="44">
        <v>24</v>
      </c>
      <c r="C27" s="62" t="s">
        <v>160</v>
      </c>
      <c r="D27" s="63" t="s">
        <v>161</v>
      </c>
      <c r="E27" s="63" t="s">
        <v>237</v>
      </c>
      <c r="F27" s="45">
        <v>1</v>
      </c>
      <c r="G27" s="42">
        <v>4015</v>
      </c>
      <c r="H27" s="42">
        <v>4336.2</v>
      </c>
      <c r="I27" s="42">
        <f t="shared" si="0"/>
        <v>3693.8</v>
      </c>
      <c r="J27" s="86">
        <f t="shared" si="1"/>
        <v>321.19999999999982</v>
      </c>
      <c r="K27" s="42">
        <v>4015</v>
      </c>
      <c r="L27" s="42">
        <v>4336.2</v>
      </c>
      <c r="M27" s="1"/>
      <c r="N27" s="1"/>
      <c r="O27" s="1"/>
      <c r="P27" s="1"/>
      <c r="Q27" s="1"/>
    </row>
    <row r="28" spans="1:17" ht="64.150000000000006" customHeight="1">
      <c r="A28" s="1"/>
      <c r="B28" s="44">
        <v>25</v>
      </c>
      <c r="C28" s="62" t="s">
        <v>162</v>
      </c>
      <c r="D28" s="63" t="s">
        <v>163</v>
      </c>
      <c r="E28" s="63" t="s">
        <v>237</v>
      </c>
      <c r="F28" s="45">
        <v>1</v>
      </c>
      <c r="G28" s="42">
        <v>5077</v>
      </c>
      <c r="H28" s="42">
        <v>5483.16</v>
      </c>
      <c r="I28" s="42">
        <f t="shared" si="0"/>
        <v>4670.84</v>
      </c>
      <c r="J28" s="86">
        <f t="shared" si="1"/>
        <v>406.15999999999985</v>
      </c>
      <c r="K28" s="42">
        <v>5077</v>
      </c>
      <c r="L28" s="42">
        <v>5483.16</v>
      </c>
      <c r="M28" s="1"/>
      <c r="N28" s="1"/>
      <c r="O28" s="1"/>
      <c r="P28" s="1"/>
      <c r="Q28" s="1"/>
    </row>
    <row r="29" spans="1:17" ht="31">
      <c r="A29" s="1"/>
      <c r="B29" s="44">
        <v>26</v>
      </c>
      <c r="C29" s="62" t="s">
        <v>164</v>
      </c>
      <c r="D29" s="63" t="s">
        <v>165</v>
      </c>
      <c r="E29" s="63" t="s">
        <v>237</v>
      </c>
      <c r="F29" s="45">
        <v>1</v>
      </c>
      <c r="G29" s="42">
        <v>10992</v>
      </c>
      <c r="H29" s="42">
        <v>11871.36</v>
      </c>
      <c r="I29" s="42">
        <f t="shared" si="0"/>
        <v>10112.64</v>
      </c>
      <c r="J29" s="86">
        <f t="shared" si="1"/>
        <v>879.36000000000058</v>
      </c>
      <c r="K29" s="42">
        <v>10992</v>
      </c>
      <c r="L29" s="42">
        <v>11871.36</v>
      </c>
      <c r="M29" s="1"/>
      <c r="N29" s="1"/>
      <c r="O29" s="1"/>
      <c r="P29" s="1"/>
      <c r="Q29" s="1"/>
    </row>
    <row r="30" spans="1:17" ht="31">
      <c r="A30" s="1"/>
      <c r="B30" s="44">
        <v>27</v>
      </c>
      <c r="C30" s="62" t="s">
        <v>166</v>
      </c>
      <c r="D30" s="63" t="s">
        <v>167</v>
      </c>
      <c r="E30" s="63" t="s">
        <v>237</v>
      </c>
      <c r="F30" s="45">
        <v>1</v>
      </c>
      <c r="G30" s="42">
        <v>19643</v>
      </c>
      <c r="H30" s="42">
        <v>21214.44</v>
      </c>
      <c r="I30" s="42">
        <f t="shared" si="0"/>
        <v>18071.560000000001</v>
      </c>
      <c r="J30" s="86">
        <f t="shared" si="1"/>
        <v>1571.4399999999987</v>
      </c>
      <c r="K30" s="42">
        <v>19643</v>
      </c>
      <c r="L30" s="42">
        <v>21214.44</v>
      </c>
      <c r="M30" s="1"/>
      <c r="N30" s="1"/>
      <c r="O30" s="1"/>
      <c r="P30" s="1"/>
      <c r="Q30" s="1"/>
    </row>
    <row r="31" spans="1:17" ht="18">
      <c r="A31" s="1"/>
      <c r="B31" s="44">
        <v>28</v>
      </c>
      <c r="C31" s="62" t="s">
        <v>168</v>
      </c>
      <c r="D31" s="63" t="s">
        <v>168</v>
      </c>
      <c r="E31" s="63" t="s">
        <v>236</v>
      </c>
      <c r="F31" s="45">
        <v>1</v>
      </c>
      <c r="G31" s="42">
        <v>8658</v>
      </c>
      <c r="H31" s="42">
        <v>9350.64</v>
      </c>
      <c r="I31" s="42">
        <f t="shared" si="0"/>
        <v>7965.3600000000006</v>
      </c>
      <c r="J31" s="86">
        <f t="shared" si="1"/>
        <v>692.63999999999942</v>
      </c>
      <c r="K31" s="42">
        <v>8658</v>
      </c>
      <c r="L31" s="42">
        <v>9350.64</v>
      </c>
      <c r="M31" s="1"/>
      <c r="N31" s="1"/>
      <c r="O31" s="1"/>
      <c r="P31" s="1"/>
      <c r="Q31" s="1"/>
    </row>
    <row r="32" spans="1:17" ht="65.650000000000006" customHeight="1">
      <c r="A32" s="1"/>
      <c r="B32" s="44">
        <v>29</v>
      </c>
      <c r="C32" s="62" t="s">
        <v>169</v>
      </c>
      <c r="D32" s="63" t="s">
        <v>170</v>
      </c>
      <c r="E32" s="63" t="s">
        <v>236</v>
      </c>
      <c r="F32" s="45">
        <v>1</v>
      </c>
      <c r="G32" s="42">
        <v>5259</v>
      </c>
      <c r="H32" s="42">
        <v>5679.72</v>
      </c>
      <c r="I32" s="42">
        <f t="shared" si="0"/>
        <v>4838.28</v>
      </c>
      <c r="J32" s="86">
        <f t="shared" si="1"/>
        <v>420.72000000000025</v>
      </c>
      <c r="K32" s="42">
        <v>5259</v>
      </c>
      <c r="L32" s="42">
        <v>5679.72</v>
      </c>
      <c r="M32" s="1"/>
      <c r="N32" s="1"/>
      <c r="O32" s="1"/>
      <c r="P32" s="1"/>
      <c r="Q32" s="1"/>
    </row>
    <row r="33" spans="1:17" ht="18">
      <c r="A33" s="1"/>
      <c r="B33" s="44">
        <v>30</v>
      </c>
      <c r="C33" s="62" t="s">
        <v>171</v>
      </c>
      <c r="D33" s="63" t="s">
        <v>172</v>
      </c>
      <c r="E33" s="63" t="s">
        <v>239</v>
      </c>
      <c r="F33" s="45">
        <v>1</v>
      </c>
      <c r="G33" s="42">
        <v>7180</v>
      </c>
      <c r="H33" s="42">
        <v>7754.4</v>
      </c>
      <c r="I33" s="42">
        <f t="shared" si="0"/>
        <v>6605.6</v>
      </c>
      <c r="J33" s="86">
        <f t="shared" si="1"/>
        <v>574.39999999999964</v>
      </c>
      <c r="K33" s="42">
        <v>7180</v>
      </c>
      <c r="L33" s="42">
        <v>7754.4</v>
      </c>
      <c r="M33" s="1"/>
      <c r="N33" s="1"/>
      <c r="O33" s="1"/>
      <c r="P33" s="1"/>
      <c r="Q33" s="1"/>
    </row>
    <row r="34" spans="1:17" ht="57" customHeight="1">
      <c r="A34" s="1"/>
      <c r="B34" s="44">
        <v>31</v>
      </c>
      <c r="C34" s="64" t="s">
        <v>173</v>
      </c>
      <c r="D34" s="63" t="str">
        <f>+C34</f>
        <v>Acelgas</v>
      </c>
      <c r="E34" s="63" t="s">
        <v>237</v>
      </c>
      <c r="F34" s="45">
        <v>1</v>
      </c>
      <c r="G34" s="42">
        <v>5357</v>
      </c>
      <c r="H34" s="42">
        <v>5785.56</v>
      </c>
      <c r="I34" s="42">
        <f t="shared" si="0"/>
        <v>4928.4399999999996</v>
      </c>
      <c r="J34" s="86">
        <f t="shared" si="1"/>
        <v>428.5600000000004</v>
      </c>
      <c r="K34" s="42">
        <v>5357</v>
      </c>
      <c r="L34" s="42">
        <v>5785.56</v>
      </c>
      <c r="M34" s="1"/>
      <c r="N34" s="1"/>
      <c r="O34" s="1"/>
      <c r="P34" s="1"/>
      <c r="Q34" s="1"/>
    </row>
    <row r="35" spans="1:17" ht="57" customHeight="1">
      <c r="A35" s="2"/>
      <c r="B35" s="44">
        <v>32</v>
      </c>
      <c r="C35" s="64" t="s">
        <v>174</v>
      </c>
      <c r="D35" s="63" t="str">
        <f t="shared" ref="D35:D43" si="2">+C35</f>
        <v>lechuga</v>
      </c>
      <c r="E35" s="63" t="s">
        <v>237</v>
      </c>
      <c r="F35" s="45">
        <v>1</v>
      </c>
      <c r="G35" s="42">
        <v>4830</v>
      </c>
      <c r="H35" s="42">
        <v>5216.3999999999996</v>
      </c>
      <c r="I35" s="42">
        <f t="shared" si="0"/>
        <v>4443.6000000000004</v>
      </c>
      <c r="J35" s="86">
        <f t="shared" si="1"/>
        <v>386.39999999999964</v>
      </c>
      <c r="K35" s="42">
        <v>4830</v>
      </c>
      <c r="L35" s="42">
        <v>5216.3999999999996</v>
      </c>
      <c r="M35" s="2"/>
      <c r="N35" s="2"/>
      <c r="O35" s="2"/>
      <c r="P35" s="2"/>
      <c r="Q35" s="2"/>
    </row>
    <row r="36" spans="1:17" ht="21">
      <c r="A36" s="2"/>
      <c r="B36" s="44">
        <v>33</v>
      </c>
      <c r="C36" s="64" t="s">
        <v>175</v>
      </c>
      <c r="D36" s="63" t="str">
        <f t="shared" si="2"/>
        <v>espinacas</v>
      </c>
      <c r="E36" s="63" t="s">
        <v>237</v>
      </c>
      <c r="F36" s="45">
        <v>1</v>
      </c>
      <c r="G36" s="42">
        <v>5329</v>
      </c>
      <c r="H36" s="42">
        <v>5755.32</v>
      </c>
      <c r="I36" s="42">
        <f t="shared" si="0"/>
        <v>4902.68</v>
      </c>
      <c r="J36" s="86">
        <f t="shared" si="1"/>
        <v>426.31999999999971</v>
      </c>
      <c r="K36" s="42">
        <v>5329</v>
      </c>
      <c r="L36" s="42">
        <v>5755.32</v>
      </c>
      <c r="M36" s="2"/>
      <c r="N36" s="2"/>
      <c r="O36" s="2"/>
      <c r="P36" s="2"/>
      <c r="Q36" s="2"/>
    </row>
    <row r="37" spans="1:17" ht="18">
      <c r="A37" s="1"/>
      <c r="B37" s="44">
        <v>34</v>
      </c>
      <c r="C37" s="64" t="s">
        <v>176</v>
      </c>
      <c r="D37" s="63" t="str">
        <f t="shared" si="2"/>
        <v>endibia</v>
      </c>
      <c r="E37" s="63" t="s">
        <v>237</v>
      </c>
      <c r="F37" s="45">
        <v>1</v>
      </c>
      <c r="G37" s="42">
        <v>33369</v>
      </c>
      <c r="H37" s="42">
        <v>36038.519999999997</v>
      </c>
      <c r="I37" s="42">
        <f t="shared" si="0"/>
        <v>30699.480000000003</v>
      </c>
      <c r="J37" s="86">
        <f t="shared" si="1"/>
        <v>2669.5199999999968</v>
      </c>
      <c r="K37" s="42">
        <v>33369</v>
      </c>
      <c r="L37" s="42">
        <v>36038.519999999997</v>
      </c>
      <c r="M37" s="1"/>
      <c r="N37" s="1"/>
      <c r="O37" s="1"/>
      <c r="P37" s="1"/>
      <c r="Q37" s="1"/>
    </row>
    <row r="38" spans="1:17" ht="18">
      <c r="A38" s="1"/>
      <c r="B38" s="44">
        <v>35</v>
      </c>
      <c r="C38" s="62" t="s">
        <v>177</v>
      </c>
      <c r="D38" s="63" t="str">
        <f t="shared" si="2"/>
        <v xml:space="preserve">aceite </v>
      </c>
      <c r="E38" s="63" t="s">
        <v>239</v>
      </c>
      <c r="F38" s="45">
        <v>1</v>
      </c>
      <c r="G38" s="42">
        <v>26138</v>
      </c>
      <c r="H38" s="42">
        <v>28229.040000000001</v>
      </c>
      <c r="I38" s="42">
        <f t="shared" si="0"/>
        <v>24046.959999999999</v>
      </c>
      <c r="J38" s="86">
        <f t="shared" si="1"/>
        <v>2091.0400000000009</v>
      </c>
      <c r="K38" s="42">
        <v>26138</v>
      </c>
      <c r="L38" s="42">
        <v>28229.040000000001</v>
      </c>
      <c r="M38" s="1"/>
      <c r="N38" s="1"/>
      <c r="O38" s="1"/>
      <c r="P38" s="1"/>
      <c r="Q38" s="1"/>
    </row>
    <row r="39" spans="1:17" ht="18">
      <c r="A39" s="1"/>
      <c r="B39" s="44">
        <v>36</v>
      </c>
      <c r="C39" s="62" t="s">
        <v>178</v>
      </c>
      <c r="D39" s="63" t="str">
        <f t="shared" si="2"/>
        <v xml:space="preserve">pimienta </v>
      </c>
      <c r="E39" s="63" t="s">
        <v>240</v>
      </c>
      <c r="F39" s="45">
        <v>1</v>
      </c>
      <c r="G39" s="42">
        <v>3331</v>
      </c>
      <c r="H39" s="42">
        <v>3597.48</v>
      </c>
      <c r="I39" s="42">
        <f t="shared" si="0"/>
        <v>3064.52</v>
      </c>
      <c r="J39" s="86">
        <f t="shared" si="1"/>
        <v>266.48</v>
      </c>
      <c r="K39" s="42">
        <v>3331</v>
      </c>
      <c r="L39" s="42">
        <v>3597.48</v>
      </c>
      <c r="M39" s="1"/>
      <c r="N39" s="1"/>
      <c r="O39" s="1"/>
      <c r="P39" s="1"/>
      <c r="Q39" s="1"/>
    </row>
    <row r="40" spans="1:17" ht="18">
      <c r="A40" s="1"/>
      <c r="B40" s="44">
        <v>37</v>
      </c>
      <c r="C40" s="62" t="s">
        <v>179</v>
      </c>
      <c r="D40" s="63" t="str">
        <f t="shared" si="2"/>
        <v>mayonesa</v>
      </c>
      <c r="E40" s="63" t="s">
        <v>241</v>
      </c>
      <c r="F40" s="45">
        <v>1</v>
      </c>
      <c r="G40" s="42">
        <v>10443</v>
      </c>
      <c r="H40" s="42">
        <v>11278.44</v>
      </c>
      <c r="I40" s="42">
        <f t="shared" si="0"/>
        <v>9607.56</v>
      </c>
      <c r="J40" s="86">
        <f t="shared" si="1"/>
        <v>835.44000000000051</v>
      </c>
      <c r="K40" s="42">
        <v>10443</v>
      </c>
      <c r="L40" s="42">
        <v>11278.44</v>
      </c>
      <c r="M40" s="1"/>
      <c r="N40" s="1"/>
      <c r="O40" s="1"/>
      <c r="P40" s="1"/>
      <c r="Q40" s="1"/>
    </row>
    <row r="41" spans="1:17" ht="18">
      <c r="A41" s="1"/>
      <c r="B41" s="44">
        <v>38</v>
      </c>
      <c r="C41" s="62" t="s">
        <v>180</v>
      </c>
      <c r="D41" s="63" t="str">
        <f t="shared" si="2"/>
        <v>oregano</v>
      </c>
      <c r="E41" s="63" t="s">
        <v>242</v>
      </c>
      <c r="F41" s="45">
        <v>1</v>
      </c>
      <c r="G41" s="42">
        <v>23061</v>
      </c>
      <c r="H41" s="42">
        <v>24905.88</v>
      </c>
      <c r="I41" s="42">
        <f t="shared" si="0"/>
        <v>21216.12</v>
      </c>
      <c r="J41" s="86">
        <f t="shared" si="1"/>
        <v>1844.880000000001</v>
      </c>
      <c r="K41" s="42">
        <v>23061</v>
      </c>
      <c r="L41" s="42">
        <v>24905.88</v>
      </c>
      <c r="M41" s="1"/>
      <c r="N41" s="1"/>
      <c r="O41" s="1"/>
      <c r="P41" s="1"/>
      <c r="Q41" s="1"/>
    </row>
    <row r="42" spans="1:17" ht="18">
      <c r="A42" s="1"/>
      <c r="B42" s="44">
        <v>39</v>
      </c>
      <c r="C42" s="62" t="s">
        <v>181</v>
      </c>
      <c r="D42" s="63" t="str">
        <f t="shared" si="2"/>
        <v>laurel</v>
      </c>
      <c r="E42" s="63" t="s">
        <v>243</v>
      </c>
      <c r="F42" s="45">
        <v>1</v>
      </c>
      <c r="G42" s="42">
        <v>3544</v>
      </c>
      <c r="H42" s="42">
        <v>3827.52</v>
      </c>
      <c r="I42" s="42">
        <f t="shared" si="0"/>
        <v>3260.48</v>
      </c>
      <c r="J42" s="86">
        <f t="shared" si="1"/>
        <v>283.52</v>
      </c>
      <c r="K42" s="42">
        <v>3544</v>
      </c>
      <c r="L42" s="42">
        <v>3827.52</v>
      </c>
      <c r="M42" s="1"/>
      <c r="N42" s="1"/>
      <c r="O42" s="1"/>
      <c r="P42" s="1"/>
      <c r="Q42" s="1"/>
    </row>
    <row r="43" spans="1:17" ht="18">
      <c r="A43" s="1"/>
      <c r="B43" s="44">
        <v>40</v>
      </c>
      <c r="C43" s="62" t="s">
        <v>182</v>
      </c>
      <c r="D43" s="63" t="str">
        <f t="shared" si="2"/>
        <v>vainilla</v>
      </c>
      <c r="E43" s="63" t="s">
        <v>234</v>
      </c>
      <c r="F43" s="45">
        <v>1</v>
      </c>
      <c r="G43" s="42">
        <v>9097</v>
      </c>
      <c r="H43" s="42">
        <v>9824.76</v>
      </c>
      <c r="I43" s="42">
        <f t="shared" si="0"/>
        <v>8369.24</v>
      </c>
      <c r="J43" s="86">
        <f t="shared" si="1"/>
        <v>727.76000000000022</v>
      </c>
      <c r="K43" s="42">
        <v>9097</v>
      </c>
      <c r="L43" s="42">
        <v>9824.76</v>
      </c>
      <c r="M43" s="1"/>
      <c r="N43" s="1"/>
      <c r="O43" s="1"/>
      <c r="P43" s="1"/>
      <c r="Q43" s="1"/>
    </row>
    <row r="44" spans="1:17" ht="18">
      <c r="A44" s="1"/>
      <c r="B44" s="44">
        <v>41</v>
      </c>
      <c r="C44" s="62" t="s">
        <v>183</v>
      </c>
      <c r="D44" s="63" t="s">
        <v>184</v>
      </c>
      <c r="E44" s="63" t="s">
        <v>239</v>
      </c>
      <c r="F44" s="45">
        <v>1</v>
      </c>
      <c r="G44" s="42">
        <v>19868</v>
      </c>
      <c r="H44" s="42">
        <v>21457.439999999999</v>
      </c>
      <c r="I44" s="42">
        <f t="shared" si="0"/>
        <v>18278.560000000001</v>
      </c>
      <c r="J44" s="86">
        <f t="shared" si="1"/>
        <v>1589.4399999999987</v>
      </c>
      <c r="K44" s="42">
        <v>19868</v>
      </c>
      <c r="L44" s="42">
        <v>21457.439999999999</v>
      </c>
      <c r="M44" s="1"/>
      <c r="N44" s="1"/>
      <c r="O44" s="1"/>
      <c r="P44" s="1"/>
      <c r="Q44" s="1"/>
    </row>
    <row r="45" spans="1:17" ht="18">
      <c r="A45" s="1"/>
      <c r="B45" s="44">
        <v>42</v>
      </c>
      <c r="C45" s="62" t="s">
        <v>185</v>
      </c>
      <c r="D45" s="63" t="s">
        <v>185</v>
      </c>
      <c r="E45" s="63" t="s">
        <v>236</v>
      </c>
      <c r="F45" s="45">
        <v>1</v>
      </c>
      <c r="G45" s="42">
        <v>7733</v>
      </c>
      <c r="H45" s="42">
        <v>8351.64</v>
      </c>
      <c r="I45" s="42">
        <f t="shared" si="0"/>
        <v>7114.3600000000006</v>
      </c>
      <c r="J45" s="86">
        <f t="shared" si="1"/>
        <v>618.63999999999942</v>
      </c>
      <c r="K45" s="42">
        <v>7733</v>
      </c>
      <c r="L45" s="42">
        <v>8351.64</v>
      </c>
      <c r="M45" s="1"/>
      <c r="N45" s="1"/>
      <c r="O45" s="1"/>
      <c r="P45" s="1"/>
      <c r="Q45" s="1"/>
    </row>
    <row r="46" spans="1:17" ht="18">
      <c r="A46" s="1"/>
      <c r="B46" s="44">
        <v>43</v>
      </c>
      <c r="C46" s="64" t="s">
        <v>186</v>
      </c>
      <c r="D46" s="63" t="str">
        <f t="shared" ref="D46:D49" si="3">+C46</f>
        <v xml:space="preserve">canela </v>
      </c>
      <c r="E46" s="63" t="s">
        <v>244</v>
      </c>
      <c r="F46" s="45">
        <v>1</v>
      </c>
      <c r="G46" s="42">
        <v>3878</v>
      </c>
      <c r="H46" s="42">
        <v>4188.24</v>
      </c>
      <c r="I46" s="42">
        <f t="shared" si="0"/>
        <v>3567.76</v>
      </c>
      <c r="J46" s="86">
        <f t="shared" si="1"/>
        <v>310.23999999999978</v>
      </c>
      <c r="K46" s="42">
        <v>3878</v>
      </c>
      <c r="L46" s="42">
        <v>4188.24</v>
      </c>
      <c r="M46" s="1"/>
      <c r="N46" s="1"/>
      <c r="O46" s="1"/>
      <c r="P46" s="1"/>
      <c r="Q46" s="1"/>
    </row>
    <row r="47" spans="1:17" ht="18">
      <c r="A47" s="1"/>
      <c r="B47" s="44">
        <v>44</v>
      </c>
      <c r="C47" s="64" t="s">
        <v>187</v>
      </c>
      <c r="D47" s="63" t="str">
        <f t="shared" si="3"/>
        <v>clavo</v>
      </c>
      <c r="E47" s="63" t="s">
        <v>245</v>
      </c>
      <c r="F47" s="45">
        <v>1</v>
      </c>
      <c r="G47" s="42">
        <v>1504</v>
      </c>
      <c r="H47" s="42">
        <v>1624.32</v>
      </c>
      <c r="I47" s="42">
        <f t="shared" si="0"/>
        <v>1383.68</v>
      </c>
      <c r="J47" s="86">
        <f t="shared" si="1"/>
        <v>120.31999999999994</v>
      </c>
      <c r="K47" s="42">
        <v>1504</v>
      </c>
      <c r="L47" s="42">
        <v>1624.32</v>
      </c>
      <c r="M47" s="1"/>
      <c r="N47" s="1"/>
      <c r="O47" s="1"/>
      <c r="P47" s="1"/>
      <c r="Q47" s="1"/>
    </row>
    <row r="48" spans="1:17" ht="18">
      <c r="A48" s="1"/>
      <c r="B48" s="44">
        <v>45</v>
      </c>
      <c r="C48" s="64" t="s">
        <v>188</v>
      </c>
      <c r="D48" s="63" t="str">
        <f t="shared" si="3"/>
        <v>jengibre</v>
      </c>
      <c r="E48" s="63" t="s">
        <v>246</v>
      </c>
      <c r="F48" s="45">
        <v>1</v>
      </c>
      <c r="G48" s="42">
        <v>7995</v>
      </c>
      <c r="H48" s="42">
        <v>8634.6</v>
      </c>
      <c r="I48" s="42">
        <f t="shared" si="0"/>
        <v>7355.4</v>
      </c>
      <c r="J48" s="86">
        <f t="shared" si="1"/>
        <v>639.60000000000036</v>
      </c>
      <c r="K48" s="42">
        <v>7995</v>
      </c>
      <c r="L48" s="42">
        <v>8634.6</v>
      </c>
      <c r="M48" s="1"/>
      <c r="N48" s="1"/>
      <c r="O48" s="1"/>
      <c r="P48" s="1"/>
      <c r="Q48" s="1"/>
    </row>
    <row r="49" spans="1:17" ht="18">
      <c r="A49" s="1"/>
      <c r="B49" s="44">
        <v>46</v>
      </c>
      <c r="C49" s="64" t="s">
        <v>189</v>
      </c>
      <c r="D49" s="63" t="str">
        <f t="shared" si="3"/>
        <v>comino</v>
      </c>
      <c r="E49" s="63" t="s">
        <v>247</v>
      </c>
      <c r="F49" s="45">
        <v>1</v>
      </c>
      <c r="G49" s="42">
        <v>5233</v>
      </c>
      <c r="H49" s="42">
        <v>5651.64</v>
      </c>
      <c r="I49" s="42">
        <f t="shared" si="0"/>
        <v>4814.3599999999997</v>
      </c>
      <c r="J49" s="86">
        <f t="shared" si="1"/>
        <v>418.64000000000033</v>
      </c>
      <c r="K49" s="42">
        <v>5233</v>
      </c>
      <c r="L49" s="42">
        <v>5651.64</v>
      </c>
      <c r="M49" s="1"/>
      <c r="N49" s="1"/>
      <c r="O49" s="1"/>
      <c r="P49" s="1"/>
      <c r="Q49" s="1"/>
    </row>
    <row r="50" spans="1:17" ht="18">
      <c r="A50" s="1"/>
      <c r="B50" s="44">
        <v>47</v>
      </c>
      <c r="C50" s="62" t="s">
        <v>190</v>
      </c>
      <c r="D50" s="63" t="s">
        <v>191</v>
      </c>
      <c r="E50" s="63" t="s">
        <v>231</v>
      </c>
      <c r="F50" s="45">
        <v>1</v>
      </c>
      <c r="G50" s="42">
        <v>44560</v>
      </c>
      <c r="H50" s="42">
        <v>48124.800000000003</v>
      </c>
      <c r="I50" s="42">
        <f t="shared" si="0"/>
        <v>40995.199999999997</v>
      </c>
      <c r="J50" s="86">
        <f t="shared" si="1"/>
        <v>3564.8000000000029</v>
      </c>
      <c r="K50" s="42">
        <v>44560</v>
      </c>
      <c r="L50" s="42">
        <v>48124.800000000003</v>
      </c>
      <c r="M50" s="1"/>
      <c r="N50" s="1"/>
      <c r="O50" s="1"/>
      <c r="P50" s="1"/>
      <c r="Q50" s="1"/>
    </row>
    <row r="51" spans="1:17" ht="31">
      <c r="A51" s="1"/>
      <c r="B51" s="44">
        <v>48</v>
      </c>
      <c r="C51" s="62" t="s">
        <v>192</v>
      </c>
      <c r="D51" s="63" t="s">
        <v>193</v>
      </c>
      <c r="E51" s="63" t="s">
        <v>231</v>
      </c>
      <c r="F51" s="45">
        <v>1</v>
      </c>
      <c r="G51" s="42">
        <v>34207</v>
      </c>
      <c r="H51" s="42">
        <v>36943.56</v>
      </c>
      <c r="I51" s="42">
        <f t="shared" si="0"/>
        <v>31470.440000000002</v>
      </c>
      <c r="J51" s="86">
        <f t="shared" si="1"/>
        <v>2736.5599999999977</v>
      </c>
      <c r="K51" s="42">
        <v>34207</v>
      </c>
      <c r="L51" s="42">
        <v>36943.56</v>
      </c>
      <c r="M51" s="1"/>
      <c r="N51" s="1"/>
      <c r="O51" s="1"/>
      <c r="P51" s="1"/>
      <c r="Q51" s="1"/>
    </row>
    <row r="52" spans="1:17" ht="77.5">
      <c r="A52" s="1"/>
      <c r="B52" s="44">
        <v>49</v>
      </c>
      <c r="C52" s="62" t="s">
        <v>194</v>
      </c>
      <c r="D52" s="63" t="s">
        <v>195</v>
      </c>
      <c r="E52" s="63" t="s">
        <v>231</v>
      </c>
      <c r="F52" s="45">
        <v>1</v>
      </c>
      <c r="G52" s="42">
        <v>17579</v>
      </c>
      <c r="H52" s="42">
        <v>18985.32</v>
      </c>
      <c r="I52" s="42">
        <f t="shared" si="0"/>
        <v>16172.68</v>
      </c>
      <c r="J52" s="86">
        <f t="shared" si="1"/>
        <v>1406.3199999999997</v>
      </c>
      <c r="K52" s="42">
        <v>17579</v>
      </c>
      <c r="L52" s="42">
        <v>18985.32</v>
      </c>
      <c r="M52" s="1"/>
      <c r="N52" s="1"/>
      <c r="O52" s="1"/>
      <c r="P52" s="1"/>
      <c r="Q52" s="1"/>
    </row>
    <row r="53" spans="1:17" ht="49.9" customHeight="1">
      <c r="A53" s="1"/>
      <c r="B53" s="44">
        <v>50</v>
      </c>
      <c r="C53" s="62" t="s">
        <v>196</v>
      </c>
      <c r="D53" s="63" t="s">
        <v>197</v>
      </c>
      <c r="E53" s="63" t="s">
        <v>231</v>
      </c>
      <c r="F53" s="45">
        <v>1</v>
      </c>
      <c r="G53" s="42">
        <v>22495</v>
      </c>
      <c r="H53" s="42">
        <v>24294.6</v>
      </c>
      <c r="I53" s="42">
        <f t="shared" si="0"/>
        <v>20695.400000000001</v>
      </c>
      <c r="J53" s="86">
        <f t="shared" si="1"/>
        <v>1799.5999999999985</v>
      </c>
      <c r="K53" s="42">
        <v>22495</v>
      </c>
      <c r="L53" s="42">
        <v>24294.6</v>
      </c>
      <c r="M53" s="1"/>
      <c r="N53" s="1"/>
      <c r="O53" s="1"/>
      <c r="P53" s="1"/>
      <c r="Q53" s="1"/>
    </row>
    <row r="54" spans="1:17" ht="31">
      <c r="A54" s="1"/>
      <c r="B54" s="44">
        <v>51</v>
      </c>
      <c r="C54" s="62" t="s">
        <v>198</v>
      </c>
      <c r="D54" s="63" t="s">
        <v>199</v>
      </c>
      <c r="E54" s="63" t="s">
        <v>248</v>
      </c>
      <c r="F54" s="45">
        <v>1</v>
      </c>
      <c r="G54" s="42">
        <v>24725</v>
      </c>
      <c r="H54" s="42">
        <v>26703</v>
      </c>
      <c r="I54" s="42">
        <f t="shared" si="0"/>
        <v>22747</v>
      </c>
      <c r="J54" s="86">
        <f t="shared" si="1"/>
        <v>1978</v>
      </c>
      <c r="K54" s="42">
        <v>24725</v>
      </c>
      <c r="L54" s="42">
        <v>26703</v>
      </c>
      <c r="M54" s="1"/>
      <c r="N54" s="1"/>
      <c r="O54" s="1"/>
      <c r="P54" s="1"/>
      <c r="Q54" s="1"/>
    </row>
    <row r="55" spans="1:17" ht="49.9" customHeight="1">
      <c r="A55" s="1"/>
      <c r="B55" s="44">
        <v>52</v>
      </c>
      <c r="C55" s="62" t="s">
        <v>200</v>
      </c>
      <c r="D55" s="63" t="s">
        <v>201</v>
      </c>
      <c r="E55" s="63" t="s">
        <v>249</v>
      </c>
      <c r="F55" s="45">
        <v>1</v>
      </c>
      <c r="G55" s="42">
        <v>18060</v>
      </c>
      <c r="H55" s="42">
        <v>19504.8</v>
      </c>
      <c r="I55" s="42">
        <f t="shared" si="0"/>
        <v>16615.2</v>
      </c>
      <c r="J55" s="86">
        <f t="shared" si="1"/>
        <v>1444.7999999999993</v>
      </c>
      <c r="K55" s="42">
        <v>18060</v>
      </c>
      <c r="L55" s="42">
        <v>19504.8</v>
      </c>
      <c r="M55" s="1"/>
      <c r="N55" s="1"/>
      <c r="O55" s="1"/>
      <c r="P55" s="1"/>
      <c r="Q55" s="1"/>
    </row>
    <row r="56" spans="1:17" ht="49.9" customHeight="1">
      <c r="A56" s="1"/>
      <c r="B56" s="44">
        <v>53</v>
      </c>
      <c r="C56" s="62" t="s">
        <v>202</v>
      </c>
      <c r="D56" s="63" t="s">
        <v>203</v>
      </c>
      <c r="E56" s="63" t="s">
        <v>249</v>
      </c>
      <c r="F56" s="45">
        <v>1</v>
      </c>
      <c r="G56" s="42">
        <v>17953</v>
      </c>
      <c r="H56" s="42">
        <v>19389.240000000002</v>
      </c>
      <c r="I56" s="42">
        <f t="shared" si="0"/>
        <v>16516.759999999998</v>
      </c>
      <c r="J56" s="86">
        <f t="shared" si="1"/>
        <v>1436.2400000000016</v>
      </c>
      <c r="K56" s="42">
        <v>17953</v>
      </c>
      <c r="L56" s="42">
        <v>19389.240000000002</v>
      </c>
      <c r="M56" s="1"/>
      <c r="N56" s="1"/>
      <c r="O56" s="1"/>
      <c r="P56" s="1"/>
      <c r="Q56" s="1"/>
    </row>
    <row r="57" spans="1:17" ht="49.9" customHeight="1">
      <c r="A57" s="1"/>
      <c r="B57" s="44">
        <v>54</v>
      </c>
      <c r="C57" s="62" t="s">
        <v>204</v>
      </c>
      <c r="D57" s="63" t="s">
        <v>205</v>
      </c>
      <c r="E57" s="63" t="s">
        <v>249</v>
      </c>
      <c r="F57" s="45">
        <v>1</v>
      </c>
      <c r="G57" s="42">
        <v>12908</v>
      </c>
      <c r="H57" s="42">
        <v>13940.64</v>
      </c>
      <c r="I57" s="42">
        <f t="shared" si="0"/>
        <v>11875.36</v>
      </c>
      <c r="J57" s="86">
        <f t="shared" si="1"/>
        <v>1032.6399999999994</v>
      </c>
      <c r="K57" s="42">
        <v>12908</v>
      </c>
      <c r="L57" s="42">
        <v>13940.64</v>
      </c>
      <c r="M57" s="1"/>
      <c r="N57" s="1"/>
      <c r="O57" s="1"/>
      <c r="P57" s="1"/>
      <c r="Q57" s="1"/>
    </row>
    <row r="58" spans="1:17" ht="49.9" customHeight="1">
      <c r="A58" s="1"/>
      <c r="B58" s="44">
        <v>55</v>
      </c>
      <c r="C58" s="62" t="s">
        <v>206</v>
      </c>
      <c r="D58" s="63" t="s">
        <v>207</v>
      </c>
      <c r="E58" s="63" t="s">
        <v>249</v>
      </c>
      <c r="F58" s="45">
        <v>1</v>
      </c>
      <c r="G58" s="42">
        <v>14538</v>
      </c>
      <c r="H58" s="42">
        <v>15701.04</v>
      </c>
      <c r="I58" s="42">
        <f t="shared" si="0"/>
        <v>13374.96</v>
      </c>
      <c r="J58" s="86">
        <f t="shared" si="1"/>
        <v>1163.0400000000009</v>
      </c>
      <c r="K58" s="42">
        <v>14538</v>
      </c>
      <c r="L58" s="42">
        <v>15701.04</v>
      </c>
      <c r="M58" s="1"/>
      <c r="N58" s="1"/>
      <c r="O58" s="1"/>
      <c r="P58" s="1"/>
      <c r="Q58" s="1"/>
    </row>
    <row r="59" spans="1:17" ht="31">
      <c r="A59" s="1"/>
      <c r="B59" s="44">
        <v>56</v>
      </c>
      <c r="C59" s="62" t="s">
        <v>208</v>
      </c>
      <c r="D59" s="63" t="s">
        <v>209</v>
      </c>
      <c r="E59" s="63" t="s">
        <v>249</v>
      </c>
      <c r="F59" s="45">
        <v>1</v>
      </c>
      <c r="G59" s="42">
        <v>14725</v>
      </c>
      <c r="H59" s="42">
        <v>15903</v>
      </c>
      <c r="I59" s="42">
        <f t="shared" si="0"/>
        <v>13547</v>
      </c>
      <c r="J59" s="86">
        <f t="shared" si="1"/>
        <v>1178</v>
      </c>
      <c r="K59" s="42">
        <v>14725</v>
      </c>
      <c r="L59" s="42">
        <v>15903</v>
      </c>
      <c r="M59" s="1"/>
      <c r="N59" s="1"/>
      <c r="O59" s="1"/>
      <c r="P59" s="1"/>
      <c r="Q59" s="1"/>
    </row>
    <row r="60" spans="1:17" ht="49.9" customHeight="1">
      <c r="A60" s="1"/>
      <c r="B60" s="44">
        <v>57</v>
      </c>
      <c r="C60" s="62" t="s">
        <v>210</v>
      </c>
      <c r="D60" s="63" t="s">
        <v>211</v>
      </c>
      <c r="E60" s="63" t="s">
        <v>231</v>
      </c>
      <c r="F60" s="45">
        <v>1</v>
      </c>
      <c r="G60" s="42">
        <v>15273</v>
      </c>
      <c r="H60" s="42">
        <v>16494.84</v>
      </c>
      <c r="I60" s="42">
        <f t="shared" si="0"/>
        <v>14051.16</v>
      </c>
      <c r="J60" s="86">
        <f t="shared" si="1"/>
        <v>1221.8400000000001</v>
      </c>
      <c r="K60" s="42">
        <v>15273</v>
      </c>
      <c r="L60" s="42">
        <v>16494.84</v>
      </c>
      <c r="M60" s="1"/>
      <c r="N60" s="1"/>
      <c r="O60" s="1"/>
      <c r="P60" s="1"/>
      <c r="Q60" s="1"/>
    </row>
    <row r="61" spans="1:17" ht="49.9" customHeight="1">
      <c r="A61" s="1"/>
      <c r="B61" s="44">
        <v>58</v>
      </c>
      <c r="C61" s="62" t="s">
        <v>212</v>
      </c>
      <c r="D61" s="63" t="s">
        <v>213</v>
      </c>
      <c r="E61" s="63" t="s">
        <v>231</v>
      </c>
      <c r="F61" s="45">
        <v>1</v>
      </c>
      <c r="G61" s="42">
        <v>13293</v>
      </c>
      <c r="H61" s="42">
        <v>14356.44</v>
      </c>
      <c r="I61" s="42">
        <f t="shared" si="0"/>
        <v>12229.56</v>
      </c>
      <c r="J61" s="86">
        <f t="shared" si="1"/>
        <v>1063.4400000000005</v>
      </c>
      <c r="K61" s="42">
        <v>13293</v>
      </c>
      <c r="L61" s="42">
        <v>14356.44</v>
      </c>
      <c r="M61" s="1"/>
      <c r="N61" s="1"/>
      <c r="O61" s="1"/>
      <c r="P61" s="1"/>
      <c r="Q61" s="1"/>
    </row>
    <row r="62" spans="1:17" ht="49.9" customHeight="1">
      <c r="A62" s="1"/>
      <c r="B62" s="44">
        <v>59</v>
      </c>
      <c r="C62" s="62" t="s">
        <v>214</v>
      </c>
      <c r="D62" s="63" t="s">
        <v>215</v>
      </c>
      <c r="E62" s="63" t="s">
        <v>250</v>
      </c>
      <c r="F62" s="45">
        <v>1</v>
      </c>
      <c r="G62" s="42">
        <v>6367</v>
      </c>
      <c r="H62" s="42">
        <v>6876.36</v>
      </c>
      <c r="I62" s="42">
        <f t="shared" si="0"/>
        <v>5857.64</v>
      </c>
      <c r="J62" s="86">
        <f t="shared" si="1"/>
        <v>509.35999999999967</v>
      </c>
      <c r="K62" s="42">
        <v>6367</v>
      </c>
      <c r="L62" s="42">
        <v>6876.36</v>
      </c>
      <c r="M62" s="1"/>
      <c r="N62" s="1"/>
      <c r="O62" s="1"/>
      <c r="P62" s="1"/>
      <c r="Q62" s="1"/>
    </row>
    <row r="63" spans="1:17" ht="49.9" customHeight="1">
      <c r="A63" s="1"/>
      <c r="B63" s="44">
        <v>60</v>
      </c>
      <c r="C63" s="62" t="s">
        <v>216</v>
      </c>
      <c r="D63" s="63" t="s">
        <v>217</v>
      </c>
      <c r="E63" s="63" t="s">
        <v>249</v>
      </c>
      <c r="F63" s="45">
        <v>1</v>
      </c>
      <c r="G63" s="42">
        <v>36233</v>
      </c>
      <c r="H63" s="42">
        <v>39131.64</v>
      </c>
      <c r="I63" s="42">
        <f t="shared" si="0"/>
        <v>33334.36</v>
      </c>
      <c r="J63" s="86">
        <f t="shared" si="1"/>
        <v>2898.6399999999994</v>
      </c>
      <c r="K63" s="42">
        <v>36233</v>
      </c>
      <c r="L63" s="42">
        <v>39131.64</v>
      </c>
      <c r="M63" s="1"/>
      <c r="N63" s="1"/>
      <c r="O63" s="1"/>
      <c r="P63" s="1"/>
      <c r="Q63" s="1"/>
    </row>
    <row r="64" spans="1:17" ht="49.9" customHeight="1">
      <c r="A64" s="1"/>
      <c r="B64" s="44">
        <v>61</v>
      </c>
      <c r="C64" s="62" t="s">
        <v>218</v>
      </c>
      <c r="D64" s="63" t="s">
        <v>219</v>
      </c>
      <c r="E64" s="63" t="s">
        <v>251</v>
      </c>
      <c r="F64" s="45">
        <v>1</v>
      </c>
      <c r="G64" s="42">
        <v>33717</v>
      </c>
      <c r="H64" s="42">
        <v>36414.36</v>
      </c>
      <c r="I64" s="42">
        <f t="shared" si="0"/>
        <v>31019.64</v>
      </c>
      <c r="J64" s="86">
        <f t="shared" si="1"/>
        <v>2697.3600000000006</v>
      </c>
      <c r="K64" s="42">
        <v>33717</v>
      </c>
      <c r="L64" s="42">
        <v>36414.36</v>
      </c>
      <c r="M64" s="1"/>
      <c r="N64" s="1"/>
      <c r="O64" s="1"/>
      <c r="P64" s="1"/>
      <c r="Q64" s="1"/>
    </row>
    <row r="65" spans="1:17" ht="49.9" customHeight="1">
      <c r="A65" s="1"/>
      <c r="B65" s="44">
        <v>62</v>
      </c>
      <c r="C65" s="62" t="s">
        <v>220</v>
      </c>
      <c r="D65" s="63" t="s">
        <v>221</v>
      </c>
      <c r="E65" s="63" t="s">
        <v>231</v>
      </c>
      <c r="F65" s="45">
        <v>1</v>
      </c>
      <c r="G65" s="42">
        <v>13482</v>
      </c>
      <c r="H65" s="42">
        <v>14560.56</v>
      </c>
      <c r="I65" s="42">
        <f t="shared" si="0"/>
        <v>12403.44</v>
      </c>
      <c r="J65" s="86">
        <f t="shared" si="1"/>
        <v>1078.5599999999995</v>
      </c>
      <c r="K65" s="42">
        <v>13482</v>
      </c>
      <c r="L65" s="42">
        <v>14560.56</v>
      </c>
      <c r="M65" s="1"/>
      <c r="N65" s="1"/>
      <c r="O65" s="1"/>
      <c r="P65" s="1"/>
      <c r="Q65" s="1"/>
    </row>
    <row r="66" spans="1:17" ht="45.4" customHeight="1">
      <c r="A66" s="1"/>
      <c r="B66" s="71" t="s">
        <v>254</v>
      </c>
      <c r="C66" s="72"/>
      <c r="D66" s="72"/>
      <c r="E66" s="72"/>
      <c r="F66" s="72"/>
      <c r="G66" s="72"/>
      <c r="H66" s="72"/>
      <c r="I66" s="72"/>
      <c r="J66" s="73"/>
      <c r="K66" s="47"/>
      <c r="L66" s="84">
        <f>SUM(L4:L65)</f>
        <v>1290541.68</v>
      </c>
      <c r="M66" s="1"/>
      <c r="N66" s="1"/>
      <c r="O66" s="1"/>
      <c r="P66" s="1"/>
      <c r="Q66" s="1"/>
    </row>
    <row r="67" spans="1:17" ht="21">
      <c r="A67" s="1"/>
      <c r="B67" s="52"/>
      <c r="C67" s="1"/>
      <c r="D67" s="1"/>
      <c r="E67" s="1"/>
      <c r="F67" s="1"/>
      <c r="G67" s="51" t="s">
        <v>52</v>
      </c>
      <c r="H67" s="85">
        <f>SUM(H4:H65)</f>
        <v>1290541.68</v>
      </c>
      <c r="I67" s="2"/>
      <c r="J67" s="1"/>
      <c r="K67" s="50" t="s">
        <v>117</v>
      </c>
      <c r="L67" s="85">
        <v>1290542</v>
      </c>
      <c r="M67" s="1"/>
      <c r="N67" s="1"/>
      <c r="O67" s="1"/>
      <c r="P67" s="1"/>
      <c r="Q67" s="1"/>
    </row>
    <row r="68" spans="1:17" ht="21" customHeight="1">
      <c r="A68" s="1"/>
      <c r="B68" s="53"/>
      <c r="C68" s="48"/>
      <c r="D68" s="48"/>
      <c r="E68" s="48"/>
      <c r="F68" s="48"/>
      <c r="G68" s="48"/>
      <c r="H68" s="48"/>
      <c r="I68" s="48"/>
      <c r="J68" s="1"/>
      <c r="K68" s="1"/>
      <c r="L68" s="1"/>
      <c r="M68" s="1"/>
      <c r="N68" s="1"/>
      <c r="O68" s="1"/>
      <c r="P68" s="1"/>
      <c r="Q68" s="1"/>
    </row>
    <row r="69" spans="1:17" ht="69" customHeight="1">
      <c r="A69" s="1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1"/>
      <c r="N69" s="1"/>
      <c r="O69" s="1"/>
      <c r="P69" s="1"/>
      <c r="Q69" s="1"/>
    </row>
    <row r="70" spans="1:17" ht="45" customHeight="1">
      <c r="A70" s="1"/>
      <c r="B70" s="74" t="s">
        <v>255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1"/>
      <c r="N70" s="1"/>
      <c r="O70" s="1"/>
      <c r="P70" s="1"/>
      <c r="Q70" s="1"/>
    </row>
    <row r="71" spans="1:17" ht="21" customHeight="1">
      <c r="A71" s="1"/>
      <c r="B71" s="54"/>
      <c r="C71" s="48"/>
      <c r="D71" s="48"/>
      <c r="E71" s="48"/>
      <c r="F71" s="48"/>
      <c r="G71" s="48"/>
      <c r="H71" s="48"/>
      <c r="I71" s="48"/>
      <c r="J71" s="1"/>
      <c r="K71" s="1"/>
      <c r="L71" s="1"/>
      <c r="M71" s="1"/>
      <c r="N71" s="1"/>
      <c r="O71" s="1"/>
      <c r="P71" s="1"/>
      <c r="Q71" s="1"/>
    </row>
    <row r="72" spans="1:17" ht="21" customHeight="1">
      <c r="A72" s="1"/>
      <c r="B72" s="54"/>
      <c r="C72" s="49"/>
      <c r="D72" s="49"/>
      <c r="E72" s="49"/>
      <c r="F72" s="48"/>
      <c r="G72" s="48"/>
      <c r="H72" s="48"/>
      <c r="I72" s="48"/>
      <c r="J72" s="1"/>
      <c r="K72" s="1"/>
      <c r="L72" s="1"/>
      <c r="M72" s="1"/>
      <c r="N72" s="1"/>
      <c r="O72" s="1"/>
      <c r="P72" s="1"/>
      <c r="Q72" s="1"/>
    </row>
    <row r="73" spans="1:17" ht="21" customHeight="1">
      <c r="A73" s="1"/>
      <c r="B73" s="80" t="s">
        <v>257</v>
      </c>
      <c r="C73" s="80"/>
      <c r="D73" s="80"/>
      <c r="E73" s="65"/>
      <c r="F73" s="48"/>
      <c r="G73" s="48"/>
      <c r="H73" s="48"/>
      <c r="I73" s="48"/>
      <c r="J73" s="1"/>
      <c r="K73" s="1"/>
      <c r="L73" s="1"/>
      <c r="M73" s="1"/>
      <c r="N73" s="1"/>
      <c r="O73" s="1"/>
      <c r="P73" s="1"/>
      <c r="Q73" s="1"/>
    </row>
    <row r="74" spans="1:17" ht="21" customHeight="1">
      <c r="A74" s="1"/>
      <c r="B74" s="80" t="s">
        <v>258</v>
      </c>
      <c r="C74" s="80"/>
      <c r="D74" s="80"/>
      <c r="E74" s="65"/>
      <c r="F74" s="48"/>
      <c r="G74" s="48"/>
      <c r="H74" s="48"/>
      <c r="I74" s="48"/>
      <c r="J74" s="1"/>
      <c r="K74" s="1"/>
      <c r="L74" s="1"/>
      <c r="M74" s="1"/>
      <c r="N74" s="1"/>
      <c r="O74" s="1"/>
      <c r="P74" s="1"/>
      <c r="Q74" s="1"/>
    </row>
    <row r="75" spans="1:17" ht="21" customHeight="1">
      <c r="A75" s="1"/>
      <c r="B75" s="80" t="s">
        <v>259</v>
      </c>
      <c r="C75" s="80"/>
      <c r="D75" s="80"/>
      <c r="E75" s="65"/>
      <c r="F75" s="48"/>
      <c r="G75" s="48"/>
      <c r="H75" s="48"/>
      <c r="I75" s="48"/>
      <c r="J75" s="1"/>
      <c r="K75" s="1"/>
      <c r="L75" s="1"/>
      <c r="M75" s="1"/>
      <c r="N75" s="1"/>
      <c r="O75" s="1"/>
      <c r="P75" s="1"/>
      <c r="Q75" s="1"/>
    </row>
    <row r="76" spans="1:17" ht="21" customHeight="1">
      <c r="A76" s="1"/>
      <c r="B76" s="80" t="s">
        <v>260</v>
      </c>
      <c r="C76" s="80"/>
      <c r="D76" s="80"/>
      <c r="E76" s="65"/>
      <c r="F76" s="48"/>
      <c r="G76" s="48"/>
      <c r="H76" s="48"/>
      <c r="I76" s="48"/>
      <c r="J76" s="1"/>
      <c r="K76" s="1"/>
      <c r="L76" s="1"/>
      <c r="M76" s="1"/>
      <c r="N76" s="1"/>
      <c r="O76" s="1"/>
      <c r="P76" s="1"/>
      <c r="Q76" s="1"/>
    </row>
    <row r="77" spans="1:17" ht="94" customHeight="1">
      <c r="A77" s="1"/>
      <c r="B77" s="80" t="s">
        <v>53</v>
      </c>
      <c r="C77" s="80"/>
      <c r="D77" s="80"/>
      <c r="E77" s="65"/>
      <c r="F77" s="48"/>
      <c r="G77" s="48"/>
      <c r="H77" s="48"/>
      <c r="I77" s="48"/>
      <c r="J77" s="1"/>
      <c r="K77" s="1"/>
      <c r="L77" s="1"/>
      <c r="M77" s="1"/>
      <c r="N77" s="1"/>
      <c r="O77" s="1"/>
      <c r="P77" s="1"/>
      <c r="Q77" s="1"/>
    </row>
    <row r="78" spans="1:17" ht="21" customHeight="1">
      <c r="A78" s="1"/>
      <c r="B78" s="55" t="s">
        <v>54</v>
      </c>
      <c r="C78" s="87" t="s">
        <v>261</v>
      </c>
      <c r="D78" s="79"/>
      <c r="E78" s="66"/>
      <c r="F78" s="48"/>
      <c r="G78" s="48"/>
      <c r="H78" s="48"/>
      <c r="I78" s="48"/>
      <c r="J78" s="1"/>
      <c r="K78" s="1"/>
      <c r="L78" s="1"/>
      <c r="M78" s="1"/>
      <c r="N78" s="1"/>
      <c r="O78" s="1"/>
      <c r="P78" s="1"/>
      <c r="Q78" s="1"/>
    </row>
    <row r="79" spans="1:17" ht="21" customHeight="1">
      <c r="A79" s="1"/>
      <c r="B79" s="55" t="s">
        <v>55</v>
      </c>
      <c r="C79" s="78">
        <v>3150624733</v>
      </c>
      <c r="D79" s="79"/>
      <c r="E79" s="66"/>
      <c r="F79" s="48"/>
      <c r="G79" s="48"/>
      <c r="H79" s="48"/>
      <c r="I79" s="48"/>
      <c r="J79" s="1"/>
      <c r="K79" s="1"/>
      <c r="L79" s="1"/>
      <c r="M79" s="1"/>
      <c r="N79" s="1"/>
      <c r="O79" s="1"/>
      <c r="P79" s="1"/>
      <c r="Q79" s="1"/>
    </row>
    <row r="80" spans="1:17" ht="21" customHeight="1">
      <c r="A80" s="1"/>
      <c r="B80" s="52"/>
      <c r="C80" s="1"/>
      <c r="D80" s="1"/>
      <c r="E80" s="1"/>
      <c r="F80" s="1"/>
      <c r="G80" s="1"/>
      <c r="H80" s="1"/>
      <c r="I80" s="2"/>
      <c r="J80" s="1"/>
      <c r="K80" s="1"/>
      <c r="L80" s="1"/>
      <c r="M80" s="1"/>
      <c r="N80" s="1"/>
      <c r="O80" s="1"/>
      <c r="P80" s="1"/>
      <c r="Q80" s="1"/>
    </row>
    <row r="81" spans="1:17" ht="21" customHeight="1">
      <c r="A81" s="1"/>
      <c r="B81" s="52"/>
      <c r="C81" s="1"/>
      <c r="D81" s="1"/>
      <c r="E81" s="1"/>
      <c r="F81" s="1"/>
      <c r="G81" s="1"/>
      <c r="H81" s="1"/>
      <c r="I81" s="2"/>
      <c r="J81" s="1"/>
      <c r="K81" s="1"/>
      <c r="L81" s="1"/>
      <c r="M81" s="1"/>
      <c r="N81" s="1"/>
      <c r="O81" s="1"/>
      <c r="P81" s="1"/>
      <c r="Q81" s="1"/>
    </row>
    <row r="82" spans="1:17" ht="21" customHeight="1">
      <c r="A82" s="1"/>
      <c r="B82" s="52"/>
      <c r="C82" s="1"/>
      <c r="D82" s="1"/>
      <c r="E82" s="1"/>
      <c r="F82" s="1"/>
      <c r="G82" s="1"/>
      <c r="H82" s="1"/>
      <c r="I82" s="2"/>
      <c r="J82" s="1"/>
      <c r="K82" s="1"/>
      <c r="L82" s="1"/>
      <c r="M82" s="1"/>
      <c r="N82" s="1"/>
      <c r="O82" s="1"/>
      <c r="P82" s="1"/>
      <c r="Q82" s="1"/>
    </row>
    <row r="83" spans="1:17" ht="21" customHeight="1">
      <c r="A83" s="1"/>
      <c r="B83" s="52"/>
      <c r="C83" s="1"/>
      <c r="D83" s="1"/>
      <c r="E83" s="1"/>
      <c r="F83" s="1"/>
      <c r="G83" s="1"/>
      <c r="H83" s="1"/>
      <c r="I83" s="2"/>
      <c r="J83" s="1"/>
      <c r="K83" s="1"/>
      <c r="L83" s="1"/>
      <c r="M83" s="1"/>
      <c r="N83" s="1"/>
      <c r="O83" s="1"/>
      <c r="P83" s="1"/>
      <c r="Q83" s="1"/>
    </row>
    <row r="84" spans="1:17" ht="21" customHeight="1">
      <c r="A84" s="1"/>
      <c r="B84" s="52"/>
      <c r="C84" s="1"/>
      <c r="D84" s="1"/>
      <c r="E84" s="1"/>
      <c r="F84" s="1"/>
      <c r="G84" s="1"/>
      <c r="H84" s="1"/>
      <c r="I84" s="2"/>
      <c r="J84" s="1"/>
      <c r="K84" s="1"/>
      <c r="L84" s="1"/>
      <c r="M84" s="1"/>
      <c r="N84" s="1"/>
      <c r="O84" s="1"/>
      <c r="P84" s="1"/>
      <c r="Q84" s="1"/>
    </row>
    <row r="85" spans="1:17" ht="21" customHeight="1">
      <c r="A85" s="1"/>
      <c r="B85" s="52"/>
      <c r="C85" s="1"/>
      <c r="D85" s="1"/>
      <c r="E85" s="1"/>
      <c r="F85" s="1"/>
      <c r="G85" s="1"/>
      <c r="H85" s="1"/>
      <c r="I85" s="2"/>
      <c r="J85" s="1"/>
      <c r="K85" s="1"/>
      <c r="L85" s="1"/>
      <c r="M85" s="1"/>
      <c r="N85" s="1"/>
      <c r="O85" s="1"/>
      <c r="P85" s="1"/>
      <c r="Q85" s="1"/>
    </row>
    <row r="86" spans="1:17" ht="21" customHeight="1">
      <c r="A86" s="1"/>
      <c r="B86" s="52"/>
      <c r="C86" s="1"/>
      <c r="D86" s="1"/>
      <c r="E86" s="1"/>
      <c r="F86" s="1"/>
      <c r="G86" s="1"/>
      <c r="H86" s="1"/>
      <c r="I86" s="2"/>
      <c r="J86" s="1"/>
      <c r="K86" s="1"/>
      <c r="L86" s="1"/>
      <c r="M86" s="1"/>
      <c r="N86" s="1"/>
      <c r="O86" s="1"/>
      <c r="P86" s="1"/>
      <c r="Q86" s="1"/>
    </row>
    <row r="87" spans="1:17" ht="21" customHeight="1">
      <c r="A87" s="1"/>
      <c r="B87" s="52"/>
      <c r="C87" s="1"/>
      <c r="D87" s="1"/>
      <c r="E87" s="1"/>
      <c r="F87" s="1"/>
      <c r="G87" s="1"/>
      <c r="H87" s="1"/>
      <c r="I87" s="2"/>
      <c r="J87" s="1"/>
      <c r="K87" s="1"/>
      <c r="L87" s="1"/>
      <c r="M87" s="1"/>
      <c r="N87" s="1"/>
      <c r="O87" s="1"/>
      <c r="P87" s="1"/>
      <c r="Q87" s="1"/>
    </row>
    <row r="88" spans="1:17" ht="21" customHeight="1">
      <c r="A88" s="1"/>
      <c r="B88" s="52"/>
      <c r="C88" s="1"/>
      <c r="D88" s="1"/>
      <c r="E88" s="1"/>
      <c r="F88" s="1"/>
      <c r="G88" s="1"/>
      <c r="H88" s="1"/>
      <c r="I88" s="2"/>
      <c r="J88" s="1"/>
      <c r="K88" s="1"/>
      <c r="L88" s="1"/>
      <c r="M88" s="1"/>
      <c r="N88" s="1"/>
      <c r="O88" s="1"/>
      <c r="P88" s="1"/>
      <c r="Q88" s="1"/>
    </row>
    <row r="89" spans="1:17" ht="21" customHeight="1">
      <c r="A89" s="1"/>
      <c r="B89" s="52"/>
      <c r="C89" s="1"/>
      <c r="D89" s="1"/>
      <c r="E89" s="1"/>
      <c r="F89" s="1"/>
      <c r="G89" s="1"/>
      <c r="H89" s="1"/>
      <c r="I89" s="2"/>
      <c r="J89" s="1"/>
      <c r="K89" s="1"/>
      <c r="L89" s="1"/>
      <c r="M89" s="1"/>
      <c r="N89" s="1"/>
      <c r="O89" s="1"/>
      <c r="P89" s="1"/>
      <c r="Q89" s="1"/>
    </row>
    <row r="90" spans="1:17" ht="21" customHeight="1">
      <c r="A90" s="1"/>
      <c r="B90" s="52"/>
      <c r="C90" s="1"/>
      <c r="D90" s="1"/>
      <c r="E90" s="1"/>
      <c r="F90" s="1"/>
      <c r="G90" s="1"/>
      <c r="H90" s="1"/>
      <c r="I90" s="2"/>
      <c r="J90" s="1"/>
      <c r="K90" s="1"/>
      <c r="L90" s="1"/>
      <c r="M90" s="1"/>
      <c r="N90" s="1"/>
      <c r="O90" s="1"/>
      <c r="P90" s="1"/>
      <c r="Q90" s="1"/>
    </row>
    <row r="91" spans="1:17" ht="21" customHeight="1">
      <c r="A91" s="1"/>
      <c r="B91" s="52"/>
      <c r="C91" s="1"/>
      <c r="D91" s="1"/>
      <c r="E91" s="1"/>
      <c r="F91" s="1"/>
      <c r="G91" s="1"/>
      <c r="H91" s="1"/>
      <c r="I91" s="2"/>
      <c r="J91" s="1"/>
      <c r="K91" s="1"/>
      <c r="L91" s="1"/>
      <c r="M91" s="1"/>
      <c r="N91" s="1"/>
      <c r="O91" s="1"/>
      <c r="P91" s="1"/>
      <c r="Q91" s="1"/>
    </row>
    <row r="92" spans="1:17" ht="21" customHeight="1">
      <c r="A92" s="1"/>
      <c r="B92" s="52"/>
      <c r="C92" s="1"/>
      <c r="D92" s="1"/>
      <c r="E92" s="1"/>
      <c r="F92" s="1"/>
      <c r="G92" s="1"/>
      <c r="H92" s="1"/>
      <c r="I92" s="2"/>
      <c r="J92" s="1"/>
      <c r="K92" s="1"/>
      <c r="L92" s="1"/>
      <c r="M92" s="1"/>
      <c r="N92" s="1"/>
      <c r="O92" s="1"/>
      <c r="P92" s="1"/>
      <c r="Q92" s="1"/>
    </row>
    <row r="93" spans="1:17" ht="21" customHeight="1">
      <c r="A93" s="1"/>
      <c r="B93" s="52"/>
      <c r="C93" s="1"/>
      <c r="D93" s="1"/>
      <c r="E93" s="1"/>
      <c r="F93" s="1"/>
      <c r="G93" s="1"/>
      <c r="H93" s="1"/>
      <c r="I93" s="2"/>
      <c r="J93" s="1"/>
      <c r="K93" s="1"/>
      <c r="L93" s="1"/>
      <c r="M93" s="1"/>
      <c r="N93" s="1"/>
      <c r="O93" s="1"/>
      <c r="P93" s="1"/>
      <c r="Q93" s="1"/>
    </row>
    <row r="94" spans="1:17" ht="21" customHeight="1">
      <c r="A94" s="1"/>
      <c r="B94" s="52"/>
      <c r="C94" s="1"/>
      <c r="D94" s="1"/>
      <c r="E94" s="1"/>
      <c r="F94" s="1"/>
      <c r="G94" s="1"/>
      <c r="H94" s="1"/>
      <c r="I94" s="2"/>
      <c r="J94" s="1"/>
      <c r="K94" s="1"/>
      <c r="L94" s="1"/>
      <c r="M94" s="1"/>
      <c r="N94" s="1"/>
      <c r="O94" s="1"/>
      <c r="P94" s="1"/>
      <c r="Q94" s="1"/>
    </row>
    <row r="95" spans="1:17" ht="21" customHeight="1">
      <c r="A95" s="1"/>
      <c r="B95" s="52"/>
      <c r="C95" s="1"/>
      <c r="D95" s="1"/>
      <c r="E95" s="1"/>
      <c r="F95" s="1"/>
      <c r="G95" s="1"/>
      <c r="H95" s="1"/>
      <c r="I95" s="2"/>
      <c r="J95" s="1"/>
      <c r="K95" s="1"/>
      <c r="L95" s="1"/>
      <c r="M95" s="1"/>
      <c r="N95" s="1"/>
      <c r="O95" s="1"/>
      <c r="P95" s="1"/>
      <c r="Q95" s="1"/>
    </row>
    <row r="96" spans="1:17" ht="21" customHeight="1">
      <c r="A96" s="1"/>
      <c r="B96" s="52"/>
      <c r="C96" s="1"/>
      <c r="D96" s="1"/>
      <c r="E96" s="1"/>
      <c r="F96" s="1"/>
      <c r="G96" s="1"/>
      <c r="H96" s="1"/>
      <c r="I96" s="2"/>
      <c r="J96" s="1"/>
      <c r="K96" s="1"/>
      <c r="L96" s="1"/>
      <c r="M96" s="1"/>
      <c r="N96" s="1"/>
      <c r="O96" s="1"/>
      <c r="P96" s="1"/>
      <c r="Q96" s="1"/>
    </row>
    <row r="97" spans="1:17" ht="21" customHeight="1">
      <c r="A97" s="1"/>
      <c r="B97" s="52"/>
      <c r="C97" s="1"/>
      <c r="D97" s="1"/>
      <c r="E97" s="1"/>
      <c r="F97" s="1"/>
      <c r="G97" s="1"/>
      <c r="H97" s="1"/>
      <c r="I97" s="2"/>
      <c r="J97" s="1"/>
      <c r="K97" s="1"/>
      <c r="L97" s="1"/>
      <c r="M97" s="1"/>
      <c r="N97" s="1"/>
      <c r="O97" s="1"/>
      <c r="P97" s="1"/>
      <c r="Q97" s="1"/>
    </row>
    <row r="98" spans="1:17" ht="21" customHeight="1">
      <c r="A98" s="1"/>
      <c r="B98" s="52"/>
      <c r="C98" s="1"/>
      <c r="D98" s="1"/>
      <c r="E98" s="1"/>
      <c r="F98" s="1"/>
      <c r="G98" s="1"/>
      <c r="H98" s="1"/>
      <c r="I98" s="2"/>
      <c r="J98" s="1"/>
      <c r="K98" s="1"/>
      <c r="L98" s="1"/>
      <c r="M98" s="1"/>
      <c r="N98" s="1"/>
      <c r="O98" s="1"/>
      <c r="P98" s="1"/>
      <c r="Q98" s="1"/>
    </row>
    <row r="99" spans="1:17" ht="21" customHeight="1">
      <c r="A99" s="1"/>
      <c r="B99" s="52"/>
      <c r="C99" s="1"/>
      <c r="D99" s="1"/>
      <c r="E99" s="1"/>
      <c r="F99" s="1"/>
      <c r="G99" s="1"/>
      <c r="H99" s="1"/>
      <c r="I99" s="2"/>
      <c r="J99" s="1"/>
      <c r="K99" s="1"/>
      <c r="L99" s="1"/>
      <c r="M99" s="1"/>
      <c r="N99" s="1"/>
      <c r="O99" s="1"/>
      <c r="P99" s="1"/>
      <c r="Q99" s="1"/>
    </row>
    <row r="100" spans="1:17" ht="21" customHeight="1">
      <c r="A100" s="1"/>
      <c r="B100" s="52"/>
      <c r="C100" s="1"/>
      <c r="D100" s="1"/>
      <c r="E100" s="1"/>
      <c r="F100" s="1"/>
      <c r="G100" s="1"/>
      <c r="H100" s="1"/>
      <c r="I100" s="2"/>
      <c r="J100" s="1"/>
      <c r="K100" s="1"/>
      <c r="L100" s="1"/>
      <c r="M100" s="1"/>
      <c r="N100" s="1"/>
      <c r="O100" s="1"/>
      <c r="P100" s="1"/>
      <c r="Q100" s="1"/>
    </row>
    <row r="101" spans="1:17" ht="21" customHeight="1">
      <c r="A101" s="1"/>
      <c r="B101" s="52"/>
      <c r="C101" s="1"/>
      <c r="D101" s="1"/>
      <c r="E101" s="1"/>
      <c r="F101" s="1"/>
      <c r="G101" s="1"/>
      <c r="H101" s="1"/>
      <c r="I101" s="2"/>
      <c r="J101" s="1"/>
      <c r="K101" s="1"/>
      <c r="L101" s="1"/>
      <c r="M101" s="1"/>
      <c r="N101" s="1"/>
      <c r="O101" s="1"/>
      <c r="P101" s="1"/>
      <c r="Q101" s="1"/>
    </row>
    <row r="102" spans="1:17" ht="21" customHeight="1">
      <c r="A102" s="1"/>
      <c r="B102" s="52"/>
      <c r="C102" s="1"/>
      <c r="D102" s="1"/>
      <c r="E102" s="1"/>
      <c r="F102" s="1"/>
      <c r="G102" s="1"/>
      <c r="H102" s="1"/>
      <c r="I102" s="2"/>
      <c r="J102" s="1"/>
      <c r="K102" s="1"/>
      <c r="L102" s="1"/>
      <c r="M102" s="1"/>
      <c r="N102" s="1"/>
      <c r="O102" s="1"/>
      <c r="P102" s="1"/>
      <c r="Q102" s="1"/>
    </row>
    <row r="103" spans="1:17" ht="21" customHeight="1">
      <c r="A103" s="1"/>
      <c r="B103" s="52"/>
      <c r="C103" s="1"/>
      <c r="D103" s="1"/>
      <c r="E103" s="1"/>
      <c r="F103" s="1"/>
      <c r="G103" s="1"/>
      <c r="H103" s="1"/>
      <c r="I103" s="2"/>
      <c r="J103" s="1"/>
      <c r="K103" s="1"/>
      <c r="L103" s="1"/>
      <c r="M103" s="1"/>
      <c r="N103" s="1"/>
      <c r="O103" s="1"/>
      <c r="P103" s="1"/>
      <c r="Q103" s="1"/>
    </row>
    <row r="104" spans="1:17" ht="21" customHeight="1">
      <c r="A104" s="1"/>
      <c r="B104" s="52"/>
      <c r="C104" s="1"/>
      <c r="D104" s="1"/>
      <c r="E104" s="1"/>
      <c r="F104" s="1"/>
      <c r="G104" s="1"/>
      <c r="H104" s="1"/>
      <c r="I104" s="2"/>
      <c r="J104" s="1"/>
      <c r="K104" s="1"/>
      <c r="L104" s="1"/>
      <c r="M104" s="1"/>
      <c r="N104" s="1"/>
      <c r="O104" s="1"/>
      <c r="P104" s="1"/>
      <c r="Q104" s="1"/>
    </row>
    <row r="105" spans="1:17" ht="21" customHeight="1">
      <c r="A105" s="1"/>
      <c r="B105" s="52"/>
      <c r="C105" s="1"/>
      <c r="D105" s="1"/>
      <c r="E105" s="1"/>
      <c r="F105" s="1"/>
      <c r="G105" s="1"/>
      <c r="H105" s="1"/>
      <c r="I105" s="2"/>
      <c r="J105" s="1"/>
      <c r="K105" s="1"/>
      <c r="L105" s="1"/>
      <c r="M105" s="1"/>
      <c r="N105" s="1"/>
      <c r="O105" s="1"/>
      <c r="P105" s="1"/>
      <c r="Q105" s="1"/>
    </row>
    <row r="106" spans="1:17" ht="21" customHeight="1">
      <c r="A106" s="1"/>
      <c r="B106" s="52"/>
      <c r="C106" s="1"/>
      <c r="D106" s="1"/>
      <c r="E106" s="1"/>
      <c r="F106" s="1"/>
      <c r="G106" s="1"/>
      <c r="H106" s="1"/>
      <c r="I106" s="2"/>
      <c r="J106" s="1"/>
      <c r="K106" s="1"/>
      <c r="L106" s="1"/>
      <c r="M106" s="1"/>
      <c r="N106" s="1"/>
      <c r="O106" s="1"/>
      <c r="P106" s="1"/>
      <c r="Q106" s="1"/>
    </row>
    <row r="107" spans="1:17" ht="21" customHeight="1">
      <c r="A107" s="1"/>
      <c r="B107" s="52"/>
      <c r="C107" s="1"/>
      <c r="D107" s="1"/>
      <c r="E107" s="1"/>
      <c r="F107" s="1"/>
      <c r="G107" s="1"/>
      <c r="H107" s="1"/>
      <c r="I107" s="2"/>
      <c r="J107" s="1"/>
      <c r="K107" s="1"/>
      <c r="L107" s="1"/>
      <c r="M107" s="1"/>
      <c r="N107" s="1"/>
      <c r="O107" s="1"/>
      <c r="P107" s="1"/>
      <c r="Q107" s="1"/>
    </row>
    <row r="108" spans="1:17" ht="21" customHeight="1">
      <c r="A108" s="1"/>
      <c r="B108" s="52"/>
      <c r="C108" s="1"/>
      <c r="D108" s="1"/>
      <c r="E108" s="1"/>
      <c r="F108" s="1"/>
      <c r="G108" s="1"/>
      <c r="H108" s="1"/>
      <c r="I108" s="2"/>
      <c r="J108" s="1"/>
      <c r="K108" s="1"/>
      <c r="L108" s="1"/>
      <c r="M108" s="1"/>
      <c r="N108" s="1"/>
      <c r="O108" s="1"/>
      <c r="P108" s="1"/>
      <c r="Q108" s="1"/>
    </row>
    <row r="109" spans="1:17" ht="21" customHeight="1">
      <c r="A109" s="1"/>
      <c r="B109" s="52"/>
      <c r="C109" s="1"/>
      <c r="D109" s="1"/>
      <c r="E109" s="1"/>
      <c r="F109" s="1"/>
      <c r="G109" s="1"/>
      <c r="H109" s="1"/>
      <c r="I109" s="2"/>
      <c r="J109" s="1"/>
      <c r="K109" s="1"/>
      <c r="L109" s="1"/>
      <c r="M109" s="1"/>
      <c r="N109" s="1"/>
      <c r="O109" s="1"/>
      <c r="P109" s="1"/>
      <c r="Q109" s="1"/>
    </row>
    <row r="110" spans="1:17" ht="21" customHeight="1">
      <c r="A110" s="1"/>
      <c r="B110" s="52"/>
      <c r="C110" s="1"/>
      <c r="D110" s="1"/>
      <c r="E110" s="1"/>
      <c r="F110" s="1"/>
      <c r="G110" s="1"/>
      <c r="H110" s="1"/>
      <c r="I110" s="2"/>
      <c r="J110" s="1"/>
      <c r="K110" s="1"/>
      <c r="L110" s="1"/>
      <c r="M110" s="1"/>
      <c r="N110" s="1"/>
      <c r="O110" s="1"/>
      <c r="P110" s="1"/>
      <c r="Q110" s="1"/>
    </row>
    <row r="111" spans="1:17" ht="21" customHeight="1">
      <c r="A111" s="1"/>
      <c r="B111" s="52"/>
      <c r="C111" s="1"/>
      <c r="D111" s="1"/>
      <c r="E111" s="1"/>
      <c r="F111" s="1"/>
      <c r="G111" s="1"/>
      <c r="H111" s="1"/>
      <c r="I111" s="2"/>
      <c r="J111" s="1"/>
      <c r="K111" s="1"/>
      <c r="L111" s="1"/>
      <c r="M111" s="1"/>
      <c r="N111" s="1"/>
      <c r="O111" s="1"/>
      <c r="P111" s="1"/>
      <c r="Q111" s="1"/>
    </row>
    <row r="112" spans="1:17" ht="21" customHeight="1">
      <c r="A112" s="1"/>
      <c r="B112" s="52"/>
      <c r="C112" s="1"/>
      <c r="D112" s="1"/>
      <c r="E112" s="1"/>
      <c r="F112" s="1"/>
      <c r="G112" s="1"/>
      <c r="H112" s="1"/>
      <c r="I112" s="2"/>
      <c r="J112" s="1"/>
      <c r="K112" s="1"/>
      <c r="L112" s="1"/>
      <c r="M112" s="1"/>
      <c r="N112" s="1"/>
      <c r="O112" s="1"/>
      <c r="P112" s="1"/>
      <c r="Q112" s="1"/>
    </row>
    <row r="113" spans="1:17" ht="21" customHeight="1">
      <c r="A113" s="1"/>
      <c r="B113" s="52"/>
      <c r="C113" s="1"/>
      <c r="D113" s="1"/>
      <c r="E113" s="1"/>
      <c r="F113" s="1"/>
      <c r="G113" s="1"/>
      <c r="H113" s="1"/>
      <c r="I113" s="2"/>
      <c r="J113" s="1"/>
      <c r="K113" s="1"/>
      <c r="L113" s="1"/>
      <c r="M113" s="1"/>
      <c r="N113" s="1"/>
      <c r="O113" s="1"/>
      <c r="P113" s="1"/>
      <c r="Q113" s="1"/>
    </row>
    <row r="114" spans="1:17" ht="21" customHeight="1">
      <c r="A114" s="1"/>
      <c r="B114" s="52"/>
      <c r="C114" s="1"/>
      <c r="D114" s="1"/>
      <c r="E114" s="1"/>
      <c r="F114" s="1"/>
      <c r="G114" s="1"/>
      <c r="H114" s="1"/>
      <c r="I114" s="2"/>
      <c r="J114" s="1"/>
      <c r="K114" s="1"/>
      <c r="L114" s="1"/>
      <c r="M114" s="1"/>
      <c r="N114" s="1"/>
      <c r="O114" s="1"/>
      <c r="P114" s="1"/>
      <c r="Q114" s="1"/>
    </row>
    <row r="115" spans="1:17" ht="21" customHeight="1">
      <c r="A115" s="1"/>
      <c r="B115" s="52"/>
      <c r="C115" s="1"/>
      <c r="D115" s="1"/>
      <c r="E115" s="1"/>
      <c r="F115" s="1"/>
      <c r="G115" s="1"/>
      <c r="H115" s="1"/>
      <c r="I115" s="2"/>
      <c r="J115" s="1"/>
      <c r="K115" s="1"/>
      <c r="L115" s="1"/>
      <c r="M115" s="1"/>
      <c r="N115" s="1"/>
      <c r="O115" s="1"/>
      <c r="P115" s="1"/>
      <c r="Q115" s="1"/>
    </row>
    <row r="116" spans="1:17" ht="21" customHeight="1">
      <c r="A116" s="1"/>
      <c r="B116" s="52"/>
      <c r="C116" s="1"/>
      <c r="D116" s="1"/>
      <c r="E116" s="1"/>
      <c r="F116" s="1"/>
      <c r="G116" s="1"/>
      <c r="H116" s="1"/>
      <c r="I116" s="2"/>
      <c r="J116" s="1"/>
      <c r="K116" s="1"/>
      <c r="L116" s="1"/>
      <c r="M116" s="1"/>
      <c r="N116" s="1"/>
      <c r="O116" s="1"/>
      <c r="P116" s="1"/>
      <c r="Q116" s="1"/>
    </row>
    <row r="117" spans="1:17" ht="21" customHeight="1">
      <c r="A117" s="1"/>
      <c r="B117" s="52"/>
      <c r="C117" s="1"/>
      <c r="D117" s="1"/>
      <c r="E117" s="1"/>
      <c r="F117" s="1"/>
      <c r="G117" s="1"/>
      <c r="H117" s="1"/>
      <c r="I117" s="2"/>
      <c r="J117" s="1"/>
      <c r="K117" s="1"/>
      <c r="L117" s="1"/>
      <c r="M117" s="1"/>
      <c r="N117" s="1"/>
      <c r="O117" s="1"/>
      <c r="P117" s="1"/>
      <c r="Q117" s="1"/>
    </row>
    <row r="118" spans="1:17" ht="21" customHeight="1">
      <c r="A118" s="1"/>
      <c r="B118" s="52"/>
      <c r="C118" s="1"/>
      <c r="D118" s="1"/>
      <c r="E118" s="1"/>
      <c r="F118" s="1"/>
      <c r="G118" s="1"/>
      <c r="H118" s="1"/>
      <c r="I118" s="2"/>
      <c r="J118" s="1"/>
      <c r="K118" s="1"/>
      <c r="L118" s="1"/>
      <c r="M118" s="1"/>
      <c r="N118" s="1"/>
      <c r="O118" s="1"/>
      <c r="P118" s="1"/>
      <c r="Q118" s="1"/>
    </row>
    <row r="119" spans="1:17" ht="21" customHeight="1">
      <c r="A119" s="1"/>
      <c r="B119" s="52"/>
      <c r="C119" s="1"/>
      <c r="D119" s="1"/>
      <c r="E119" s="1"/>
      <c r="F119" s="1"/>
      <c r="G119" s="1"/>
      <c r="H119" s="1"/>
      <c r="I119" s="2"/>
      <c r="J119" s="1"/>
      <c r="K119" s="1"/>
      <c r="L119" s="1"/>
      <c r="M119" s="1"/>
      <c r="N119" s="1"/>
      <c r="O119" s="1"/>
      <c r="P119" s="1"/>
      <c r="Q119" s="1"/>
    </row>
    <row r="120" spans="1:17" ht="21" customHeight="1">
      <c r="A120" s="1"/>
      <c r="B120" s="52"/>
      <c r="C120" s="1"/>
      <c r="D120" s="1"/>
      <c r="E120" s="1"/>
      <c r="F120" s="1"/>
      <c r="G120" s="1"/>
      <c r="H120" s="1"/>
      <c r="I120" s="2"/>
      <c r="J120" s="1"/>
      <c r="K120" s="1"/>
      <c r="L120" s="1"/>
      <c r="M120" s="1"/>
      <c r="N120" s="1"/>
      <c r="O120" s="1"/>
      <c r="P120" s="1"/>
      <c r="Q120" s="1"/>
    </row>
    <row r="121" spans="1:17" ht="21" customHeight="1">
      <c r="A121" s="1"/>
      <c r="B121" s="52"/>
      <c r="C121" s="1"/>
      <c r="D121" s="1"/>
      <c r="E121" s="1"/>
      <c r="F121" s="1"/>
      <c r="G121" s="1"/>
      <c r="H121" s="1"/>
      <c r="I121" s="2"/>
      <c r="J121" s="1"/>
      <c r="K121" s="1"/>
      <c r="L121" s="1"/>
      <c r="M121" s="1"/>
      <c r="N121" s="1"/>
      <c r="O121" s="1"/>
      <c r="P121" s="1"/>
      <c r="Q121" s="1"/>
    </row>
    <row r="122" spans="1:17" ht="21" customHeight="1">
      <c r="A122" s="1"/>
      <c r="B122" s="52"/>
      <c r="C122" s="1"/>
      <c r="D122" s="1"/>
      <c r="E122" s="1"/>
      <c r="F122" s="1"/>
      <c r="G122" s="1"/>
      <c r="H122" s="1"/>
      <c r="I122" s="2"/>
      <c r="J122" s="1"/>
      <c r="K122" s="1"/>
      <c r="L122" s="1"/>
      <c r="M122" s="1"/>
      <c r="N122" s="1"/>
      <c r="O122" s="1"/>
      <c r="P122" s="1"/>
      <c r="Q122" s="1"/>
    </row>
    <row r="123" spans="1:17" ht="21" customHeight="1">
      <c r="A123" s="1"/>
      <c r="B123" s="52"/>
      <c r="C123" s="1"/>
      <c r="D123" s="1"/>
      <c r="E123" s="1"/>
      <c r="F123" s="1"/>
      <c r="G123" s="1"/>
      <c r="H123" s="1"/>
      <c r="I123" s="2"/>
      <c r="J123" s="1"/>
      <c r="K123" s="1"/>
      <c r="L123" s="1"/>
      <c r="M123" s="1"/>
      <c r="N123" s="1"/>
      <c r="O123" s="1"/>
      <c r="P123" s="1"/>
      <c r="Q123" s="1"/>
    </row>
    <row r="124" spans="1:17" ht="21" customHeight="1">
      <c r="A124" s="1"/>
      <c r="B124" s="52"/>
      <c r="C124" s="1"/>
      <c r="D124" s="1"/>
      <c r="E124" s="1"/>
      <c r="F124" s="1"/>
      <c r="G124" s="1"/>
      <c r="H124" s="1"/>
      <c r="I124" s="2"/>
      <c r="J124" s="1"/>
      <c r="K124" s="1"/>
      <c r="L124" s="1"/>
      <c r="M124" s="1"/>
      <c r="N124" s="1"/>
      <c r="O124" s="1"/>
      <c r="P124" s="1"/>
      <c r="Q124" s="1"/>
    </row>
    <row r="125" spans="1:17" ht="21" customHeight="1">
      <c r="A125" s="1"/>
      <c r="B125" s="52"/>
      <c r="C125" s="1"/>
      <c r="D125" s="1"/>
      <c r="E125" s="1"/>
      <c r="F125" s="1"/>
      <c r="G125" s="1"/>
      <c r="H125" s="1"/>
      <c r="I125" s="2"/>
      <c r="J125" s="1"/>
      <c r="K125" s="1"/>
      <c r="L125" s="1"/>
      <c r="M125" s="1"/>
      <c r="N125" s="1"/>
      <c r="O125" s="1"/>
      <c r="P125" s="1"/>
      <c r="Q125" s="1"/>
    </row>
    <row r="126" spans="1:17" ht="21" customHeight="1">
      <c r="A126" s="1"/>
      <c r="B126" s="52"/>
      <c r="C126" s="1"/>
      <c r="D126" s="1"/>
      <c r="E126" s="1"/>
      <c r="F126" s="1"/>
      <c r="G126" s="1"/>
      <c r="H126" s="1"/>
      <c r="I126" s="2"/>
      <c r="J126" s="1"/>
      <c r="K126" s="1"/>
      <c r="L126" s="1"/>
      <c r="M126" s="1"/>
      <c r="N126" s="1"/>
      <c r="O126" s="1"/>
      <c r="P126" s="1"/>
      <c r="Q126" s="1"/>
    </row>
    <row r="127" spans="1:17" ht="21" customHeight="1">
      <c r="A127" s="1"/>
      <c r="B127" s="52"/>
      <c r="C127" s="1"/>
      <c r="D127" s="1"/>
      <c r="E127" s="1"/>
      <c r="F127" s="1"/>
      <c r="G127" s="1"/>
      <c r="H127" s="1"/>
      <c r="I127" s="2"/>
      <c r="J127" s="1"/>
      <c r="K127" s="1"/>
      <c r="L127" s="1"/>
      <c r="M127" s="1"/>
      <c r="N127" s="1"/>
      <c r="O127" s="1"/>
      <c r="P127" s="1"/>
      <c r="Q127" s="1"/>
    </row>
    <row r="128" spans="1:17" ht="21" customHeight="1">
      <c r="A128" s="1"/>
      <c r="B128" s="52"/>
      <c r="C128" s="1"/>
      <c r="D128" s="1"/>
      <c r="E128" s="1"/>
      <c r="F128" s="1"/>
      <c r="G128" s="1"/>
      <c r="H128" s="1"/>
      <c r="I128" s="2"/>
      <c r="J128" s="1"/>
      <c r="K128" s="1"/>
      <c r="L128" s="1"/>
      <c r="M128" s="1"/>
      <c r="N128" s="1"/>
      <c r="O128" s="1"/>
      <c r="P128" s="1"/>
      <c r="Q128" s="1"/>
    </row>
    <row r="129" spans="1:17" ht="21" customHeight="1">
      <c r="A129" s="1"/>
      <c r="B129" s="52"/>
      <c r="C129" s="1"/>
      <c r="D129" s="1"/>
      <c r="E129" s="1"/>
      <c r="F129" s="1"/>
      <c r="G129" s="1"/>
      <c r="H129" s="1"/>
      <c r="I129" s="2"/>
      <c r="J129" s="1"/>
      <c r="K129" s="1"/>
      <c r="L129" s="1"/>
      <c r="M129" s="1"/>
      <c r="N129" s="1"/>
      <c r="O129" s="1"/>
      <c r="P129" s="1"/>
      <c r="Q129" s="1"/>
    </row>
    <row r="130" spans="1:17" ht="21" customHeight="1">
      <c r="A130" s="1"/>
      <c r="B130" s="52"/>
      <c r="C130" s="1"/>
      <c r="D130" s="1"/>
      <c r="E130" s="1"/>
      <c r="F130" s="1"/>
      <c r="G130" s="1"/>
      <c r="H130" s="1"/>
      <c r="I130" s="2"/>
      <c r="J130" s="1"/>
      <c r="K130" s="1"/>
      <c r="L130" s="1"/>
      <c r="M130" s="1"/>
      <c r="N130" s="1"/>
      <c r="O130" s="1"/>
      <c r="P130" s="1"/>
      <c r="Q130" s="1"/>
    </row>
    <row r="131" spans="1:17" ht="21" customHeight="1">
      <c r="A131" s="1"/>
      <c r="B131" s="52"/>
      <c r="C131" s="1"/>
      <c r="D131" s="1"/>
      <c r="E131" s="1"/>
      <c r="F131" s="1"/>
      <c r="G131" s="1"/>
      <c r="H131" s="1"/>
      <c r="I131" s="2"/>
      <c r="J131" s="1"/>
      <c r="K131" s="1"/>
      <c r="L131" s="1"/>
      <c r="M131" s="1"/>
      <c r="N131" s="1"/>
      <c r="O131" s="1"/>
      <c r="P131" s="1"/>
      <c r="Q131" s="1"/>
    </row>
    <row r="132" spans="1:17" ht="21" customHeight="1">
      <c r="A132" s="1"/>
      <c r="B132" s="52"/>
      <c r="C132" s="1"/>
      <c r="D132" s="1"/>
      <c r="E132" s="1"/>
      <c r="F132" s="1"/>
      <c r="G132" s="1"/>
      <c r="H132" s="1"/>
      <c r="I132" s="2"/>
      <c r="J132" s="1"/>
      <c r="K132" s="1"/>
      <c r="L132" s="1"/>
      <c r="M132" s="1"/>
      <c r="N132" s="1"/>
      <c r="O132" s="1"/>
      <c r="P132" s="1"/>
      <c r="Q132" s="1"/>
    </row>
    <row r="133" spans="1:17" ht="21" customHeight="1">
      <c r="A133" s="1"/>
      <c r="B133" s="52"/>
      <c r="C133" s="1"/>
      <c r="D133" s="1"/>
      <c r="E133" s="1"/>
      <c r="F133" s="1"/>
      <c r="G133" s="1"/>
      <c r="H133" s="1"/>
      <c r="I133" s="2"/>
      <c r="J133" s="1"/>
      <c r="K133" s="1"/>
      <c r="L133" s="1"/>
      <c r="M133" s="1"/>
      <c r="N133" s="1"/>
      <c r="O133" s="1"/>
      <c r="P133" s="1"/>
      <c r="Q133" s="1"/>
    </row>
    <row r="134" spans="1:17" ht="21" customHeight="1">
      <c r="A134" s="1"/>
      <c r="B134" s="52"/>
      <c r="C134" s="1"/>
      <c r="D134" s="1"/>
      <c r="E134" s="1"/>
      <c r="F134" s="1"/>
      <c r="G134" s="1"/>
      <c r="H134" s="1"/>
      <c r="I134" s="2"/>
      <c r="J134" s="1"/>
      <c r="K134" s="1"/>
      <c r="L134" s="1"/>
      <c r="M134" s="1"/>
      <c r="N134" s="1"/>
      <c r="O134" s="1"/>
      <c r="P134" s="1"/>
      <c r="Q134" s="1"/>
    </row>
    <row r="135" spans="1:17" ht="21" customHeight="1">
      <c r="A135" s="1"/>
      <c r="B135" s="52"/>
      <c r="C135" s="1"/>
      <c r="D135" s="1"/>
      <c r="E135" s="1"/>
      <c r="F135" s="1"/>
      <c r="G135" s="1"/>
      <c r="H135" s="1"/>
      <c r="I135" s="2"/>
      <c r="J135" s="1"/>
      <c r="K135" s="1"/>
      <c r="L135" s="1"/>
      <c r="M135" s="1"/>
      <c r="N135" s="1"/>
      <c r="O135" s="1"/>
      <c r="P135" s="1"/>
      <c r="Q135" s="1"/>
    </row>
    <row r="136" spans="1:17" ht="21" customHeight="1">
      <c r="A136" s="1"/>
      <c r="B136" s="52"/>
      <c r="C136" s="1"/>
      <c r="D136" s="1"/>
      <c r="E136" s="1"/>
      <c r="F136" s="1"/>
      <c r="G136" s="1"/>
      <c r="H136" s="1"/>
      <c r="I136" s="2"/>
      <c r="J136" s="1"/>
      <c r="K136" s="1"/>
      <c r="L136" s="1"/>
      <c r="M136" s="1"/>
      <c r="N136" s="1"/>
      <c r="O136" s="1"/>
      <c r="P136" s="1"/>
      <c r="Q136" s="1"/>
    </row>
    <row r="137" spans="1:17" ht="21" customHeight="1">
      <c r="A137" s="1"/>
      <c r="B137" s="52"/>
      <c r="C137" s="1"/>
      <c r="D137" s="1"/>
      <c r="E137" s="1"/>
      <c r="F137" s="1"/>
      <c r="G137" s="1"/>
      <c r="H137" s="1"/>
      <c r="I137" s="2"/>
      <c r="J137" s="1"/>
      <c r="K137" s="1"/>
      <c r="L137" s="1"/>
      <c r="M137" s="1"/>
      <c r="N137" s="1"/>
      <c r="O137" s="1"/>
      <c r="P137" s="1"/>
      <c r="Q137" s="1"/>
    </row>
    <row r="138" spans="1:17" ht="21" customHeight="1">
      <c r="A138" s="1"/>
      <c r="B138" s="52"/>
      <c r="C138" s="1"/>
      <c r="D138" s="1"/>
      <c r="E138" s="1"/>
      <c r="F138" s="1"/>
      <c r="G138" s="1"/>
      <c r="H138" s="1"/>
      <c r="I138" s="2"/>
      <c r="J138" s="1"/>
      <c r="K138" s="1"/>
      <c r="L138" s="1"/>
      <c r="M138" s="1"/>
      <c r="N138" s="1"/>
      <c r="O138" s="1"/>
      <c r="P138" s="1"/>
      <c r="Q138" s="1"/>
    </row>
    <row r="139" spans="1:17" ht="21" customHeight="1">
      <c r="A139" s="1"/>
      <c r="B139" s="52"/>
      <c r="C139" s="1"/>
      <c r="D139" s="1"/>
      <c r="E139" s="1"/>
      <c r="F139" s="1"/>
      <c r="G139" s="1"/>
      <c r="H139" s="1"/>
      <c r="I139" s="2"/>
      <c r="J139" s="1"/>
      <c r="K139" s="1"/>
      <c r="L139" s="1"/>
      <c r="M139" s="1"/>
      <c r="N139" s="1"/>
      <c r="O139" s="1"/>
      <c r="P139" s="1"/>
      <c r="Q139" s="1"/>
    </row>
    <row r="140" spans="1:17" ht="21" customHeight="1">
      <c r="A140" s="1"/>
      <c r="B140" s="52"/>
      <c r="C140" s="1"/>
      <c r="D140" s="1"/>
      <c r="E140" s="1"/>
      <c r="F140" s="1"/>
      <c r="G140" s="1"/>
      <c r="H140" s="1"/>
      <c r="I140" s="2"/>
      <c r="J140" s="1"/>
      <c r="K140" s="1"/>
      <c r="L140" s="1"/>
      <c r="M140" s="1"/>
      <c r="N140" s="1"/>
      <c r="O140" s="1"/>
      <c r="P140" s="1"/>
      <c r="Q140" s="1"/>
    </row>
    <row r="141" spans="1:17" ht="21" customHeight="1">
      <c r="A141" s="1"/>
      <c r="B141" s="52"/>
      <c r="C141" s="1"/>
      <c r="D141" s="1"/>
      <c r="E141" s="1"/>
      <c r="F141" s="1"/>
      <c r="G141" s="1"/>
      <c r="H141" s="1"/>
      <c r="I141" s="2"/>
      <c r="J141" s="1"/>
      <c r="K141" s="1"/>
      <c r="L141" s="1"/>
      <c r="M141" s="1"/>
      <c r="N141" s="1"/>
      <c r="O141" s="1"/>
      <c r="P141" s="1"/>
      <c r="Q141" s="1"/>
    </row>
    <row r="142" spans="1:17" ht="21" customHeight="1">
      <c r="A142" s="1"/>
      <c r="B142" s="52"/>
      <c r="C142" s="1"/>
      <c r="D142" s="1"/>
      <c r="E142" s="1"/>
      <c r="F142" s="1"/>
      <c r="G142" s="1"/>
      <c r="H142" s="1"/>
      <c r="I142" s="2"/>
      <c r="J142" s="1"/>
      <c r="K142" s="1"/>
      <c r="L142" s="1"/>
      <c r="M142" s="1"/>
      <c r="N142" s="1"/>
      <c r="O142" s="1"/>
      <c r="P142" s="1"/>
      <c r="Q142" s="1"/>
    </row>
    <row r="143" spans="1:17" ht="21" customHeight="1">
      <c r="A143" s="1"/>
      <c r="B143" s="52"/>
      <c r="C143" s="1"/>
      <c r="D143" s="1"/>
      <c r="E143" s="1"/>
      <c r="F143" s="1"/>
      <c r="G143" s="1"/>
      <c r="H143" s="1"/>
      <c r="I143" s="2"/>
      <c r="J143" s="1"/>
      <c r="K143" s="1"/>
      <c r="L143" s="1"/>
      <c r="M143" s="1"/>
      <c r="N143" s="1"/>
      <c r="O143" s="1"/>
      <c r="P143" s="1"/>
      <c r="Q143" s="1"/>
    </row>
    <row r="144" spans="1:17" ht="21" customHeight="1">
      <c r="A144" s="1"/>
      <c r="B144" s="52"/>
      <c r="C144" s="1"/>
      <c r="D144" s="1"/>
      <c r="E144" s="1"/>
      <c r="F144" s="1"/>
      <c r="G144" s="1"/>
      <c r="H144" s="1"/>
      <c r="I144" s="2"/>
      <c r="J144" s="1"/>
      <c r="K144" s="1"/>
      <c r="L144" s="1"/>
      <c r="M144" s="1"/>
      <c r="N144" s="1"/>
      <c r="O144" s="1"/>
      <c r="P144" s="1"/>
      <c r="Q144" s="1"/>
    </row>
    <row r="145" spans="1:17" ht="21" customHeight="1">
      <c r="A145" s="1"/>
      <c r="B145" s="52"/>
      <c r="C145" s="1"/>
      <c r="D145" s="1"/>
      <c r="E145" s="1"/>
      <c r="F145" s="1"/>
      <c r="G145" s="1"/>
      <c r="H145" s="1"/>
      <c r="I145" s="2"/>
      <c r="J145" s="1"/>
      <c r="K145" s="1"/>
      <c r="L145" s="1"/>
      <c r="M145" s="1"/>
      <c r="N145" s="1"/>
      <c r="O145" s="1"/>
      <c r="P145" s="1"/>
      <c r="Q145" s="1"/>
    </row>
    <row r="146" spans="1:17" ht="21" customHeight="1">
      <c r="A146" s="1"/>
      <c r="B146" s="52"/>
      <c r="C146" s="1"/>
      <c r="D146" s="1"/>
      <c r="E146" s="1"/>
      <c r="F146" s="1"/>
      <c r="G146" s="1"/>
      <c r="H146" s="1"/>
      <c r="I146" s="2"/>
      <c r="J146" s="1"/>
      <c r="K146" s="1"/>
      <c r="L146" s="1"/>
      <c r="M146" s="1"/>
      <c r="N146" s="1"/>
      <c r="O146" s="1"/>
      <c r="P146" s="1"/>
      <c r="Q146" s="1"/>
    </row>
    <row r="147" spans="1:17" ht="21" customHeight="1">
      <c r="A147" s="1"/>
      <c r="B147" s="52"/>
      <c r="C147" s="1"/>
      <c r="D147" s="1"/>
      <c r="E147" s="1"/>
      <c r="F147" s="1"/>
      <c r="G147" s="1"/>
      <c r="H147" s="1"/>
      <c r="I147" s="2"/>
      <c r="J147" s="1"/>
      <c r="K147" s="1"/>
      <c r="L147" s="1"/>
      <c r="M147" s="1"/>
      <c r="N147" s="1"/>
      <c r="O147" s="1"/>
      <c r="P147" s="1"/>
      <c r="Q147" s="1"/>
    </row>
    <row r="148" spans="1:17" ht="21" customHeight="1">
      <c r="A148" s="1"/>
      <c r="B148" s="52"/>
      <c r="C148" s="1"/>
      <c r="D148" s="1"/>
      <c r="E148" s="1"/>
      <c r="F148" s="1"/>
      <c r="G148" s="1"/>
      <c r="H148" s="1"/>
      <c r="I148" s="2"/>
      <c r="J148" s="1"/>
      <c r="K148" s="1"/>
      <c r="L148" s="1"/>
      <c r="M148" s="1"/>
      <c r="N148" s="1"/>
      <c r="O148" s="1"/>
      <c r="P148" s="1"/>
      <c r="Q148" s="1"/>
    </row>
    <row r="149" spans="1:17" ht="21" customHeight="1">
      <c r="A149" s="1"/>
      <c r="B149" s="52"/>
      <c r="C149" s="1"/>
      <c r="D149" s="1"/>
      <c r="E149" s="1"/>
      <c r="F149" s="1"/>
      <c r="G149" s="1"/>
      <c r="H149" s="1"/>
      <c r="I149" s="2"/>
      <c r="J149" s="1"/>
      <c r="K149" s="1"/>
      <c r="L149" s="1"/>
      <c r="M149" s="1"/>
      <c r="N149" s="1"/>
      <c r="O149" s="1"/>
      <c r="P149" s="1"/>
      <c r="Q149" s="1"/>
    </row>
    <row r="150" spans="1:17" ht="21" customHeight="1">
      <c r="A150" s="1"/>
      <c r="B150" s="52"/>
      <c r="C150" s="1"/>
      <c r="D150" s="1"/>
      <c r="E150" s="1"/>
      <c r="F150" s="1"/>
      <c r="G150" s="1"/>
      <c r="H150" s="1"/>
      <c r="I150" s="2"/>
      <c r="J150" s="1"/>
      <c r="K150" s="1"/>
      <c r="L150" s="1"/>
      <c r="M150" s="1"/>
      <c r="N150" s="1"/>
      <c r="O150" s="1"/>
      <c r="P150" s="1"/>
      <c r="Q150" s="1"/>
    </row>
    <row r="151" spans="1:17" ht="21" customHeight="1">
      <c r="A151" s="1"/>
      <c r="B151" s="52"/>
      <c r="C151" s="1"/>
      <c r="D151" s="1"/>
      <c r="E151" s="1"/>
      <c r="F151" s="1"/>
      <c r="G151" s="1"/>
      <c r="H151" s="1"/>
      <c r="I151" s="2"/>
      <c r="J151" s="1"/>
      <c r="K151" s="1"/>
      <c r="L151" s="1"/>
      <c r="M151" s="1"/>
      <c r="N151" s="1"/>
      <c r="O151" s="1"/>
      <c r="P151" s="1"/>
      <c r="Q151" s="1"/>
    </row>
    <row r="152" spans="1:17" ht="21" customHeight="1">
      <c r="A152" s="1"/>
      <c r="B152" s="52"/>
      <c r="C152" s="1"/>
      <c r="D152" s="1"/>
      <c r="E152" s="1"/>
      <c r="F152" s="1"/>
      <c r="G152" s="1"/>
      <c r="H152" s="1"/>
      <c r="I152" s="2"/>
      <c r="J152" s="1"/>
      <c r="K152" s="1"/>
      <c r="L152" s="1"/>
      <c r="M152" s="1"/>
      <c r="N152" s="1"/>
      <c r="O152" s="1"/>
      <c r="P152" s="1"/>
      <c r="Q152" s="1"/>
    </row>
    <row r="153" spans="1:17" ht="21" customHeight="1">
      <c r="A153" s="1"/>
      <c r="B153" s="52"/>
      <c r="C153" s="1"/>
      <c r="D153" s="1"/>
      <c r="E153" s="1"/>
      <c r="F153" s="1"/>
      <c r="G153" s="1"/>
      <c r="H153" s="1"/>
      <c r="I153" s="2"/>
      <c r="J153" s="1"/>
      <c r="K153" s="1"/>
      <c r="L153" s="1"/>
      <c r="M153" s="1"/>
      <c r="N153" s="1"/>
      <c r="O153" s="1"/>
      <c r="P153" s="1"/>
      <c r="Q153" s="1"/>
    </row>
    <row r="154" spans="1:17" ht="21" customHeight="1">
      <c r="A154" s="1"/>
      <c r="B154" s="52"/>
      <c r="C154" s="1"/>
      <c r="D154" s="1"/>
      <c r="E154" s="1"/>
      <c r="F154" s="1"/>
      <c r="G154" s="1"/>
      <c r="H154" s="1"/>
      <c r="I154" s="2"/>
      <c r="J154" s="1"/>
      <c r="K154" s="1"/>
      <c r="L154" s="1"/>
      <c r="M154" s="1"/>
      <c r="N154" s="1"/>
      <c r="O154" s="1"/>
      <c r="P154" s="1"/>
      <c r="Q154" s="1"/>
    </row>
    <row r="155" spans="1:17" ht="21" customHeight="1">
      <c r="A155" s="1"/>
      <c r="B155" s="52"/>
      <c r="C155" s="1"/>
      <c r="D155" s="1"/>
      <c r="E155" s="1"/>
      <c r="F155" s="1"/>
      <c r="G155" s="1"/>
      <c r="H155" s="1"/>
      <c r="I155" s="2"/>
      <c r="J155" s="1"/>
      <c r="K155" s="1"/>
      <c r="L155" s="1"/>
      <c r="M155" s="1"/>
      <c r="N155" s="1"/>
      <c r="O155" s="1"/>
      <c r="P155" s="1"/>
      <c r="Q155" s="1"/>
    </row>
    <row r="156" spans="1:17" ht="21" customHeight="1">
      <c r="A156" s="1"/>
      <c r="B156" s="52"/>
      <c r="C156" s="1"/>
      <c r="D156" s="1"/>
      <c r="E156" s="1"/>
      <c r="F156" s="1"/>
      <c r="G156" s="1"/>
      <c r="H156" s="1"/>
      <c r="I156" s="2"/>
      <c r="J156" s="1"/>
      <c r="K156" s="1"/>
      <c r="L156" s="1"/>
      <c r="M156" s="1"/>
      <c r="N156" s="1"/>
      <c r="O156" s="1"/>
      <c r="P156" s="1"/>
      <c r="Q156" s="1"/>
    </row>
    <row r="157" spans="1:17" ht="21" customHeight="1">
      <c r="A157" s="1"/>
      <c r="B157" s="52"/>
      <c r="C157" s="1"/>
      <c r="D157" s="1"/>
      <c r="E157" s="1"/>
      <c r="F157" s="1"/>
      <c r="G157" s="1"/>
      <c r="H157" s="1"/>
      <c r="I157" s="2"/>
      <c r="J157" s="1"/>
      <c r="K157" s="1"/>
      <c r="L157" s="1"/>
      <c r="M157" s="1"/>
      <c r="N157" s="1"/>
      <c r="O157" s="1"/>
      <c r="P157" s="1"/>
      <c r="Q157" s="1"/>
    </row>
    <row r="158" spans="1:17" ht="21" customHeight="1">
      <c r="A158" s="1"/>
      <c r="B158" s="52"/>
      <c r="C158" s="1"/>
      <c r="D158" s="1"/>
      <c r="E158" s="1"/>
      <c r="F158" s="1"/>
      <c r="G158" s="1"/>
      <c r="H158" s="1"/>
      <c r="I158" s="2"/>
      <c r="J158" s="1"/>
      <c r="K158" s="1"/>
      <c r="L158" s="1"/>
      <c r="M158" s="1"/>
      <c r="N158" s="1"/>
      <c r="O158" s="1"/>
      <c r="P158" s="1"/>
      <c r="Q158" s="1"/>
    </row>
    <row r="159" spans="1:17" ht="21" customHeight="1">
      <c r="A159" s="1"/>
      <c r="B159" s="52"/>
      <c r="C159" s="1"/>
      <c r="D159" s="1"/>
      <c r="E159" s="1"/>
      <c r="F159" s="1"/>
      <c r="G159" s="1"/>
      <c r="H159" s="1"/>
      <c r="I159" s="2"/>
      <c r="J159" s="1"/>
      <c r="K159" s="1"/>
      <c r="L159" s="1"/>
      <c r="M159" s="1"/>
      <c r="N159" s="1"/>
      <c r="O159" s="1"/>
      <c r="P159" s="1"/>
      <c r="Q159" s="1"/>
    </row>
    <row r="160" spans="1:17" ht="21" customHeight="1">
      <c r="A160" s="1"/>
      <c r="B160" s="52"/>
      <c r="C160" s="1"/>
      <c r="D160" s="1"/>
      <c r="E160" s="1"/>
      <c r="F160" s="1"/>
      <c r="G160" s="1"/>
      <c r="H160" s="1"/>
      <c r="I160" s="2"/>
      <c r="J160" s="1"/>
      <c r="K160" s="1"/>
      <c r="L160" s="1"/>
      <c r="M160" s="1"/>
      <c r="N160" s="1"/>
      <c r="O160" s="1"/>
      <c r="P160" s="1"/>
      <c r="Q160" s="1"/>
    </row>
    <row r="161" spans="1:17" ht="21" customHeight="1">
      <c r="A161" s="1"/>
      <c r="B161" s="52"/>
      <c r="C161" s="1"/>
      <c r="D161" s="1"/>
      <c r="E161" s="1"/>
      <c r="F161" s="1"/>
      <c r="G161" s="1"/>
      <c r="H161" s="1"/>
      <c r="I161" s="2"/>
      <c r="J161" s="1"/>
      <c r="K161" s="1"/>
      <c r="L161" s="1"/>
      <c r="M161" s="1"/>
      <c r="N161" s="1"/>
      <c r="O161" s="1"/>
      <c r="P161" s="1"/>
      <c r="Q161" s="1"/>
    </row>
    <row r="162" spans="1:17" ht="21" customHeight="1">
      <c r="A162" s="1"/>
      <c r="B162" s="52"/>
      <c r="C162" s="1"/>
      <c r="D162" s="1"/>
      <c r="E162" s="1"/>
      <c r="F162" s="1"/>
      <c r="G162" s="1"/>
      <c r="H162" s="1"/>
      <c r="I162" s="2"/>
      <c r="J162" s="1"/>
      <c r="K162" s="1"/>
      <c r="L162" s="1"/>
      <c r="M162" s="1"/>
      <c r="N162" s="1"/>
      <c r="O162" s="1"/>
      <c r="P162" s="1"/>
      <c r="Q162" s="1"/>
    </row>
    <row r="163" spans="1:17" ht="21" customHeight="1">
      <c r="A163" s="1"/>
      <c r="B163" s="52"/>
      <c r="C163" s="1"/>
      <c r="D163" s="1"/>
      <c r="E163" s="1"/>
      <c r="F163" s="1"/>
      <c r="G163" s="1"/>
      <c r="H163" s="1"/>
      <c r="I163" s="2"/>
      <c r="J163" s="1"/>
      <c r="K163" s="1"/>
      <c r="L163" s="1"/>
      <c r="M163" s="1"/>
      <c r="N163" s="1"/>
      <c r="O163" s="1"/>
      <c r="P163" s="1"/>
      <c r="Q163" s="1"/>
    </row>
    <row r="164" spans="1:17" ht="21" customHeight="1">
      <c r="A164" s="1"/>
      <c r="B164" s="52"/>
      <c r="C164" s="1"/>
      <c r="D164" s="1"/>
      <c r="E164" s="1"/>
      <c r="F164" s="1"/>
      <c r="G164" s="1"/>
      <c r="H164" s="1"/>
      <c r="I164" s="2"/>
      <c r="J164" s="1"/>
      <c r="K164" s="1"/>
      <c r="L164" s="1"/>
      <c r="M164" s="1"/>
      <c r="N164" s="1"/>
      <c r="O164" s="1"/>
      <c r="P164" s="1"/>
      <c r="Q164" s="1"/>
    </row>
    <row r="165" spans="1:17" ht="21" customHeight="1">
      <c r="A165" s="1"/>
      <c r="B165" s="52"/>
      <c r="C165" s="1"/>
      <c r="D165" s="1"/>
      <c r="E165" s="1"/>
      <c r="F165" s="1"/>
      <c r="G165" s="1"/>
      <c r="H165" s="1"/>
      <c r="I165" s="2"/>
      <c r="J165" s="1"/>
      <c r="K165" s="1"/>
      <c r="L165" s="1"/>
      <c r="M165" s="1"/>
      <c r="N165" s="1"/>
      <c r="O165" s="1"/>
      <c r="P165" s="1"/>
      <c r="Q165" s="1"/>
    </row>
    <row r="166" spans="1:17" ht="21" customHeight="1">
      <c r="A166" s="1"/>
      <c r="B166" s="52"/>
      <c r="C166" s="1"/>
      <c r="D166" s="1"/>
      <c r="E166" s="1"/>
      <c r="F166" s="1"/>
      <c r="G166" s="1"/>
      <c r="H166" s="1"/>
      <c r="I166" s="2"/>
      <c r="J166" s="1"/>
      <c r="K166" s="1"/>
      <c r="L166" s="1"/>
      <c r="M166" s="1"/>
      <c r="N166" s="1"/>
      <c r="O166" s="1"/>
      <c r="P166" s="1"/>
      <c r="Q166" s="1"/>
    </row>
    <row r="167" spans="1:17" ht="21" customHeight="1">
      <c r="A167" s="1"/>
      <c r="B167" s="52"/>
      <c r="C167" s="1"/>
      <c r="D167" s="1"/>
      <c r="E167" s="1"/>
      <c r="F167" s="1"/>
      <c r="G167" s="1"/>
      <c r="H167" s="1"/>
      <c r="I167" s="2"/>
      <c r="J167" s="1"/>
      <c r="K167" s="1"/>
      <c r="L167" s="1"/>
      <c r="M167" s="1"/>
      <c r="N167" s="1"/>
      <c r="O167" s="1"/>
      <c r="P167" s="1"/>
      <c r="Q167" s="1"/>
    </row>
    <row r="168" spans="1:17" ht="21" customHeight="1">
      <c r="A168" s="1"/>
      <c r="B168" s="52"/>
      <c r="C168" s="1"/>
      <c r="D168" s="1"/>
      <c r="E168" s="1"/>
      <c r="F168" s="1"/>
      <c r="G168" s="1"/>
      <c r="H168" s="1"/>
      <c r="I168" s="2"/>
      <c r="J168" s="1"/>
      <c r="K168" s="1"/>
      <c r="L168" s="1"/>
      <c r="M168" s="1"/>
      <c r="N168" s="1"/>
      <c r="O168" s="1"/>
      <c r="P168" s="1"/>
      <c r="Q168" s="1"/>
    </row>
    <row r="169" spans="1:17" ht="21" customHeight="1">
      <c r="A169" s="1"/>
      <c r="B169" s="52"/>
      <c r="C169" s="1"/>
      <c r="D169" s="1"/>
      <c r="E169" s="1"/>
      <c r="F169" s="1"/>
      <c r="G169" s="1"/>
      <c r="H169" s="1"/>
      <c r="I169" s="2"/>
      <c r="J169" s="1"/>
      <c r="K169" s="1"/>
      <c r="L169" s="1"/>
      <c r="M169" s="1"/>
      <c r="N169" s="1"/>
      <c r="O169" s="1"/>
      <c r="P169" s="1"/>
      <c r="Q169" s="1"/>
    </row>
    <row r="170" spans="1:17" ht="21" customHeight="1">
      <c r="A170" s="1"/>
      <c r="B170" s="52"/>
      <c r="C170" s="1"/>
      <c r="D170" s="1"/>
      <c r="E170" s="1"/>
      <c r="F170" s="1"/>
      <c r="G170" s="1"/>
      <c r="H170" s="1"/>
      <c r="I170" s="2"/>
      <c r="J170" s="1"/>
      <c r="K170" s="1"/>
      <c r="L170" s="1"/>
      <c r="M170" s="1"/>
      <c r="N170" s="1"/>
      <c r="O170" s="1"/>
      <c r="P170" s="1"/>
      <c r="Q170" s="1"/>
    </row>
    <row r="171" spans="1:17" ht="21" customHeight="1">
      <c r="A171" s="1"/>
      <c r="B171" s="52"/>
      <c r="C171" s="1"/>
      <c r="D171" s="1"/>
      <c r="E171" s="1"/>
      <c r="F171" s="1"/>
      <c r="G171" s="1"/>
      <c r="H171" s="1"/>
      <c r="I171" s="2"/>
      <c r="J171" s="1"/>
      <c r="K171" s="1"/>
      <c r="L171" s="1"/>
      <c r="M171" s="1"/>
      <c r="N171" s="1"/>
      <c r="O171" s="1"/>
      <c r="P171" s="1"/>
      <c r="Q171" s="1"/>
    </row>
    <row r="172" spans="1:17" ht="21" customHeight="1">
      <c r="A172" s="1"/>
      <c r="B172" s="52"/>
      <c r="C172" s="1"/>
      <c r="D172" s="1"/>
      <c r="E172" s="1"/>
      <c r="F172" s="1"/>
      <c r="G172" s="1"/>
      <c r="H172" s="1"/>
      <c r="I172" s="2"/>
      <c r="J172" s="1"/>
      <c r="K172" s="1"/>
      <c r="L172" s="1"/>
      <c r="M172" s="1"/>
      <c r="N172" s="1"/>
      <c r="O172" s="1"/>
      <c r="P172" s="1"/>
      <c r="Q172" s="1"/>
    </row>
    <row r="173" spans="1:17" ht="21" customHeight="1">
      <c r="A173" s="1"/>
      <c r="B173" s="52"/>
      <c r="C173" s="1"/>
      <c r="D173" s="1"/>
      <c r="E173" s="1"/>
      <c r="F173" s="1"/>
      <c r="G173" s="1"/>
      <c r="H173" s="1"/>
      <c r="I173" s="2"/>
      <c r="J173" s="1"/>
      <c r="K173" s="1"/>
      <c r="L173" s="1"/>
      <c r="M173" s="1"/>
      <c r="N173" s="1"/>
      <c r="O173" s="1"/>
      <c r="P173" s="1"/>
      <c r="Q173" s="1"/>
    </row>
    <row r="174" spans="1:17" ht="21" customHeight="1">
      <c r="A174" s="1"/>
      <c r="B174" s="52"/>
      <c r="C174" s="1"/>
      <c r="D174" s="1"/>
      <c r="E174" s="1"/>
      <c r="F174" s="1"/>
      <c r="G174" s="1"/>
      <c r="H174" s="1"/>
      <c r="I174" s="2"/>
      <c r="J174" s="1"/>
      <c r="K174" s="1"/>
      <c r="L174" s="1"/>
      <c r="M174" s="1"/>
      <c r="N174" s="1"/>
      <c r="O174" s="1"/>
      <c r="P174" s="1"/>
      <c r="Q174" s="1"/>
    </row>
    <row r="175" spans="1:17" ht="21" customHeight="1">
      <c r="A175" s="1"/>
      <c r="B175" s="52"/>
      <c r="C175" s="1"/>
      <c r="D175" s="1"/>
      <c r="E175" s="1"/>
      <c r="F175" s="1"/>
      <c r="G175" s="1"/>
      <c r="H175" s="1"/>
      <c r="I175" s="2"/>
      <c r="J175" s="1"/>
      <c r="K175" s="1"/>
      <c r="L175" s="1"/>
      <c r="M175" s="1"/>
      <c r="N175" s="1"/>
      <c r="O175" s="1"/>
      <c r="P175" s="1"/>
      <c r="Q175" s="1"/>
    </row>
    <row r="176" spans="1:17" ht="21" customHeight="1">
      <c r="A176" s="1"/>
      <c r="B176" s="52"/>
      <c r="C176" s="1"/>
      <c r="D176" s="1"/>
      <c r="E176" s="1"/>
      <c r="F176" s="1"/>
      <c r="G176" s="1"/>
      <c r="H176" s="1"/>
      <c r="I176" s="2"/>
      <c r="J176" s="1"/>
      <c r="K176" s="1"/>
      <c r="L176" s="1"/>
      <c r="M176" s="1"/>
      <c r="N176" s="1"/>
      <c r="O176" s="1"/>
      <c r="P176" s="1"/>
      <c r="Q176" s="1"/>
    </row>
    <row r="177" spans="1:17" ht="21" customHeight="1">
      <c r="A177" s="1"/>
      <c r="B177" s="52"/>
      <c r="C177" s="1"/>
      <c r="D177" s="1"/>
      <c r="E177" s="1"/>
      <c r="F177" s="1"/>
      <c r="G177" s="1"/>
      <c r="H177" s="1"/>
      <c r="I177" s="2"/>
      <c r="J177" s="1"/>
      <c r="K177" s="1"/>
      <c r="L177" s="1"/>
      <c r="M177" s="1"/>
      <c r="N177" s="1"/>
      <c r="O177" s="1"/>
      <c r="P177" s="1"/>
      <c r="Q177" s="1"/>
    </row>
    <row r="178" spans="1:17" ht="21" customHeight="1">
      <c r="A178" s="1"/>
      <c r="B178" s="52"/>
      <c r="C178" s="1"/>
      <c r="D178" s="1"/>
      <c r="E178" s="1"/>
      <c r="F178" s="1"/>
      <c r="G178" s="1"/>
      <c r="H178" s="1"/>
      <c r="I178" s="2"/>
      <c r="J178" s="1"/>
      <c r="K178" s="1"/>
      <c r="L178" s="1"/>
      <c r="M178" s="1"/>
      <c r="N178" s="1"/>
      <c r="O178" s="1"/>
      <c r="P178" s="1"/>
      <c r="Q178" s="1"/>
    </row>
    <row r="179" spans="1:17" ht="21" customHeight="1">
      <c r="A179" s="1"/>
      <c r="B179" s="52"/>
      <c r="C179" s="1"/>
      <c r="D179" s="1"/>
      <c r="E179" s="1"/>
      <c r="F179" s="1"/>
      <c r="G179" s="1"/>
      <c r="H179" s="1"/>
      <c r="I179" s="2"/>
      <c r="J179" s="1"/>
      <c r="K179" s="1"/>
      <c r="L179" s="1"/>
      <c r="M179" s="1"/>
      <c r="N179" s="1"/>
      <c r="O179" s="1"/>
      <c r="P179" s="1"/>
      <c r="Q179" s="1"/>
    </row>
    <row r="180" spans="1:17" ht="21" customHeight="1">
      <c r="A180" s="1"/>
      <c r="B180" s="52"/>
      <c r="C180" s="1"/>
      <c r="D180" s="1"/>
      <c r="E180" s="1"/>
      <c r="F180" s="1"/>
      <c r="G180" s="1"/>
      <c r="H180" s="1"/>
      <c r="I180" s="2"/>
      <c r="J180" s="1"/>
      <c r="K180" s="1"/>
      <c r="L180" s="1"/>
      <c r="M180" s="1"/>
      <c r="N180" s="1"/>
      <c r="O180" s="1"/>
      <c r="P180" s="1"/>
      <c r="Q180" s="1"/>
    </row>
    <row r="181" spans="1:17" ht="21" customHeight="1">
      <c r="A181" s="1"/>
      <c r="B181" s="52"/>
      <c r="C181" s="1"/>
      <c r="D181" s="1"/>
      <c r="E181" s="1"/>
      <c r="F181" s="1"/>
      <c r="G181" s="1"/>
      <c r="H181" s="1"/>
      <c r="I181" s="2"/>
      <c r="J181" s="1"/>
      <c r="K181" s="1"/>
      <c r="L181" s="1"/>
      <c r="M181" s="1"/>
      <c r="N181" s="1"/>
      <c r="O181" s="1"/>
      <c r="P181" s="1"/>
      <c r="Q181" s="1"/>
    </row>
    <row r="182" spans="1:17" ht="21" customHeight="1">
      <c r="A182" s="1"/>
      <c r="B182" s="52"/>
      <c r="C182" s="1"/>
      <c r="D182" s="1"/>
      <c r="E182" s="1"/>
      <c r="F182" s="1"/>
      <c r="G182" s="1"/>
      <c r="H182" s="1"/>
      <c r="I182" s="2"/>
      <c r="J182" s="1"/>
      <c r="K182" s="1"/>
      <c r="L182" s="1"/>
      <c r="M182" s="1"/>
      <c r="N182" s="1"/>
      <c r="O182" s="1"/>
      <c r="P182" s="1"/>
      <c r="Q182" s="1"/>
    </row>
    <row r="183" spans="1:17" ht="21" customHeight="1">
      <c r="A183" s="1"/>
      <c r="B183" s="52"/>
      <c r="C183" s="1"/>
      <c r="D183" s="1"/>
      <c r="E183" s="1"/>
      <c r="F183" s="1"/>
      <c r="G183" s="1"/>
      <c r="H183" s="1"/>
      <c r="I183" s="2"/>
      <c r="J183" s="1"/>
      <c r="K183" s="1"/>
      <c r="L183" s="1"/>
      <c r="M183" s="1"/>
      <c r="N183" s="1"/>
      <c r="O183" s="1"/>
      <c r="P183" s="1"/>
      <c r="Q183" s="1"/>
    </row>
    <row r="184" spans="1:17" ht="21" customHeight="1">
      <c r="A184" s="1"/>
      <c r="B184" s="52"/>
      <c r="C184" s="1"/>
      <c r="D184" s="1"/>
      <c r="E184" s="1"/>
      <c r="F184" s="1"/>
      <c r="G184" s="1"/>
      <c r="H184" s="1"/>
      <c r="I184" s="2"/>
      <c r="J184" s="1"/>
      <c r="K184" s="1"/>
      <c r="L184" s="1"/>
      <c r="M184" s="1"/>
      <c r="N184" s="1"/>
      <c r="O184" s="1"/>
      <c r="P184" s="1"/>
      <c r="Q184" s="1"/>
    </row>
    <row r="185" spans="1:17" ht="21" customHeight="1">
      <c r="A185" s="1"/>
      <c r="B185" s="52"/>
      <c r="C185" s="1"/>
      <c r="D185" s="1"/>
      <c r="E185" s="1"/>
      <c r="F185" s="1"/>
      <c r="G185" s="1"/>
      <c r="H185" s="1"/>
      <c r="I185" s="2"/>
      <c r="J185" s="1"/>
      <c r="K185" s="1"/>
      <c r="L185" s="1"/>
      <c r="M185" s="1"/>
      <c r="N185" s="1"/>
      <c r="O185" s="1"/>
      <c r="P185" s="1"/>
      <c r="Q185" s="1"/>
    </row>
    <row r="186" spans="1:17" ht="21" customHeight="1">
      <c r="A186" s="1"/>
      <c r="B186" s="52"/>
      <c r="C186" s="1"/>
      <c r="D186" s="1"/>
      <c r="E186" s="1"/>
      <c r="F186" s="1"/>
      <c r="G186" s="1"/>
      <c r="H186" s="1"/>
      <c r="I186" s="2"/>
      <c r="J186" s="1"/>
      <c r="K186" s="1"/>
      <c r="L186" s="1"/>
      <c r="M186" s="1"/>
      <c r="N186" s="1"/>
      <c r="O186" s="1"/>
      <c r="P186" s="1"/>
      <c r="Q186" s="1"/>
    </row>
    <row r="187" spans="1:17" ht="21" customHeight="1">
      <c r="A187" s="1"/>
      <c r="B187" s="52"/>
      <c r="C187" s="1"/>
      <c r="D187" s="1"/>
      <c r="E187" s="1"/>
      <c r="F187" s="1"/>
      <c r="G187" s="1"/>
      <c r="H187" s="1"/>
      <c r="I187" s="2"/>
      <c r="J187" s="1"/>
      <c r="K187" s="1"/>
      <c r="L187" s="1"/>
      <c r="M187" s="1"/>
      <c r="N187" s="1"/>
      <c r="O187" s="1"/>
      <c r="P187" s="1"/>
      <c r="Q187" s="1"/>
    </row>
    <row r="188" spans="1:17" ht="21" customHeight="1">
      <c r="A188" s="1"/>
      <c r="B188" s="52"/>
      <c r="C188" s="1"/>
      <c r="D188" s="1"/>
      <c r="E188" s="1"/>
      <c r="F188" s="1"/>
      <c r="G188" s="1"/>
      <c r="H188" s="1"/>
      <c r="I188" s="2"/>
      <c r="J188" s="1"/>
      <c r="K188" s="1"/>
      <c r="L188" s="1"/>
      <c r="M188" s="1"/>
      <c r="N188" s="1"/>
      <c r="O188" s="1"/>
      <c r="P188" s="1"/>
      <c r="Q188" s="1"/>
    </row>
    <row r="189" spans="1:17" ht="21" customHeight="1">
      <c r="A189" s="1"/>
      <c r="B189" s="52"/>
      <c r="C189" s="1"/>
      <c r="D189" s="1"/>
      <c r="E189" s="1"/>
      <c r="F189" s="1"/>
      <c r="G189" s="1"/>
      <c r="H189" s="1"/>
      <c r="I189" s="2"/>
      <c r="J189" s="1"/>
      <c r="K189" s="1"/>
      <c r="L189" s="1"/>
      <c r="M189" s="1"/>
      <c r="N189" s="1"/>
      <c r="O189" s="1"/>
      <c r="P189" s="1"/>
      <c r="Q189" s="1"/>
    </row>
    <row r="190" spans="1:17" ht="21" customHeight="1">
      <c r="A190" s="1"/>
      <c r="B190" s="52"/>
      <c r="C190" s="1"/>
      <c r="D190" s="1"/>
      <c r="E190" s="1"/>
      <c r="F190" s="1"/>
      <c r="G190" s="1"/>
      <c r="H190" s="1"/>
      <c r="I190" s="2"/>
      <c r="J190" s="1"/>
      <c r="K190" s="1"/>
      <c r="L190" s="1"/>
      <c r="M190" s="1"/>
      <c r="N190" s="1"/>
      <c r="O190" s="1"/>
      <c r="P190" s="1"/>
      <c r="Q190" s="1"/>
    </row>
    <row r="191" spans="1:17" ht="21" customHeight="1">
      <c r="A191" s="1"/>
      <c r="B191" s="52"/>
      <c r="C191" s="1"/>
      <c r="D191" s="1"/>
      <c r="E191" s="1"/>
      <c r="F191" s="1"/>
      <c r="G191" s="1"/>
      <c r="H191" s="1"/>
      <c r="I191" s="2"/>
      <c r="J191" s="1"/>
      <c r="K191" s="1"/>
      <c r="L191" s="1"/>
      <c r="M191" s="1"/>
      <c r="N191" s="1"/>
      <c r="O191" s="1"/>
      <c r="P191" s="1"/>
      <c r="Q191" s="1"/>
    </row>
    <row r="192" spans="1:17" ht="21" customHeight="1">
      <c r="A192" s="1"/>
      <c r="B192" s="52"/>
      <c r="C192" s="1"/>
      <c r="D192" s="1"/>
      <c r="E192" s="1"/>
      <c r="F192" s="1"/>
      <c r="G192" s="1"/>
      <c r="H192" s="1"/>
      <c r="I192" s="2"/>
      <c r="J192" s="1"/>
      <c r="K192" s="1"/>
      <c r="L192" s="1"/>
      <c r="M192" s="1"/>
      <c r="N192" s="1"/>
      <c r="O192" s="1"/>
      <c r="P192" s="1"/>
      <c r="Q192" s="1"/>
    </row>
    <row r="193" spans="1:17" ht="21" customHeight="1">
      <c r="A193" s="1"/>
      <c r="B193" s="52"/>
      <c r="C193" s="1"/>
      <c r="D193" s="1"/>
      <c r="E193" s="1"/>
      <c r="F193" s="1"/>
      <c r="G193" s="1"/>
      <c r="H193" s="1"/>
      <c r="I193" s="2"/>
      <c r="J193" s="1"/>
      <c r="K193" s="1"/>
      <c r="L193" s="1"/>
      <c r="M193" s="1"/>
      <c r="N193" s="1"/>
      <c r="O193" s="1"/>
      <c r="P193" s="1"/>
      <c r="Q193" s="1"/>
    </row>
    <row r="194" spans="1:17" ht="21" customHeight="1">
      <c r="A194" s="1"/>
      <c r="B194" s="52"/>
      <c r="C194" s="1"/>
      <c r="D194" s="1"/>
      <c r="E194" s="1"/>
      <c r="F194" s="1"/>
      <c r="G194" s="1"/>
      <c r="H194" s="1"/>
      <c r="I194" s="2"/>
      <c r="J194" s="1"/>
      <c r="K194" s="1"/>
      <c r="L194" s="1"/>
      <c r="M194" s="1"/>
      <c r="N194" s="1"/>
      <c r="O194" s="1"/>
      <c r="P194" s="1"/>
      <c r="Q194" s="1"/>
    </row>
    <row r="195" spans="1:17" ht="21" customHeight="1">
      <c r="A195" s="1"/>
      <c r="B195" s="52"/>
      <c r="C195" s="1"/>
      <c r="D195" s="1"/>
      <c r="E195" s="1"/>
      <c r="F195" s="1"/>
      <c r="G195" s="1"/>
      <c r="H195" s="1"/>
      <c r="I195" s="2"/>
      <c r="J195" s="1"/>
      <c r="K195" s="1"/>
      <c r="L195" s="1"/>
      <c r="M195" s="1"/>
      <c r="N195" s="1"/>
      <c r="O195" s="1"/>
      <c r="P195" s="1"/>
      <c r="Q195" s="1"/>
    </row>
    <row r="196" spans="1:17" ht="21" customHeight="1">
      <c r="A196" s="1"/>
      <c r="B196" s="52"/>
      <c r="C196" s="1"/>
      <c r="D196" s="1"/>
      <c r="E196" s="1"/>
      <c r="F196" s="1"/>
      <c r="G196" s="1"/>
      <c r="H196" s="1"/>
      <c r="I196" s="2"/>
      <c r="J196" s="1"/>
      <c r="K196" s="1"/>
      <c r="L196" s="1"/>
      <c r="M196" s="1"/>
      <c r="N196" s="1"/>
      <c r="O196" s="1"/>
      <c r="P196" s="1"/>
      <c r="Q196" s="1"/>
    </row>
    <row r="197" spans="1:17" ht="21" customHeight="1">
      <c r="A197" s="1"/>
      <c r="B197" s="52"/>
      <c r="C197" s="1"/>
      <c r="D197" s="1"/>
      <c r="E197" s="1"/>
      <c r="F197" s="1"/>
      <c r="G197" s="1"/>
      <c r="H197" s="1"/>
      <c r="I197" s="2"/>
      <c r="J197" s="1"/>
      <c r="K197" s="1"/>
      <c r="L197" s="1"/>
      <c r="M197" s="1"/>
      <c r="N197" s="1"/>
      <c r="O197" s="1"/>
      <c r="P197" s="1"/>
      <c r="Q197" s="1"/>
    </row>
    <row r="198" spans="1:17" ht="21" customHeight="1">
      <c r="A198" s="1"/>
      <c r="B198" s="52"/>
      <c r="C198" s="1"/>
      <c r="D198" s="1"/>
      <c r="E198" s="1"/>
      <c r="F198" s="1"/>
      <c r="G198" s="1"/>
      <c r="H198" s="1"/>
      <c r="I198" s="2"/>
      <c r="J198" s="1"/>
      <c r="K198" s="1"/>
      <c r="L198" s="1"/>
      <c r="M198" s="1"/>
      <c r="N198" s="1"/>
      <c r="O198" s="1"/>
      <c r="P198" s="1"/>
      <c r="Q198" s="1"/>
    </row>
    <row r="199" spans="1:17" ht="21" customHeight="1">
      <c r="A199" s="1"/>
      <c r="B199" s="52"/>
      <c r="C199" s="1"/>
      <c r="D199" s="1"/>
      <c r="E199" s="1"/>
      <c r="F199" s="1"/>
      <c r="G199" s="1"/>
      <c r="H199" s="1"/>
      <c r="I199" s="2"/>
      <c r="J199" s="1"/>
      <c r="K199" s="1"/>
      <c r="L199" s="1"/>
      <c r="M199" s="1"/>
      <c r="N199" s="1"/>
      <c r="O199" s="1"/>
      <c r="P199" s="1"/>
      <c r="Q199" s="1"/>
    </row>
    <row r="200" spans="1:17" ht="21" customHeight="1">
      <c r="A200" s="1"/>
      <c r="B200" s="52"/>
      <c r="C200" s="1"/>
      <c r="D200" s="1"/>
      <c r="E200" s="1"/>
      <c r="F200" s="1"/>
      <c r="G200" s="1"/>
      <c r="H200" s="1"/>
      <c r="I200" s="2"/>
      <c r="J200" s="1"/>
      <c r="K200" s="1"/>
      <c r="L200" s="1"/>
      <c r="M200" s="1"/>
      <c r="N200" s="1"/>
      <c r="O200" s="1"/>
      <c r="P200" s="1"/>
      <c r="Q200" s="1"/>
    </row>
    <row r="201" spans="1:17" ht="21" customHeight="1">
      <c r="A201" s="1"/>
      <c r="B201" s="52"/>
      <c r="C201" s="1"/>
      <c r="D201" s="1"/>
      <c r="E201" s="1"/>
      <c r="F201" s="1"/>
      <c r="G201" s="1"/>
      <c r="H201" s="1"/>
      <c r="I201" s="2"/>
      <c r="J201" s="1"/>
      <c r="K201" s="1"/>
      <c r="L201" s="1"/>
      <c r="M201" s="1"/>
      <c r="N201" s="1"/>
      <c r="O201" s="1"/>
      <c r="P201" s="1"/>
      <c r="Q201" s="1"/>
    </row>
    <row r="202" spans="1:17" ht="21" customHeight="1">
      <c r="A202" s="1"/>
      <c r="B202" s="52"/>
      <c r="C202" s="1"/>
      <c r="D202" s="1"/>
      <c r="E202" s="1"/>
      <c r="F202" s="1"/>
      <c r="G202" s="1"/>
      <c r="H202" s="1"/>
      <c r="I202" s="2"/>
      <c r="J202" s="1"/>
      <c r="K202" s="1"/>
      <c r="L202" s="1"/>
      <c r="M202" s="1"/>
      <c r="N202" s="1"/>
      <c r="O202" s="1"/>
      <c r="P202" s="1"/>
      <c r="Q202" s="1"/>
    </row>
    <row r="203" spans="1:17" ht="21" customHeight="1">
      <c r="A203" s="1"/>
      <c r="B203" s="52"/>
      <c r="C203" s="1"/>
      <c r="D203" s="1"/>
      <c r="E203" s="1"/>
      <c r="F203" s="1"/>
      <c r="G203" s="1"/>
      <c r="H203" s="1"/>
      <c r="I203" s="2"/>
      <c r="J203" s="1"/>
      <c r="K203" s="1"/>
      <c r="L203" s="1"/>
      <c r="M203" s="1"/>
      <c r="N203" s="1"/>
      <c r="O203" s="1"/>
      <c r="P203" s="1"/>
      <c r="Q203" s="1"/>
    </row>
    <row r="204" spans="1:17" ht="21" customHeight="1">
      <c r="A204" s="1"/>
      <c r="B204" s="52"/>
      <c r="C204" s="1"/>
      <c r="D204" s="1"/>
      <c r="E204" s="1"/>
      <c r="F204" s="1"/>
      <c r="G204" s="1"/>
      <c r="H204" s="1"/>
      <c r="I204" s="2"/>
      <c r="J204" s="1"/>
      <c r="K204" s="1"/>
      <c r="L204" s="1"/>
      <c r="M204" s="1"/>
      <c r="N204" s="1"/>
      <c r="O204" s="1"/>
      <c r="P204" s="1"/>
      <c r="Q204" s="1"/>
    </row>
    <row r="205" spans="1:17" ht="21" customHeight="1">
      <c r="A205" s="1"/>
      <c r="B205" s="52"/>
      <c r="C205" s="1"/>
      <c r="D205" s="1"/>
      <c r="E205" s="1"/>
      <c r="F205" s="1"/>
      <c r="G205" s="1"/>
      <c r="H205" s="1"/>
      <c r="I205" s="2"/>
      <c r="J205" s="1"/>
      <c r="K205" s="1"/>
      <c r="L205" s="1"/>
      <c r="M205" s="1"/>
      <c r="N205" s="1"/>
      <c r="O205" s="1"/>
      <c r="P205" s="1"/>
      <c r="Q205" s="1"/>
    </row>
    <row r="206" spans="1:17" ht="21" customHeight="1">
      <c r="A206" s="1"/>
      <c r="B206" s="52"/>
      <c r="C206" s="1"/>
      <c r="D206" s="1"/>
      <c r="E206" s="1"/>
      <c r="F206" s="1"/>
      <c r="G206" s="1"/>
      <c r="H206" s="1"/>
      <c r="I206" s="2"/>
      <c r="J206" s="1"/>
      <c r="K206" s="1"/>
      <c r="L206" s="1"/>
      <c r="M206" s="1"/>
      <c r="N206" s="1"/>
      <c r="O206" s="1"/>
      <c r="P206" s="1"/>
      <c r="Q206" s="1"/>
    </row>
    <row r="207" spans="1:17" ht="21" customHeight="1">
      <c r="A207" s="1"/>
      <c r="B207" s="52"/>
      <c r="C207" s="1"/>
      <c r="D207" s="1"/>
      <c r="E207" s="1"/>
      <c r="F207" s="1"/>
      <c r="G207" s="1"/>
      <c r="H207" s="1"/>
      <c r="I207" s="2"/>
      <c r="J207" s="1"/>
      <c r="K207" s="1"/>
      <c r="L207" s="1"/>
      <c r="M207" s="1"/>
      <c r="N207" s="1"/>
      <c r="O207" s="1"/>
      <c r="P207" s="1"/>
      <c r="Q207" s="1"/>
    </row>
    <row r="208" spans="1:17" ht="21" customHeight="1">
      <c r="A208" s="1"/>
      <c r="B208" s="52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</row>
    <row r="209" spans="1:17" ht="21" customHeight="1">
      <c r="A209" s="1"/>
      <c r="B209" s="52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</row>
    <row r="210" spans="1:17" ht="21" customHeight="1">
      <c r="A210" s="1"/>
      <c r="B210" s="52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</row>
    <row r="211" spans="1:17" ht="21" customHeight="1">
      <c r="A211" s="1"/>
      <c r="B211" s="52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</row>
    <row r="212" spans="1:17" ht="21" customHeight="1">
      <c r="A212" s="1"/>
      <c r="B212" s="52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</row>
    <row r="213" spans="1:17" ht="21" customHeight="1">
      <c r="A213" s="1"/>
      <c r="B213" s="52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</row>
    <row r="214" spans="1:17" ht="21" customHeight="1">
      <c r="A214" s="1"/>
      <c r="B214" s="52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</row>
    <row r="215" spans="1:17" ht="21" customHeight="1">
      <c r="A215" s="1"/>
      <c r="B215" s="52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</row>
    <row r="216" spans="1:17" ht="21" customHeight="1">
      <c r="A216" s="1"/>
      <c r="B216" s="52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</row>
    <row r="217" spans="1:17" ht="21" customHeight="1">
      <c r="A217" s="1"/>
      <c r="B217" s="52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</row>
    <row r="218" spans="1:17" ht="21" customHeight="1">
      <c r="A218" s="1"/>
      <c r="B218" s="52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</row>
    <row r="219" spans="1:17" ht="21" customHeight="1">
      <c r="A219" s="1"/>
      <c r="B219" s="52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</row>
    <row r="220" spans="1:17" ht="21" customHeight="1">
      <c r="A220" s="1"/>
      <c r="B220" s="52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</row>
    <row r="221" spans="1:17" ht="21" customHeight="1">
      <c r="A221" s="1"/>
      <c r="B221" s="52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</row>
    <row r="222" spans="1:17" ht="21" customHeight="1">
      <c r="A222" s="1"/>
      <c r="B222" s="52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</row>
    <row r="223" spans="1:17" ht="21" customHeight="1">
      <c r="A223" s="1"/>
      <c r="B223" s="52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</row>
    <row r="224" spans="1:17" ht="21" customHeight="1">
      <c r="A224" s="1"/>
      <c r="B224" s="52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</row>
    <row r="225" spans="1:17" ht="21" customHeight="1">
      <c r="A225" s="1"/>
      <c r="B225" s="52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</row>
    <row r="226" spans="1:17" ht="21" customHeight="1">
      <c r="A226" s="1"/>
      <c r="B226" s="52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</row>
    <row r="227" spans="1:17" ht="21" customHeight="1">
      <c r="A227" s="1"/>
      <c r="B227" s="52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</row>
    <row r="228" spans="1:17" ht="21" customHeight="1">
      <c r="A228" s="1"/>
      <c r="B228" s="52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</row>
    <row r="229" spans="1:17" ht="21" customHeight="1">
      <c r="A229" s="1"/>
      <c r="B229" s="52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</row>
    <row r="230" spans="1:17" ht="21" customHeight="1">
      <c r="A230" s="1"/>
      <c r="B230" s="52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</row>
    <row r="231" spans="1:17" ht="21" customHeight="1">
      <c r="A231" s="1"/>
      <c r="B231" s="52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</row>
    <row r="232" spans="1:17" ht="21" customHeight="1">
      <c r="A232" s="1"/>
      <c r="B232" s="52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</row>
    <row r="233" spans="1:17" ht="21" customHeight="1">
      <c r="A233" s="1"/>
      <c r="B233" s="52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</row>
    <row r="234" spans="1:17" ht="21" customHeight="1">
      <c r="A234" s="1"/>
      <c r="B234" s="52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</row>
    <row r="235" spans="1:17" ht="21" customHeight="1">
      <c r="A235" s="1"/>
      <c r="B235" s="52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</row>
    <row r="236" spans="1:17" ht="21" customHeight="1">
      <c r="A236" s="1"/>
      <c r="B236" s="52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</row>
    <row r="237" spans="1:17" ht="21" customHeight="1">
      <c r="A237" s="1"/>
      <c r="B237" s="52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</row>
    <row r="238" spans="1:17" ht="21" customHeight="1">
      <c r="A238" s="1"/>
      <c r="B238" s="52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</row>
    <row r="239" spans="1:17" ht="21" customHeight="1">
      <c r="A239" s="1"/>
      <c r="B239" s="52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</row>
    <row r="240" spans="1:17" ht="21" customHeight="1">
      <c r="A240" s="1"/>
      <c r="B240" s="52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</row>
    <row r="241" spans="1:17" ht="21" customHeight="1">
      <c r="A241" s="1"/>
      <c r="B241" s="52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</row>
    <row r="242" spans="1:17" ht="21" customHeight="1">
      <c r="A242" s="1"/>
      <c r="B242" s="52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</row>
    <row r="243" spans="1:17" ht="21" customHeight="1">
      <c r="A243" s="1"/>
      <c r="B243" s="52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</row>
    <row r="244" spans="1:17" ht="21" customHeight="1">
      <c r="A244" s="1"/>
      <c r="B244" s="52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</row>
    <row r="245" spans="1:17" ht="21" customHeight="1">
      <c r="A245" s="1"/>
      <c r="B245" s="52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</row>
    <row r="246" spans="1:17" ht="21" customHeight="1">
      <c r="A246" s="1"/>
      <c r="B246" s="52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</row>
    <row r="247" spans="1:17" ht="21" customHeight="1">
      <c r="A247" s="1"/>
      <c r="B247" s="52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</row>
    <row r="248" spans="1:17" ht="21" customHeight="1">
      <c r="A248" s="1"/>
      <c r="B248" s="52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</row>
    <row r="249" spans="1:17" ht="21" customHeight="1">
      <c r="A249" s="1"/>
      <c r="B249" s="52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</row>
    <row r="250" spans="1:17" ht="21" customHeight="1">
      <c r="A250" s="1"/>
      <c r="B250" s="52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</row>
    <row r="251" spans="1:17" ht="21" customHeight="1">
      <c r="A251" s="1"/>
      <c r="B251" s="52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</row>
    <row r="252" spans="1:17" ht="21" customHeight="1">
      <c r="A252" s="1"/>
      <c r="B252" s="52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</row>
    <row r="253" spans="1:17" ht="21" customHeight="1">
      <c r="A253" s="1"/>
      <c r="B253" s="52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</row>
    <row r="254" spans="1:17" ht="21" customHeight="1">
      <c r="A254" s="1"/>
      <c r="B254" s="52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</row>
    <row r="255" spans="1:17" ht="21" customHeight="1">
      <c r="A255" s="1"/>
      <c r="B255" s="52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</row>
    <row r="256" spans="1:17" ht="21" customHeight="1">
      <c r="A256" s="1"/>
      <c r="B256" s="52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</row>
    <row r="257" spans="1:17" ht="21" customHeight="1">
      <c r="A257" s="1"/>
      <c r="B257" s="52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</row>
    <row r="258" spans="1:17" ht="21" customHeight="1">
      <c r="A258" s="1"/>
      <c r="B258" s="52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</row>
    <row r="259" spans="1:17" ht="21" customHeight="1">
      <c r="A259" s="1"/>
      <c r="B259" s="52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</row>
    <row r="260" spans="1:17" ht="21" customHeight="1">
      <c r="A260" s="1"/>
      <c r="B260" s="52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</row>
    <row r="261" spans="1:17" ht="21" customHeight="1">
      <c r="A261" s="1"/>
      <c r="B261" s="52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</row>
    <row r="262" spans="1:17" ht="21" customHeight="1">
      <c r="A262" s="1"/>
      <c r="B262" s="52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</row>
    <row r="263" spans="1:17" ht="21" customHeight="1">
      <c r="A263" s="1"/>
      <c r="B263" s="52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</row>
    <row r="264" spans="1:17" ht="21" customHeight="1">
      <c r="A264" s="1"/>
      <c r="B264" s="52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</row>
    <row r="265" spans="1:17" ht="21" customHeight="1">
      <c r="A265" s="1"/>
      <c r="B265" s="52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</row>
    <row r="266" spans="1:17" ht="21" customHeight="1">
      <c r="A266" s="1"/>
      <c r="B266" s="52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</row>
    <row r="267" spans="1:17" ht="21" customHeight="1">
      <c r="A267" s="1"/>
      <c r="B267" s="52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</row>
    <row r="268" spans="1:17" ht="21" customHeight="1">
      <c r="A268" s="1"/>
      <c r="B268" s="52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</row>
    <row r="269" spans="1:17" ht="21" customHeight="1">
      <c r="A269" s="1"/>
      <c r="B269" s="52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</row>
    <row r="270" spans="1:17" ht="21" customHeight="1">
      <c r="A270" s="1"/>
      <c r="B270" s="52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</row>
    <row r="271" spans="1:17" ht="21" customHeight="1">
      <c r="A271" s="1"/>
      <c r="B271" s="52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</row>
    <row r="272" spans="1:17" ht="21" customHeight="1">
      <c r="A272" s="1"/>
      <c r="B272" s="52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</row>
    <row r="273" spans="1:17" ht="21" customHeight="1">
      <c r="A273" s="1"/>
      <c r="B273" s="52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</row>
    <row r="274" spans="1:17" ht="21" customHeight="1">
      <c r="A274" s="1"/>
      <c r="B274" s="52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</row>
    <row r="275" spans="1:17" ht="21" customHeight="1">
      <c r="A275" s="1"/>
      <c r="B275" s="52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</row>
    <row r="276" spans="1:17" ht="21" customHeight="1">
      <c r="A276" s="1"/>
      <c r="B276" s="52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</row>
    <row r="277" spans="1:17" ht="21" customHeight="1">
      <c r="A277" s="1"/>
      <c r="B277" s="52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</row>
    <row r="278" spans="1:17" ht="21" customHeight="1">
      <c r="A278" s="1"/>
      <c r="B278" s="52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</row>
    <row r="279" spans="1:17" ht="21" customHeight="1">
      <c r="A279" s="1"/>
      <c r="B279" s="52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</row>
    <row r="280" spans="1:17" ht="21" customHeight="1">
      <c r="A280" s="1"/>
      <c r="B280" s="52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</row>
    <row r="281" spans="1:17" ht="21" customHeight="1">
      <c r="A281" s="1"/>
      <c r="B281" s="52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</row>
    <row r="282" spans="1:17" ht="21" customHeight="1">
      <c r="A282" s="1"/>
      <c r="B282" s="52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</row>
    <row r="283" spans="1:17" ht="21" customHeight="1">
      <c r="A283" s="1"/>
      <c r="B283" s="52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</row>
    <row r="284" spans="1:17" ht="21" customHeight="1">
      <c r="A284" s="1"/>
      <c r="B284" s="52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</row>
    <row r="285" spans="1:17" ht="21" customHeight="1">
      <c r="A285" s="1"/>
      <c r="B285" s="52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</row>
    <row r="286" spans="1:17" ht="21" customHeight="1">
      <c r="A286" s="1"/>
      <c r="B286" s="52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</row>
    <row r="287" spans="1:17" ht="21" customHeight="1">
      <c r="A287" s="1"/>
      <c r="B287" s="52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</row>
    <row r="288" spans="1:17" ht="21" customHeight="1">
      <c r="A288" s="1"/>
      <c r="B288" s="52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</row>
    <row r="289" spans="1:17" ht="21" customHeight="1">
      <c r="A289" s="1"/>
      <c r="B289" s="52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</row>
    <row r="290" spans="1:17" ht="21" customHeight="1">
      <c r="A290" s="1"/>
      <c r="B290" s="52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</row>
    <row r="291" spans="1:17" ht="21" customHeight="1">
      <c r="A291" s="1"/>
      <c r="B291" s="52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</row>
    <row r="292" spans="1:17" ht="21" customHeight="1">
      <c r="A292" s="1"/>
      <c r="B292" s="52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</row>
    <row r="293" spans="1:17" ht="21" customHeight="1">
      <c r="A293" s="1"/>
      <c r="B293" s="52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</row>
    <row r="294" spans="1:17" ht="21" customHeight="1">
      <c r="A294" s="1"/>
      <c r="B294" s="52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</row>
    <row r="295" spans="1:17" ht="21" customHeight="1">
      <c r="A295" s="1"/>
      <c r="B295" s="52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</row>
    <row r="296" spans="1:17" ht="21" customHeight="1">
      <c r="A296" s="1"/>
      <c r="B296" s="52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</row>
    <row r="297" spans="1:17" ht="21" customHeight="1">
      <c r="A297" s="1"/>
      <c r="B297" s="52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</row>
    <row r="298" spans="1:17" ht="21" customHeight="1">
      <c r="A298" s="1"/>
      <c r="B298" s="52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</row>
    <row r="299" spans="1:17" ht="21" customHeight="1">
      <c r="A299" s="1"/>
      <c r="B299" s="52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</row>
    <row r="300" spans="1:17" ht="21" customHeight="1">
      <c r="A300" s="1"/>
      <c r="B300" s="52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</row>
    <row r="301" spans="1:17" ht="21" customHeight="1">
      <c r="A301" s="1"/>
      <c r="B301" s="52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</row>
    <row r="302" spans="1:17" ht="21" customHeight="1">
      <c r="A302" s="1"/>
      <c r="B302" s="52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</row>
    <row r="303" spans="1:17" ht="21" customHeight="1">
      <c r="A303" s="1"/>
      <c r="B303" s="52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</row>
    <row r="304" spans="1:17" ht="21" customHeight="1">
      <c r="A304" s="1"/>
      <c r="B304" s="52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</row>
    <row r="305" spans="1:17" ht="21" customHeight="1">
      <c r="A305" s="1"/>
      <c r="B305" s="52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</row>
    <row r="306" spans="1:17" ht="21" customHeight="1">
      <c r="A306" s="1"/>
      <c r="B306" s="52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</row>
    <row r="307" spans="1:17" ht="21" customHeight="1">
      <c r="A307" s="1"/>
      <c r="B307" s="52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</row>
    <row r="308" spans="1:17" ht="21" customHeight="1">
      <c r="A308" s="1"/>
      <c r="B308" s="52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</row>
    <row r="309" spans="1:17" ht="21" customHeight="1">
      <c r="A309" s="1"/>
      <c r="B309" s="52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</row>
    <row r="310" spans="1:17" ht="21" customHeight="1">
      <c r="A310" s="1"/>
      <c r="B310" s="52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</row>
    <row r="311" spans="1:17" ht="21" customHeight="1">
      <c r="A311" s="1"/>
      <c r="B311" s="52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</row>
    <row r="312" spans="1:17" ht="21" customHeight="1">
      <c r="A312" s="1"/>
      <c r="B312" s="52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</row>
    <row r="313" spans="1:17" ht="21" customHeight="1">
      <c r="A313" s="1"/>
      <c r="B313" s="52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</row>
    <row r="314" spans="1:17" ht="21" customHeight="1">
      <c r="A314" s="1"/>
      <c r="B314" s="52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</row>
    <row r="315" spans="1:17" ht="21" customHeight="1">
      <c r="A315" s="1"/>
      <c r="B315" s="52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</row>
    <row r="316" spans="1:17" ht="21" customHeight="1">
      <c r="A316" s="1"/>
      <c r="B316" s="52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</row>
    <row r="317" spans="1:17" ht="21" customHeight="1">
      <c r="A317" s="1"/>
      <c r="B317" s="52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</row>
    <row r="318" spans="1:17" ht="21" customHeight="1">
      <c r="A318" s="1"/>
      <c r="B318" s="52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</row>
    <row r="319" spans="1:17" ht="21" customHeight="1">
      <c r="A319" s="1"/>
      <c r="B319" s="52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</row>
    <row r="320" spans="1:17" ht="21" customHeight="1">
      <c r="A320" s="1"/>
      <c r="B320" s="52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</row>
    <row r="321" spans="1:17" ht="21" customHeight="1">
      <c r="A321" s="1"/>
      <c r="B321" s="52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</row>
    <row r="322" spans="1:17" ht="21" customHeight="1">
      <c r="A322" s="1"/>
      <c r="B322" s="52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</row>
    <row r="323" spans="1:17" ht="21" customHeight="1">
      <c r="A323" s="1"/>
      <c r="B323" s="52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</row>
    <row r="324" spans="1:17" ht="21" customHeight="1">
      <c r="A324" s="1"/>
      <c r="B324" s="52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</row>
    <row r="325" spans="1:17" ht="21" customHeight="1">
      <c r="A325" s="1"/>
      <c r="B325" s="52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</row>
    <row r="326" spans="1:17" ht="21" customHeight="1">
      <c r="A326" s="1"/>
      <c r="B326" s="52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</row>
    <row r="327" spans="1:17" ht="21" customHeight="1">
      <c r="A327" s="1"/>
      <c r="B327" s="52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</row>
    <row r="328" spans="1:17" ht="21" customHeight="1">
      <c r="A328" s="1"/>
      <c r="B328" s="52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</row>
    <row r="329" spans="1:17" ht="21" customHeight="1">
      <c r="A329" s="1"/>
      <c r="B329" s="52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</row>
    <row r="330" spans="1:17" ht="21" customHeight="1">
      <c r="A330" s="1"/>
      <c r="B330" s="52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</row>
    <row r="331" spans="1:17" ht="21" customHeight="1">
      <c r="A331" s="1"/>
      <c r="B331" s="52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</row>
    <row r="332" spans="1:17" ht="21" customHeight="1">
      <c r="A332" s="1"/>
      <c r="B332" s="52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</row>
    <row r="333" spans="1:17" ht="21" customHeight="1">
      <c r="A333" s="1"/>
      <c r="B333" s="52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</row>
    <row r="334" spans="1:17" ht="21" customHeight="1">
      <c r="A334" s="1"/>
      <c r="B334" s="52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</row>
    <row r="335" spans="1:17" ht="21" customHeight="1">
      <c r="A335" s="1"/>
      <c r="B335" s="52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</row>
    <row r="336" spans="1:17" ht="21" customHeight="1">
      <c r="A336" s="1"/>
      <c r="B336" s="52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</row>
    <row r="337" spans="1:17" ht="21" customHeight="1">
      <c r="A337" s="1"/>
      <c r="B337" s="52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</row>
    <row r="338" spans="1:17" ht="21" customHeight="1">
      <c r="A338" s="1"/>
      <c r="B338" s="52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</row>
    <row r="339" spans="1:17" ht="21" customHeight="1">
      <c r="A339" s="1"/>
      <c r="B339" s="52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</row>
    <row r="340" spans="1:17" ht="21" customHeight="1">
      <c r="A340" s="1"/>
      <c r="B340" s="52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</row>
    <row r="341" spans="1:17" ht="21" customHeight="1">
      <c r="A341" s="1"/>
      <c r="B341" s="52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</row>
    <row r="342" spans="1:17" ht="21" customHeight="1">
      <c r="A342" s="1"/>
      <c r="B342" s="52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</row>
    <row r="343" spans="1:17" ht="21" customHeight="1">
      <c r="A343" s="1"/>
      <c r="B343" s="52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</row>
    <row r="344" spans="1:17" ht="21" customHeight="1">
      <c r="A344" s="1"/>
      <c r="B344" s="52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</row>
    <row r="345" spans="1:17" ht="21" customHeight="1">
      <c r="A345" s="1"/>
      <c r="B345" s="52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</row>
    <row r="346" spans="1:17" ht="21" customHeight="1">
      <c r="A346" s="1"/>
      <c r="B346" s="52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</row>
    <row r="347" spans="1:17" ht="21" customHeight="1">
      <c r="A347" s="1"/>
      <c r="B347" s="52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</row>
    <row r="348" spans="1:17" ht="21" customHeight="1">
      <c r="A348" s="1"/>
      <c r="B348" s="52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</row>
    <row r="349" spans="1:17" ht="21" customHeight="1">
      <c r="A349" s="1"/>
      <c r="B349" s="52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</row>
    <row r="350" spans="1:17" ht="21" customHeight="1">
      <c r="A350" s="1"/>
      <c r="B350" s="52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</row>
    <row r="351" spans="1:17" ht="21" customHeight="1">
      <c r="A351" s="1"/>
      <c r="B351" s="52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</row>
    <row r="352" spans="1:17" ht="21" customHeight="1">
      <c r="A352" s="1"/>
      <c r="B352" s="52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</row>
    <row r="353" spans="1:17" ht="21" customHeight="1">
      <c r="A353" s="1"/>
      <c r="B353" s="52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</row>
    <row r="354" spans="1:17" ht="21" customHeight="1">
      <c r="A354" s="1"/>
      <c r="B354" s="52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</row>
    <row r="355" spans="1:17" ht="21" customHeight="1">
      <c r="A355" s="1"/>
      <c r="B355" s="52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</row>
    <row r="356" spans="1:17" ht="21" customHeight="1">
      <c r="A356" s="1"/>
      <c r="B356" s="52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</row>
    <row r="357" spans="1:17" ht="21" customHeight="1">
      <c r="A357" s="1"/>
      <c r="B357" s="52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</row>
    <row r="358" spans="1:17" ht="21" customHeight="1">
      <c r="A358" s="1"/>
      <c r="B358" s="52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</row>
    <row r="359" spans="1:17" ht="21" customHeight="1">
      <c r="A359" s="1"/>
      <c r="B359" s="52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</row>
    <row r="360" spans="1:17" ht="21" customHeight="1">
      <c r="A360" s="1"/>
      <c r="B360" s="52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</row>
    <row r="361" spans="1:17" ht="21" customHeight="1">
      <c r="A361" s="1"/>
      <c r="B361" s="52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</row>
    <row r="362" spans="1:17" ht="21" customHeight="1">
      <c r="A362" s="1"/>
      <c r="B362" s="52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</row>
    <row r="363" spans="1:17" ht="21" customHeight="1">
      <c r="A363" s="1"/>
      <c r="B363" s="52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</row>
    <row r="364" spans="1:17" ht="21" customHeight="1">
      <c r="A364" s="1"/>
      <c r="B364" s="52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</row>
    <row r="365" spans="1:17" ht="21" customHeight="1">
      <c r="A365" s="1"/>
      <c r="B365" s="52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</row>
    <row r="366" spans="1:17" ht="21" customHeight="1">
      <c r="A366" s="1"/>
      <c r="B366" s="52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</row>
    <row r="367" spans="1:17" ht="21" customHeight="1">
      <c r="A367" s="1"/>
      <c r="B367" s="52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</row>
    <row r="368" spans="1:17" ht="21" customHeight="1">
      <c r="A368" s="1"/>
      <c r="B368" s="52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</row>
    <row r="369" spans="1:17" ht="21" customHeight="1">
      <c r="A369" s="1"/>
      <c r="B369" s="52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</row>
    <row r="370" spans="1:17" ht="21" customHeight="1">
      <c r="A370" s="1"/>
      <c r="B370" s="52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</row>
    <row r="371" spans="1:17" ht="21" customHeight="1">
      <c r="A371" s="1"/>
      <c r="B371" s="52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</row>
    <row r="372" spans="1:17" ht="21" customHeight="1">
      <c r="A372" s="1"/>
      <c r="B372" s="52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</row>
    <row r="373" spans="1:17" ht="21" customHeight="1">
      <c r="A373" s="1"/>
      <c r="B373" s="52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</row>
    <row r="374" spans="1:17" ht="21" customHeight="1">
      <c r="A374" s="1"/>
      <c r="B374" s="52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</row>
    <row r="375" spans="1:17" ht="21" customHeight="1">
      <c r="A375" s="1"/>
      <c r="B375" s="52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</row>
    <row r="376" spans="1:17" ht="21" customHeight="1">
      <c r="A376" s="1"/>
      <c r="B376" s="52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</row>
    <row r="377" spans="1:17" ht="21" customHeight="1">
      <c r="A377" s="1"/>
      <c r="B377" s="52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</row>
    <row r="378" spans="1:17" ht="21" customHeight="1">
      <c r="A378" s="1"/>
      <c r="B378" s="52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</row>
    <row r="379" spans="1:17" ht="21" customHeight="1">
      <c r="A379" s="1"/>
      <c r="B379" s="52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</row>
    <row r="380" spans="1:17" ht="21" customHeight="1">
      <c r="A380" s="1"/>
      <c r="B380" s="52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</row>
    <row r="381" spans="1:17" ht="21" customHeight="1">
      <c r="A381" s="1"/>
      <c r="B381" s="52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</row>
    <row r="382" spans="1:17" ht="21" customHeight="1">
      <c r="A382" s="1"/>
      <c r="B382" s="52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</row>
    <row r="383" spans="1:17" ht="21" customHeight="1">
      <c r="A383" s="1"/>
      <c r="B383" s="52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</row>
    <row r="384" spans="1:17" ht="21" customHeight="1">
      <c r="A384" s="1"/>
      <c r="B384" s="52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</row>
    <row r="385" spans="1:17" ht="21" customHeight="1">
      <c r="A385" s="1"/>
      <c r="B385" s="52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</row>
    <row r="386" spans="1:17" ht="21" customHeight="1">
      <c r="A386" s="1"/>
      <c r="B386" s="52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</row>
    <row r="387" spans="1:17" ht="21" customHeight="1">
      <c r="A387" s="1"/>
      <c r="B387" s="52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</row>
    <row r="388" spans="1:17" ht="21" customHeight="1">
      <c r="A388" s="1"/>
      <c r="B388" s="52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</row>
    <row r="389" spans="1:17" ht="21" customHeight="1">
      <c r="A389" s="1"/>
      <c r="B389" s="52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</row>
    <row r="390" spans="1:17" ht="21" customHeight="1">
      <c r="A390" s="1"/>
      <c r="B390" s="52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</row>
    <row r="391" spans="1:17" ht="21" customHeight="1">
      <c r="A391" s="1"/>
      <c r="B391" s="52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</row>
    <row r="392" spans="1:17" ht="21" customHeight="1">
      <c r="A392" s="1"/>
      <c r="B392" s="52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</row>
    <row r="393" spans="1:17" ht="21" customHeight="1">
      <c r="A393" s="1"/>
      <c r="B393" s="52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</row>
    <row r="394" spans="1:17" ht="21" customHeight="1">
      <c r="A394" s="1"/>
      <c r="B394" s="52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</row>
    <row r="395" spans="1:17" ht="21" customHeight="1">
      <c r="A395" s="1"/>
      <c r="B395" s="52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</row>
    <row r="396" spans="1:17" ht="21" customHeight="1">
      <c r="A396" s="1"/>
      <c r="B396" s="52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</row>
    <row r="397" spans="1:17" ht="21" customHeight="1">
      <c r="A397" s="1"/>
      <c r="B397" s="52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</row>
    <row r="398" spans="1:17" ht="21" customHeight="1">
      <c r="A398" s="1"/>
      <c r="B398" s="52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</row>
    <row r="399" spans="1:17" ht="21" customHeight="1">
      <c r="A399" s="1"/>
      <c r="B399" s="52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</row>
    <row r="400" spans="1:17" ht="21" customHeight="1">
      <c r="A400" s="1"/>
      <c r="B400" s="52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</row>
    <row r="401" spans="1:17" ht="21" customHeight="1">
      <c r="A401" s="1"/>
      <c r="B401" s="52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</row>
    <row r="402" spans="1:17" ht="21" customHeight="1">
      <c r="A402" s="1"/>
      <c r="B402" s="52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</row>
    <row r="403" spans="1:17" ht="21" customHeight="1">
      <c r="A403" s="1"/>
      <c r="B403" s="52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</row>
    <row r="404" spans="1:17" ht="21" customHeight="1">
      <c r="A404" s="1"/>
      <c r="B404" s="52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</row>
    <row r="405" spans="1:17" ht="21" customHeight="1">
      <c r="A405" s="1"/>
      <c r="B405" s="52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</row>
    <row r="406" spans="1:17" ht="21" customHeight="1">
      <c r="A406" s="1"/>
      <c r="B406" s="52"/>
      <c r="C406" s="1"/>
      <c r="D406" s="1"/>
      <c r="E406" s="1"/>
      <c r="F406" s="1"/>
      <c r="G406" s="1"/>
      <c r="H406" s="1"/>
      <c r="I406" s="2"/>
      <c r="J406" s="1"/>
      <c r="K406" s="1"/>
      <c r="L406" s="1"/>
      <c r="M406" s="1"/>
      <c r="N406" s="1"/>
      <c r="O406" s="1"/>
      <c r="P406" s="1"/>
      <c r="Q406" s="1"/>
    </row>
    <row r="407" spans="1:17" ht="21" customHeight="1">
      <c r="A407" s="1"/>
      <c r="B407" s="52"/>
      <c r="C407" s="1"/>
      <c r="D407" s="1"/>
      <c r="E407" s="1"/>
      <c r="F407" s="1"/>
      <c r="G407" s="1"/>
      <c r="H407" s="1"/>
      <c r="I407" s="2"/>
      <c r="J407" s="1"/>
      <c r="K407" s="1"/>
      <c r="L407" s="1"/>
      <c r="M407" s="1"/>
      <c r="N407" s="1"/>
      <c r="O407" s="1"/>
      <c r="P407" s="1"/>
      <c r="Q407" s="1"/>
    </row>
    <row r="408" spans="1:17" ht="21" customHeight="1">
      <c r="A408" s="1"/>
      <c r="B408" s="52"/>
      <c r="C408" s="1"/>
      <c r="D408" s="1"/>
      <c r="E408" s="1"/>
      <c r="F408" s="1"/>
      <c r="G408" s="1"/>
      <c r="H408" s="1"/>
      <c r="I408" s="2"/>
      <c r="J408" s="1"/>
      <c r="K408" s="1"/>
      <c r="L408" s="1"/>
      <c r="M408" s="1"/>
      <c r="N408" s="1"/>
      <c r="O408" s="1"/>
      <c r="P408" s="1"/>
      <c r="Q408" s="1"/>
    </row>
    <row r="409" spans="1:17" ht="21" customHeight="1">
      <c r="A409" s="1"/>
      <c r="B409" s="52"/>
      <c r="C409" s="1"/>
      <c r="D409" s="1"/>
      <c r="E409" s="1"/>
      <c r="F409" s="1"/>
      <c r="G409" s="1"/>
      <c r="H409" s="1"/>
      <c r="I409" s="2"/>
      <c r="J409" s="1"/>
      <c r="K409" s="1"/>
      <c r="L409" s="1"/>
      <c r="M409" s="1"/>
      <c r="N409" s="1"/>
      <c r="O409" s="1"/>
      <c r="P409" s="1"/>
      <c r="Q409" s="1"/>
    </row>
    <row r="410" spans="1:17" ht="21" customHeight="1">
      <c r="A410" s="1"/>
      <c r="B410" s="52"/>
      <c r="C410" s="1"/>
      <c r="D410" s="1"/>
      <c r="E410" s="1"/>
      <c r="F410" s="1"/>
      <c r="G410" s="1"/>
      <c r="H410" s="1"/>
      <c r="I410" s="2"/>
      <c r="J410" s="1"/>
      <c r="K410" s="1"/>
      <c r="L410" s="1"/>
      <c r="M410" s="1"/>
      <c r="N410" s="1"/>
      <c r="O410" s="1"/>
      <c r="P410" s="1"/>
      <c r="Q410" s="1"/>
    </row>
    <row r="411" spans="1:17" ht="21" customHeight="1">
      <c r="A411" s="1"/>
      <c r="B411" s="52"/>
      <c r="C411" s="1"/>
      <c r="D411" s="1"/>
      <c r="E411" s="1"/>
      <c r="F411" s="1"/>
      <c r="G411" s="1"/>
      <c r="H411" s="1"/>
      <c r="I411" s="2"/>
      <c r="J411" s="1"/>
      <c r="K411" s="1"/>
      <c r="L411" s="1"/>
      <c r="M411" s="1"/>
      <c r="N411" s="1"/>
      <c r="O411" s="1"/>
      <c r="P411" s="1"/>
      <c r="Q411" s="1"/>
    </row>
    <row r="412" spans="1:17" ht="21" customHeight="1">
      <c r="A412" s="1"/>
      <c r="B412" s="52"/>
      <c r="C412" s="1"/>
      <c r="D412" s="1"/>
      <c r="E412" s="1"/>
      <c r="F412" s="1"/>
      <c r="G412" s="1"/>
      <c r="H412" s="1"/>
      <c r="I412" s="2"/>
      <c r="J412" s="1"/>
      <c r="K412" s="1"/>
      <c r="L412" s="1"/>
      <c r="M412" s="1"/>
      <c r="N412" s="1"/>
      <c r="O412" s="1"/>
      <c r="P412" s="1"/>
      <c r="Q412" s="1"/>
    </row>
    <row r="413" spans="1:17" ht="21" customHeight="1">
      <c r="A413" s="1"/>
      <c r="B413" s="52"/>
      <c r="C413" s="1"/>
      <c r="D413" s="1"/>
      <c r="E413" s="1"/>
      <c r="F413" s="1"/>
      <c r="G413" s="1"/>
      <c r="H413" s="1"/>
      <c r="I413" s="2"/>
      <c r="J413" s="1"/>
      <c r="K413" s="1"/>
      <c r="L413" s="1"/>
      <c r="M413" s="1"/>
      <c r="N413" s="1"/>
      <c r="O413" s="1"/>
      <c r="P413" s="1"/>
      <c r="Q413" s="1"/>
    </row>
    <row r="414" spans="1:17" ht="21" customHeight="1">
      <c r="A414" s="1"/>
      <c r="B414" s="52"/>
      <c r="C414" s="1"/>
      <c r="D414" s="1"/>
      <c r="E414" s="1"/>
      <c r="F414" s="1"/>
      <c r="G414" s="1"/>
      <c r="H414" s="1"/>
      <c r="I414" s="2"/>
      <c r="J414" s="1"/>
      <c r="K414" s="1"/>
      <c r="L414" s="1"/>
      <c r="M414" s="1"/>
      <c r="N414" s="1"/>
      <c r="O414" s="1"/>
      <c r="P414" s="1"/>
      <c r="Q414" s="1"/>
    </row>
    <row r="415" spans="1:17" ht="21" customHeight="1">
      <c r="A415" s="1"/>
      <c r="B415" s="52"/>
      <c r="C415" s="1"/>
      <c r="D415" s="1"/>
      <c r="E415" s="1"/>
      <c r="F415" s="1"/>
      <c r="G415" s="1"/>
      <c r="H415" s="1"/>
      <c r="I415" s="2"/>
      <c r="J415" s="1"/>
      <c r="K415" s="1"/>
      <c r="L415" s="1"/>
      <c r="M415" s="1"/>
      <c r="N415" s="1"/>
      <c r="O415" s="1"/>
      <c r="P415" s="1"/>
      <c r="Q415" s="1"/>
    </row>
    <row r="416" spans="1:17" ht="21" customHeight="1">
      <c r="A416" s="1"/>
      <c r="B416" s="52"/>
      <c r="C416" s="1"/>
      <c r="D416" s="1"/>
      <c r="E416" s="1"/>
      <c r="F416" s="1"/>
      <c r="G416" s="1"/>
      <c r="H416" s="1"/>
      <c r="I416" s="2"/>
      <c r="J416" s="1"/>
      <c r="K416" s="1"/>
      <c r="L416" s="1"/>
      <c r="M416" s="1"/>
      <c r="N416" s="1"/>
      <c r="O416" s="1"/>
      <c r="P416" s="1"/>
      <c r="Q416" s="1"/>
    </row>
    <row r="417" spans="1:17" ht="21" customHeight="1">
      <c r="A417" s="1"/>
      <c r="B417" s="52"/>
      <c r="C417" s="1"/>
      <c r="D417" s="1"/>
      <c r="E417" s="1"/>
      <c r="F417" s="1"/>
      <c r="G417" s="1"/>
      <c r="H417" s="1"/>
      <c r="I417" s="2"/>
      <c r="J417" s="1"/>
      <c r="K417" s="1"/>
      <c r="L417" s="1"/>
      <c r="M417" s="1"/>
      <c r="N417" s="1"/>
      <c r="O417" s="1"/>
      <c r="P417" s="1"/>
      <c r="Q417" s="1"/>
    </row>
    <row r="418" spans="1:17" ht="21" customHeight="1">
      <c r="A418" s="1"/>
      <c r="B418" s="52"/>
      <c r="C418" s="1"/>
      <c r="D418" s="1"/>
      <c r="E418" s="1"/>
      <c r="F418" s="1"/>
      <c r="G418" s="1"/>
      <c r="H418" s="1"/>
      <c r="I418" s="2"/>
      <c r="J418" s="1"/>
      <c r="K418" s="1"/>
      <c r="L418" s="1"/>
      <c r="M418" s="1"/>
      <c r="N418" s="1"/>
      <c r="O418" s="1"/>
      <c r="P418" s="1"/>
      <c r="Q418" s="1"/>
    </row>
    <row r="419" spans="1:17" ht="21" customHeight="1">
      <c r="A419" s="1"/>
      <c r="B419" s="52"/>
      <c r="C419" s="1"/>
      <c r="D419" s="1"/>
      <c r="E419" s="1"/>
      <c r="F419" s="1"/>
      <c r="G419" s="1"/>
      <c r="H419" s="1"/>
      <c r="I419" s="2"/>
      <c r="J419" s="1"/>
      <c r="K419" s="1"/>
      <c r="L419" s="1"/>
      <c r="M419" s="1"/>
      <c r="N419" s="1"/>
      <c r="O419" s="1"/>
      <c r="P419" s="1"/>
      <c r="Q419" s="1"/>
    </row>
    <row r="420" spans="1:17" ht="21" customHeight="1">
      <c r="A420" s="1"/>
      <c r="B420" s="52"/>
      <c r="C420" s="1"/>
      <c r="D420" s="1"/>
      <c r="E420" s="1"/>
      <c r="F420" s="1"/>
      <c r="G420" s="1"/>
      <c r="H420" s="1"/>
      <c r="I420" s="2"/>
      <c r="J420" s="1"/>
      <c r="K420" s="1"/>
      <c r="L420" s="1"/>
      <c r="M420" s="1"/>
      <c r="N420" s="1"/>
      <c r="O420" s="1"/>
      <c r="P420" s="1"/>
      <c r="Q420" s="1"/>
    </row>
    <row r="421" spans="1:17" ht="21" customHeight="1">
      <c r="A421" s="1"/>
      <c r="B421" s="52"/>
      <c r="C421" s="1"/>
      <c r="D421" s="1"/>
      <c r="E421" s="1"/>
      <c r="F421" s="1"/>
      <c r="G421" s="1"/>
      <c r="H421" s="1"/>
      <c r="I421" s="2"/>
      <c r="J421" s="1"/>
      <c r="K421" s="1"/>
      <c r="L421" s="1"/>
      <c r="M421" s="1"/>
      <c r="N421" s="1"/>
      <c r="O421" s="1"/>
      <c r="P421" s="1"/>
      <c r="Q421" s="1"/>
    </row>
    <row r="422" spans="1:17" ht="21" customHeight="1">
      <c r="A422" s="1"/>
      <c r="B422" s="52"/>
      <c r="C422" s="1"/>
      <c r="D422" s="1"/>
      <c r="E422" s="1"/>
      <c r="F422" s="1"/>
      <c r="G422" s="1"/>
      <c r="H422" s="1"/>
      <c r="I422" s="2"/>
      <c r="J422" s="1"/>
      <c r="K422" s="1"/>
      <c r="L422" s="1"/>
      <c r="M422" s="1"/>
      <c r="N422" s="1"/>
      <c r="O422" s="1"/>
      <c r="P422" s="1"/>
      <c r="Q422" s="1"/>
    </row>
    <row r="423" spans="1:17" ht="21" customHeight="1">
      <c r="A423" s="1"/>
      <c r="B423" s="52"/>
      <c r="C423" s="1"/>
      <c r="D423" s="1"/>
      <c r="E423" s="1"/>
      <c r="F423" s="1"/>
      <c r="G423" s="1"/>
      <c r="H423" s="1"/>
      <c r="I423" s="2"/>
      <c r="J423" s="1"/>
      <c r="K423" s="1"/>
      <c r="L423" s="1"/>
      <c r="M423" s="1"/>
      <c r="N423" s="1"/>
      <c r="O423" s="1"/>
      <c r="P423" s="1"/>
      <c r="Q423" s="1"/>
    </row>
    <row r="424" spans="1:17" ht="21" customHeight="1">
      <c r="A424" s="1"/>
      <c r="B424" s="52"/>
      <c r="C424" s="1"/>
      <c r="D424" s="1"/>
      <c r="E424" s="1"/>
      <c r="F424" s="1"/>
      <c r="G424" s="1"/>
      <c r="H424" s="1"/>
      <c r="I424" s="2"/>
      <c r="J424" s="1"/>
      <c r="K424" s="1"/>
      <c r="L424" s="1"/>
      <c r="M424" s="1"/>
      <c r="N424" s="1"/>
      <c r="O424" s="1"/>
      <c r="P424" s="1"/>
      <c r="Q424" s="1"/>
    </row>
    <row r="425" spans="1:17" ht="21" customHeight="1">
      <c r="A425" s="1"/>
      <c r="B425" s="52"/>
      <c r="C425" s="1"/>
      <c r="D425" s="1"/>
      <c r="E425" s="1"/>
      <c r="F425" s="1"/>
      <c r="G425" s="1"/>
      <c r="H425" s="1"/>
      <c r="I425" s="2"/>
      <c r="J425" s="1"/>
      <c r="K425" s="1"/>
      <c r="L425" s="1"/>
      <c r="M425" s="1"/>
      <c r="N425" s="1"/>
      <c r="O425" s="1"/>
      <c r="P425" s="1"/>
      <c r="Q425" s="1"/>
    </row>
    <row r="426" spans="1:17" ht="21" customHeight="1">
      <c r="A426" s="1"/>
      <c r="B426" s="52"/>
      <c r="C426" s="1"/>
      <c r="D426" s="1"/>
      <c r="E426" s="1"/>
      <c r="F426" s="1"/>
      <c r="G426" s="1"/>
      <c r="H426" s="1"/>
      <c r="I426" s="2"/>
      <c r="J426" s="1"/>
      <c r="K426" s="1"/>
      <c r="L426" s="1"/>
      <c r="M426" s="1"/>
      <c r="N426" s="1"/>
      <c r="O426" s="1"/>
      <c r="P426" s="1"/>
      <c r="Q426" s="1"/>
    </row>
    <row r="427" spans="1:17" ht="21" customHeight="1">
      <c r="A427" s="1"/>
      <c r="B427" s="52"/>
      <c r="C427" s="1"/>
      <c r="D427" s="1"/>
      <c r="E427" s="1"/>
      <c r="F427" s="1"/>
      <c r="G427" s="1"/>
      <c r="H427" s="1"/>
      <c r="I427" s="2"/>
      <c r="J427" s="1"/>
      <c r="K427" s="1"/>
      <c r="L427" s="1"/>
      <c r="M427" s="1"/>
      <c r="N427" s="1"/>
      <c r="O427" s="1"/>
      <c r="P427" s="1"/>
      <c r="Q427" s="1"/>
    </row>
    <row r="428" spans="1:17" ht="21" customHeight="1">
      <c r="A428" s="1"/>
      <c r="B428" s="52"/>
      <c r="C428" s="1"/>
      <c r="D428" s="1"/>
      <c r="E428" s="1"/>
      <c r="F428" s="1"/>
      <c r="G428" s="1"/>
      <c r="H428" s="1"/>
      <c r="I428" s="2"/>
      <c r="J428" s="1"/>
      <c r="K428" s="1"/>
      <c r="L428" s="1"/>
      <c r="M428" s="1"/>
      <c r="N428" s="1"/>
      <c r="O428" s="1"/>
      <c r="P428" s="1"/>
      <c r="Q428" s="1"/>
    </row>
    <row r="429" spans="1:17" ht="21" customHeight="1">
      <c r="A429" s="1"/>
      <c r="B429" s="52"/>
      <c r="C429" s="1"/>
      <c r="D429" s="1"/>
      <c r="E429" s="1"/>
      <c r="F429" s="1"/>
      <c r="G429" s="1"/>
      <c r="H429" s="1"/>
      <c r="I429" s="2"/>
      <c r="J429" s="1"/>
      <c r="K429" s="1"/>
      <c r="L429" s="1"/>
      <c r="M429" s="1"/>
      <c r="N429" s="1"/>
      <c r="O429" s="1"/>
      <c r="P429" s="1"/>
      <c r="Q429" s="1"/>
    </row>
    <row r="430" spans="1:17" ht="21" customHeight="1">
      <c r="A430" s="1"/>
      <c r="B430" s="52"/>
      <c r="C430" s="1"/>
      <c r="D430" s="1"/>
      <c r="E430" s="1"/>
      <c r="F430" s="1"/>
      <c r="G430" s="1"/>
      <c r="H430" s="1"/>
      <c r="I430" s="2"/>
      <c r="J430" s="1"/>
      <c r="K430" s="1"/>
      <c r="L430" s="1"/>
      <c r="M430" s="1"/>
      <c r="N430" s="1"/>
      <c r="O430" s="1"/>
      <c r="P430" s="1"/>
      <c r="Q430" s="1"/>
    </row>
    <row r="431" spans="1:17" ht="21" customHeight="1">
      <c r="A431" s="1"/>
      <c r="B431" s="52"/>
      <c r="C431" s="1"/>
      <c r="D431" s="1"/>
      <c r="E431" s="1"/>
      <c r="F431" s="1"/>
      <c r="G431" s="1"/>
      <c r="H431" s="1"/>
      <c r="I431" s="2"/>
      <c r="J431" s="1"/>
      <c r="K431" s="1"/>
      <c r="L431" s="1"/>
      <c r="M431" s="1"/>
      <c r="N431" s="1"/>
      <c r="O431" s="1"/>
      <c r="P431" s="1"/>
      <c r="Q431" s="1"/>
    </row>
    <row r="432" spans="1:17" ht="21" customHeight="1">
      <c r="A432" s="1"/>
      <c r="B432" s="52"/>
      <c r="C432" s="1"/>
      <c r="D432" s="1"/>
      <c r="E432" s="1"/>
      <c r="F432" s="1"/>
      <c r="G432" s="1"/>
      <c r="H432" s="1"/>
      <c r="I432" s="2"/>
      <c r="J432" s="1"/>
      <c r="K432" s="1"/>
      <c r="L432" s="1"/>
      <c r="M432" s="1"/>
      <c r="N432" s="1"/>
      <c r="O432" s="1"/>
      <c r="P432" s="1"/>
      <c r="Q432" s="1"/>
    </row>
    <row r="433" spans="1:17" ht="21" customHeight="1">
      <c r="A433" s="1"/>
      <c r="B433" s="52"/>
      <c r="C433" s="1"/>
      <c r="D433" s="1"/>
      <c r="E433" s="1"/>
      <c r="F433" s="1"/>
      <c r="G433" s="1"/>
      <c r="H433" s="1"/>
      <c r="I433" s="2"/>
      <c r="J433" s="1"/>
      <c r="K433" s="1"/>
      <c r="L433" s="1"/>
      <c r="M433" s="1"/>
      <c r="N433" s="1"/>
      <c r="O433" s="1"/>
      <c r="P433" s="1"/>
      <c r="Q433" s="1"/>
    </row>
    <row r="434" spans="1:17" ht="21" customHeight="1">
      <c r="A434" s="1"/>
      <c r="B434" s="52"/>
      <c r="C434" s="1"/>
      <c r="D434" s="1"/>
      <c r="E434" s="1"/>
      <c r="F434" s="1"/>
      <c r="G434" s="1"/>
      <c r="H434" s="1"/>
      <c r="I434" s="2"/>
      <c r="J434" s="1"/>
      <c r="K434" s="1"/>
      <c r="L434" s="1"/>
      <c r="M434" s="1"/>
      <c r="N434" s="1"/>
      <c r="O434" s="1"/>
      <c r="P434" s="1"/>
      <c r="Q434" s="1"/>
    </row>
    <row r="435" spans="1:17" ht="21" customHeight="1">
      <c r="A435" s="1"/>
      <c r="B435" s="52"/>
      <c r="C435" s="1"/>
      <c r="D435" s="1"/>
      <c r="E435" s="1"/>
      <c r="F435" s="1"/>
      <c r="G435" s="1"/>
      <c r="H435" s="1"/>
      <c r="I435" s="2"/>
      <c r="J435" s="1"/>
      <c r="K435" s="1"/>
      <c r="L435" s="1"/>
      <c r="M435" s="1"/>
      <c r="N435" s="1"/>
      <c r="O435" s="1"/>
      <c r="P435" s="1"/>
      <c r="Q435" s="1"/>
    </row>
    <row r="436" spans="1:17" ht="21" customHeight="1">
      <c r="A436" s="1"/>
      <c r="B436" s="52"/>
      <c r="C436" s="1"/>
      <c r="D436" s="1"/>
      <c r="E436" s="1"/>
      <c r="F436" s="1"/>
      <c r="G436" s="1"/>
      <c r="H436" s="1"/>
      <c r="I436" s="2"/>
      <c r="J436" s="1"/>
      <c r="K436" s="1"/>
      <c r="L436" s="1"/>
      <c r="M436" s="1"/>
      <c r="N436" s="1"/>
      <c r="O436" s="1"/>
      <c r="P436" s="1"/>
      <c r="Q436" s="1"/>
    </row>
    <row r="437" spans="1:17" ht="21" customHeight="1">
      <c r="A437" s="1"/>
      <c r="B437" s="52"/>
      <c r="C437" s="1"/>
      <c r="D437" s="1"/>
      <c r="E437" s="1"/>
      <c r="F437" s="1"/>
      <c r="G437" s="1"/>
      <c r="H437" s="1"/>
      <c r="I437" s="2"/>
      <c r="J437" s="1"/>
      <c r="K437" s="1"/>
      <c r="L437" s="1"/>
      <c r="M437" s="1"/>
      <c r="N437" s="1"/>
      <c r="O437" s="1"/>
      <c r="P437" s="1"/>
      <c r="Q437" s="1"/>
    </row>
    <row r="438" spans="1:17" ht="21" customHeight="1">
      <c r="A438" s="1"/>
      <c r="B438" s="52"/>
      <c r="C438" s="1"/>
      <c r="D438" s="1"/>
      <c r="E438" s="1"/>
      <c r="F438" s="1"/>
      <c r="G438" s="1"/>
      <c r="H438" s="1"/>
      <c r="I438" s="2"/>
      <c r="J438" s="1"/>
      <c r="K438" s="1"/>
      <c r="L438" s="1"/>
      <c r="M438" s="1"/>
      <c r="N438" s="1"/>
      <c r="O438" s="1"/>
      <c r="P438" s="1"/>
      <c r="Q438" s="1"/>
    </row>
    <row r="439" spans="1:17" ht="21" customHeight="1">
      <c r="A439" s="1"/>
      <c r="B439" s="52"/>
      <c r="C439" s="1"/>
      <c r="D439" s="1"/>
      <c r="E439" s="1"/>
      <c r="F439" s="1"/>
      <c r="G439" s="1"/>
      <c r="H439" s="1"/>
      <c r="I439" s="2"/>
      <c r="J439" s="1"/>
      <c r="K439" s="1"/>
      <c r="L439" s="1"/>
      <c r="M439" s="1"/>
      <c r="N439" s="1"/>
      <c r="O439" s="1"/>
      <c r="P439" s="1"/>
      <c r="Q439" s="1"/>
    </row>
    <row r="440" spans="1:17" ht="21" customHeight="1">
      <c r="A440" s="1"/>
      <c r="B440" s="52"/>
      <c r="C440" s="1"/>
      <c r="D440" s="1"/>
      <c r="E440" s="1"/>
      <c r="F440" s="1"/>
      <c r="G440" s="1"/>
      <c r="H440" s="1"/>
      <c r="I440" s="2"/>
      <c r="J440" s="1"/>
      <c r="K440" s="1"/>
      <c r="L440" s="1"/>
      <c r="M440" s="1"/>
      <c r="N440" s="1"/>
      <c r="O440" s="1"/>
      <c r="P440" s="1"/>
      <c r="Q440" s="1"/>
    </row>
    <row r="441" spans="1:17" ht="21" customHeight="1">
      <c r="A441" s="1"/>
      <c r="B441" s="52"/>
      <c r="C441" s="1"/>
      <c r="D441" s="1"/>
      <c r="E441" s="1"/>
      <c r="F441" s="1"/>
      <c r="G441" s="1"/>
      <c r="H441" s="1"/>
      <c r="I441" s="2"/>
      <c r="J441" s="1"/>
      <c r="K441" s="1"/>
      <c r="L441" s="1"/>
      <c r="M441" s="1"/>
      <c r="N441" s="1"/>
      <c r="O441" s="1"/>
      <c r="P441" s="1"/>
      <c r="Q441" s="1"/>
    </row>
    <row r="442" spans="1:17" ht="21" customHeight="1">
      <c r="A442" s="1"/>
      <c r="B442" s="52"/>
      <c r="C442" s="1"/>
      <c r="D442" s="1"/>
      <c r="E442" s="1"/>
      <c r="F442" s="1"/>
      <c r="G442" s="1"/>
      <c r="H442" s="1"/>
      <c r="I442" s="2"/>
      <c r="J442" s="1"/>
      <c r="K442" s="1"/>
      <c r="L442" s="1"/>
      <c r="M442" s="1"/>
      <c r="N442" s="1"/>
      <c r="O442" s="1"/>
      <c r="P442" s="1"/>
      <c r="Q442" s="1"/>
    </row>
    <row r="443" spans="1:17" ht="21" customHeight="1">
      <c r="A443" s="1"/>
      <c r="B443" s="52"/>
      <c r="C443" s="1"/>
      <c r="D443" s="1"/>
      <c r="E443" s="1"/>
      <c r="F443" s="1"/>
      <c r="G443" s="1"/>
      <c r="H443" s="1"/>
      <c r="I443" s="2"/>
      <c r="J443" s="1"/>
      <c r="K443" s="1"/>
      <c r="L443" s="1"/>
      <c r="M443" s="1"/>
      <c r="N443" s="1"/>
      <c r="O443" s="1"/>
      <c r="P443" s="1"/>
      <c r="Q443" s="1"/>
    </row>
    <row r="444" spans="1:17" ht="21" customHeight="1">
      <c r="A444" s="1"/>
      <c r="B444" s="52"/>
      <c r="C444" s="1"/>
      <c r="D444" s="1"/>
      <c r="E444" s="1"/>
      <c r="F444" s="1"/>
      <c r="G444" s="1"/>
      <c r="H444" s="1"/>
      <c r="I444" s="2"/>
      <c r="J444" s="1"/>
      <c r="K444" s="1"/>
      <c r="L444" s="1"/>
      <c r="M444" s="1"/>
      <c r="N444" s="1"/>
      <c r="O444" s="1"/>
      <c r="P444" s="1"/>
      <c r="Q444" s="1"/>
    </row>
    <row r="445" spans="1:17" ht="21" customHeight="1">
      <c r="A445" s="1"/>
      <c r="B445" s="52"/>
      <c r="C445" s="1"/>
      <c r="D445" s="1"/>
      <c r="E445" s="1"/>
      <c r="F445" s="1"/>
      <c r="G445" s="1"/>
      <c r="H445" s="1"/>
      <c r="I445" s="2"/>
      <c r="J445" s="1"/>
      <c r="K445" s="1"/>
      <c r="L445" s="1"/>
      <c r="M445" s="1"/>
      <c r="N445" s="1"/>
      <c r="O445" s="1"/>
      <c r="P445" s="1"/>
      <c r="Q445" s="1"/>
    </row>
    <row r="446" spans="1:17" ht="21" customHeight="1">
      <c r="A446" s="1"/>
      <c r="B446" s="52"/>
      <c r="C446" s="1"/>
      <c r="D446" s="1"/>
      <c r="E446" s="1"/>
      <c r="F446" s="1"/>
      <c r="G446" s="1"/>
      <c r="H446" s="1"/>
      <c r="I446" s="2"/>
      <c r="J446" s="1"/>
      <c r="K446" s="1"/>
      <c r="L446" s="1"/>
      <c r="M446" s="1"/>
      <c r="N446" s="1"/>
      <c r="O446" s="1"/>
      <c r="P446" s="1"/>
      <c r="Q446" s="1"/>
    </row>
    <row r="447" spans="1:17" ht="21" customHeight="1">
      <c r="A447" s="1"/>
      <c r="B447" s="52"/>
      <c r="C447" s="1"/>
      <c r="D447" s="1"/>
      <c r="E447" s="1"/>
      <c r="F447" s="1"/>
      <c r="G447" s="1"/>
      <c r="H447" s="1"/>
      <c r="I447" s="2"/>
      <c r="J447" s="1"/>
      <c r="K447" s="1"/>
      <c r="L447" s="1"/>
      <c r="M447" s="1"/>
      <c r="N447" s="1"/>
      <c r="O447" s="1"/>
      <c r="P447" s="1"/>
      <c r="Q447" s="1"/>
    </row>
    <row r="448" spans="1:17" ht="21" customHeight="1">
      <c r="A448" s="1"/>
      <c r="B448" s="52"/>
      <c r="C448" s="1"/>
      <c r="D448" s="1"/>
      <c r="E448" s="1"/>
      <c r="F448" s="1"/>
      <c r="G448" s="1"/>
      <c r="H448" s="1"/>
      <c r="I448" s="2"/>
      <c r="J448" s="1"/>
      <c r="K448" s="1"/>
      <c r="L448" s="1"/>
      <c r="M448" s="1"/>
      <c r="N448" s="1"/>
      <c r="O448" s="1"/>
      <c r="P448" s="1"/>
      <c r="Q448" s="1"/>
    </row>
    <row r="449" spans="1:17" ht="21" customHeight="1">
      <c r="A449" s="1"/>
      <c r="B449" s="52"/>
      <c r="C449" s="1"/>
      <c r="D449" s="1"/>
      <c r="E449" s="1"/>
      <c r="F449" s="1"/>
      <c r="G449" s="1"/>
      <c r="H449" s="1"/>
      <c r="I449" s="2"/>
      <c r="J449" s="1"/>
      <c r="K449" s="1"/>
      <c r="L449" s="1"/>
      <c r="M449" s="1"/>
      <c r="N449" s="1"/>
      <c r="O449" s="1"/>
      <c r="P449" s="1"/>
      <c r="Q449" s="1"/>
    </row>
    <row r="450" spans="1:17" ht="21" customHeight="1">
      <c r="A450" s="1"/>
      <c r="B450" s="52"/>
      <c r="C450" s="1"/>
      <c r="D450" s="1"/>
      <c r="E450" s="1"/>
      <c r="F450" s="1"/>
      <c r="G450" s="1"/>
      <c r="H450" s="1"/>
      <c r="I450" s="2"/>
      <c r="J450" s="1"/>
      <c r="K450" s="1"/>
      <c r="L450" s="1"/>
      <c r="M450" s="1"/>
      <c r="N450" s="1"/>
      <c r="O450" s="1"/>
      <c r="P450" s="1"/>
      <c r="Q450" s="1"/>
    </row>
    <row r="451" spans="1:17" ht="21" customHeight="1">
      <c r="A451" s="1"/>
      <c r="B451" s="52"/>
      <c r="C451" s="1"/>
      <c r="D451" s="1"/>
      <c r="E451" s="1"/>
      <c r="F451" s="1"/>
      <c r="G451" s="1"/>
      <c r="H451" s="1"/>
      <c r="I451" s="2"/>
      <c r="J451" s="1"/>
      <c r="K451" s="1"/>
      <c r="L451" s="1"/>
      <c r="M451" s="1"/>
      <c r="N451" s="1"/>
      <c r="O451" s="1"/>
      <c r="P451" s="1"/>
      <c r="Q451" s="1"/>
    </row>
    <row r="452" spans="1:17" ht="21" customHeight="1">
      <c r="A452" s="1"/>
      <c r="B452" s="52"/>
      <c r="C452" s="1"/>
      <c r="D452" s="1"/>
      <c r="E452" s="1"/>
      <c r="F452" s="1"/>
      <c r="G452" s="1"/>
      <c r="H452" s="1"/>
      <c r="I452" s="2"/>
      <c r="J452" s="1"/>
      <c r="K452" s="1"/>
      <c r="L452" s="1"/>
      <c r="M452" s="1"/>
      <c r="N452" s="1"/>
      <c r="O452" s="1"/>
      <c r="P452" s="1"/>
      <c r="Q452" s="1"/>
    </row>
    <row r="453" spans="1:17" ht="21" customHeight="1">
      <c r="A453" s="1"/>
      <c r="B453" s="52"/>
      <c r="C453" s="1"/>
      <c r="D453" s="1"/>
      <c r="E453" s="1"/>
      <c r="F453" s="1"/>
      <c r="G453" s="1"/>
      <c r="H453" s="1"/>
      <c r="I453" s="2"/>
      <c r="J453" s="1"/>
      <c r="K453" s="1"/>
      <c r="L453" s="1"/>
      <c r="M453" s="1"/>
      <c r="N453" s="1"/>
      <c r="O453" s="1"/>
      <c r="P453" s="1"/>
      <c r="Q453" s="1"/>
    </row>
    <row r="454" spans="1:17" ht="21" customHeight="1">
      <c r="A454" s="1"/>
      <c r="B454" s="52"/>
      <c r="C454" s="1"/>
      <c r="D454" s="1"/>
      <c r="E454" s="1"/>
      <c r="F454" s="1"/>
      <c r="G454" s="1"/>
      <c r="H454" s="1"/>
      <c r="I454" s="2"/>
      <c r="J454" s="1"/>
      <c r="K454" s="1"/>
      <c r="L454" s="1"/>
      <c r="M454" s="1"/>
      <c r="N454" s="1"/>
      <c r="O454" s="1"/>
      <c r="P454" s="1"/>
      <c r="Q454" s="1"/>
    </row>
    <row r="455" spans="1:17" ht="21" customHeight="1">
      <c r="A455" s="1"/>
      <c r="B455" s="52"/>
      <c r="C455" s="1"/>
      <c r="D455" s="1"/>
      <c r="E455" s="1"/>
      <c r="F455" s="1"/>
      <c r="G455" s="1"/>
      <c r="H455" s="1"/>
      <c r="I455" s="2"/>
      <c r="J455" s="1"/>
      <c r="K455" s="1"/>
      <c r="L455" s="1"/>
      <c r="M455" s="1"/>
      <c r="N455" s="1"/>
      <c r="O455" s="1"/>
      <c r="P455" s="1"/>
      <c r="Q455" s="1"/>
    </row>
    <row r="456" spans="1:17" ht="21" customHeight="1">
      <c r="A456" s="1"/>
      <c r="B456" s="52"/>
      <c r="C456" s="1"/>
      <c r="D456" s="1"/>
      <c r="E456" s="1"/>
      <c r="F456" s="1"/>
      <c r="G456" s="1"/>
      <c r="H456" s="1"/>
      <c r="I456" s="2"/>
      <c r="J456" s="1"/>
      <c r="K456" s="1"/>
      <c r="L456" s="1"/>
      <c r="M456" s="1"/>
      <c r="N456" s="1"/>
      <c r="O456" s="1"/>
      <c r="P456" s="1"/>
      <c r="Q456" s="1"/>
    </row>
    <row r="457" spans="1:17" ht="21" customHeight="1">
      <c r="A457" s="1"/>
      <c r="B457" s="52"/>
      <c r="C457" s="1"/>
      <c r="D457" s="1"/>
      <c r="E457" s="1"/>
      <c r="F457" s="1"/>
      <c r="G457" s="1"/>
      <c r="H457" s="1"/>
      <c r="I457" s="2"/>
      <c r="J457" s="1"/>
      <c r="K457" s="1"/>
      <c r="L457" s="1"/>
      <c r="M457" s="1"/>
      <c r="N457" s="1"/>
      <c r="O457" s="1"/>
      <c r="P457" s="1"/>
      <c r="Q457" s="1"/>
    </row>
    <row r="458" spans="1:17" ht="21" customHeight="1">
      <c r="A458" s="1"/>
      <c r="B458" s="52"/>
      <c r="C458" s="1"/>
      <c r="D458" s="1"/>
      <c r="E458" s="1"/>
      <c r="F458" s="1"/>
      <c r="G458" s="1"/>
      <c r="H458" s="1"/>
      <c r="I458" s="2"/>
      <c r="J458" s="1"/>
      <c r="K458" s="1"/>
      <c r="L458" s="1"/>
      <c r="M458" s="1"/>
      <c r="N458" s="1"/>
      <c r="O458" s="1"/>
      <c r="P458" s="1"/>
      <c r="Q458" s="1"/>
    </row>
    <row r="459" spans="1:17" ht="21" customHeight="1">
      <c r="A459" s="1"/>
      <c r="B459" s="52"/>
      <c r="C459" s="1"/>
      <c r="D459" s="1"/>
      <c r="E459" s="1"/>
      <c r="F459" s="1"/>
      <c r="G459" s="1"/>
      <c r="H459" s="1"/>
      <c r="I459" s="2"/>
      <c r="J459" s="1"/>
      <c r="K459" s="1"/>
      <c r="L459" s="1"/>
      <c r="M459" s="1"/>
      <c r="N459" s="1"/>
      <c r="O459" s="1"/>
      <c r="P459" s="1"/>
      <c r="Q459" s="1"/>
    </row>
    <row r="460" spans="1:17" ht="21" customHeight="1">
      <c r="A460" s="1"/>
      <c r="B460" s="52"/>
      <c r="C460" s="1"/>
      <c r="D460" s="1"/>
      <c r="E460" s="1"/>
      <c r="F460" s="1"/>
      <c r="G460" s="1"/>
      <c r="H460" s="1"/>
      <c r="I460" s="2"/>
      <c r="J460" s="1"/>
      <c r="K460" s="1"/>
      <c r="L460" s="1"/>
      <c r="M460" s="1"/>
      <c r="N460" s="1"/>
      <c r="O460" s="1"/>
      <c r="P460" s="1"/>
      <c r="Q460" s="1"/>
    </row>
    <row r="461" spans="1:17" ht="21" customHeight="1">
      <c r="A461" s="1"/>
      <c r="B461" s="52"/>
      <c r="C461" s="1"/>
      <c r="D461" s="1"/>
      <c r="E461" s="1"/>
      <c r="F461" s="1"/>
      <c r="G461" s="1"/>
      <c r="H461" s="1"/>
      <c r="I461" s="2"/>
      <c r="J461" s="1"/>
      <c r="K461" s="1"/>
      <c r="L461" s="1"/>
      <c r="M461" s="1"/>
      <c r="N461" s="1"/>
      <c r="O461" s="1"/>
      <c r="P461" s="1"/>
      <c r="Q461" s="1"/>
    </row>
    <row r="462" spans="1:17" ht="21" customHeight="1">
      <c r="A462" s="1"/>
      <c r="B462" s="52"/>
      <c r="C462" s="1"/>
      <c r="D462" s="1"/>
      <c r="E462" s="1"/>
      <c r="F462" s="1"/>
      <c r="G462" s="1"/>
      <c r="H462" s="1"/>
      <c r="I462" s="2"/>
      <c r="J462" s="1"/>
      <c r="K462" s="1"/>
      <c r="L462" s="1"/>
      <c r="M462" s="1"/>
      <c r="N462" s="1"/>
      <c r="O462" s="1"/>
      <c r="P462" s="1"/>
      <c r="Q462" s="1"/>
    </row>
    <row r="463" spans="1:17" ht="21" customHeight="1">
      <c r="A463" s="1"/>
      <c r="B463" s="52"/>
      <c r="C463" s="1"/>
      <c r="D463" s="1"/>
      <c r="E463" s="1"/>
      <c r="F463" s="1"/>
      <c r="G463" s="1"/>
      <c r="H463" s="1"/>
      <c r="I463" s="2"/>
      <c r="J463" s="1"/>
      <c r="K463" s="1"/>
      <c r="L463" s="1"/>
      <c r="M463" s="1"/>
      <c r="N463" s="1"/>
      <c r="O463" s="1"/>
      <c r="P463" s="1"/>
      <c r="Q463" s="1"/>
    </row>
    <row r="464" spans="1:17" ht="21" customHeight="1">
      <c r="A464" s="1"/>
      <c r="B464" s="52"/>
      <c r="C464" s="1"/>
      <c r="D464" s="1"/>
      <c r="E464" s="1"/>
      <c r="F464" s="1"/>
      <c r="G464" s="1"/>
      <c r="H464" s="1"/>
      <c r="I464" s="2"/>
      <c r="J464" s="1"/>
      <c r="K464" s="1"/>
      <c r="L464" s="1"/>
      <c r="M464" s="1"/>
      <c r="N464" s="1"/>
      <c r="O464" s="1"/>
      <c r="P464" s="1"/>
      <c r="Q464" s="1"/>
    </row>
    <row r="465" spans="1:17" ht="21" customHeight="1">
      <c r="A465" s="1"/>
      <c r="B465" s="52"/>
      <c r="C465" s="1"/>
      <c r="D465" s="1"/>
      <c r="E465" s="1"/>
      <c r="F465" s="1"/>
      <c r="G465" s="1"/>
      <c r="H465" s="1"/>
      <c r="I465" s="2"/>
      <c r="J465" s="1"/>
      <c r="K465" s="1"/>
      <c r="L465" s="1"/>
      <c r="M465" s="1"/>
      <c r="N465" s="1"/>
      <c r="O465" s="1"/>
      <c r="P465" s="1"/>
      <c r="Q465" s="1"/>
    </row>
    <row r="466" spans="1:17" ht="21" customHeight="1">
      <c r="A466" s="1"/>
      <c r="B466" s="52"/>
      <c r="C466" s="1"/>
      <c r="D466" s="1"/>
      <c r="E466" s="1"/>
      <c r="F466" s="1"/>
      <c r="G466" s="1"/>
      <c r="H466" s="1"/>
      <c r="I466" s="2"/>
      <c r="J466" s="1"/>
      <c r="K466" s="1"/>
      <c r="L466" s="1"/>
      <c r="M466" s="1"/>
      <c r="N466" s="1"/>
      <c r="O466" s="1"/>
      <c r="P466" s="1"/>
      <c r="Q466" s="1"/>
    </row>
    <row r="467" spans="1:17" ht="21" customHeight="1">
      <c r="A467" s="1"/>
      <c r="B467" s="52"/>
      <c r="C467" s="1"/>
      <c r="D467" s="1"/>
      <c r="E467" s="1"/>
      <c r="F467" s="1"/>
      <c r="G467" s="1"/>
      <c r="H467" s="1"/>
      <c r="I467" s="2"/>
      <c r="J467" s="1"/>
      <c r="K467" s="1"/>
      <c r="L467" s="1"/>
      <c r="M467" s="1"/>
      <c r="N467" s="1"/>
      <c r="O467" s="1"/>
      <c r="P467" s="1"/>
      <c r="Q467" s="1"/>
    </row>
    <row r="468" spans="1:17" ht="21" customHeight="1">
      <c r="A468" s="1"/>
      <c r="B468" s="52"/>
      <c r="C468" s="1"/>
      <c r="D468" s="1"/>
      <c r="E468" s="1"/>
      <c r="F468" s="1"/>
      <c r="G468" s="1"/>
      <c r="H468" s="1"/>
      <c r="I468" s="2"/>
      <c r="J468" s="1"/>
      <c r="K468" s="1"/>
      <c r="L468" s="1"/>
      <c r="M468" s="1"/>
      <c r="N468" s="1"/>
      <c r="O468" s="1"/>
      <c r="P468" s="1"/>
      <c r="Q468" s="1"/>
    </row>
    <row r="469" spans="1:17" ht="21" customHeight="1">
      <c r="A469" s="1"/>
      <c r="B469" s="52"/>
      <c r="C469" s="1"/>
      <c r="D469" s="1"/>
      <c r="E469" s="1"/>
      <c r="F469" s="1"/>
      <c r="G469" s="1"/>
      <c r="H469" s="1"/>
      <c r="I469" s="2"/>
      <c r="J469" s="1"/>
      <c r="K469" s="1"/>
      <c r="L469" s="1"/>
      <c r="M469" s="1"/>
      <c r="N469" s="1"/>
      <c r="O469" s="1"/>
      <c r="P469" s="1"/>
      <c r="Q469" s="1"/>
    </row>
    <row r="470" spans="1:17" ht="21" customHeight="1">
      <c r="A470" s="1"/>
      <c r="B470" s="52"/>
      <c r="C470" s="1"/>
      <c r="D470" s="1"/>
      <c r="E470" s="1"/>
      <c r="F470" s="1"/>
      <c r="G470" s="1"/>
      <c r="H470" s="1"/>
      <c r="I470" s="2"/>
      <c r="J470" s="1"/>
      <c r="K470" s="1"/>
      <c r="L470" s="1"/>
      <c r="M470" s="1"/>
      <c r="N470" s="1"/>
      <c r="O470" s="1"/>
      <c r="P470" s="1"/>
      <c r="Q470" s="1"/>
    </row>
    <row r="471" spans="1:17" ht="21" customHeight="1">
      <c r="A471" s="1"/>
      <c r="B471" s="52"/>
      <c r="C471" s="1"/>
      <c r="D471" s="1"/>
      <c r="E471" s="1"/>
      <c r="F471" s="1"/>
      <c r="G471" s="1"/>
      <c r="H471" s="1"/>
      <c r="I471" s="2"/>
      <c r="J471" s="1"/>
      <c r="K471" s="1"/>
      <c r="L471" s="1"/>
      <c r="M471" s="1"/>
      <c r="N471" s="1"/>
      <c r="O471" s="1"/>
      <c r="P471" s="1"/>
      <c r="Q471" s="1"/>
    </row>
    <row r="472" spans="1:17" ht="21" customHeight="1">
      <c r="A472" s="1"/>
      <c r="B472" s="52"/>
      <c r="C472" s="1"/>
      <c r="D472" s="1"/>
      <c r="E472" s="1"/>
      <c r="F472" s="1"/>
      <c r="G472" s="1"/>
      <c r="H472" s="1"/>
      <c r="I472" s="2"/>
      <c r="J472" s="1"/>
      <c r="K472" s="1"/>
      <c r="L472" s="1"/>
      <c r="M472" s="1"/>
      <c r="N472" s="1"/>
      <c r="O472" s="1"/>
      <c r="P472" s="1"/>
      <c r="Q472" s="1"/>
    </row>
    <row r="473" spans="1:17" ht="21" customHeight="1">
      <c r="A473" s="1"/>
      <c r="B473" s="52"/>
      <c r="C473" s="1"/>
      <c r="D473" s="1"/>
      <c r="E473" s="1"/>
      <c r="F473" s="1"/>
      <c r="G473" s="1"/>
      <c r="H473" s="1"/>
      <c r="I473" s="2"/>
      <c r="J473" s="1"/>
      <c r="K473" s="1"/>
      <c r="L473" s="1"/>
      <c r="M473" s="1"/>
      <c r="N473" s="1"/>
      <c r="O473" s="1"/>
      <c r="P473" s="1"/>
      <c r="Q473" s="1"/>
    </row>
    <row r="474" spans="1:17" ht="21" customHeight="1">
      <c r="A474" s="1"/>
      <c r="B474" s="52"/>
      <c r="C474" s="1"/>
      <c r="D474" s="1"/>
      <c r="E474" s="1"/>
      <c r="F474" s="1"/>
      <c r="G474" s="1"/>
      <c r="H474" s="1"/>
      <c r="I474" s="2"/>
      <c r="J474" s="1"/>
      <c r="K474" s="1"/>
      <c r="L474" s="1"/>
      <c r="M474" s="1"/>
      <c r="N474" s="1"/>
      <c r="O474" s="1"/>
      <c r="P474" s="1"/>
      <c r="Q474" s="1"/>
    </row>
    <row r="475" spans="1:17" ht="21" customHeight="1">
      <c r="A475" s="1"/>
      <c r="B475" s="52"/>
      <c r="C475" s="1"/>
      <c r="D475" s="1"/>
      <c r="E475" s="1"/>
      <c r="F475" s="1"/>
      <c r="G475" s="1"/>
      <c r="H475" s="1"/>
      <c r="I475" s="2"/>
      <c r="J475" s="1"/>
      <c r="K475" s="1"/>
      <c r="L475" s="1"/>
      <c r="M475" s="1"/>
      <c r="N475" s="1"/>
      <c r="O475" s="1"/>
      <c r="P475" s="1"/>
      <c r="Q475" s="1"/>
    </row>
    <row r="476" spans="1:17" ht="21" customHeight="1">
      <c r="A476" s="1"/>
      <c r="B476" s="52"/>
      <c r="C476" s="1"/>
      <c r="D476" s="1"/>
      <c r="E476" s="1"/>
      <c r="F476" s="1"/>
      <c r="G476" s="1"/>
      <c r="H476" s="1"/>
      <c r="I476" s="2"/>
      <c r="J476" s="1"/>
      <c r="K476" s="1"/>
      <c r="L476" s="1"/>
      <c r="M476" s="1"/>
      <c r="N476" s="1"/>
      <c r="O476" s="1"/>
      <c r="P476" s="1"/>
      <c r="Q476" s="1"/>
    </row>
    <row r="477" spans="1:17" ht="21" customHeight="1">
      <c r="A477" s="1"/>
      <c r="B477" s="52"/>
      <c r="C477" s="1"/>
      <c r="D477" s="1"/>
      <c r="E477" s="1"/>
      <c r="F477" s="1"/>
      <c r="G477" s="1"/>
      <c r="H477" s="1"/>
      <c r="I477" s="2"/>
      <c r="J477" s="1"/>
      <c r="K477" s="1"/>
      <c r="L477" s="1"/>
      <c r="M477" s="1"/>
      <c r="N477" s="1"/>
      <c r="O477" s="1"/>
      <c r="P477" s="1"/>
      <c r="Q477" s="1"/>
    </row>
    <row r="478" spans="1:17" ht="21" customHeight="1">
      <c r="A478" s="1"/>
      <c r="B478" s="52"/>
      <c r="C478" s="1"/>
      <c r="D478" s="1"/>
      <c r="E478" s="1"/>
      <c r="F478" s="1"/>
      <c r="G478" s="1"/>
      <c r="H478" s="1"/>
      <c r="I478" s="2"/>
      <c r="J478" s="1"/>
      <c r="K478" s="1"/>
      <c r="L478" s="1"/>
      <c r="M478" s="1"/>
      <c r="N478" s="1"/>
      <c r="O478" s="1"/>
      <c r="P478" s="1"/>
      <c r="Q478" s="1"/>
    </row>
    <row r="479" spans="1:17" ht="21" customHeight="1">
      <c r="A479" s="1"/>
      <c r="B479" s="52"/>
      <c r="C479" s="1"/>
      <c r="D479" s="1"/>
      <c r="E479" s="1"/>
      <c r="F479" s="1"/>
      <c r="G479" s="1"/>
      <c r="H479" s="1"/>
      <c r="I479" s="2"/>
      <c r="J479" s="1"/>
      <c r="K479" s="1"/>
      <c r="L479" s="1"/>
      <c r="M479" s="1"/>
      <c r="N479" s="1"/>
      <c r="O479" s="1"/>
      <c r="P479" s="1"/>
      <c r="Q479" s="1"/>
    </row>
    <row r="480" spans="1:17" ht="21" customHeight="1">
      <c r="A480" s="1"/>
      <c r="B480" s="52"/>
      <c r="C480" s="1"/>
      <c r="D480" s="1"/>
      <c r="E480" s="1"/>
      <c r="F480" s="1"/>
      <c r="G480" s="1"/>
      <c r="H480" s="1"/>
      <c r="I480" s="2"/>
      <c r="J480" s="1"/>
      <c r="K480" s="1"/>
      <c r="L480" s="1"/>
      <c r="M480" s="1"/>
      <c r="N480" s="1"/>
      <c r="O480" s="1"/>
      <c r="P480" s="1"/>
      <c r="Q480" s="1"/>
    </row>
    <row r="481" spans="1:17" ht="21" customHeight="1">
      <c r="A481" s="1"/>
      <c r="B481" s="52"/>
      <c r="C481" s="1"/>
      <c r="D481" s="1"/>
      <c r="E481" s="1"/>
      <c r="F481" s="1"/>
      <c r="G481" s="1"/>
      <c r="H481" s="1"/>
      <c r="I481" s="2"/>
      <c r="J481" s="1"/>
      <c r="K481" s="1"/>
      <c r="L481" s="1"/>
      <c r="M481" s="1"/>
      <c r="N481" s="1"/>
      <c r="O481" s="1"/>
      <c r="P481" s="1"/>
      <c r="Q481" s="1"/>
    </row>
    <row r="482" spans="1:17" ht="21" customHeight="1">
      <c r="A482" s="1"/>
      <c r="B482" s="52"/>
      <c r="C482" s="1"/>
      <c r="D482" s="1"/>
      <c r="E482" s="1"/>
      <c r="F482" s="1"/>
      <c r="G482" s="1"/>
      <c r="H482" s="1"/>
      <c r="I482" s="2"/>
      <c r="J482" s="1"/>
      <c r="K482" s="1"/>
      <c r="L482" s="1"/>
      <c r="M482" s="1"/>
      <c r="N482" s="1"/>
      <c r="O482" s="1"/>
      <c r="P482" s="1"/>
      <c r="Q482" s="1"/>
    </row>
    <row r="483" spans="1:17" ht="21" customHeight="1">
      <c r="A483" s="1"/>
      <c r="B483" s="52"/>
      <c r="C483" s="1"/>
      <c r="D483" s="1"/>
      <c r="E483" s="1"/>
      <c r="F483" s="1"/>
      <c r="G483" s="1"/>
      <c r="H483" s="1"/>
      <c r="I483" s="2"/>
      <c r="J483" s="1"/>
      <c r="K483" s="1"/>
      <c r="L483" s="1"/>
      <c r="M483" s="1"/>
      <c r="N483" s="1"/>
      <c r="O483" s="1"/>
      <c r="P483" s="1"/>
      <c r="Q483" s="1"/>
    </row>
    <row r="484" spans="1:17" ht="21" customHeight="1">
      <c r="A484" s="1"/>
      <c r="B484" s="52"/>
      <c r="C484" s="1"/>
      <c r="D484" s="1"/>
      <c r="E484" s="1"/>
      <c r="F484" s="1"/>
      <c r="G484" s="1"/>
      <c r="H484" s="1"/>
      <c r="I484" s="2"/>
      <c r="J484" s="1"/>
      <c r="K484" s="1"/>
      <c r="L484" s="1"/>
      <c r="M484" s="1"/>
      <c r="N484" s="1"/>
      <c r="O484" s="1"/>
      <c r="P484" s="1"/>
      <c r="Q484" s="1"/>
    </row>
    <row r="485" spans="1:17" ht="21" customHeight="1">
      <c r="A485" s="1"/>
      <c r="B485" s="52"/>
      <c r="C485" s="1"/>
      <c r="D485" s="1"/>
      <c r="E485" s="1"/>
      <c r="F485" s="1"/>
      <c r="G485" s="1"/>
      <c r="H485" s="1"/>
      <c r="I485" s="2"/>
      <c r="J485" s="1"/>
      <c r="K485" s="1"/>
      <c r="L485" s="1"/>
      <c r="M485" s="1"/>
      <c r="N485" s="1"/>
      <c r="O485" s="1"/>
      <c r="P485" s="1"/>
      <c r="Q485" s="1"/>
    </row>
    <row r="486" spans="1:17" ht="21" customHeight="1">
      <c r="A486" s="1"/>
      <c r="B486" s="52"/>
      <c r="C486" s="1"/>
      <c r="D486" s="1"/>
      <c r="E486" s="1"/>
      <c r="F486" s="1"/>
      <c r="G486" s="1"/>
      <c r="H486" s="1"/>
      <c r="I486" s="2"/>
      <c r="J486" s="1"/>
      <c r="K486" s="1"/>
      <c r="L486" s="1"/>
      <c r="M486" s="1"/>
      <c r="N486" s="1"/>
      <c r="O486" s="1"/>
      <c r="P486" s="1"/>
      <c r="Q486" s="1"/>
    </row>
    <row r="487" spans="1:17" ht="21" customHeight="1">
      <c r="A487" s="1"/>
      <c r="B487" s="52"/>
      <c r="C487" s="1"/>
      <c r="D487" s="1"/>
      <c r="E487" s="1"/>
      <c r="F487" s="1"/>
      <c r="G487" s="1"/>
      <c r="H487" s="1"/>
      <c r="I487" s="2"/>
      <c r="J487" s="1"/>
      <c r="K487" s="1"/>
      <c r="L487" s="1"/>
      <c r="M487" s="1"/>
      <c r="N487" s="1"/>
      <c r="O487" s="1"/>
      <c r="P487" s="1"/>
      <c r="Q487" s="1"/>
    </row>
    <row r="488" spans="1:17" ht="21" customHeight="1">
      <c r="A488" s="1"/>
      <c r="B488" s="52"/>
      <c r="C488" s="1"/>
      <c r="D488" s="1"/>
      <c r="E488" s="1"/>
      <c r="F488" s="1"/>
      <c r="G488" s="1"/>
      <c r="H488" s="1"/>
      <c r="I488" s="2"/>
      <c r="J488" s="1"/>
      <c r="K488" s="1"/>
      <c r="L488" s="1"/>
      <c r="M488" s="1"/>
      <c r="N488" s="1"/>
      <c r="O488" s="1"/>
      <c r="P488" s="1"/>
      <c r="Q488" s="1"/>
    </row>
    <row r="489" spans="1:17" ht="21" customHeight="1">
      <c r="A489" s="1"/>
      <c r="B489" s="52"/>
      <c r="C489" s="1"/>
      <c r="D489" s="1"/>
      <c r="E489" s="1"/>
      <c r="F489" s="1"/>
      <c r="G489" s="1"/>
      <c r="H489" s="1"/>
      <c r="I489" s="2"/>
      <c r="J489" s="1"/>
      <c r="K489" s="1"/>
      <c r="L489" s="1"/>
      <c r="M489" s="1"/>
      <c r="N489" s="1"/>
      <c r="O489" s="1"/>
      <c r="P489" s="1"/>
      <c r="Q489" s="1"/>
    </row>
    <row r="490" spans="1:17" ht="21" customHeight="1">
      <c r="A490" s="1"/>
      <c r="B490" s="52"/>
      <c r="C490" s="1"/>
      <c r="D490" s="1"/>
      <c r="E490" s="1"/>
      <c r="F490" s="1"/>
      <c r="G490" s="1"/>
      <c r="H490" s="1"/>
      <c r="I490" s="2"/>
      <c r="J490" s="1"/>
      <c r="K490" s="1"/>
      <c r="L490" s="1"/>
      <c r="M490" s="1"/>
      <c r="N490" s="1"/>
      <c r="O490" s="1"/>
      <c r="P490" s="1"/>
      <c r="Q490" s="1"/>
    </row>
    <row r="491" spans="1:17" ht="21" customHeight="1">
      <c r="A491" s="1"/>
      <c r="B491" s="52"/>
      <c r="C491" s="1"/>
      <c r="D491" s="1"/>
      <c r="E491" s="1"/>
      <c r="F491" s="1"/>
      <c r="G491" s="1"/>
      <c r="H491" s="1"/>
      <c r="I491" s="2"/>
      <c r="J491" s="1"/>
      <c r="K491" s="1"/>
      <c r="L491" s="1"/>
      <c r="M491" s="1"/>
      <c r="N491" s="1"/>
      <c r="O491" s="1"/>
      <c r="P491" s="1"/>
      <c r="Q491" s="1"/>
    </row>
    <row r="492" spans="1:17" ht="21" customHeight="1">
      <c r="A492" s="1"/>
      <c r="B492" s="52"/>
      <c r="C492" s="1"/>
      <c r="D492" s="1"/>
      <c r="E492" s="1"/>
      <c r="F492" s="1"/>
      <c r="G492" s="1"/>
      <c r="H492" s="1"/>
      <c r="I492" s="2"/>
      <c r="J492" s="1"/>
      <c r="K492" s="1"/>
      <c r="L492" s="1"/>
      <c r="M492" s="1"/>
      <c r="N492" s="1"/>
      <c r="O492" s="1"/>
      <c r="P492" s="1"/>
      <c r="Q492" s="1"/>
    </row>
    <row r="493" spans="1:17" ht="21" customHeight="1">
      <c r="A493" s="1"/>
      <c r="B493" s="52"/>
      <c r="C493" s="1"/>
      <c r="D493" s="1"/>
      <c r="E493" s="1"/>
      <c r="F493" s="1"/>
      <c r="G493" s="1"/>
      <c r="H493" s="1"/>
      <c r="I493" s="2"/>
      <c r="J493" s="1"/>
      <c r="K493" s="1"/>
      <c r="L493" s="1"/>
      <c r="M493" s="1"/>
      <c r="N493" s="1"/>
      <c r="O493" s="1"/>
      <c r="P493" s="1"/>
      <c r="Q493" s="1"/>
    </row>
    <row r="494" spans="1:17" ht="21" customHeight="1">
      <c r="A494" s="1"/>
      <c r="B494" s="52"/>
      <c r="C494" s="1"/>
      <c r="D494" s="1"/>
      <c r="E494" s="1"/>
      <c r="F494" s="1"/>
      <c r="G494" s="1"/>
      <c r="H494" s="1"/>
      <c r="I494" s="2"/>
      <c r="J494" s="1"/>
      <c r="K494" s="1"/>
      <c r="L494" s="1"/>
      <c r="M494" s="1"/>
      <c r="N494" s="1"/>
      <c r="O494" s="1"/>
      <c r="P494" s="1"/>
      <c r="Q494" s="1"/>
    </row>
    <row r="495" spans="1:17" ht="21" customHeight="1">
      <c r="A495" s="1"/>
      <c r="B495" s="52"/>
      <c r="C495" s="1"/>
      <c r="D495" s="1"/>
      <c r="E495" s="1"/>
      <c r="F495" s="1"/>
      <c r="G495" s="1"/>
      <c r="H495" s="1"/>
      <c r="I495" s="2"/>
      <c r="J495" s="1"/>
      <c r="K495" s="1"/>
      <c r="L495" s="1"/>
      <c r="M495" s="1"/>
      <c r="N495" s="1"/>
      <c r="O495" s="1"/>
      <c r="P495" s="1"/>
      <c r="Q495" s="1"/>
    </row>
    <row r="496" spans="1:17" ht="21" customHeight="1">
      <c r="A496" s="1"/>
      <c r="B496" s="52"/>
      <c r="C496" s="1"/>
      <c r="D496" s="1"/>
      <c r="E496" s="1"/>
      <c r="F496" s="1"/>
      <c r="G496" s="1"/>
      <c r="H496" s="1"/>
      <c r="I496" s="2"/>
      <c r="J496" s="1"/>
      <c r="K496" s="1"/>
      <c r="L496" s="1"/>
      <c r="M496" s="1"/>
      <c r="N496" s="1"/>
      <c r="O496" s="1"/>
      <c r="P496" s="1"/>
      <c r="Q496" s="1"/>
    </row>
    <row r="497" spans="1:17" ht="21" customHeight="1">
      <c r="A497" s="1"/>
      <c r="B497" s="52"/>
      <c r="C497" s="1"/>
      <c r="D497" s="1"/>
      <c r="E497" s="1"/>
      <c r="F497" s="1"/>
      <c r="G497" s="1"/>
      <c r="H497" s="1"/>
      <c r="I497" s="2"/>
      <c r="J497" s="1"/>
      <c r="K497" s="1"/>
      <c r="L497" s="1"/>
      <c r="M497" s="1"/>
      <c r="N497" s="1"/>
      <c r="O497" s="1"/>
      <c r="P497" s="1"/>
      <c r="Q497" s="1"/>
    </row>
    <row r="498" spans="1:17" ht="21" customHeight="1">
      <c r="A498" s="1"/>
      <c r="B498" s="52"/>
      <c r="C498" s="1"/>
      <c r="D498" s="1"/>
      <c r="E498" s="1"/>
      <c r="F498" s="1"/>
      <c r="G498" s="1"/>
      <c r="H498" s="1"/>
      <c r="I498" s="2"/>
      <c r="J498" s="1"/>
      <c r="K498" s="1"/>
      <c r="L498" s="1"/>
      <c r="M498" s="1"/>
      <c r="N498" s="1"/>
      <c r="O498" s="1"/>
      <c r="P498" s="1"/>
      <c r="Q498" s="1"/>
    </row>
    <row r="499" spans="1:17" ht="21" customHeight="1">
      <c r="A499" s="1"/>
      <c r="B499" s="52"/>
      <c r="C499" s="1"/>
      <c r="D499" s="1"/>
      <c r="E499" s="1"/>
      <c r="F499" s="1"/>
      <c r="G499" s="1"/>
      <c r="H499" s="1"/>
      <c r="I499" s="2"/>
      <c r="J499" s="1"/>
      <c r="K499" s="1"/>
      <c r="L499" s="1"/>
      <c r="M499" s="1"/>
      <c r="N499" s="1"/>
      <c r="O499" s="1"/>
      <c r="P499" s="1"/>
      <c r="Q499" s="1"/>
    </row>
    <row r="500" spans="1:17" ht="21" customHeight="1">
      <c r="A500" s="1"/>
      <c r="B500" s="52"/>
      <c r="C500" s="1"/>
      <c r="D500" s="1"/>
      <c r="E500" s="1"/>
      <c r="F500" s="1"/>
      <c r="G500" s="1"/>
      <c r="H500" s="1"/>
      <c r="I500" s="2"/>
      <c r="J500" s="1"/>
      <c r="K500" s="1"/>
      <c r="L500" s="1"/>
      <c r="M500" s="1"/>
      <c r="N500" s="1"/>
      <c r="O500" s="1"/>
      <c r="P500" s="1"/>
      <c r="Q500" s="1"/>
    </row>
    <row r="501" spans="1:17" ht="21" customHeight="1">
      <c r="A501" s="1"/>
      <c r="B501" s="52"/>
      <c r="C501" s="1"/>
      <c r="D501" s="1"/>
      <c r="E501" s="1"/>
      <c r="F501" s="1"/>
      <c r="G501" s="1"/>
      <c r="H501" s="1"/>
      <c r="I501" s="2"/>
      <c r="J501" s="1"/>
      <c r="K501" s="1"/>
      <c r="L501" s="1"/>
      <c r="M501" s="1"/>
      <c r="N501" s="1"/>
      <c r="O501" s="1"/>
      <c r="P501" s="1"/>
      <c r="Q501" s="1"/>
    </row>
    <row r="502" spans="1:17" ht="21" customHeight="1">
      <c r="A502" s="1"/>
      <c r="B502" s="52"/>
      <c r="C502" s="1"/>
      <c r="D502" s="1"/>
      <c r="E502" s="1"/>
      <c r="F502" s="1"/>
      <c r="G502" s="1"/>
      <c r="H502" s="1"/>
      <c r="I502" s="2"/>
      <c r="J502" s="1"/>
      <c r="K502" s="1"/>
      <c r="L502" s="1"/>
      <c r="M502" s="1"/>
      <c r="N502" s="1"/>
      <c r="O502" s="1"/>
      <c r="P502" s="1"/>
      <c r="Q502" s="1"/>
    </row>
    <row r="503" spans="1:17" ht="21" customHeight="1">
      <c r="A503" s="1"/>
      <c r="B503" s="52"/>
      <c r="C503" s="1"/>
      <c r="D503" s="1"/>
      <c r="E503" s="1"/>
      <c r="F503" s="1"/>
      <c r="G503" s="1"/>
      <c r="H503" s="1"/>
      <c r="I503" s="2"/>
      <c r="J503" s="1"/>
      <c r="K503" s="1"/>
      <c r="L503" s="1"/>
      <c r="M503" s="1"/>
      <c r="N503" s="1"/>
      <c r="O503" s="1"/>
      <c r="P503" s="1"/>
      <c r="Q503" s="1"/>
    </row>
    <row r="504" spans="1:17" ht="21" customHeight="1">
      <c r="A504" s="1"/>
      <c r="B504" s="52"/>
      <c r="C504" s="1"/>
      <c r="D504" s="1"/>
      <c r="E504" s="1"/>
      <c r="F504" s="1"/>
      <c r="G504" s="1"/>
      <c r="H504" s="1"/>
      <c r="I504" s="2"/>
      <c r="J504" s="1"/>
      <c r="K504" s="1"/>
      <c r="L504" s="1"/>
      <c r="M504" s="1"/>
      <c r="N504" s="1"/>
      <c r="O504" s="1"/>
      <c r="P504" s="1"/>
      <c r="Q504" s="1"/>
    </row>
    <row r="505" spans="1:17" ht="21" customHeight="1">
      <c r="A505" s="1"/>
      <c r="B505" s="52"/>
      <c r="C505" s="1"/>
      <c r="D505" s="1"/>
      <c r="E505" s="1"/>
      <c r="F505" s="1"/>
      <c r="G505" s="1"/>
      <c r="H505" s="1"/>
      <c r="I505" s="2"/>
      <c r="J505" s="1"/>
      <c r="K505" s="1"/>
      <c r="L505" s="1"/>
      <c r="M505" s="1"/>
      <c r="N505" s="1"/>
      <c r="O505" s="1"/>
      <c r="P505" s="1"/>
      <c r="Q505" s="1"/>
    </row>
    <row r="506" spans="1:17" ht="21" customHeight="1">
      <c r="A506" s="1"/>
      <c r="B506" s="52"/>
      <c r="C506" s="1"/>
      <c r="D506" s="1"/>
      <c r="E506" s="1"/>
      <c r="F506" s="1"/>
      <c r="G506" s="1"/>
      <c r="H506" s="1"/>
      <c r="I506" s="2"/>
      <c r="J506" s="1"/>
      <c r="K506" s="1"/>
      <c r="L506" s="1"/>
      <c r="M506" s="1"/>
      <c r="N506" s="1"/>
      <c r="O506" s="1"/>
      <c r="P506" s="1"/>
      <c r="Q506" s="1"/>
    </row>
    <row r="507" spans="1:17" ht="21" customHeight="1">
      <c r="A507" s="1"/>
      <c r="B507" s="52"/>
      <c r="C507" s="1"/>
      <c r="D507" s="1"/>
      <c r="E507" s="1"/>
      <c r="F507" s="1"/>
      <c r="G507" s="1"/>
      <c r="H507" s="1"/>
      <c r="I507" s="2"/>
      <c r="J507" s="1"/>
      <c r="K507" s="1"/>
      <c r="L507" s="1"/>
      <c r="M507" s="1"/>
      <c r="N507" s="1"/>
      <c r="O507" s="1"/>
      <c r="P507" s="1"/>
      <c r="Q507" s="1"/>
    </row>
    <row r="508" spans="1:17" ht="21" customHeight="1">
      <c r="A508" s="1"/>
      <c r="B508" s="52"/>
      <c r="C508" s="1"/>
      <c r="D508" s="1"/>
      <c r="E508" s="1"/>
      <c r="F508" s="1"/>
      <c r="G508" s="1"/>
      <c r="H508" s="1"/>
      <c r="I508" s="2"/>
      <c r="J508" s="1"/>
      <c r="K508" s="1"/>
      <c r="L508" s="1"/>
      <c r="M508" s="1"/>
      <c r="N508" s="1"/>
      <c r="O508" s="1"/>
      <c r="P508" s="1"/>
      <c r="Q508" s="1"/>
    </row>
    <row r="509" spans="1:17" ht="21" customHeight="1">
      <c r="A509" s="1"/>
      <c r="B509" s="52"/>
      <c r="C509" s="1"/>
      <c r="D509" s="1"/>
      <c r="E509" s="1"/>
      <c r="F509" s="1"/>
      <c r="G509" s="1"/>
      <c r="H509" s="1"/>
      <c r="I509" s="2"/>
      <c r="J509" s="1"/>
      <c r="K509" s="1"/>
      <c r="L509" s="1"/>
      <c r="M509" s="1"/>
      <c r="N509" s="1"/>
      <c r="O509" s="1"/>
      <c r="P509" s="1"/>
      <c r="Q509" s="1"/>
    </row>
    <row r="510" spans="1:17" ht="21" customHeight="1">
      <c r="A510" s="1"/>
      <c r="B510" s="52"/>
      <c r="C510" s="1"/>
      <c r="D510" s="1"/>
      <c r="E510" s="1"/>
      <c r="F510" s="1"/>
      <c r="G510" s="1"/>
      <c r="H510" s="1"/>
      <c r="I510" s="2"/>
      <c r="J510" s="1"/>
      <c r="K510" s="1"/>
      <c r="L510" s="1"/>
      <c r="M510" s="1"/>
      <c r="N510" s="1"/>
      <c r="O510" s="1"/>
      <c r="P510" s="1"/>
      <c r="Q510" s="1"/>
    </row>
    <row r="511" spans="1:17" ht="21" customHeight="1">
      <c r="A511" s="1"/>
      <c r="B511" s="52"/>
      <c r="C511" s="1"/>
      <c r="D511" s="1"/>
      <c r="E511" s="1"/>
      <c r="F511" s="1"/>
      <c r="G511" s="1"/>
      <c r="H511" s="1"/>
      <c r="I511" s="2"/>
      <c r="J511" s="1"/>
      <c r="K511" s="1"/>
      <c r="L511" s="1"/>
      <c r="M511" s="1"/>
      <c r="N511" s="1"/>
      <c r="O511" s="1"/>
      <c r="P511" s="1"/>
      <c r="Q511" s="1"/>
    </row>
    <row r="512" spans="1:17" ht="21" customHeight="1">
      <c r="A512" s="1"/>
      <c r="B512" s="52"/>
      <c r="C512" s="1"/>
      <c r="D512" s="1"/>
      <c r="E512" s="1"/>
      <c r="F512" s="1"/>
      <c r="G512" s="1"/>
      <c r="H512" s="1"/>
      <c r="I512" s="2"/>
      <c r="J512" s="1"/>
      <c r="K512" s="1"/>
      <c r="L512" s="1"/>
      <c r="M512" s="1"/>
      <c r="N512" s="1"/>
      <c r="O512" s="1"/>
      <c r="P512" s="1"/>
      <c r="Q512" s="1"/>
    </row>
    <row r="513" spans="1:17" ht="21" customHeight="1">
      <c r="A513" s="1"/>
      <c r="B513" s="52"/>
      <c r="C513" s="1"/>
      <c r="D513" s="1"/>
      <c r="E513" s="1"/>
      <c r="F513" s="1"/>
      <c r="G513" s="1"/>
      <c r="H513" s="1"/>
      <c r="I513" s="2"/>
      <c r="J513" s="1"/>
      <c r="K513" s="1"/>
      <c r="L513" s="1"/>
      <c r="M513" s="1"/>
      <c r="N513" s="1"/>
      <c r="O513" s="1"/>
      <c r="P513" s="1"/>
      <c r="Q513" s="1"/>
    </row>
    <row r="514" spans="1:17" ht="21" customHeight="1">
      <c r="A514" s="1"/>
      <c r="B514" s="52"/>
      <c r="C514" s="1"/>
      <c r="D514" s="1"/>
      <c r="E514" s="1"/>
      <c r="F514" s="1"/>
      <c r="G514" s="1"/>
      <c r="H514" s="1"/>
      <c r="I514" s="2"/>
      <c r="J514" s="1"/>
      <c r="K514" s="1"/>
      <c r="L514" s="1"/>
      <c r="M514" s="1"/>
      <c r="N514" s="1"/>
      <c r="O514" s="1"/>
      <c r="P514" s="1"/>
      <c r="Q514" s="1"/>
    </row>
    <row r="515" spans="1:17" ht="21" customHeight="1">
      <c r="A515" s="1"/>
      <c r="B515" s="52"/>
      <c r="C515" s="1"/>
      <c r="D515" s="1"/>
      <c r="E515" s="1"/>
      <c r="F515" s="1"/>
      <c r="G515" s="1"/>
      <c r="H515" s="1"/>
      <c r="I515" s="2"/>
      <c r="J515" s="1"/>
      <c r="K515" s="1"/>
      <c r="L515" s="1"/>
      <c r="M515" s="1"/>
      <c r="N515" s="1"/>
      <c r="O515" s="1"/>
      <c r="P515" s="1"/>
      <c r="Q515" s="1"/>
    </row>
    <row r="516" spans="1:17" ht="21" customHeight="1">
      <c r="A516" s="1"/>
      <c r="B516" s="52"/>
      <c r="C516" s="1"/>
      <c r="D516" s="1"/>
      <c r="E516" s="1"/>
      <c r="F516" s="1"/>
      <c r="G516" s="1"/>
      <c r="H516" s="1"/>
      <c r="I516" s="2"/>
      <c r="J516" s="1"/>
      <c r="K516" s="1"/>
      <c r="L516" s="1"/>
      <c r="M516" s="1"/>
      <c r="N516" s="1"/>
      <c r="O516" s="1"/>
      <c r="P516" s="1"/>
      <c r="Q516" s="1"/>
    </row>
    <row r="517" spans="1:17" ht="21" customHeight="1">
      <c r="A517" s="1"/>
      <c r="B517" s="52"/>
      <c r="C517" s="1"/>
      <c r="D517" s="1"/>
      <c r="E517" s="1"/>
      <c r="F517" s="1"/>
      <c r="G517" s="1"/>
      <c r="H517" s="1"/>
      <c r="I517" s="2"/>
      <c r="J517" s="1"/>
      <c r="K517" s="1"/>
      <c r="L517" s="1"/>
      <c r="M517" s="1"/>
      <c r="N517" s="1"/>
      <c r="O517" s="1"/>
      <c r="P517" s="1"/>
      <c r="Q517" s="1"/>
    </row>
    <row r="518" spans="1:17" ht="21" customHeight="1">
      <c r="A518" s="1"/>
      <c r="B518" s="52"/>
      <c r="C518" s="1"/>
      <c r="D518" s="1"/>
      <c r="E518" s="1"/>
      <c r="F518" s="1"/>
      <c r="G518" s="1"/>
      <c r="H518" s="1"/>
      <c r="I518" s="2"/>
      <c r="J518" s="1"/>
      <c r="K518" s="1"/>
      <c r="L518" s="1"/>
      <c r="M518" s="1"/>
      <c r="N518" s="1"/>
      <c r="O518" s="1"/>
      <c r="P518" s="1"/>
      <c r="Q518" s="1"/>
    </row>
    <row r="519" spans="1:17" ht="21" customHeight="1">
      <c r="A519" s="1"/>
      <c r="B519" s="52"/>
      <c r="C519" s="1"/>
      <c r="D519" s="1"/>
      <c r="E519" s="1"/>
      <c r="F519" s="1"/>
      <c r="G519" s="1"/>
      <c r="H519" s="1"/>
      <c r="I519" s="2"/>
      <c r="J519" s="1"/>
      <c r="K519" s="1"/>
      <c r="L519" s="1"/>
      <c r="M519" s="1"/>
      <c r="N519" s="1"/>
      <c r="O519" s="1"/>
      <c r="P519" s="1"/>
      <c r="Q519" s="1"/>
    </row>
    <row r="520" spans="1:17" ht="21" customHeight="1">
      <c r="A520" s="1"/>
      <c r="B520" s="52"/>
      <c r="C520" s="1"/>
      <c r="D520" s="1"/>
      <c r="E520" s="1"/>
      <c r="F520" s="1"/>
      <c r="G520" s="1"/>
      <c r="H520" s="1"/>
      <c r="I520" s="2"/>
      <c r="J520" s="1"/>
      <c r="K520" s="1"/>
      <c r="L520" s="1"/>
      <c r="M520" s="1"/>
      <c r="N520" s="1"/>
      <c r="O520" s="1"/>
      <c r="P520" s="1"/>
      <c r="Q520" s="1"/>
    </row>
    <row r="521" spans="1:17" ht="21" customHeight="1">
      <c r="A521" s="1"/>
      <c r="B521" s="52"/>
      <c r="C521" s="1"/>
      <c r="D521" s="1"/>
      <c r="E521" s="1"/>
      <c r="F521" s="1"/>
      <c r="G521" s="1"/>
      <c r="H521" s="1"/>
      <c r="I521" s="2"/>
      <c r="J521" s="1"/>
      <c r="K521" s="1"/>
      <c r="L521" s="1"/>
      <c r="M521" s="1"/>
      <c r="N521" s="1"/>
      <c r="O521" s="1"/>
      <c r="P521" s="1"/>
      <c r="Q521" s="1"/>
    </row>
    <row r="522" spans="1:17" ht="21" customHeight="1">
      <c r="A522" s="1"/>
      <c r="B522" s="52"/>
      <c r="C522" s="1"/>
      <c r="D522" s="1"/>
      <c r="E522" s="1"/>
      <c r="F522" s="1"/>
      <c r="G522" s="1"/>
      <c r="H522" s="1"/>
      <c r="I522" s="2"/>
      <c r="J522" s="1"/>
      <c r="K522" s="1"/>
      <c r="L522" s="1"/>
      <c r="M522" s="1"/>
      <c r="N522" s="1"/>
      <c r="O522" s="1"/>
      <c r="P522" s="1"/>
      <c r="Q522" s="1"/>
    </row>
    <row r="523" spans="1:17" ht="21" customHeight="1">
      <c r="A523" s="1"/>
      <c r="B523" s="52"/>
      <c r="C523" s="1"/>
      <c r="D523" s="1"/>
      <c r="E523" s="1"/>
      <c r="F523" s="1"/>
      <c r="G523" s="1"/>
      <c r="H523" s="1"/>
      <c r="I523" s="2"/>
      <c r="J523" s="1"/>
      <c r="K523" s="1"/>
      <c r="L523" s="1"/>
      <c r="M523" s="1"/>
      <c r="N523" s="1"/>
      <c r="O523" s="1"/>
      <c r="P523" s="1"/>
      <c r="Q523" s="1"/>
    </row>
    <row r="524" spans="1:17" ht="21" customHeight="1">
      <c r="A524" s="1"/>
      <c r="B524" s="52"/>
      <c r="C524" s="1"/>
      <c r="D524" s="1"/>
      <c r="E524" s="1"/>
      <c r="F524" s="1"/>
      <c r="G524" s="1"/>
      <c r="H524" s="1"/>
      <c r="I524" s="2"/>
      <c r="J524" s="1"/>
      <c r="K524" s="1"/>
      <c r="L524" s="1"/>
      <c r="M524" s="1"/>
      <c r="N524" s="1"/>
      <c r="O524" s="1"/>
      <c r="P524" s="1"/>
      <c r="Q524" s="1"/>
    </row>
    <row r="525" spans="1:17" ht="21" customHeight="1">
      <c r="A525" s="1"/>
      <c r="B525" s="52"/>
      <c r="C525" s="1"/>
      <c r="D525" s="1"/>
      <c r="E525" s="1"/>
      <c r="F525" s="1"/>
      <c r="G525" s="1"/>
      <c r="H525" s="1"/>
      <c r="I525" s="2"/>
      <c r="J525" s="1"/>
      <c r="K525" s="1"/>
      <c r="L525" s="1"/>
      <c r="M525" s="1"/>
      <c r="N525" s="1"/>
      <c r="O525" s="1"/>
      <c r="P525" s="1"/>
      <c r="Q525" s="1"/>
    </row>
    <row r="526" spans="1:17" ht="21" customHeight="1">
      <c r="A526" s="1"/>
      <c r="B526" s="52"/>
      <c r="C526" s="1"/>
      <c r="D526" s="1"/>
      <c r="E526" s="1"/>
      <c r="F526" s="1"/>
      <c r="G526" s="1"/>
      <c r="H526" s="1"/>
      <c r="I526" s="2"/>
      <c r="J526" s="1"/>
      <c r="K526" s="1"/>
      <c r="L526" s="1"/>
      <c r="M526" s="1"/>
      <c r="N526" s="1"/>
      <c r="O526" s="1"/>
      <c r="P526" s="1"/>
      <c r="Q526" s="1"/>
    </row>
    <row r="527" spans="1:17" ht="21" customHeight="1">
      <c r="A527" s="1"/>
      <c r="B527" s="52"/>
      <c r="C527" s="1"/>
      <c r="D527" s="1"/>
      <c r="E527" s="1"/>
      <c r="F527" s="1"/>
      <c r="G527" s="1"/>
      <c r="H527" s="1"/>
      <c r="I527" s="2"/>
      <c r="J527" s="1"/>
      <c r="K527" s="1"/>
      <c r="L527" s="1"/>
      <c r="M527" s="1"/>
      <c r="N527" s="1"/>
      <c r="O527" s="1"/>
      <c r="P527" s="1"/>
      <c r="Q527" s="1"/>
    </row>
    <row r="528" spans="1:17" ht="21" customHeight="1">
      <c r="A528" s="1"/>
      <c r="B528" s="52"/>
      <c r="C528" s="1"/>
      <c r="D528" s="1"/>
      <c r="E528" s="1"/>
      <c r="F528" s="1"/>
      <c r="G528" s="1"/>
      <c r="H528" s="1"/>
      <c r="I528" s="2"/>
      <c r="J528" s="1"/>
      <c r="K528" s="1"/>
      <c r="L528" s="1"/>
      <c r="M528" s="1"/>
      <c r="N528" s="1"/>
      <c r="O528" s="1"/>
      <c r="P528" s="1"/>
      <c r="Q528" s="1"/>
    </row>
    <row r="529" spans="1:17" ht="21" customHeight="1">
      <c r="A529" s="1"/>
      <c r="B529" s="52"/>
      <c r="C529" s="1"/>
      <c r="D529" s="1"/>
      <c r="E529" s="1"/>
      <c r="F529" s="1"/>
      <c r="G529" s="1"/>
      <c r="H529" s="1"/>
      <c r="I529" s="2"/>
      <c r="J529" s="1"/>
      <c r="K529" s="1"/>
      <c r="L529" s="1"/>
      <c r="M529" s="1"/>
      <c r="N529" s="1"/>
      <c r="O529" s="1"/>
      <c r="P529" s="1"/>
      <c r="Q529" s="1"/>
    </row>
    <row r="530" spans="1:17" ht="21" customHeight="1">
      <c r="A530" s="1"/>
      <c r="B530" s="52"/>
      <c r="C530" s="1"/>
      <c r="D530" s="1"/>
      <c r="E530" s="1"/>
      <c r="F530" s="1"/>
      <c r="G530" s="1"/>
      <c r="H530" s="1"/>
      <c r="I530" s="2"/>
      <c r="J530" s="1"/>
      <c r="K530" s="1"/>
      <c r="L530" s="1"/>
      <c r="M530" s="1"/>
      <c r="N530" s="1"/>
      <c r="O530" s="1"/>
      <c r="P530" s="1"/>
      <c r="Q530" s="1"/>
    </row>
    <row r="531" spans="1:17" ht="21" customHeight="1">
      <c r="A531" s="1"/>
      <c r="B531" s="52"/>
      <c r="C531" s="1"/>
      <c r="D531" s="1"/>
      <c r="E531" s="1"/>
      <c r="F531" s="1"/>
      <c r="G531" s="1"/>
      <c r="H531" s="1"/>
      <c r="I531" s="2"/>
      <c r="J531" s="1"/>
      <c r="K531" s="1"/>
      <c r="L531" s="1"/>
      <c r="M531" s="1"/>
      <c r="N531" s="1"/>
      <c r="O531" s="1"/>
      <c r="P531" s="1"/>
      <c r="Q531" s="1"/>
    </row>
    <row r="532" spans="1:17" ht="21" customHeight="1">
      <c r="A532" s="1"/>
      <c r="B532" s="52"/>
      <c r="C532" s="1"/>
      <c r="D532" s="1"/>
      <c r="E532" s="1"/>
      <c r="F532" s="1"/>
      <c r="G532" s="1"/>
      <c r="H532" s="1"/>
      <c r="I532" s="2"/>
      <c r="J532" s="1"/>
      <c r="K532" s="1"/>
      <c r="L532" s="1"/>
      <c r="M532" s="1"/>
      <c r="N532" s="1"/>
      <c r="O532" s="1"/>
      <c r="P532" s="1"/>
      <c r="Q532" s="1"/>
    </row>
    <row r="533" spans="1:17" ht="21" customHeight="1">
      <c r="A533" s="1"/>
      <c r="B533" s="52"/>
      <c r="C533" s="1"/>
      <c r="D533" s="1"/>
      <c r="E533" s="1"/>
      <c r="F533" s="1"/>
      <c r="G533" s="1"/>
      <c r="H533" s="1"/>
      <c r="I533" s="2"/>
      <c r="J533" s="1"/>
      <c r="K533" s="1"/>
      <c r="L533" s="1"/>
      <c r="M533" s="1"/>
      <c r="N533" s="1"/>
      <c r="O533" s="1"/>
      <c r="P533" s="1"/>
      <c r="Q533" s="1"/>
    </row>
    <row r="534" spans="1:17" ht="21" customHeight="1">
      <c r="A534" s="1"/>
      <c r="B534" s="52"/>
      <c r="C534" s="1"/>
      <c r="D534" s="1"/>
      <c r="E534" s="1"/>
      <c r="F534" s="1"/>
      <c r="G534" s="1"/>
      <c r="H534" s="1"/>
      <c r="I534" s="2"/>
      <c r="J534" s="1"/>
      <c r="K534" s="1"/>
      <c r="L534" s="1"/>
      <c r="M534" s="1"/>
      <c r="N534" s="1"/>
      <c r="O534" s="1"/>
      <c r="P534" s="1"/>
      <c r="Q534" s="1"/>
    </row>
    <row r="535" spans="1:17" ht="21" customHeight="1">
      <c r="A535" s="1"/>
      <c r="B535" s="52"/>
      <c r="C535" s="1"/>
      <c r="D535" s="1"/>
      <c r="E535" s="1"/>
      <c r="F535" s="1"/>
      <c r="G535" s="1"/>
      <c r="H535" s="1"/>
      <c r="I535" s="2"/>
      <c r="J535" s="1"/>
      <c r="K535" s="1"/>
      <c r="L535" s="1"/>
      <c r="M535" s="1"/>
      <c r="N535" s="1"/>
      <c r="O535" s="1"/>
      <c r="P535" s="1"/>
      <c r="Q535" s="1"/>
    </row>
    <row r="536" spans="1:17" ht="21" customHeight="1">
      <c r="A536" s="1"/>
      <c r="B536" s="52"/>
      <c r="C536" s="1"/>
      <c r="D536" s="1"/>
      <c r="E536" s="1"/>
      <c r="F536" s="1"/>
      <c r="G536" s="1"/>
      <c r="H536" s="1"/>
      <c r="I536" s="2"/>
      <c r="J536" s="1"/>
      <c r="K536" s="1"/>
      <c r="L536" s="1"/>
      <c r="M536" s="1"/>
      <c r="N536" s="1"/>
      <c r="O536" s="1"/>
      <c r="P536" s="1"/>
      <c r="Q536" s="1"/>
    </row>
    <row r="537" spans="1:17" ht="21" customHeight="1">
      <c r="A537" s="1"/>
      <c r="B537" s="52"/>
      <c r="C537" s="1"/>
      <c r="D537" s="1"/>
      <c r="E537" s="1"/>
      <c r="F537" s="1"/>
      <c r="G537" s="1"/>
      <c r="H537" s="1"/>
      <c r="I537" s="2"/>
      <c r="J537" s="1"/>
      <c r="K537" s="1"/>
      <c r="L537" s="1"/>
      <c r="M537" s="1"/>
      <c r="N537" s="1"/>
      <c r="O537" s="1"/>
      <c r="P537" s="1"/>
      <c r="Q537" s="1"/>
    </row>
    <row r="538" spans="1:17" ht="21" customHeight="1">
      <c r="A538" s="1"/>
      <c r="B538" s="52"/>
      <c r="C538" s="1"/>
      <c r="D538" s="1"/>
      <c r="E538" s="1"/>
      <c r="F538" s="1"/>
      <c r="G538" s="1"/>
      <c r="H538" s="1"/>
      <c r="I538" s="2"/>
      <c r="J538" s="1"/>
      <c r="K538" s="1"/>
      <c r="L538" s="1"/>
      <c r="M538" s="1"/>
      <c r="N538" s="1"/>
      <c r="O538" s="1"/>
      <c r="P538" s="1"/>
      <c r="Q538" s="1"/>
    </row>
    <row r="539" spans="1:17" ht="21" customHeight="1">
      <c r="A539" s="1"/>
      <c r="B539" s="52"/>
      <c r="C539" s="1"/>
      <c r="D539" s="1"/>
      <c r="E539" s="1"/>
      <c r="F539" s="1"/>
      <c r="G539" s="1"/>
      <c r="H539" s="1"/>
      <c r="I539" s="2"/>
      <c r="J539" s="1"/>
      <c r="K539" s="1"/>
      <c r="L539" s="1"/>
      <c r="M539" s="1"/>
      <c r="N539" s="1"/>
      <c r="O539" s="1"/>
      <c r="P539" s="1"/>
      <c r="Q539" s="1"/>
    </row>
    <row r="540" spans="1:17" ht="21" customHeight="1">
      <c r="A540" s="1"/>
      <c r="B540" s="52"/>
      <c r="C540" s="1"/>
      <c r="D540" s="1"/>
      <c r="E540" s="1"/>
      <c r="F540" s="1"/>
      <c r="G540" s="1"/>
      <c r="H540" s="1"/>
      <c r="I540" s="2"/>
      <c r="J540" s="1"/>
      <c r="K540" s="1"/>
      <c r="L540" s="1"/>
      <c r="M540" s="1"/>
      <c r="N540" s="1"/>
      <c r="O540" s="1"/>
      <c r="P540" s="1"/>
      <c r="Q540" s="1"/>
    </row>
    <row r="541" spans="1:17" ht="21" customHeight="1">
      <c r="A541" s="1"/>
      <c r="B541" s="52"/>
      <c r="C541" s="1"/>
      <c r="D541" s="1"/>
      <c r="E541" s="1"/>
      <c r="F541" s="1"/>
      <c r="G541" s="1"/>
      <c r="H541" s="1"/>
      <c r="I541" s="2"/>
      <c r="J541" s="1"/>
      <c r="K541" s="1"/>
      <c r="L541" s="1"/>
      <c r="M541" s="1"/>
      <c r="N541" s="1"/>
      <c r="O541" s="1"/>
      <c r="P541" s="1"/>
      <c r="Q541" s="1"/>
    </row>
    <row r="542" spans="1:17" ht="21" customHeight="1">
      <c r="A542" s="1"/>
      <c r="B542" s="52"/>
      <c r="C542" s="1"/>
      <c r="D542" s="1"/>
      <c r="E542" s="1"/>
      <c r="F542" s="1"/>
      <c r="G542" s="1"/>
      <c r="H542" s="1"/>
      <c r="I542" s="2"/>
      <c r="J542" s="1"/>
      <c r="K542" s="1"/>
      <c r="L542" s="1"/>
      <c r="M542" s="1"/>
      <c r="N542" s="1"/>
      <c r="O542" s="1"/>
      <c r="P542" s="1"/>
      <c r="Q542" s="1"/>
    </row>
    <row r="543" spans="1:17" ht="21" customHeight="1">
      <c r="A543" s="1"/>
      <c r="B543" s="52"/>
      <c r="C543" s="1"/>
      <c r="D543" s="1"/>
      <c r="E543" s="1"/>
      <c r="F543" s="1"/>
      <c r="G543" s="1"/>
      <c r="H543" s="1"/>
      <c r="I543" s="2"/>
      <c r="J543" s="1"/>
      <c r="K543" s="1"/>
      <c r="L543" s="1"/>
      <c r="M543" s="1"/>
      <c r="N543" s="1"/>
      <c r="O543" s="1"/>
      <c r="P543" s="1"/>
      <c r="Q543" s="1"/>
    </row>
    <row r="544" spans="1:17" ht="21" customHeight="1">
      <c r="A544" s="1"/>
      <c r="B544" s="52"/>
      <c r="C544" s="1"/>
      <c r="D544" s="1"/>
      <c r="E544" s="1"/>
      <c r="F544" s="1"/>
      <c r="G544" s="1"/>
      <c r="H544" s="1"/>
      <c r="I544" s="2"/>
      <c r="J544" s="1"/>
      <c r="K544" s="1"/>
      <c r="L544" s="1"/>
      <c r="M544" s="1"/>
      <c r="N544" s="1"/>
      <c r="O544" s="1"/>
      <c r="P544" s="1"/>
      <c r="Q544" s="1"/>
    </row>
    <row r="545" spans="1:17" ht="21" customHeight="1">
      <c r="A545" s="1"/>
      <c r="B545" s="52"/>
      <c r="C545" s="1"/>
      <c r="D545" s="1"/>
      <c r="E545" s="1"/>
      <c r="F545" s="1"/>
      <c r="G545" s="1"/>
      <c r="H545" s="1"/>
      <c r="I545" s="2"/>
      <c r="J545" s="1"/>
      <c r="K545" s="1"/>
      <c r="L545" s="1"/>
      <c r="M545" s="1"/>
      <c r="N545" s="1"/>
      <c r="O545" s="1"/>
      <c r="P545" s="1"/>
      <c r="Q545" s="1"/>
    </row>
    <row r="546" spans="1:17" ht="21" customHeight="1">
      <c r="A546" s="1"/>
      <c r="B546" s="52"/>
      <c r="C546" s="1"/>
      <c r="D546" s="1"/>
      <c r="E546" s="1"/>
      <c r="F546" s="1"/>
      <c r="G546" s="1"/>
      <c r="H546" s="1"/>
      <c r="I546" s="2"/>
      <c r="J546" s="1"/>
      <c r="K546" s="1"/>
      <c r="L546" s="1"/>
      <c r="M546" s="1"/>
      <c r="N546" s="1"/>
      <c r="O546" s="1"/>
      <c r="P546" s="1"/>
      <c r="Q546" s="1"/>
    </row>
    <row r="547" spans="1:17" ht="21" customHeight="1">
      <c r="A547" s="1"/>
      <c r="B547" s="52"/>
      <c r="C547" s="1"/>
      <c r="D547" s="1"/>
      <c r="E547" s="1"/>
      <c r="F547" s="1"/>
      <c r="G547" s="1"/>
      <c r="H547" s="1"/>
      <c r="I547" s="2"/>
      <c r="J547" s="1"/>
      <c r="K547" s="1"/>
      <c r="L547" s="1"/>
      <c r="M547" s="1"/>
      <c r="N547" s="1"/>
      <c r="O547" s="1"/>
      <c r="P547" s="1"/>
      <c r="Q547" s="1"/>
    </row>
    <row r="548" spans="1:17" ht="21" customHeight="1">
      <c r="A548" s="1"/>
      <c r="B548" s="52"/>
      <c r="C548" s="1"/>
      <c r="D548" s="1"/>
      <c r="E548" s="1"/>
      <c r="F548" s="1"/>
      <c r="G548" s="1"/>
      <c r="H548" s="1"/>
      <c r="I548" s="2"/>
      <c r="J548" s="1"/>
      <c r="K548" s="1"/>
      <c r="L548" s="1"/>
      <c r="M548" s="1"/>
      <c r="N548" s="1"/>
      <c r="O548" s="1"/>
      <c r="P548" s="1"/>
      <c r="Q548" s="1"/>
    </row>
    <row r="549" spans="1:17" ht="21" customHeight="1">
      <c r="A549" s="1"/>
      <c r="B549" s="52"/>
      <c r="C549" s="1"/>
      <c r="D549" s="1"/>
      <c r="E549" s="1"/>
      <c r="F549" s="1"/>
      <c r="G549" s="1"/>
      <c r="H549" s="1"/>
      <c r="I549" s="2"/>
      <c r="J549" s="1"/>
      <c r="K549" s="1"/>
      <c r="L549" s="1"/>
      <c r="M549" s="1"/>
      <c r="N549" s="1"/>
      <c r="O549" s="1"/>
      <c r="P549" s="1"/>
      <c r="Q549" s="1"/>
    </row>
    <row r="550" spans="1:17" ht="21" customHeight="1">
      <c r="A550" s="1"/>
      <c r="B550" s="52"/>
      <c r="C550" s="1"/>
      <c r="D550" s="1"/>
      <c r="E550" s="1"/>
      <c r="F550" s="1"/>
      <c r="G550" s="1"/>
      <c r="H550" s="1"/>
      <c r="I550" s="2"/>
      <c r="J550" s="1"/>
      <c r="K550" s="1"/>
      <c r="L550" s="1"/>
      <c r="M550" s="1"/>
      <c r="N550" s="1"/>
      <c r="O550" s="1"/>
      <c r="P550" s="1"/>
      <c r="Q550" s="1"/>
    </row>
    <row r="551" spans="1:17" ht="21" customHeight="1">
      <c r="A551" s="1"/>
      <c r="B551" s="52"/>
      <c r="C551" s="1"/>
      <c r="D551" s="1"/>
      <c r="E551" s="1"/>
      <c r="F551" s="1"/>
      <c r="G551" s="1"/>
      <c r="H551" s="1"/>
      <c r="I551" s="2"/>
      <c r="J551" s="1"/>
      <c r="K551" s="1"/>
      <c r="L551" s="1"/>
      <c r="M551" s="1"/>
      <c r="N551" s="1"/>
      <c r="O551" s="1"/>
      <c r="P551" s="1"/>
      <c r="Q551" s="1"/>
    </row>
    <row r="552" spans="1:17" ht="21" customHeight="1">
      <c r="A552" s="1"/>
      <c r="B552" s="52"/>
      <c r="C552" s="1"/>
      <c r="D552" s="1"/>
      <c r="E552" s="1"/>
      <c r="F552" s="1"/>
      <c r="G552" s="1"/>
      <c r="H552" s="1"/>
      <c r="I552" s="2"/>
      <c r="J552" s="1"/>
      <c r="K552" s="1"/>
      <c r="L552" s="1"/>
      <c r="M552" s="1"/>
      <c r="N552" s="1"/>
      <c r="O552" s="1"/>
      <c r="P552" s="1"/>
      <c r="Q552" s="1"/>
    </row>
    <row r="553" spans="1:17" ht="21" customHeight="1">
      <c r="A553" s="1"/>
      <c r="B553" s="52"/>
      <c r="C553" s="1"/>
      <c r="D553" s="1"/>
      <c r="E553" s="1"/>
      <c r="F553" s="1"/>
      <c r="G553" s="1"/>
      <c r="H553" s="1"/>
      <c r="I553" s="2"/>
      <c r="J553" s="1"/>
      <c r="K553" s="1"/>
      <c r="L553" s="1"/>
      <c r="M553" s="1"/>
      <c r="N553" s="1"/>
      <c r="O553" s="1"/>
      <c r="P553" s="1"/>
      <c r="Q553" s="1"/>
    </row>
    <row r="554" spans="1:17" ht="21" customHeight="1">
      <c r="A554" s="1"/>
      <c r="B554" s="52"/>
      <c r="C554" s="1"/>
      <c r="D554" s="1"/>
      <c r="E554" s="1"/>
      <c r="F554" s="1"/>
      <c r="G554" s="1"/>
      <c r="H554" s="1"/>
      <c r="I554" s="2"/>
      <c r="J554" s="1"/>
      <c r="K554" s="1"/>
      <c r="L554" s="1"/>
      <c r="M554" s="1"/>
      <c r="N554" s="1"/>
      <c r="O554" s="1"/>
      <c r="P554" s="1"/>
      <c r="Q554" s="1"/>
    </row>
    <row r="555" spans="1:17" ht="21" customHeight="1">
      <c r="A555" s="1"/>
      <c r="B555" s="52"/>
      <c r="C555" s="1"/>
      <c r="D555" s="1"/>
      <c r="E555" s="1"/>
      <c r="F555" s="1"/>
      <c r="G555" s="1"/>
      <c r="H555" s="1"/>
      <c r="I555" s="2"/>
      <c r="J555" s="1"/>
      <c r="K555" s="1"/>
      <c r="L555" s="1"/>
      <c r="M555" s="1"/>
      <c r="N555" s="1"/>
      <c r="O555" s="1"/>
      <c r="P555" s="1"/>
      <c r="Q555" s="1"/>
    </row>
    <row r="556" spans="1:17" ht="21" customHeight="1">
      <c r="A556" s="1"/>
      <c r="B556" s="52"/>
      <c r="C556" s="1"/>
      <c r="D556" s="1"/>
      <c r="E556" s="1"/>
      <c r="F556" s="1"/>
      <c r="G556" s="1"/>
      <c r="H556" s="1"/>
      <c r="I556" s="2"/>
      <c r="J556" s="1"/>
      <c r="K556" s="1"/>
      <c r="L556" s="1"/>
      <c r="M556" s="1"/>
      <c r="N556" s="1"/>
      <c r="O556" s="1"/>
      <c r="P556" s="1"/>
      <c r="Q556" s="1"/>
    </row>
    <row r="557" spans="1:17" ht="21" customHeight="1">
      <c r="A557" s="1"/>
      <c r="B557" s="52"/>
      <c r="C557" s="1"/>
      <c r="D557" s="1"/>
      <c r="E557" s="1"/>
      <c r="F557" s="1"/>
      <c r="G557" s="1"/>
      <c r="H557" s="1"/>
      <c r="I557" s="2"/>
      <c r="J557" s="1"/>
      <c r="K557" s="1"/>
      <c r="L557" s="1"/>
      <c r="M557" s="1"/>
      <c r="N557" s="1"/>
      <c r="O557" s="1"/>
      <c r="P557" s="1"/>
      <c r="Q557" s="1"/>
    </row>
    <row r="558" spans="1:17" ht="21" customHeight="1">
      <c r="A558" s="1"/>
      <c r="B558" s="52"/>
      <c r="C558" s="1"/>
      <c r="D558" s="1"/>
      <c r="E558" s="1"/>
      <c r="F558" s="1"/>
      <c r="G558" s="1"/>
      <c r="H558" s="1"/>
      <c r="I558" s="2"/>
      <c r="J558" s="1"/>
      <c r="K558" s="1"/>
      <c r="L558" s="1"/>
      <c r="M558" s="1"/>
      <c r="N558" s="1"/>
      <c r="O558" s="1"/>
      <c r="P558" s="1"/>
      <c r="Q558" s="1"/>
    </row>
    <row r="559" spans="1:17" ht="21" customHeight="1">
      <c r="A559" s="1"/>
      <c r="B559" s="52"/>
      <c r="C559" s="1"/>
      <c r="D559" s="1"/>
      <c r="E559" s="1"/>
      <c r="F559" s="1"/>
      <c r="G559" s="1"/>
      <c r="H559" s="1"/>
      <c r="I559" s="2"/>
      <c r="J559" s="1"/>
      <c r="K559" s="1"/>
      <c r="L559" s="1"/>
      <c r="M559" s="1"/>
      <c r="N559" s="1"/>
      <c r="O559" s="1"/>
      <c r="P559" s="1"/>
      <c r="Q559" s="1"/>
    </row>
    <row r="560" spans="1:17" ht="21" customHeight="1">
      <c r="A560" s="1"/>
      <c r="B560" s="52"/>
      <c r="C560" s="1"/>
      <c r="D560" s="1"/>
      <c r="E560" s="1"/>
      <c r="F560" s="1"/>
      <c r="G560" s="1"/>
      <c r="H560" s="1"/>
      <c r="I560" s="2"/>
      <c r="J560" s="1"/>
      <c r="K560" s="1"/>
      <c r="L560" s="1"/>
      <c r="M560" s="1"/>
      <c r="N560" s="1"/>
      <c r="O560" s="1"/>
      <c r="P560" s="1"/>
      <c r="Q560" s="1"/>
    </row>
    <row r="561" spans="1:17" ht="21" customHeight="1">
      <c r="A561" s="1"/>
      <c r="B561" s="52"/>
      <c r="C561" s="1"/>
      <c r="D561" s="1"/>
      <c r="E561" s="1"/>
      <c r="F561" s="1"/>
      <c r="G561" s="1"/>
      <c r="H561" s="1"/>
      <c r="I561" s="2"/>
      <c r="J561" s="1"/>
      <c r="K561" s="1"/>
      <c r="L561" s="1"/>
      <c r="M561" s="1"/>
      <c r="N561" s="1"/>
      <c r="O561" s="1"/>
      <c r="P561" s="1"/>
      <c r="Q561" s="1"/>
    </row>
    <row r="562" spans="1:17" ht="21" customHeight="1">
      <c r="A562" s="1"/>
      <c r="B562" s="52"/>
      <c r="C562" s="1"/>
      <c r="D562" s="1"/>
      <c r="E562" s="1"/>
      <c r="F562" s="1"/>
      <c r="G562" s="1"/>
      <c r="H562" s="1"/>
      <c r="I562" s="2"/>
      <c r="J562" s="1"/>
      <c r="K562" s="1"/>
      <c r="L562" s="1"/>
      <c r="M562" s="1"/>
      <c r="N562" s="1"/>
      <c r="O562" s="1"/>
      <c r="P562" s="1"/>
      <c r="Q562" s="1"/>
    </row>
    <row r="563" spans="1:17" ht="21" customHeight="1">
      <c r="A563" s="1"/>
      <c r="B563" s="52"/>
      <c r="C563" s="1"/>
      <c r="D563" s="1"/>
      <c r="E563" s="1"/>
      <c r="F563" s="1"/>
      <c r="G563" s="1"/>
      <c r="H563" s="1"/>
      <c r="I563" s="2"/>
      <c r="J563" s="1"/>
      <c r="K563" s="1"/>
      <c r="L563" s="1"/>
      <c r="M563" s="1"/>
      <c r="N563" s="1"/>
      <c r="O563" s="1"/>
      <c r="P563" s="1"/>
      <c r="Q563" s="1"/>
    </row>
    <row r="564" spans="1:17" ht="21" customHeight="1">
      <c r="A564" s="1"/>
      <c r="B564" s="52"/>
      <c r="C564" s="1"/>
      <c r="D564" s="1"/>
      <c r="E564" s="1"/>
      <c r="F564" s="1"/>
      <c r="G564" s="1"/>
      <c r="H564" s="1"/>
      <c r="I564" s="2"/>
      <c r="J564" s="1"/>
      <c r="K564" s="1"/>
      <c r="L564" s="1"/>
      <c r="M564" s="1"/>
      <c r="N564" s="1"/>
      <c r="O564" s="1"/>
      <c r="P564" s="1"/>
      <c r="Q564" s="1"/>
    </row>
    <row r="565" spans="1:17" ht="21" customHeight="1">
      <c r="A565" s="1"/>
      <c r="B565" s="52"/>
      <c r="C565" s="1"/>
      <c r="D565" s="1"/>
      <c r="E565" s="1"/>
      <c r="F565" s="1"/>
      <c r="G565" s="1"/>
      <c r="H565" s="1"/>
      <c r="I565" s="2"/>
      <c r="J565" s="1"/>
      <c r="K565" s="1"/>
      <c r="L565" s="1"/>
      <c r="M565" s="1"/>
      <c r="N565" s="1"/>
      <c r="O565" s="1"/>
      <c r="P565" s="1"/>
      <c r="Q565" s="1"/>
    </row>
    <row r="566" spans="1:17" ht="21" customHeight="1">
      <c r="A566" s="1"/>
      <c r="B566" s="52"/>
      <c r="C566" s="1"/>
      <c r="D566" s="1"/>
      <c r="E566" s="1"/>
      <c r="F566" s="1"/>
      <c r="G566" s="1"/>
      <c r="H566" s="1"/>
      <c r="I566" s="2"/>
      <c r="J566" s="1"/>
      <c r="K566" s="1"/>
      <c r="L566" s="1"/>
      <c r="M566" s="1"/>
      <c r="N566" s="1"/>
      <c r="O566" s="1"/>
      <c r="P566" s="1"/>
      <c r="Q566" s="1"/>
    </row>
    <row r="567" spans="1:17" ht="21" customHeight="1">
      <c r="A567" s="1"/>
      <c r="B567" s="52"/>
      <c r="C567" s="1"/>
      <c r="D567" s="1"/>
      <c r="E567" s="1"/>
      <c r="F567" s="1"/>
      <c r="G567" s="1"/>
      <c r="H567" s="1"/>
      <c r="I567" s="2"/>
      <c r="J567" s="1"/>
      <c r="K567" s="1"/>
      <c r="L567" s="1"/>
      <c r="M567" s="1"/>
      <c r="N567" s="1"/>
      <c r="O567" s="1"/>
      <c r="P567" s="1"/>
      <c r="Q567" s="1"/>
    </row>
    <row r="568" spans="1:17" ht="21" customHeight="1">
      <c r="A568" s="1"/>
      <c r="B568" s="52"/>
      <c r="C568" s="1"/>
      <c r="D568" s="1"/>
      <c r="E568" s="1"/>
      <c r="F568" s="1"/>
      <c r="G568" s="1"/>
      <c r="H568" s="1"/>
      <c r="I568" s="2"/>
      <c r="J568" s="1"/>
      <c r="K568" s="1"/>
      <c r="L568" s="1"/>
      <c r="M568" s="1"/>
      <c r="N568" s="1"/>
      <c r="O568" s="1"/>
      <c r="P568" s="1"/>
      <c r="Q568" s="1"/>
    </row>
    <row r="569" spans="1:17" ht="21" customHeight="1">
      <c r="A569" s="1"/>
      <c r="B569" s="52"/>
      <c r="C569" s="1"/>
      <c r="D569" s="1"/>
      <c r="E569" s="1"/>
      <c r="F569" s="1"/>
      <c r="G569" s="1"/>
      <c r="H569" s="1"/>
      <c r="I569" s="2"/>
      <c r="J569" s="1"/>
      <c r="K569" s="1"/>
      <c r="L569" s="1"/>
      <c r="M569" s="1"/>
      <c r="N569" s="1"/>
      <c r="O569" s="1"/>
      <c r="P569" s="1"/>
      <c r="Q569" s="1"/>
    </row>
    <row r="570" spans="1:17" ht="21" customHeight="1">
      <c r="A570" s="1"/>
      <c r="B570" s="52"/>
      <c r="C570" s="1"/>
      <c r="D570" s="1"/>
      <c r="E570" s="1"/>
      <c r="F570" s="1"/>
      <c r="G570" s="1"/>
      <c r="H570" s="1"/>
      <c r="I570" s="2"/>
      <c r="J570" s="1"/>
      <c r="K570" s="1"/>
      <c r="L570" s="1"/>
      <c r="M570" s="1"/>
      <c r="N570" s="1"/>
      <c r="O570" s="1"/>
      <c r="P570" s="1"/>
      <c r="Q570" s="1"/>
    </row>
    <row r="571" spans="1:17" ht="21" customHeight="1">
      <c r="A571" s="1"/>
      <c r="B571" s="52"/>
      <c r="C571" s="1"/>
      <c r="D571" s="1"/>
      <c r="E571" s="1"/>
      <c r="F571" s="1"/>
      <c r="G571" s="1"/>
      <c r="H571" s="1"/>
      <c r="I571" s="2"/>
      <c r="J571" s="1"/>
      <c r="K571" s="1"/>
      <c r="L571" s="1"/>
      <c r="M571" s="1"/>
      <c r="N571" s="1"/>
      <c r="O571" s="1"/>
      <c r="P571" s="1"/>
      <c r="Q571" s="1"/>
    </row>
    <row r="572" spans="1:17" ht="21" customHeight="1">
      <c r="A572" s="1"/>
      <c r="B572" s="52"/>
      <c r="C572" s="1"/>
      <c r="D572" s="1"/>
      <c r="E572" s="1"/>
      <c r="F572" s="1"/>
      <c r="G572" s="1"/>
      <c r="H572" s="1"/>
      <c r="I572" s="2"/>
      <c r="J572" s="1"/>
      <c r="K572" s="1"/>
      <c r="L572" s="1"/>
      <c r="M572" s="1"/>
      <c r="N572" s="1"/>
      <c r="O572" s="1"/>
      <c r="P572" s="1"/>
      <c r="Q572" s="1"/>
    </row>
    <row r="573" spans="1:17" ht="21" customHeight="1">
      <c r="A573" s="1"/>
      <c r="B573" s="52"/>
      <c r="C573" s="1"/>
      <c r="D573" s="1"/>
      <c r="E573" s="1"/>
      <c r="F573" s="1"/>
      <c r="G573" s="1"/>
      <c r="H573" s="1"/>
      <c r="I573" s="2"/>
      <c r="J573" s="1"/>
      <c r="K573" s="1"/>
      <c r="L573" s="1"/>
      <c r="M573" s="1"/>
      <c r="N573" s="1"/>
      <c r="O573" s="1"/>
      <c r="P573" s="1"/>
      <c r="Q573" s="1"/>
    </row>
    <row r="574" spans="1:17" ht="21" customHeight="1">
      <c r="A574" s="1"/>
      <c r="B574" s="52"/>
      <c r="C574" s="1"/>
      <c r="D574" s="1"/>
      <c r="E574" s="1"/>
      <c r="F574" s="1"/>
      <c r="G574" s="1"/>
      <c r="H574" s="1"/>
      <c r="I574" s="2"/>
      <c r="J574" s="1"/>
      <c r="K574" s="1"/>
      <c r="L574" s="1"/>
      <c r="M574" s="1"/>
      <c r="N574" s="1"/>
      <c r="O574" s="1"/>
      <c r="P574" s="1"/>
      <c r="Q574" s="1"/>
    </row>
    <row r="575" spans="1:17" ht="21" customHeight="1">
      <c r="A575" s="1"/>
      <c r="B575" s="52"/>
      <c r="C575" s="1"/>
      <c r="D575" s="1"/>
      <c r="E575" s="1"/>
      <c r="F575" s="1"/>
      <c r="G575" s="1"/>
      <c r="H575" s="1"/>
      <c r="I575" s="2"/>
      <c r="J575" s="1"/>
      <c r="K575" s="1"/>
      <c r="L575" s="1"/>
      <c r="M575" s="1"/>
      <c r="N575" s="1"/>
      <c r="O575" s="1"/>
      <c r="P575" s="1"/>
      <c r="Q575" s="1"/>
    </row>
    <row r="576" spans="1:17" ht="21" customHeight="1">
      <c r="A576" s="1"/>
      <c r="B576" s="52"/>
      <c r="C576" s="1"/>
      <c r="D576" s="1"/>
      <c r="E576" s="1"/>
      <c r="F576" s="1"/>
      <c r="G576" s="1"/>
      <c r="H576" s="1"/>
      <c r="I576" s="2"/>
      <c r="J576" s="1"/>
      <c r="K576" s="1"/>
      <c r="L576" s="1"/>
      <c r="M576" s="1"/>
      <c r="N576" s="1"/>
      <c r="O576" s="1"/>
      <c r="P576" s="1"/>
      <c r="Q576" s="1"/>
    </row>
    <row r="577" spans="1:17" ht="21" customHeight="1">
      <c r="A577" s="1"/>
      <c r="B577" s="52"/>
      <c r="C577" s="1"/>
      <c r="D577" s="1"/>
      <c r="E577" s="1"/>
      <c r="F577" s="1"/>
      <c r="G577" s="1"/>
      <c r="H577" s="1"/>
      <c r="I577" s="2"/>
      <c r="J577" s="1"/>
      <c r="K577" s="1"/>
      <c r="L577" s="1"/>
      <c r="M577" s="1"/>
      <c r="N577" s="1"/>
      <c r="O577" s="1"/>
      <c r="P577" s="1"/>
      <c r="Q577" s="1"/>
    </row>
    <row r="578" spans="1:17" ht="21" customHeight="1">
      <c r="A578" s="1"/>
      <c r="B578" s="52"/>
      <c r="C578" s="1"/>
      <c r="D578" s="1"/>
      <c r="E578" s="1"/>
      <c r="F578" s="1"/>
      <c r="G578" s="1"/>
      <c r="H578" s="1"/>
      <c r="I578" s="2"/>
      <c r="J578" s="1"/>
      <c r="K578" s="1"/>
      <c r="L578" s="1"/>
      <c r="M578" s="1"/>
      <c r="N578" s="1"/>
      <c r="O578" s="1"/>
      <c r="P578" s="1"/>
      <c r="Q578" s="1"/>
    </row>
    <row r="579" spans="1:17" ht="21" customHeight="1">
      <c r="A579" s="1"/>
      <c r="B579" s="52"/>
      <c r="C579" s="1"/>
      <c r="D579" s="1"/>
      <c r="E579" s="1"/>
      <c r="F579" s="1"/>
      <c r="G579" s="1"/>
      <c r="H579" s="1"/>
      <c r="I579" s="2"/>
      <c r="J579" s="1"/>
      <c r="K579" s="1"/>
      <c r="L579" s="1"/>
      <c r="M579" s="1"/>
      <c r="N579" s="1"/>
      <c r="O579" s="1"/>
      <c r="P579" s="1"/>
      <c r="Q579" s="1"/>
    </row>
    <row r="580" spans="1:17" ht="21" customHeight="1">
      <c r="A580" s="1"/>
      <c r="B580" s="52"/>
      <c r="C580" s="1"/>
      <c r="D580" s="1"/>
      <c r="E580" s="1"/>
      <c r="F580" s="1"/>
      <c r="G580" s="1"/>
      <c r="H580" s="1"/>
      <c r="I580" s="2"/>
      <c r="J580" s="1"/>
      <c r="K580" s="1"/>
      <c r="L580" s="1"/>
      <c r="M580" s="1"/>
      <c r="N580" s="1"/>
      <c r="O580" s="1"/>
      <c r="P580" s="1"/>
      <c r="Q580" s="1"/>
    </row>
    <row r="581" spans="1:17" ht="21" customHeight="1">
      <c r="A581" s="1"/>
      <c r="B581" s="52"/>
      <c r="C581" s="1"/>
      <c r="D581" s="1"/>
      <c r="E581" s="1"/>
      <c r="F581" s="1"/>
      <c r="G581" s="1"/>
      <c r="H581" s="1"/>
      <c r="I581" s="2"/>
      <c r="J581" s="1"/>
      <c r="K581" s="1"/>
      <c r="L581" s="1"/>
      <c r="M581" s="1"/>
      <c r="N581" s="1"/>
      <c r="O581" s="1"/>
      <c r="P581" s="1"/>
      <c r="Q581" s="1"/>
    </row>
    <row r="582" spans="1:17" ht="21" customHeight="1">
      <c r="A582" s="1"/>
      <c r="B582" s="52"/>
      <c r="C582" s="1"/>
      <c r="D582" s="1"/>
      <c r="E582" s="1"/>
      <c r="F582" s="1"/>
      <c r="G582" s="1"/>
      <c r="H582" s="1"/>
      <c r="I582" s="2"/>
      <c r="J582" s="1"/>
      <c r="K582" s="1"/>
      <c r="L582" s="1"/>
      <c r="M582" s="1"/>
      <c r="N582" s="1"/>
      <c r="O582" s="1"/>
      <c r="P582" s="1"/>
      <c r="Q582" s="1"/>
    </row>
    <row r="583" spans="1:17" ht="21" customHeight="1">
      <c r="A583" s="1"/>
      <c r="B583" s="52"/>
      <c r="C583" s="1"/>
      <c r="D583" s="1"/>
      <c r="E583" s="1"/>
      <c r="F583" s="1"/>
      <c r="G583" s="1"/>
      <c r="H583" s="1"/>
      <c r="I583" s="2"/>
      <c r="J583" s="1"/>
      <c r="K583" s="1"/>
      <c r="L583" s="1"/>
      <c r="M583" s="1"/>
      <c r="N583" s="1"/>
      <c r="O583" s="1"/>
      <c r="P583" s="1"/>
      <c r="Q583" s="1"/>
    </row>
    <row r="584" spans="1:17" ht="21" customHeight="1">
      <c r="A584" s="1"/>
      <c r="B584" s="52"/>
      <c r="C584" s="1"/>
      <c r="D584" s="1"/>
      <c r="E584" s="1"/>
      <c r="F584" s="1"/>
      <c r="G584" s="1"/>
      <c r="H584" s="1"/>
      <c r="I584" s="2"/>
      <c r="J584" s="1"/>
      <c r="K584" s="1"/>
      <c r="L584" s="1"/>
      <c r="M584" s="1"/>
      <c r="N584" s="1"/>
      <c r="O584" s="1"/>
      <c r="P584" s="1"/>
      <c r="Q584" s="1"/>
    </row>
    <row r="585" spans="1:17" ht="21" customHeight="1">
      <c r="A585" s="1"/>
      <c r="B585" s="52"/>
      <c r="C585" s="1"/>
      <c r="D585" s="1"/>
      <c r="E585" s="1"/>
      <c r="F585" s="1"/>
      <c r="G585" s="1"/>
      <c r="H585" s="1"/>
      <c r="I585" s="2"/>
      <c r="J585" s="1"/>
      <c r="K585" s="1"/>
      <c r="L585" s="1"/>
      <c r="M585" s="1"/>
      <c r="N585" s="1"/>
      <c r="O585" s="1"/>
      <c r="P585" s="1"/>
      <c r="Q585" s="1"/>
    </row>
    <row r="586" spans="1:17" ht="21" customHeight="1">
      <c r="A586" s="1"/>
      <c r="B586" s="52"/>
      <c r="C586" s="1"/>
      <c r="D586" s="1"/>
      <c r="E586" s="1"/>
      <c r="F586" s="1"/>
      <c r="G586" s="1"/>
      <c r="H586" s="1"/>
      <c r="I586" s="2"/>
      <c r="J586" s="1"/>
      <c r="K586" s="1"/>
      <c r="L586" s="1"/>
      <c r="M586" s="1"/>
      <c r="N586" s="1"/>
      <c r="O586" s="1"/>
      <c r="P586" s="1"/>
      <c r="Q586" s="1"/>
    </row>
    <row r="587" spans="1:17" ht="21" customHeight="1">
      <c r="A587" s="1"/>
      <c r="B587" s="52"/>
      <c r="C587" s="1"/>
      <c r="D587" s="1"/>
      <c r="E587" s="1"/>
      <c r="F587" s="1"/>
      <c r="G587" s="1"/>
      <c r="H587" s="1"/>
      <c r="I587" s="2"/>
      <c r="J587" s="1"/>
      <c r="K587" s="1"/>
      <c r="L587" s="1"/>
      <c r="M587" s="1"/>
      <c r="N587" s="1"/>
      <c r="O587" s="1"/>
      <c r="P587" s="1"/>
      <c r="Q587" s="1"/>
    </row>
    <row r="588" spans="1:17" ht="21" customHeight="1">
      <c r="A588" s="1"/>
      <c r="B588" s="52"/>
      <c r="C588" s="1"/>
      <c r="D588" s="1"/>
      <c r="E588" s="1"/>
      <c r="F588" s="1"/>
      <c r="G588" s="1"/>
      <c r="H588" s="1"/>
      <c r="I588" s="2"/>
      <c r="J588" s="1"/>
      <c r="K588" s="1"/>
      <c r="L588" s="1"/>
      <c r="M588" s="1"/>
      <c r="N588" s="1"/>
      <c r="O588" s="1"/>
      <c r="P588" s="1"/>
      <c r="Q588" s="1"/>
    </row>
    <row r="589" spans="1:17" ht="21" customHeight="1">
      <c r="A589" s="1"/>
      <c r="B589" s="52"/>
      <c r="C589" s="1"/>
      <c r="D589" s="1"/>
      <c r="E589" s="1"/>
      <c r="F589" s="1"/>
      <c r="G589" s="1"/>
      <c r="H589" s="1"/>
      <c r="I589" s="2"/>
      <c r="J589" s="1"/>
      <c r="K589" s="1"/>
      <c r="L589" s="1"/>
      <c r="M589" s="1"/>
      <c r="N589" s="1"/>
      <c r="O589" s="1"/>
      <c r="P589" s="1"/>
      <c r="Q589" s="1"/>
    </row>
    <row r="590" spans="1:17" ht="21" customHeight="1">
      <c r="A590" s="1"/>
      <c r="B590" s="52"/>
      <c r="C590" s="1"/>
      <c r="D590" s="1"/>
      <c r="E590" s="1"/>
      <c r="F590" s="1"/>
      <c r="G590" s="1"/>
      <c r="H590" s="1"/>
      <c r="I590" s="2"/>
      <c r="J590" s="1"/>
      <c r="K590" s="1"/>
      <c r="L590" s="1"/>
      <c r="M590" s="1"/>
      <c r="N590" s="1"/>
      <c r="O590" s="1"/>
      <c r="P590" s="1"/>
      <c r="Q590" s="1"/>
    </row>
    <row r="591" spans="1:17" ht="21" customHeight="1">
      <c r="A591" s="1"/>
      <c r="B591" s="52"/>
      <c r="C591" s="1"/>
      <c r="D591" s="1"/>
      <c r="E591" s="1"/>
      <c r="F591" s="1"/>
      <c r="G591" s="1"/>
      <c r="H591" s="1"/>
      <c r="I591" s="2"/>
      <c r="J591" s="1"/>
      <c r="K591" s="1"/>
      <c r="L591" s="1"/>
      <c r="M591" s="1"/>
      <c r="N591" s="1"/>
      <c r="O591" s="1"/>
      <c r="P591" s="1"/>
      <c r="Q591" s="1"/>
    </row>
    <row r="592" spans="1:17" ht="21" customHeight="1">
      <c r="A592" s="1"/>
      <c r="B592" s="52"/>
      <c r="C592" s="1"/>
      <c r="D592" s="1"/>
      <c r="E592" s="1"/>
      <c r="F592" s="1"/>
      <c r="G592" s="1"/>
      <c r="H592" s="1"/>
      <c r="I592" s="2"/>
      <c r="J592" s="1"/>
      <c r="K592" s="1"/>
      <c r="L592" s="1"/>
      <c r="M592" s="1"/>
      <c r="N592" s="1"/>
      <c r="O592" s="1"/>
      <c r="P592" s="1"/>
      <c r="Q592" s="1"/>
    </row>
    <row r="593" spans="1:17" ht="21" customHeight="1">
      <c r="A593" s="1"/>
      <c r="B593" s="52"/>
      <c r="C593" s="1"/>
      <c r="D593" s="1"/>
      <c r="E593" s="1"/>
      <c r="F593" s="1"/>
      <c r="G593" s="1"/>
      <c r="H593" s="1"/>
      <c r="I593" s="2"/>
      <c r="J593" s="1"/>
      <c r="K593" s="1"/>
      <c r="L593" s="1"/>
      <c r="M593" s="1"/>
      <c r="N593" s="1"/>
      <c r="O593" s="1"/>
      <c r="P593" s="1"/>
      <c r="Q593" s="1"/>
    </row>
    <row r="594" spans="1:17" ht="21" customHeight="1">
      <c r="A594" s="1"/>
      <c r="B594" s="52"/>
      <c r="C594" s="1"/>
      <c r="D594" s="1"/>
      <c r="E594" s="1"/>
      <c r="F594" s="1"/>
      <c r="G594" s="1"/>
      <c r="H594" s="1"/>
      <c r="I594" s="2"/>
      <c r="J594" s="1"/>
      <c r="K594" s="1"/>
      <c r="L594" s="1"/>
      <c r="M594" s="1"/>
      <c r="N594" s="1"/>
      <c r="O594" s="1"/>
      <c r="P594" s="1"/>
      <c r="Q594" s="1"/>
    </row>
    <row r="595" spans="1:17" ht="21" customHeight="1">
      <c r="A595" s="1"/>
      <c r="B595" s="52"/>
      <c r="C595" s="1"/>
      <c r="D595" s="1"/>
      <c r="E595" s="1"/>
      <c r="F595" s="1"/>
      <c r="G595" s="1"/>
      <c r="H595" s="1"/>
      <c r="I595" s="2"/>
      <c r="J595" s="1"/>
      <c r="K595" s="1"/>
      <c r="L595" s="1"/>
      <c r="M595" s="1"/>
      <c r="N595" s="1"/>
      <c r="O595" s="1"/>
      <c r="P595" s="1"/>
      <c r="Q595" s="1"/>
    </row>
    <row r="596" spans="1:17" ht="21" customHeight="1">
      <c r="A596" s="1"/>
      <c r="B596" s="52"/>
      <c r="C596" s="1"/>
      <c r="D596" s="1"/>
      <c r="E596" s="1"/>
      <c r="F596" s="1"/>
      <c r="G596" s="1"/>
      <c r="H596" s="1"/>
      <c r="I596" s="2"/>
      <c r="J596" s="1"/>
      <c r="K596" s="1"/>
      <c r="L596" s="1"/>
      <c r="M596" s="1"/>
      <c r="N596" s="1"/>
      <c r="O596" s="1"/>
      <c r="P596" s="1"/>
      <c r="Q596" s="1"/>
    </row>
    <row r="597" spans="1:17" ht="21" customHeight="1">
      <c r="A597" s="1"/>
      <c r="B597" s="52"/>
      <c r="C597" s="1"/>
      <c r="D597" s="1"/>
      <c r="E597" s="1"/>
      <c r="F597" s="1"/>
      <c r="G597" s="1"/>
      <c r="H597" s="1"/>
      <c r="I597" s="2"/>
      <c r="J597" s="1"/>
      <c r="K597" s="1"/>
      <c r="L597" s="1"/>
      <c r="M597" s="1"/>
      <c r="N597" s="1"/>
      <c r="O597" s="1"/>
      <c r="P597" s="1"/>
      <c r="Q597" s="1"/>
    </row>
    <row r="598" spans="1:17" ht="21" customHeight="1">
      <c r="A598" s="1"/>
      <c r="B598" s="52"/>
      <c r="C598" s="1"/>
      <c r="D598" s="1"/>
      <c r="E598" s="1"/>
      <c r="F598" s="1"/>
      <c r="G598" s="1"/>
      <c r="H598" s="1"/>
      <c r="I598" s="2"/>
      <c r="J598" s="1"/>
      <c r="K598" s="1"/>
      <c r="L598" s="1"/>
      <c r="M598" s="1"/>
      <c r="N598" s="1"/>
      <c r="O598" s="1"/>
      <c r="P598" s="1"/>
      <c r="Q598" s="1"/>
    </row>
    <row r="599" spans="1:17" ht="21" customHeight="1">
      <c r="A599" s="1"/>
      <c r="B599" s="52"/>
      <c r="C599" s="1"/>
      <c r="D599" s="1"/>
      <c r="E599" s="1"/>
      <c r="F599" s="1"/>
      <c r="G599" s="1"/>
      <c r="H599" s="1"/>
      <c r="I599" s="2"/>
      <c r="J599" s="1"/>
      <c r="K599" s="1"/>
      <c r="L599" s="1"/>
      <c r="M599" s="1"/>
      <c r="N599" s="1"/>
      <c r="O599" s="1"/>
      <c r="P599" s="1"/>
      <c r="Q599" s="1"/>
    </row>
    <row r="600" spans="1:17" ht="21" customHeight="1">
      <c r="A600" s="1"/>
      <c r="B600" s="52"/>
      <c r="C600" s="1"/>
      <c r="D600" s="1"/>
      <c r="E600" s="1"/>
      <c r="F600" s="1"/>
      <c r="G600" s="1"/>
      <c r="H600" s="1"/>
      <c r="I600" s="2"/>
      <c r="J600" s="1"/>
      <c r="K600" s="1"/>
      <c r="L600" s="1"/>
      <c r="M600" s="1"/>
      <c r="N600" s="1"/>
      <c r="O600" s="1"/>
      <c r="P600" s="1"/>
      <c r="Q600" s="1"/>
    </row>
    <row r="601" spans="1:17" ht="21" customHeight="1">
      <c r="A601" s="1"/>
      <c r="B601" s="52"/>
      <c r="C601" s="1"/>
      <c r="D601" s="1"/>
      <c r="E601" s="1"/>
      <c r="F601" s="1"/>
      <c r="G601" s="1"/>
      <c r="H601" s="1"/>
      <c r="I601" s="2"/>
      <c r="J601" s="1"/>
      <c r="K601" s="1"/>
      <c r="L601" s="1"/>
      <c r="M601" s="1"/>
      <c r="N601" s="1"/>
      <c r="O601" s="1"/>
      <c r="P601" s="1"/>
      <c r="Q601" s="1"/>
    </row>
    <row r="602" spans="1:17" ht="21" customHeight="1">
      <c r="A602" s="1"/>
      <c r="B602" s="52"/>
      <c r="C602" s="1"/>
      <c r="D602" s="1"/>
      <c r="E602" s="1"/>
      <c r="F602" s="1"/>
      <c r="G602" s="1"/>
      <c r="H602" s="1"/>
      <c r="I602" s="2"/>
      <c r="J602" s="1"/>
      <c r="K602" s="1"/>
      <c r="L602" s="1"/>
      <c r="M602" s="1"/>
      <c r="N602" s="1"/>
      <c r="O602" s="1"/>
      <c r="P602" s="1"/>
      <c r="Q602" s="1"/>
    </row>
    <row r="603" spans="1:17" ht="21" customHeight="1">
      <c r="A603" s="1"/>
      <c r="B603" s="52"/>
      <c r="C603" s="1"/>
      <c r="D603" s="1"/>
      <c r="E603" s="1"/>
      <c r="F603" s="1"/>
      <c r="G603" s="1"/>
      <c r="H603" s="1"/>
      <c r="I603" s="2"/>
      <c r="J603" s="1"/>
      <c r="K603" s="1"/>
      <c r="L603" s="1"/>
      <c r="M603" s="1"/>
      <c r="N603" s="1"/>
      <c r="O603" s="1"/>
      <c r="P603" s="1"/>
      <c r="Q603" s="1"/>
    </row>
    <row r="604" spans="1:17" ht="21" customHeight="1">
      <c r="A604" s="1"/>
      <c r="B604" s="52"/>
      <c r="C604" s="1"/>
      <c r="D604" s="1"/>
      <c r="E604" s="1"/>
      <c r="F604" s="1"/>
      <c r="G604" s="1"/>
      <c r="H604" s="1"/>
      <c r="I604" s="2"/>
      <c r="J604" s="1"/>
      <c r="K604" s="1"/>
      <c r="L604" s="1"/>
      <c r="M604" s="1"/>
      <c r="N604" s="1"/>
      <c r="O604" s="1"/>
      <c r="P604" s="1"/>
      <c r="Q604" s="1"/>
    </row>
    <row r="605" spans="1:17" ht="21" customHeight="1">
      <c r="A605" s="1"/>
      <c r="B605" s="52"/>
      <c r="C605" s="1"/>
      <c r="D605" s="1"/>
      <c r="E605" s="1"/>
      <c r="F605" s="1"/>
      <c r="G605" s="1"/>
      <c r="H605" s="1"/>
      <c r="I605" s="2"/>
      <c r="J605" s="1"/>
      <c r="K605" s="1"/>
      <c r="L605" s="1"/>
      <c r="M605" s="1"/>
      <c r="N605" s="1"/>
      <c r="O605" s="1"/>
      <c r="P605" s="1"/>
      <c r="Q605" s="1"/>
    </row>
    <row r="606" spans="1:17" ht="21" customHeight="1">
      <c r="A606" s="1"/>
      <c r="B606" s="52"/>
      <c r="C606" s="1"/>
      <c r="D606" s="1"/>
      <c r="E606" s="1"/>
      <c r="F606" s="1"/>
      <c r="G606" s="1"/>
      <c r="H606" s="1"/>
      <c r="I606" s="2"/>
      <c r="J606" s="1"/>
      <c r="K606" s="1"/>
      <c r="L606" s="1"/>
      <c r="M606" s="1"/>
      <c r="N606" s="1"/>
      <c r="O606" s="1"/>
      <c r="P606" s="1"/>
      <c r="Q606" s="1"/>
    </row>
    <row r="607" spans="1:17" ht="21" customHeight="1">
      <c r="A607" s="1"/>
      <c r="B607" s="52"/>
      <c r="C607" s="1"/>
      <c r="D607" s="1"/>
      <c r="E607" s="1"/>
      <c r="F607" s="1"/>
      <c r="G607" s="1"/>
      <c r="H607" s="1"/>
      <c r="I607" s="2"/>
      <c r="J607" s="1"/>
      <c r="K607" s="1"/>
      <c r="L607" s="1"/>
      <c r="M607" s="1"/>
      <c r="N607" s="1"/>
      <c r="O607" s="1"/>
      <c r="P607" s="1"/>
      <c r="Q607" s="1"/>
    </row>
    <row r="608" spans="1:17" ht="21" customHeight="1">
      <c r="A608" s="1"/>
      <c r="B608" s="52"/>
      <c r="C608" s="1"/>
      <c r="D608" s="1"/>
      <c r="E608" s="1"/>
      <c r="F608" s="1"/>
      <c r="G608" s="1"/>
      <c r="H608" s="1"/>
      <c r="I608" s="2"/>
      <c r="J608" s="1"/>
      <c r="K608" s="1"/>
      <c r="L608" s="1"/>
      <c r="M608" s="1"/>
      <c r="N608" s="1"/>
      <c r="O608" s="1"/>
      <c r="P608" s="1"/>
      <c r="Q608" s="1"/>
    </row>
    <row r="609" spans="1:17" ht="21" customHeight="1">
      <c r="A609" s="1"/>
      <c r="B609" s="52"/>
      <c r="C609" s="1"/>
      <c r="D609" s="1"/>
      <c r="E609" s="1"/>
      <c r="F609" s="1"/>
      <c r="G609" s="1"/>
      <c r="H609" s="1"/>
      <c r="I609" s="2"/>
      <c r="J609" s="1"/>
      <c r="K609" s="1"/>
      <c r="L609" s="1"/>
      <c r="M609" s="1"/>
      <c r="N609" s="1"/>
      <c r="O609" s="1"/>
      <c r="P609" s="1"/>
      <c r="Q609" s="1"/>
    </row>
    <row r="610" spans="1:17" ht="21" customHeight="1">
      <c r="A610" s="1"/>
      <c r="B610" s="52"/>
      <c r="C610" s="1"/>
      <c r="D610" s="1"/>
      <c r="E610" s="1"/>
      <c r="F610" s="1"/>
      <c r="G610" s="1"/>
      <c r="H610" s="1"/>
      <c r="I610" s="2"/>
      <c r="J610" s="1"/>
      <c r="K610" s="1"/>
      <c r="L610" s="1"/>
      <c r="M610" s="1"/>
      <c r="N610" s="1"/>
      <c r="O610" s="1"/>
      <c r="P610" s="1"/>
      <c r="Q610" s="1"/>
    </row>
    <row r="611" spans="1:17" ht="21" customHeight="1">
      <c r="A611" s="1"/>
      <c r="B611" s="52"/>
      <c r="C611" s="1"/>
      <c r="D611" s="1"/>
      <c r="E611" s="1"/>
      <c r="F611" s="1"/>
      <c r="G611" s="1"/>
      <c r="H611" s="1"/>
      <c r="I611" s="2"/>
      <c r="J611" s="1"/>
      <c r="K611" s="1"/>
      <c r="L611" s="1"/>
      <c r="M611" s="1"/>
      <c r="N611" s="1"/>
      <c r="O611" s="1"/>
      <c r="P611" s="1"/>
      <c r="Q611" s="1"/>
    </row>
    <row r="612" spans="1:17" ht="21" customHeight="1">
      <c r="A612" s="1"/>
      <c r="B612" s="52"/>
      <c r="C612" s="1"/>
      <c r="D612" s="1"/>
      <c r="E612" s="1"/>
      <c r="F612" s="1"/>
      <c r="G612" s="1"/>
      <c r="H612" s="1"/>
      <c r="I612" s="2"/>
      <c r="J612" s="1"/>
      <c r="K612" s="1"/>
      <c r="L612" s="1"/>
      <c r="M612" s="1"/>
      <c r="N612" s="1"/>
      <c r="O612" s="1"/>
      <c r="P612" s="1"/>
      <c r="Q612" s="1"/>
    </row>
    <row r="613" spans="1:17" ht="21" customHeight="1">
      <c r="A613" s="1"/>
      <c r="B613" s="52"/>
      <c r="C613" s="1"/>
      <c r="D613" s="1"/>
      <c r="E613" s="1"/>
      <c r="F613" s="1"/>
      <c r="G613" s="1"/>
      <c r="H613" s="1"/>
      <c r="I613" s="2"/>
      <c r="J613" s="1"/>
      <c r="K613" s="1"/>
      <c r="L613" s="1"/>
      <c r="M613" s="1"/>
      <c r="N613" s="1"/>
      <c r="O613" s="1"/>
      <c r="P613" s="1"/>
      <c r="Q613" s="1"/>
    </row>
    <row r="614" spans="1:17" ht="21" customHeight="1">
      <c r="A614" s="1"/>
      <c r="B614" s="52"/>
      <c r="C614" s="1"/>
      <c r="D614" s="1"/>
      <c r="E614" s="1"/>
      <c r="F614" s="1"/>
      <c r="G614" s="1"/>
      <c r="H614" s="1"/>
      <c r="I614" s="2"/>
      <c r="J614" s="1"/>
      <c r="K614" s="1"/>
      <c r="L614" s="1"/>
      <c r="M614" s="1"/>
      <c r="N614" s="1"/>
      <c r="O614" s="1"/>
      <c r="P614" s="1"/>
      <c r="Q614" s="1"/>
    </row>
    <row r="615" spans="1:17" ht="21" customHeight="1">
      <c r="A615" s="1"/>
      <c r="B615" s="52"/>
      <c r="C615" s="1"/>
      <c r="D615" s="1"/>
      <c r="E615" s="1"/>
      <c r="F615" s="1"/>
      <c r="G615" s="1"/>
      <c r="H615" s="1"/>
      <c r="I615" s="2"/>
      <c r="J615" s="1"/>
      <c r="K615" s="1"/>
      <c r="L615" s="1"/>
      <c r="M615" s="1"/>
      <c r="N615" s="1"/>
      <c r="O615" s="1"/>
      <c r="P615" s="1"/>
      <c r="Q615" s="1"/>
    </row>
    <row r="616" spans="1:17" ht="21" customHeight="1">
      <c r="A616" s="1"/>
      <c r="B616" s="52"/>
      <c r="C616" s="1"/>
      <c r="D616" s="1"/>
      <c r="E616" s="1"/>
      <c r="F616" s="1"/>
      <c r="G616" s="1"/>
      <c r="H616" s="1"/>
      <c r="I616" s="2"/>
      <c r="J616" s="1"/>
      <c r="K616" s="1"/>
      <c r="L616" s="1"/>
      <c r="M616" s="1"/>
      <c r="N616" s="1"/>
      <c r="O616" s="1"/>
      <c r="P616" s="1"/>
      <c r="Q616" s="1"/>
    </row>
    <row r="617" spans="1:17" ht="21" customHeight="1">
      <c r="A617" s="1"/>
      <c r="B617" s="52"/>
      <c r="C617" s="1"/>
      <c r="D617" s="1"/>
      <c r="E617" s="1"/>
      <c r="F617" s="1"/>
      <c r="G617" s="1"/>
      <c r="H617" s="1"/>
      <c r="I617" s="2"/>
      <c r="J617" s="1"/>
      <c r="K617" s="1"/>
      <c r="L617" s="1"/>
      <c r="M617" s="1"/>
      <c r="N617" s="1"/>
      <c r="O617" s="1"/>
      <c r="P617" s="1"/>
      <c r="Q617" s="1"/>
    </row>
    <row r="618" spans="1:17" ht="21" customHeight="1">
      <c r="A618" s="1"/>
      <c r="B618" s="52"/>
      <c r="C618" s="1"/>
      <c r="D618" s="1"/>
      <c r="E618" s="1"/>
      <c r="F618" s="1"/>
      <c r="G618" s="1"/>
      <c r="H618" s="1"/>
      <c r="I618" s="2"/>
      <c r="J618" s="1"/>
      <c r="K618" s="1"/>
      <c r="L618" s="1"/>
      <c r="M618" s="1"/>
      <c r="N618" s="1"/>
      <c r="O618" s="1"/>
      <c r="P618" s="1"/>
      <c r="Q618" s="1"/>
    </row>
    <row r="619" spans="1:17" ht="21" customHeight="1">
      <c r="A619" s="1"/>
      <c r="B619" s="52"/>
      <c r="C619" s="1"/>
      <c r="D619" s="1"/>
      <c r="E619" s="1"/>
      <c r="F619" s="1"/>
      <c r="G619" s="1"/>
      <c r="H619" s="1"/>
      <c r="I619" s="2"/>
      <c r="J619" s="1"/>
      <c r="K619" s="1"/>
      <c r="L619" s="1"/>
      <c r="M619" s="1"/>
      <c r="N619" s="1"/>
      <c r="O619" s="1"/>
      <c r="P619" s="1"/>
      <c r="Q619" s="1"/>
    </row>
    <row r="620" spans="1:17" ht="21" customHeight="1">
      <c r="A620" s="1"/>
      <c r="B620" s="52"/>
      <c r="C620" s="1"/>
      <c r="D620" s="1"/>
      <c r="E620" s="1"/>
      <c r="F620" s="1"/>
      <c r="G620" s="1"/>
      <c r="H620" s="1"/>
      <c r="I620" s="2"/>
      <c r="J620" s="1"/>
      <c r="K620" s="1"/>
      <c r="L620" s="1"/>
      <c r="M620" s="1"/>
      <c r="N620" s="1"/>
      <c r="O620" s="1"/>
      <c r="P620" s="1"/>
      <c r="Q620" s="1"/>
    </row>
    <row r="621" spans="1:17" ht="21" customHeight="1">
      <c r="A621" s="1"/>
      <c r="B621" s="52"/>
      <c r="C621" s="1"/>
      <c r="D621" s="1"/>
      <c r="E621" s="1"/>
      <c r="F621" s="1"/>
      <c r="G621" s="1"/>
      <c r="H621" s="1"/>
      <c r="I621" s="2"/>
      <c r="J621" s="1"/>
      <c r="K621" s="1"/>
      <c r="L621" s="1"/>
      <c r="M621" s="1"/>
      <c r="N621" s="1"/>
      <c r="O621" s="1"/>
      <c r="P621" s="1"/>
      <c r="Q621" s="1"/>
    </row>
    <row r="622" spans="1:17" ht="21" customHeight="1">
      <c r="A622" s="1"/>
      <c r="B622" s="52"/>
      <c r="C622" s="1"/>
      <c r="D622" s="1"/>
      <c r="E622" s="1"/>
      <c r="F622" s="1"/>
      <c r="G622" s="1"/>
      <c r="H622" s="1"/>
      <c r="I622" s="2"/>
      <c r="J622" s="1"/>
      <c r="K622" s="1"/>
      <c r="L622" s="1"/>
      <c r="M622" s="1"/>
      <c r="N622" s="1"/>
      <c r="O622" s="1"/>
      <c r="P622" s="1"/>
      <c r="Q622" s="1"/>
    </row>
    <row r="623" spans="1:17" ht="21" customHeight="1">
      <c r="A623" s="1"/>
      <c r="B623" s="52"/>
      <c r="C623" s="1"/>
      <c r="D623" s="1"/>
      <c r="E623" s="1"/>
      <c r="F623" s="1"/>
      <c r="G623" s="1"/>
      <c r="H623" s="1"/>
      <c r="I623" s="2"/>
      <c r="J623" s="1"/>
      <c r="K623" s="1"/>
      <c r="L623" s="1"/>
      <c r="M623" s="1"/>
      <c r="N623" s="1"/>
      <c r="O623" s="1"/>
      <c r="P623" s="1"/>
      <c r="Q623" s="1"/>
    </row>
    <row r="624" spans="1:17" ht="21" customHeight="1">
      <c r="A624" s="1"/>
      <c r="B624" s="52"/>
      <c r="C624" s="1"/>
      <c r="D624" s="1"/>
      <c r="E624" s="1"/>
      <c r="F624" s="1"/>
      <c r="G624" s="1"/>
      <c r="H624" s="1"/>
      <c r="I624" s="2"/>
      <c r="J624" s="1"/>
      <c r="K624" s="1"/>
      <c r="L624" s="1"/>
      <c r="M624" s="1"/>
      <c r="N624" s="1"/>
      <c r="O624" s="1"/>
      <c r="P624" s="1"/>
      <c r="Q624" s="1"/>
    </row>
    <row r="625" spans="1:17" ht="21" customHeight="1">
      <c r="A625" s="1"/>
      <c r="B625" s="52"/>
      <c r="C625" s="1"/>
      <c r="D625" s="1"/>
      <c r="E625" s="1"/>
      <c r="F625" s="1"/>
      <c r="G625" s="1"/>
      <c r="H625" s="1"/>
      <c r="I625" s="2"/>
      <c r="J625" s="1"/>
      <c r="K625" s="1"/>
      <c r="L625" s="1"/>
      <c r="M625" s="1"/>
      <c r="N625" s="1"/>
      <c r="O625" s="1"/>
      <c r="P625" s="1"/>
      <c r="Q625" s="1"/>
    </row>
    <row r="626" spans="1:17" ht="21" customHeight="1">
      <c r="A626" s="1"/>
      <c r="B626" s="52"/>
      <c r="C626" s="1"/>
      <c r="D626" s="1"/>
      <c r="E626" s="1"/>
      <c r="F626" s="1"/>
      <c r="G626" s="1"/>
      <c r="H626" s="1"/>
      <c r="I626" s="2"/>
      <c r="J626" s="1"/>
      <c r="K626" s="1"/>
      <c r="L626" s="1"/>
      <c r="M626" s="1"/>
      <c r="N626" s="1"/>
      <c r="O626" s="1"/>
      <c r="P626" s="1"/>
      <c r="Q626" s="1"/>
    </row>
    <row r="627" spans="1:17" ht="21" customHeight="1">
      <c r="A627" s="1"/>
      <c r="B627" s="52"/>
      <c r="C627" s="1"/>
      <c r="D627" s="1"/>
      <c r="E627" s="1"/>
      <c r="F627" s="1"/>
      <c r="G627" s="1"/>
      <c r="H627" s="1"/>
      <c r="I627" s="2"/>
      <c r="J627" s="1"/>
      <c r="K627" s="1"/>
      <c r="L627" s="1"/>
      <c r="M627" s="1"/>
      <c r="N627" s="1"/>
      <c r="O627" s="1"/>
      <c r="P627" s="1"/>
      <c r="Q627" s="1"/>
    </row>
    <row r="628" spans="1:17" ht="21" customHeight="1">
      <c r="A628" s="1"/>
      <c r="B628" s="52"/>
      <c r="C628" s="1"/>
      <c r="D628" s="1"/>
      <c r="E628" s="1"/>
      <c r="F628" s="1"/>
      <c r="G628" s="1"/>
      <c r="H628" s="1"/>
      <c r="I628" s="2"/>
      <c r="J628" s="1"/>
      <c r="K628" s="1"/>
      <c r="L628" s="1"/>
      <c r="M628" s="1"/>
      <c r="N628" s="1"/>
      <c r="O628" s="1"/>
      <c r="P628" s="1"/>
      <c r="Q628" s="1"/>
    </row>
    <row r="629" spans="1:17" ht="21" customHeight="1">
      <c r="A629" s="1"/>
      <c r="B629" s="52"/>
      <c r="C629" s="1"/>
      <c r="D629" s="1"/>
      <c r="E629" s="1"/>
      <c r="F629" s="1"/>
      <c r="G629" s="1"/>
      <c r="H629" s="1"/>
      <c r="I629" s="2"/>
      <c r="J629" s="1"/>
      <c r="K629" s="1"/>
      <c r="L629" s="1"/>
      <c r="M629" s="1"/>
      <c r="N629" s="1"/>
      <c r="O629" s="1"/>
      <c r="P629" s="1"/>
      <c r="Q629" s="1"/>
    </row>
    <row r="630" spans="1:17" ht="21" customHeight="1">
      <c r="A630" s="1"/>
      <c r="B630" s="52"/>
      <c r="C630" s="1"/>
      <c r="D630" s="1"/>
      <c r="E630" s="1"/>
      <c r="F630" s="1"/>
      <c r="G630" s="1"/>
      <c r="H630" s="1"/>
      <c r="I630" s="2"/>
      <c r="J630" s="1"/>
      <c r="K630" s="1"/>
      <c r="L630" s="1"/>
      <c r="M630" s="1"/>
      <c r="N630" s="1"/>
      <c r="O630" s="1"/>
      <c r="P630" s="1"/>
      <c r="Q630" s="1"/>
    </row>
    <row r="631" spans="1:17" ht="21" customHeight="1">
      <c r="A631" s="1"/>
      <c r="B631" s="52"/>
      <c r="C631" s="1"/>
      <c r="D631" s="1"/>
      <c r="E631" s="1"/>
      <c r="F631" s="1"/>
      <c r="G631" s="1"/>
      <c r="H631" s="1"/>
      <c r="I631" s="2"/>
      <c r="J631" s="1"/>
      <c r="K631" s="1"/>
      <c r="L631" s="1"/>
      <c r="M631" s="1"/>
      <c r="N631" s="1"/>
      <c r="O631" s="1"/>
      <c r="P631" s="1"/>
      <c r="Q631" s="1"/>
    </row>
    <row r="632" spans="1:17" ht="21" customHeight="1">
      <c r="A632" s="1"/>
      <c r="B632" s="52"/>
      <c r="C632" s="1"/>
      <c r="D632" s="1"/>
      <c r="E632" s="1"/>
      <c r="F632" s="1"/>
      <c r="G632" s="1"/>
      <c r="H632" s="1"/>
      <c r="I632" s="2"/>
      <c r="J632" s="1"/>
      <c r="K632" s="1"/>
      <c r="L632" s="1"/>
      <c r="M632" s="1"/>
      <c r="N632" s="1"/>
      <c r="O632" s="1"/>
      <c r="P632" s="1"/>
      <c r="Q632" s="1"/>
    </row>
    <row r="633" spans="1:17" ht="21" customHeight="1">
      <c r="A633" s="1"/>
      <c r="B633" s="52"/>
      <c r="C633" s="1"/>
      <c r="D633" s="1"/>
      <c r="E633" s="1"/>
      <c r="F633" s="1"/>
      <c r="G633" s="1"/>
      <c r="H633" s="1"/>
      <c r="I633" s="2"/>
      <c r="J633" s="1"/>
      <c r="K633" s="1"/>
      <c r="L633" s="1"/>
      <c r="M633" s="1"/>
      <c r="N633" s="1"/>
      <c r="O633" s="1"/>
      <c r="P633" s="1"/>
      <c r="Q633" s="1"/>
    </row>
    <row r="634" spans="1:17" ht="21" customHeight="1">
      <c r="A634" s="1"/>
      <c r="B634" s="52"/>
      <c r="C634" s="1"/>
      <c r="D634" s="1"/>
      <c r="E634" s="1"/>
      <c r="F634" s="1"/>
      <c r="G634" s="1"/>
      <c r="H634" s="1"/>
      <c r="I634" s="2"/>
      <c r="J634" s="1"/>
      <c r="K634" s="1"/>
      <c r="L634" s="1"/>
      <c r="M634" s="1"/>
      <c r="N634" s="1"/>
      <c r="O634" s="1"/>
      <c r="P634" s="1"/>
      <c r="Q634" s="1"/>
    </row>
    <row r="635" spans="1:17" ht="21" customHeight="1">
      <c r="A635" s="1"/>
      <c r="B635" s="52"/>
      <c r="C635" s="1"/>
      <c r="D635" s="1"/>
      <c r="E635" s="1"/>
      <c r="F635" s="1"/>
      <c r="G635" s="1"/>
      <c r="H635" s="1"/>
      <c r="I635" s="2"/>
      <c r="J635" s="1"/>
      <c r="K635" s="1"/>
      <c r="L635" s="1"/>
      <c r="M635" s="1"/>
      <c r="N635" s="1"/>
      <c r="O635" s="1"/>
      <c r="P635" s="1"/>
      <c r="Q635" s="1"/>
    </row>
    <row r="636" spans="1:17" ht="21" customHeight="1">
      <c r="A636" s="1"/>
      <c r="B636" s="52"/>
      <c r="C636" s="1"/>
      <c r="D636" s="1"/>
      <c r="E636" s="1"/>
      <c r="F636" s="1"/>
      <c r="G636" s="1"/>
      <c r="H636" s="1"/>
      <c r="I636" s="2"/>
      <c r="J636" s="1"/>
      <c r="K636" s="1"/>
      <c r="L636" s="1"/>
      <c r="M636" s="1"/>
      <c r="N636" s="1"/>
      <c r="O636" s="1"/>
      <c r="P636" s="1"/>
      <c r="Q636" s="1"/>
    </row>
    <row r="637" spans="1:17" ht="21" customHeight="1">
      <c r="A637" s="1"/>
      <c r="B637" s="52"/>
      <c r="C637" s="1"/>
      <c r="D637" s="1"/>
      <c r="E637" s="1"/>
      <c r="F637" s="1"/>
      <c r="G637" s="1"/>
      <c r="H637" s="1"/>
      <c r="I637" s="2"/>
      <c r="J637" s="1"/>
      <c r="K637" s="1"/>
      <c r="L637" s="1"/>
      <c r="M637" s="1"/>
      <c r="N637" s="1"/>
      <c r="O637" s="1"/>
      <c r="P637" s="1"/>
      <c r="Q637" s="1"/>
    </row>
    <row r="638" spans="1:17" ht="21" customHeight="1">
      <c r="A638" s="1"/>
      <c r="B638" s="52"/>
      <c r="C638" s="1"/>
      <c r="D638" s="1"/>
      <c r="E638" s="1"/>
      <c r="F638" s="1"/>
      <c r="G638" s="1"/>
      <c r="H638" s="1"/>
      <c r="I638" s="2"/>
      <c r="J638" s="1"/>
      <c r="K638" s="1"/>
      <c r="L638" s="1"/>
      <c r="M638" s="1"/>
      <c r="N638" s="1"/>
      <c r="O638" s="1"/>
      <c r="P638" s="1"/>
      <c r="Q638" s="1"/>
    </row>
    <row r="639" spans="1:17" ht="21" customHeight="1">
      <c r="A639" s="1"/>
      <c r="B639" s="52"/>
      <c r="C639" s="1"/>
      <c r="D639" s="1"/>
      <c r="E639" s="1"/>
      <c r="F639" s="1"/>
      <c r="G639" s="1"/>
      <c r="H639" s="1"/>
      <c r="I639" s="2"/>
      <c r="J639" s="1"/>
      <c r="K639" s="1"/>
      <c r="L639" s="1"/>
      <c r="M639" s="1"/>
      <c r="N639" s="1"/>
      <c r="O639" s="1"/>
      <c r="P639" s="1"/>
      <c r="Q639" s="1"/>
    </row>
    <row r="640" spans="1:17" ht="21" customHeight="1">
      <c r="A640" s="1"/>
      <c r="B640" s="52"/>
      <c r="C640" s="1"/>
      <c r="D640" s="1"/>
      <c r="E640" s="1"/>
      <c r="F640" s="1"/>
      <c r="G640" s="1"/>
      <c r="H640" s="1"/>
      <c r="I640" s="2"/>
      <c r="J640" s="1"/>
      <c r="K640" s="1"/>
      <c r="L640" s="1"/>
      <c r="M640" s="1"/>
      <c r="N640" s="1"/>
      <c r="O640" s="1"/>
      <c r="P640" s="1"/>
      <c r="Q640" s="1"/>
    </row>
    <row r="641" spans="1:17" ht="21" customHeight="1">
      <c r="A641" s="1"/>
      <c r="B641" s="52"/>
      <c r="C641" s="1"/>
      <c r="D641" s="1"/>
      <c r="E641" s="1"/>
      <c r="F641" s="1"/>
      <c r="G641" s="1"/>
      <c r="H641" s="1"/>
      <c r="I641" s="2"/>
      <c r="J641" s="1"/>
      <c r="K641" s="1"/>
      <c r="L641" s="1"/>
      <c r="M641" s="1"/>
      <c r="N641" s="1"/>
      <c r="O641" s="1"/>
      <c r="P641" s="1"/>
      <c r="Q641" s="1"/>
    </row>
    <row r="642" spans="1:17" ht="21" customHeight="1">
      <c r="A642" s="1"/>
      <c r="B642" s="52"/>
      <c r="C642" s="1"/>
      <c r="D642" s="1"/>
      <c r="E642" s="1"/>
      <c r="F642" s="1"/>
      <c r="G642" s="1"/>
      <c r="H642" s="1"/>
      <c r="I642" s="2"/>
      <c r="J642" s="1"/>
      <c r="K642" s="1"/>
      <c r="L642" s="1"/>
      <c r="M642" s="1"/>
      <c r="N642" s="1"/>
      <c r="O642" s="1"/>
      <c r="P642" s="1"/>
      <c r="Q642" s="1"/>
    </row>
    <row r="643" spans="1:17" ht="21" customHeight="1">
      <c r="A643" s="1"/>
      <c r="B643" s="52"/>
      <c r="C643" s="1"/>
      <c r="D643" s="1"/>
      <c r="E643" s="1"/>
      <c r="F643" s="1"/>
      <c r="G643" s="1"/>
      <c r="H643" s="1"/>
      <c r="I643" s="2"/>
      <c r="J643" s="1"/>
      <c r="K643" s="1"/>
      <c r="L643" s="1"/>
      <c r="M643" s="1"/>
      <c r="N643" s="1"/>
      <c r="O643" s="1"/>
      <c r="P643" s="1"/>
      <c r="Q643" s="1"/>
    </row>
    <row r="644" spans="1:17" ht="21" customHeight="1">
      <c r="A644" s="1"/>
      <c r="B644" s="52"/>
      <c r="C644" s="1"/>
      <c r="D644" s="1"/>
      <c r="E644" s="1"/>
      <c r="F644" s="1"/>
      <c r="G644" s="1"/>
      <c r="H644" s="1"/>
      <c r="I644" s="2"/>
      <c r="J644" s="1"/>
      <c r="K644" s="1"/>
      <c r="L644" s="1"/>
      <c r="M644" s="1"/>
      <c r="N644" s="1"/>
      <c r="O644" s="1"/>
      <c r="P644" s="1"/>
      <c r="Q644" s="1"/>
    </row>
    <row r="645" spans="1:17" ht="21" customHeight="1">
      <c r="A645" s="1"/>
      <c r="B645" s="52"/>
      <c r="C645" s="1"/>
      <c r="D645" s="1"/>
      <c r="E645" s="1"/>
      <c r="F645" s="1"/>
      <c r="G645" s="1"/>
      <c r="H645" s="1"/>
      <c r="I645" s="2"/>
      <c r="J645" s="1"/>
      <c r="K645" s="1"/>
      <c r="L645" s="1"/>
      <c r="M645" s="1"/>
      <c r="N645" s="1"/>
      <c r="O645" s="1"/>
      <c r="P645" s="1"/>
      <c r="Q645" s="1"/>
    </row>
    <row r="646" spans="1:17" ht="21" customHeight="1">
      <c r="A646" s="1"/>
      <c r="B646" s="52"/>
      <c r="C646" s="1"/>
      <c r="D646" s="1"/>
      <c r="E646" s="1"/>
      <c r="F646" s="1"/>
      <c r="G646" s="1"/>
      <c r="H646" s="1"/>
      <c r="I646" s="2"/>
      <c r="J646" s="1"/>
      <c r="K646" s="1"/>
      <c r="L646" s="1"/>
      <c r="M646" s="1"/>
      <c r="N646" s="1"/>
      <c r="O646" s="1"/>
      <c r="P646" s="1"/>
      <c r="Q646" s="1"/>
    </row>
    <row r="647" spans="1:17" ht="21" customHeight="1">
      <c r="A647" s="1"/>
      <c r="B647" s="52"/>
      <c r="C647" s="1"/>
      <c r="D647" s="1"/>
      <c r="E647" s="1"/>
      <c r="F647" s="1"/>
      <c r="G647" s="1"/>
      <c r="H647" s="1"/>
      <c r="I647" s="2"/>
      <c r="J647" s="1"/>
      <c r="K647" s="1"/>
      <c r="L647" s="1"/>
      <c r="M647" s="1"/>
      <c r="N647" s="1"/>
      <c r="O647" s="1"/>
      <c r="P647" s="1"/>
      <c r="Q647" s="1"/>
    </row>
    <row r="648" spans="1:17" ht="21" customHeight="1">
      <c r="A648" s="1"/>
      <c r="B648" s="52"/>
      <c r="C648" s="1"/>
      <c r="D648" s="1"/>
      <c r="E648" s="1"/>
      <c r="F648" s="1"/>
      <c r="G648" s="1"/>
      <c r="H648" s="1"/>
      <c r="I648" s="2"/>
      <c r="J648" s="1"/>
      <c r="K648" s="1"/>
      <c r="L648" s="1"/>
      <c r="M648" s="1"/>
      <c r="N648" s="1"/>
      <c r="O648" s="1"/>
      <c r="P648" s="1"/>
      <c r="Q648" s="1"/>
    </row>
    <row r="649" spans="1:17" ht="21" customHeight="1">
      <c r="A649" s="1"/>
      <c r="B649" s="52"/>
      <c r="C649" s="1"/>
      <c r="D649" s="1"/>
      <c r="E649" s="1"/>
      <c r="F649" s="1"/>
      <c r="G649" s="1"/>
      <c r="H649" s="1"/>
      <c r="I649" s="2"/>
      <c r="J649" s="1"/>
      <c r="K649" s="1"/>
      <c r="L649" s="1"/>
      <c r="M649" s="1"/>
      <c r="N649" s="1"/>
      <c r="O649" s="1"/>
      <c r="P649" s="1"/>
      <c r="Q649" s="1"/>
    </row>
    <row r="650" spans="1:17" ht="21" customHeight="1">
      <c r="A650" s="1"/>
      <c r="B650" s="52"/>
      <c r="C650" s="1"/>
      <c r="D650" s="1"/>
      <c r="E650" s="1"/>
      <c r="F650" s="1"/>
      <c r="G650" s="1"/>
      <c r="H650" s="1"/>
      <c r="I650" s="2"/>
      <c r="J650" s="1"/>
      <c r="K650" s="1"/>
      <c r="L650" s="1"/>
      <c r="M650" s="1"/>
      <c r="N650" s="1"/>
      <c r="O650" s="1"/>
      <c r="P650" s="1"/>
      <c r="Q650" s="1"/>
    </row>
    <row r="651" spans="1:17" ht="21" customHeight="1">
      <c r="A651" s="1"/>
      <c r="B651" s="52"/>
      <c r="C651" s="1"/>
      <c r="D651" s="1"/>
      <c r="E651" s="1"/>
      <c r="F651" s="1"/>
      <c r="G651" s="1"/>
      <c r="H651" s="1"/>
      <c r="I651" s="2"/>
      <c r="J651" s="1"/>
      <c r="K651" s="1"/>
      <c r="L651" s="1"/>
      <c r="M651" s="1"/>
      <c r="N651" s="1"/>
      <c r="O651" s="1"/>
      <c r="P651" s="1"/>
      <c r="Q651" s="1"/>
    </row>
    <row r="652" spans="1:17" ht="21" customHeight="1">
      <c r="A652" s="1"/>
      <c r="B652" s="52"/>
      <c r="C652" s="1"/>
      <c r="D652" s="1"/>
      <c r="E652" s="1"/>
      <c r="F652" s="1"/>
      <c r="G652" s="1"/>
      <c r="H652" s="1"/>
      <c r="I652" s="2"/>
      <c r="J652" s="1"/>
      <c r="K652" s="1"/>
      <c r="L652" s="1"/>
      <c r="M652" s="1"/>
      <c r="N652" s="1"/>
      <c r="O652" s="1"/>
      <c r="P652" s="1"/>
      <c r="Q652" s="1"/>
    </row>
    <row r="653" spans="1:17" ht="21" customHeight="1">
      <c r="A653" s="1"/>
      <c r="B653" s="52"/>
      <c r="C653" s="1"/>
      <c r="D653" s="1"/>
      <c r="E653" s="1"/>
      <c r="F653" s="1"/>
      <c r="G653" s="1"/>
      <c r="H653" s="1"/>
      <c r="I653" s="2"/>
      <c r="J653" s="1"/>
      <c r="K653" s="1"/>
      <c r="L653" s="1"/>
      <c r="M653" s="1"/>
      <c r="N653" s="1"/>
      <c r="O653" s="1"/>
      <c r="P653" s="1"/>
      <c r="Q653" s="1"/>
    </row>
    <row r="654" spans="1:17" ht="21" customHeight="1">
      <c r="A654" s="1"/>
      <c r="B654" s="52"/>
      <c r="C654" s="1"/>
      <c r="D654" s="1"/>
      <c r="E654" s="1"/>
      <c r="F654" s="1"/>
      <c r="G654" s="1"/>
      <c r="H654" s="1"/>
      <c r="I654" s="2"/>
      <c r="J654" s="1"/>
      <c r="K654" s="1"/>
      <c r="L654" s="1"/>
      <c r="M654" s="1"/>
      <c r="N654" s="1"/>
      <c r="O654" s="1"/>
      <c r="P654" s="1"/>
      <c r="Q654" s="1"/>
    </row>
    <row r="655" spans="1:17" ht="21" customHeight="1">
      <c r="A655" s="1"/>
      <c r="B655" s="52"/>
      <c r="C655" s="1"/>
      <c r="D655" s="1"/>
      <c r="E655" s="1"/>
      <c r="F655" s="1"/>
      <c r="G655" s="1"/>
      <c r="H655" s="1"/>
      <c r="I655" s="2"/>
      <c r="J655" s="1"/>
      <c r="K655" s="1"/>
      <c r="L655" s="1"/>
      <c r="M655" s="1"/>
      <c r="N655" s="1"/>
      <c r="O655" s="1"/>
      <c r="P655" s="1"/>
      <c r="Q655" s="1"/>
    </row>
    <row r="656" spans="1:17" ht="21" customHeight="1">
      <c r="A656" s="1"/>
      <c r="B656" s="52"/>
      <c r="C656" s="1"/>
      <c r="D656" s="1"/>
      <c r="E656" s="1"/>
      <c r="F656" s="1"/>
      <c r="G656" s="1"/>
      <c r="H656" s="1"/>
      <c r="I656" s="2"/>
      <c r="J656" s="1"/>
      <c r="K656" s="1"/>
      <c r="L656" s="1"/>
      <c r="M656" s="1"/>
      <c r="N656" s="1"/>
      <c r="O656" s="1"/>
      <c r="P656" s="1"/>
      <c r="Q656" s="1"/>
    </row>
    <row r="657" spans="1:17" ht="21" customHeight="1">
      <c r="A657" s="1"/>
      <c r="B657" s="52"/>
      <c r="C657" s="1"/>
      <c r="D657" s="1"/>
      <c r="E657" s="1"/>
      <c r="F657" s="1"/>
      <c r="G657" s="1"/>
      <c r="H657" s="1"/>
      <c r="I657" s="2"/>
      <c r="J657" s="1"/>
      <c r="K657" s="1"/>
      <c r="L657" s="1"/>
      <c r="M657" s="1"/>
      <c r="N657" s="1"/>
      <c r="O657" s="1"/>
      <c r="P657" s="1"/>
      <c r="Q657" s="1"/>
    </row>
    <row r="658" spans="1:17" ht="21" customHeight="1">
      <c r="A658" s="1"/>
      <c r="B658" s="52"/>
      <c r="C658" s="1"/>
      <c r="D658" s="1"/>
      <c r="E658" s="1"/>
      <c r="F658" s="1"/>
      <c r="G658" s="1"/>
      <c r="H658" s="1"/>
      <c r="I658" s="2"/>
      <c r="J658" s="1"/>
      <c r="K658" s="1"/>
      <c r="L658" s="1"/>
      <c r="M658" s="1"/>
      <c r="N658" s="1"/>
      <c r="O658" s="1"/>
      <c r="P658" s="1"/>
      <c r="Q658" s="1"/>
    </row>
    <row r="659" spans="1:17" ht="21" customHeight="1">
      <c r="A659" s="1"/>
      <c r="B659" s="52"/>
      <c r="C659" s="1"/>
      <c r="D659" s="1"/>
      <c r="E659" s="1"/>
      <c r="F659" s="1"/>
      <c r="G659" s="1"/>
      <c r="H659" s="1"/>
      <c r="I659" s="2"/>
      <c r="J659" s="1"/>
      <c r="K659" s="1"/>
      <c r="L659" s="1"/>
      <c r="M659" s="1"/>
      <c r="N659" s="1"/>
      <c r="O659" s="1"/>
      <c r="P659" s="1"/>
      <c r="Q659" s="1"/>
    </row>
    <row r="660" spans="1:17" ht="21" customHeight="1">
      <c r="A660" s="1"/>
      <c r="B660" s="52"/>
      <c r="C660" s="1"/>
      <c r="D660" s="1"/>
      <c r="E660" s="1"/>
      <c r="F660" s="1"/>
      <c r="G660" s="1"/>
      <c r="H660" s="1"/>
      <c r="I660" s="2"/>
      <c r="J660" s="1"/>
      <c r="K660" s="1"/>
      <c r="L660" s="1"/>
      <c r="M660" s="1"/>
      <c r="N660" s="1"/>
      <c r="O660" s="1"/>
      <c r="P660" s="1"/>
      <c r="Q660" s="1"/>
    </row>
    <row r="661" spans="1:17" ht="21" customHeight="1">
      <c r="A661" s="1"/>
      <c r="B661" s="52"/>
      <c r="C661" s="1"/>
      <c r="D661" s="1"/>
      <c r="E661" s="1"/>
      <c r="F661" s="1"/>
      <c r="G661" s="1"/>
      <c r="H661" s="1"/>
      <c r="I661" s="2"/>
      <c r="J661" s="1"/>
      <c r="K661" s="1"/>
      <c r="L661" s="1"/>
      <c r="M661" s="1"/>
      <c r="N661" s="1"/>
      <c r="O661" s="1"/>
      <c r="P661" s="1"/>
      <c r="Q661" s="1"/>
    </row>
    <row r="662" spans="1:17" ht="21" customHeight="1">
      <c r="A662" s="1"/>
      <c r="B662" s="52"/>
      <c r="C662" s="1"/>
      <c r="D662" s="1"/>
      <c r="E662" s="1"/>
      <c r="F662" s="1"/>
      <c r="G662" s="1"/>
      <c r="H662" s="1"/>
      <c r="I662" s="2"/>
      <c r="J662" s="1"/>
      <c r="K662" s="1"/>
      <c r="L662" s="1"/>
      <c r="M662" s="1"/>
      <c r="N662" s="1"/>
      <c r="O662" s="1"/>
      <c r="P662" s="1"/>
      <c r="Q662" s="1"/>
    </row>
    <row r="663" spans="1:17" ht="21" customHeight="1">
      <c r="A663" s="1"/>
      <c r="B663" s="52"/>
      <c r="C663" s="1"/>
      <c r="D663" s="1"/>
      <c r="E663" s="1"/>
      <c r="F663" s="1"/>
      <c r="G663" s="1"/>
      <c r="H663" s="1"/>
      <c r="I663" s="2"/>
      <c r="J663" s="1"/>
      <c r="K663" s="1"/>
      <c r="L663" s="1"/>
      <c r="M663" s="1"/>
      <c r="N663" s="1"/>
      <c r="O663" s="1"/>
      <c r="P663" s="1"/>
      <c r="Q663" s="1"/>
    </row>
    <row r="664" spans="1:17" ht="21" customHeight="1">
      <c r="A664" s="1"/>
      <c r="B664" s="52"/>
      <c r="C664" s="1"/>
      <c r="D664" s="1"/>
      <c r="E664" s="1"/>
      <c r="F664" s="1"/>
      <c r="G664" s="1"/>
      <c r="H664" s="1"/>
      <c r="I664" s="2"/>
      <c r="J664" s="1"/>
      <c r="K664" s="1"/>
      <c r="L664" s="1"/>
      <c r="M664" s="1"/>
      <c r="N664" s="1"/>
      <c r="O664" s="1"/>
      <c r="P664" s="1"/>
      <c r="Q664" s="1"/>
    </row>
    <row r="665" spans="1:17" ht="21" customHeight="1">
      <c r="A665" s="1"/>
      <c r="B665" s="52"/>
      <c r="C665" s="1"/>
      <c r="D665" s="1"/>
      <c r="E665" s="1"/>
      <c r="F665" s="1"/>
      <c r="G665" s="1"/>
      <c r="H665" s="1"/>
      <c r="I665" s="2"/>
      <c r="J665" s="1"/>
      <c r="K665" s="1"/>
      <c r="L665" s="1"/>
      <c r="M665" s="1"/>
      <c r="N665" s="1"/>
      <c r="O665" s="1"/>
      <c r="P665" s="1"/>
      <c r="Q665" s="1"/>
    </row>
    <row r="666" spans="1:17" ht="21" customHeight="1">
      <c r="A666" s="1"/>
      <c r="B666" s="52"/>
      <c r="C666" s="1"/>
      <c r="D666" s="1"/>
      <c r="E666" s="1"/>
      <c r="F666" s="1"/>
      <c r="G666" s="1"/>
      <c r="H666" s="1"/>
      <c r="I666" s="2"/>
      <c r="J666" s="1"/>
      <c r="K666" s="1"/>
      <c r="L666" s="1"/>
      <c r="M666" s="1"/>
      <c r="N666" s="1"/>
      <c r="O666" s="1"/>
      <c r="P666" s="1"/>
      <c r="Q666" s="1"/>
    </row>
    <row r="667" spans="1:17" ht="21" customHeight="1">
      <c r="A667" s="1"/>
      <c r="B667" s="52"/>
      <c r="C667" s="1"/>
      <c r="D667" s="1"/>
      <c r="E667" s="1"/>
      <c r="F667" s="1"/>
      <c r="G667" s="1"/>
      <c r="H667" s="1"/>
      <c r="I667" s="2"/>
      <c r="J667" s="1"/>
      <c r="K667" s="1"/>
      <c r="L667" s="1"/>
      <c r="M667" s="1"/>
      <c r="N667" s="1"/>
      <c r="O667" s="1"/>
      <c r="P667" s="1"/>
      <c r="Q667" s="1"/>
    </row>
    <row r="668" spans="1:17" ht="21" customHeight="1">
      <c r="A668" s="1"/>
      <c r="B668" s="52"/>
      <c r="C668" s="1"/>
      <c r="D668" s="1"/>
      <c r="E668" s="1"/>
      <c r="F668" s="1"/>
      <c r="G668" s="1"/>
      <c r="H668" s="1"/>
      <c r="I668" s="2"/>
      <c r="J668" s="1"/>
      <c r="K668" s="1"/>
      <c r="L668" s="1"/>
      <c r="M668" s="1"/>
      <c r="N668" s="1"/>
      <c r="O668" s="1"/>
      <c r="P668" s="1"/>
      <c r="Q668" s="1"/>
    </row>
    <row r="669" spans="1:17" ht="21" customHeight="1">
      <c r="A669" s="1"/>
      <c r="B669" s="52"/>
      <c r="C669" s="1"/>
      <c r="D669" s="1"/>
      <c r="E669" s="1"/>
      <c r="F669" s="1"/>
      <c r="G669" s="1"/>
      <c r="H669" s="1"/>
      <c r="I669" s="2"/>
      <c r="J669" s="1"/>
      <c r="K669" s="1"/>
      <c r="L669" s="1"/>
      <c r="M669" s="1"/>
      <c r="N669" s="1"/>
      <c r="O669" s="1"/>
      <c r="P669" s="1"/>
      <c r="Q669" s="1"/>
    </row>
    <row r="670" spans="1:17" ht="21" customHeight="1">
      <c r="A670" s="1"/>
      <c r="B670" s="52"/>
      <c r="C670" s="1"/>
      <c r="D670" s="1"/>
      <c r="E670" s="1"/>
      <c r="F670" s="1"/>
      <c r="G670" s="1"/>
      <c r="H670" s="1"/>
      <c r="I670" s="2"/>
      <c r="J670" s="1"/>
      <c r="K670" s="1"/>
      <c r="L670" s="1"/>
      <c r="M670" s="1"/>
      <c r="N670" s="1"/>
      <c r="O670" s="1"/>
      <c r="P670" s="1"/>
      <c r="Q670" s="1"/>
    </row>
    <row r="671" spans="1:17" ht="21" customHeight="1">
      <c r="A671" s="1"/>
      <c r="B671" s="52"/>
      <c r="C671" s="1"/>
      <c r="D671" s="1"/>
      <c r="E671" s="1"/>
      <c r="F671" s="1"/>
      <c r="G671" s="1"/>
      <c r="H671" s="1"/>
      <c r="I671" s="2"/>
      <c r="J671" s="1"/>
      <c r="K671" s="1"/>
      <c r="L671" s="1"/>
      <c r="M671" s="1"/>
      <c r="N671" s="1"/>
      <c r="O671" s="1"/>
      <c r="P671" s="1"/>
      <c r="Q671" s="1"/>
    </row>
    <row r="672" spans="1:17" ht="21" customHeight="1">
      <c r="A672" s="1"/>
      <c r="B672" s="52"/>
      <c r="C672" s="1"/>
      <c r="D672" s="1"/>
      <c r="E672" s="1"/>
      <c r="F672" s="1"/>
      <c r="G672" s="1"/>
      <c r="H672" s="1"/>
      <c r="I672" s="2"/>
      <c r="J672" s="1"/>
      <c r="K672" s="1"/>
      <c r="L672" s="1"/>
      <c r="M672" s="1"/>
      <c r="N672" s="1"/>
      <c r="O672" s="1"/>
      <c r="P672" s="1"/>
      <c r="Q672" s="1"/>
    </row>
    <row r="673" spans="1:17" ht="21" customHeight="1">
      <c r="A673" s="1"/>
      <c r="B673" s="52"/>
      <c r="C673" s="1"/>
      <c r="D673" s="1"/>
      <c r="E673" s="1"/>
      <c r="F673" s="1"/>
      <c r="G673" s="1"/>
      <c r="H673" s="1"/>
      <c r="I673" s="2"/>
      <c r="J673" s="1"/>
      <c r="K673" s="1"/>
      <c r="L673" s="1"/>
      <c r="M673" s="1"/>
      <c r="N673" s="1"/>
      <c r="O673" s="1"/>
      <c r="P673" s="1"/>
      <c r="Q673" s="1"/>
    </row>
    <row r="674" spans="1:17" ht="21" customHeight="1">
      <c r="A674" s="1"/>
      <c r="B674" s="52"/>
      <c r="C674" s="1"/>
      <c r="D674" s="1"/>
      <c r="E674" s="1"/>
      <c r="F674" s="1"/>
      <c r="G674" s="1"/>
      <c r="H674" s="1"/>
      <c r="I674" s="2"/>
      <c r="J674" s="1"/>
      <c r="K674" s="1"/>
      <c r="L674" s="1"/>
      <c r="M674" s="1"/>
      <c r="N674" s="1"/>
      <c r="O674" s="1"/>
      <c r="P674" s="1"/>
      <c r="Q674" s="1"/>
    </row>
    <row r="675" spans="1:17" ht="21" customHeight="1">
      <c r="A675" s="1"/>
      <c r="B675" s="52"/>
      <c r="C675" s="1"/>
      <c r="D675" s="1"/>
      <c r="E675" s="1"/>
      <c r="F675" s="1"/>
      <c r="G675" s="1"/>
      <c r="H675" s="1"/>
      <c r="I675" s="2"/>
      <c r="J675" s="1"/>
      <c r="K675" s="1"/>
      <c r="L675" s="1"/>
      <c r="M675" s="1"/>
      <c r="N675" s="1"/>
      <c r="O675" s="1"/>
      <c r="P675" s="1"/>
      <c r="Q675" s="1"/>
    </row>
    <row r="676" spans="1:17" ht="21" customHeight="1">
      <c r="A676" s="1"/>
      <c r="B676" s="52"/>
      <c r="C676" s="1"/>
      <c r="D676" s="1"/>
      <c r="E676" s="1"/>
      <c r="F676" s="1"/>
      <c r="G676" s="1"/>
      <c r="H676" s="1"/>
      <c r="I676" s="2"/>
      <c r="J676" s="1"/>
      <c r="K676" s="1"/>
      <c r="L676" s="1"/>
      <c r="M676" s="1"/>
      <c r="N676" s="1"/>
      <c r="O676" s="1"/>
      <c r="P676" s="1"/>
      <c r="Q676" s="1"/>
    </row>
    <row r="677" spans="1:17" ht="21" customHeight="1">
      <c r="A677" s="1"/>
      <c r="B677" s="52"/>
      <c r="C677" s="1"/>
      <c r="D677" s="1"/>
      <c r="E677" s="1"/>
      <c r="F677" s="1"/>
      <c r="G677" s="1"/>
      <c r="H677" s="1"/>
      <c r="I677" s="2"/>
      <c r="J677" s="1"/>
      <c r="K677" s="1"/>
      <c r="L677" s="1"/>
      <c r="M677" s="1"/>
      <c r="N677" s="1"/>
      <c r="O677" s="1"/>
      <c r="P677" s="1"/>
      <c r="Q677" s="1"/>
    </row>
    <row r="678" spans="1:17" ht="21" customHeight="1">
      <c r="A678" s="1"/>
      <c r="B678" s="52"/>
      <c r="C678" s="1"/>
      <c r="D678" s="1"/>
      <c r="E678" s="1"/>
      <c r="F678" s="1"/>
      <c r="G678" s="1"/>
      <c r="H678" s="1"/>
      <c r="I678" s="2"/>
      <c r="J678" s="1"/>
      <c r="K678" s="1"/>
      <c r="L678" s="1"/>
      <c r="M678" s="1"/>
      <c r="N678" s="1"/>
      <c r="O678" s="1"/>
      <c r="P678" s="1"/>
      <c r="Q678" s="1"/>
    </row>
    <row r="679" spans="1:17" ht="21" customHeight="1">
      <c r="A679" s="1"/>
      <c r="B679" s="52"/>
      <c r="C679" s="1"/>
      <c r="D679" s="1"/>
      <c r="E679" s="1"/>
      <c r="F679" s="1"/>
      <c r="G679" s="1"/>
      <c r="H679" s="1"/>
      <c r="I679" s="2"/>
      <c r="J679" s="1"/>
      <c r="K679" s="1"/>
      <c r="L679" s="1"/>
      <c r="M679" s="1"/>
      <c r="N679" s="1"/>
      <c r="O679" s="1"/>
      <c r="P679" s="1"/>
      <c r="Q679" s="1"/>
    </row>
    <row r="680" spans="1:17" ht="21" customHeight="1">
      <c r="A680" s="1"/>
      <c r="B680" s="52"/>
      <c r="C680" s="1"/>
      <c r="D680" s="1"/>
      <c r="E680" s="1"/>
      <c r="F680" s="1"/>
      <c r="G680" s="1"/>
      <c r="H680" s="1"/>
      <c r="I680" s="2"/>
      <c r="J680" s="1"/>
      <c r="K680" s="1"/>
      <c r="L680" s="1"/>
      <c r="M680" s="1"/>
      <c r="N680" s="1"/>
      <c r="O680" s="1"/>
      <c r="P680" s="1"/>
      <c r="Q680" s="1"/>
    </row>
    <row r="681" spans="1:17" ht="21" customHeight="1">
      <c r="A681" s="1"/>
      <c r="B681" s="52"/>
      <c r="C681" s="1"/>
      <c r="D681" s="1"/>
      <c r="E681" s="1"/>
      <c r="F681" s="1"/>
      <c r="G681" s="1"/>
      <c r="H681" s="1"/>
      <c r="I681" s="2"/>
      <c r="J681" s="1"/>
      <c r="K681" s="1"/>
      <c r="L681" s="1"/>
      <c r="M681" s="1"/>
      <c r="N681" s="1"/>
      <c r="O681" s="1"/>
      <c r="P681" s="1"/>
      <c r="Q681" s="1"/>
    </row>
    <row r="682" spans="1:17" ht="21" customHeight="1">
      <c r="A682" s="1"/>
      <c r="B682" s="52"/>
      <c r="C682" s="1"/>
      <c r="D682" s="1"/>
      <c r="E682" s="1"/>
      <c r="F682" s="1"/>
      <c r="G682" s="1"/>
      <c r="H682" s="1"/>
      <c r="I682" s="2"/>
      <c r="J682" s="1"/>
      <c r="K682" s="1"/>
      <c r="L682" s="1"/>
      <c r="M682" s="1"/>
      <c r="N682" s="1"/>
      <c r="O682" s="1"/>
      <c r="P682" s="1"/>
      <c r="Q682" s="1"/>
    </row>
    <row r="683" spans="1:17" ht="21" customHeight="1">
      <c r="A683" s="1"/>
      <c r="B683" s="52"/>
      <c r="C683" s="1"/>
      <c r="D683" s="1"/>
      <c r="E683" s="1"/>
      <c r="F683" s="1"/>
      <c r="G683" s="1"/>
      <c r="H683" s="1"/>
      <c r="I683" s="2"/>
      <c r="J683" s="1"/>
      <c r="K683" s="1"/>
      <c r="L683" s="1"/>
      <c r="M683" s="1"/>
      <c r="N683" s="1"/>
      <c r="O683" s="1"/>
      <c r="P683" s="1"/>
      <c r="Q683" s="1"/>
    </row>
    <row r="684" spans="1:17" ht="21" customHeight="1">
      <c r="A684" s="1"/>
      <c r="B684" s="52"/>
      <c r="C684" s="1"/>
      <c r="D684" s="1"/>
      <c r="E684" s="1"/>
      <c r="F684" s="1"/>
      <c r="G684" s="1"/>
      <c r="H684" s="1"/>
      <c r="I684" s="2"/>
      <c r="J684" s="1"/>
      <c r="K684" s="1"/>
      <c r="L684" s="1"/>
      <c r="M684" s="1"/>
      <c r="N684" s="1"/>
      <c r="O684" s="1"/>
      <c r="P684" s="1"/>
      <c r="Q684" s="1"/>
    </row>
    <row r="685" spans="1:17" ht="21" customHeight="1">
      <c r="A685" s="1"/>
      <c r="B685" s="52"/>
      <c r="C685" s="1"/>
      <c r="D685" s="1"/>
      <c r="E685" s="1"/>
      <c r="F685" s="1"/>
      <c r="G685" s="1"/>
      <c r="H685" s="1"/>
      <c r="I685" s="2"/>
      <c r="J685" s="1"/>
      <c r="K685" s="1"/>
      <c r="L685" s="1"/>
      <c r="M685" s="1"/>
      <c r="N685" s="1"/>
      <c r="O685" s="1"/>
      <c r="P685" s="1"/>
      <c r="Q685" s="1"/>
    </row>
    <row r="686" spans="1:17" ht="21" customHeight="1">
      <c r="A686" s="1"/>
      <c r="B686" s="52"/>
      <c r="C686" s="1"/>
      <c r="D686" s="1"/>
      <c r="E686" s="1"/>
      <c r="F686" s="1"/>
      <c r="G686" s="1"/>
      <c r="H686" s="1"/>
      <c r="I686" s="2"/>
      <c r="J686" s="1"/>
      <c r="K686" s="1"/>
      <c r="L686" s="1"/>
      <c r="M686" s="1"/>
      <c r="N686" s="1"/>
      <c r="O686" s="1"/>
      <c r="P686" s="1"/>
      <c r="Q686" s="1"/>
    </row>
    <row r="687" spans="1:17" ht="21" customHeight="1">
      <c r="A687" s="1"/>
      <c r="B687" s="52"/>
      <c r="C687" s="1"/>
      <c r="D687" s="1"/>
      <c r="E687" s="1"/>
      <c r="F687" s="1"/>
      <c r="G687" s="1"/>
      <c r="H687" s="1"/>
      <c r="I687" s="2"/>
      <c r="J687" s="1"/>
      <c r="K687" s="1"/>
      <c r="L687" s="1"/>
      <c r="M687" s="1"/>
      <c r="N687" s="1"/>
      <c r="O687" s="1"/>
      <c r="P687" s="1"/>
      <c r="Q687" s="1"/>
    </row>
    <row r="688" spans="1:17" ht="21" customHeight="1">
      <c r="A688" s="1"/>
      <c r="B688" s="52"/>
      <c r="C688" s="1"/>
      <c r="D688" s="1"/>
      <c r="E688" s="1"/>
      <c r="F688" s="1"/>
      <c r="G688" s="1"/>
      <c r="H688" s="1"/>
      <c r="I688" s="2"/>
      <c r="J688" s="1"/>
      <c r="K688" s="1"/>
      <c r="L688" s="1"/>
      <c r="M688" s="1"/>
      <c r="N688" s="1"/>
      <c r="O688" s="1"/>
      <c r="P688" s="1"/>
      <c r="Q688" s="1"/>
    </row>
    <row r="689" spans="1:17" ht="21" customHeight="1">
      <c r="A689" s="1"/>
      <c r="B689" s="52"/>
      <c r="C689" s="1"/>
      <c r="D689" s="1"/>
      <c r="E689" s="1"/>
      <c r="F689" s="1"/>
      <c r="G689" s="1"/>
      <c r="H689" s="1"/>
      <c r="I689" s="2"/>
      <c r="J689" s="1"/>
      <c r="K689" s="1"/>
      <c r="L689" s="1"/>
      <c r="M689" s="1"/>
      <c r="N689" s="1"/>
      <c r="O689" s="1"/>
      <c r="P689" s="1"/>
      <c r="Q689" s="1"/>
    </row>
    <row r="690" spans="1:17" ht="21" customHeight="1">
      <c r="A690" s="1"/>
      <c r="B690" s="52"/>
      <c r="C690" s="1"/>
      <c r="D690" s="1"/>
      <c r="E690" s="1"/>
      <c r="F690" s="1"/>
      <c r="G690" s="1"/>
      <c r="H690" s="1"/>
      <c r="I690" s="2"/>
      <c r="J690" s="1"/>
      <c r="K690" s="1"/>
      <c r="L690" s="1"/>
      <c r="M690" s="1"/>
      <c r="N690" s="1"/>
      <c r="O690" s="1"/>
      <c r="P690" s="1"/>
      <c r="Q690" s="1"/>
    </row>
    <row r="691" spans="1:17" ht="21" customHeight="1">
      <c r="A691" s="1"/>
      <c r="B691" s="52"/>
      <c r="C691" s="1"/>
      <c r="D691" s="1"/>
      <c r="E691" s="1"/>
      <c r="F691" s="1"/>
      <c r="G691" s="1"/>
      <c r="H691" s="1"/>
      <c r="I691" s="2"/>
      <c r="J691" s="1"/>
      <c r="K691" s="1"/>
      <c r="L691" s="1"/>
      <c r="M691" s="1"/>
      <c r="N691" s="1"/>
      <c r="O691" s="1"/>
      <c r="P691" s="1"/>
      <c r="Q691" s="1"/>
    </row>
    <row r="692" spans="1:17" ht="21" customHeight="1">
      <c r="A692" s="1"/>
      <c r="B692" s="52"/>
      <c r="C692" s="1"/>
      <c r="D692" s="1"/>
      <c r="E692" s="1"/>
      <c r="F692" s="1"/>
      <c r="G692" s="1"/>
      <c r="H692" s="1"/>
      <c r="I692" s="2"/>
      <c r="J692" s="1"/>
      <c r="K692" s="1"/>
      <c r="L692" s="1"/>
      <c r="M692" s="1"/>
      <c r="N692" s="1"/>
      <c r="O692" s="1"/>
      <c r="P692" s="1"/>
      <c r="Q692" s="1"/>
    </row>
    <row r="693" spans="1:17" ht="21" customHeight="1">
      <c r="A693" s="1"/>
      <c r="B693" s="52"/>
      <c r="C693" s="1"/>
      <c r="D693" s="1"/>
      <c r="E693" s="1"/>
      <c r="F693" s="1"/>
      <c r="G693" s="1"/>
      <c r="H693" s="1"/>
      <c r="I693" s="2"/>
      <c r="J693" s="1"/>
      <c r="K693" s="1"/>
      <c r="L693" s="1"/>
      <c r="M693" s="1"/>
      <c r="N693" s="1"/>
      <c r="O693" s="1"/>
      <c r="P693" s="1"/>
      <c r="Q693" s="1"/>
    </row>
    <row r="694" spans="1:17" ht="21" customHeight="1">
      <c r="A694" s="1"/>
      <c r="B694" s="52"/>
      <c r="C694" s="1"/>
      <c r="D694" s="1"/>
      <c r="E694" s="1"/>
      <c r="F694" s="1"/>
      <c r="G694" s="1"/>
      <c r="H694" s="1"/>
      <c r="I694" s="2"/>
      <c r="J694" s="1"/>
      <c r="K694" s="1"/>
      <c r="L694" s="1"/>
      <c r="M694" s="1"/>
      <c r="N694" s="1"/>
      <c r="O694" s="1"/>
      <c r="P694" s="1"/>
      <c r="Q694" s="1"/>
    </row>
    <row r="695" spans="1:17" ht="21" customHeight="1">
      <c r="A695" s="1"/>
      <c r="B695" s="52"/>
      <c r="C695" s="1"/>
      <c r="D695" s="1"/>
      <c r="E695" s="1"/>
      <c r="F695" s="1"/>
      <c r="G695" s="1"/>
      <c r="H695" s="1"/>
      <c r="I695" s="2"/>
      <c r="J695" s="1"/>
      <c r="K695" s="1"/>
      <c r="L695" s="1"/>
      <c r="M695" s="1"/>
      <c r="N695" s="1"/>
      <c r="O695" s="1"/>
      <c r="P695" s="1"/>
      <c r="Q695" s="1"/>
    </row>
    <row r="696" spans="1:17" ht="21" customHeight="1">
      <c r="A696" s="1"/>
      <c r="B696" s="52"/>
      <c r="C696" s="1"/>
      <c r="D696" s="1"/>
      <c r="E696" s="1"/>
      <c r="F696" s="1"/>
      <c r="G696" s="1"/>
      <c r="H696" s="1"/>
      <c r="I696" s="2"/>
      <c r="J696" s="1"/>
      <c r="K696" s="1"/>
      <c r="L696" s="1"/>
      <c r="M696" s="1"/>
      <c r="N696" s="1"/>
      <c r="O696" s="1"/>
      <c r="P696" s="1"/>
      <c r="Q696" s="1"/>
    </row>
    <row r="697" spans="1:17" ht="21" customHeight="1">
      <c r="A697" s="1"/>
      <c r="B697" s="52"/>
      <c r="C697" s="1"/>
      <c r="D697" s="1"/>
      <c r="E697" s="1"/>
      <c r="F697" s="1"/>
      <c r="G697" s="1"/>
      <c r="H697" s="1"/>
      <c r="I697" s="2"/>
      <c r="J697" s="1"/>
      <c r="K697" s="1"/>
      <c r="L697" s="1"/>
      <c r="M697" s="1"/>
      <c r="N697" s="1"/>
      <c r="O697" s="1"/>
      <c r="P697" s="1"/>
      <c r="Q697" s="1"/>
    </row>
    <row r="698" spans="1:17" ht="21" customHeight="1">
      <c r="A698" s="1"/>
      <c r="B698" s="52"/>
      <c r="C698" s="1"/>
      <c r="D698" s="1"/>
      <c r="E698" s="1"/>
      <c r="F698" s="1"/>
      <c r="G698" s="1"/>
      <c r="H698" s="1"/>
      <c r="I698" s="2"/>
      <c r="J698" s="1"/>
      <c r="K698" s="1"/>
      <c r="L698" s="1"/>
      <c r="M698" s="1"/>
      <c r="N698" s="1"/>
      <c r="O698" s="1"/>
      <c r="P698" s="1"/>
      <c r="Q698" s="1"/>
    </row>
    <row r="699" spans="1:17" ht="21" customHeight="1">
      <c r="A699" s="1"/>
      <c r="B699" s="52"/>
      <c r="C699" s="1"/>
      <c r="D699" s="1"/>
      <c r="E699" s="1"/>
      <c r="F699" s="1"/>
      <c r="G699" s="1"/>
      <c r="H699" s="1"/>
      <c r="I699" s="2"/>
      <c r="J699" s="1"/>
      <c r="K699" s="1"/>
      <c r="L699" s="1"/>
      <c r="M699" s="1"/>
      <c r="N699" s="1"/>
      <c r="O699" s="1"/>
      <c r="P699" s="1"/>
      <c r="Q699" s="1"/>
    </row>
    <row r="700" spans="1:17" ht="21" customHeight="1">
      <c r="A700" s="1"/>
      <c r="B700" s="52"/>
      <c r="C700" s="1"/>
      <c r="D700" s="1"/>
      <c r="E700" s="1"/>
      <c r="F700" s="1"/>
      <c r="G700" s="1"/>
      <c r="H700" s="1"/>
      <c r="I700" s="2"/>
      <c r="J700" s="1"/>
      <c r="K700" s="1"/>
      <c r="L700" s="1"/>
      <c r="M700" s="1"/>
      <c r="N700" s="1"/>
      <c r="O700" s="1"/>
      <c r="P700" s="1"/>
      <c r="Q700" s="1"/>
    </row>
    <row r="701" spans="1:17" ht="21" customHeight="1">
      <c r="A701" s="1"/>
      <c r="B701" s="52"/>
      <c r="C701" s="1"/>
      <c r="D701" s="1"/>
      <c r="E701" s="1"/>
      <c r="F701" s="1"/>
      <c r="G701" s="1"/>
      <c r="H701" s="1"/>
      <c r="I701" s="2"/>
      <c r="J701" s="1"/>
      <c r="K701" s="1"/>
      <c r="L701" s="1"/>
      <c r="M701" s="1"/>
      <c r="N701" s="1"/>
      <c r="O701" s="1"/>
      <c r="P701" s="1"/>
      <c r="Q701" s="1"/>
    </row>
    <row r="702" spans="1:17" ht="21" customHeight="1">
      <c r="A702" s="1"/>
      <c r="B702" s="52"/>
      <c r="C702" s="1"/>
      <c r="D702" s="1"/>
      <c r="E702" s="1"/>
      <c r="F702" s="1"/>
      <c r="G702" s="1"/>
      <c r="H702" s="1"/>
      <c r="I702" s="2"/>
      <c r="J702" s="1"/>
      <c r="K702" s="1"/>
      <c r="L702" s="1"/>
      <c r="M702" s="1"/>
      <c r="N702" s="1"/>
      <c r="O702" s="1"/>
      <c r="P702" s="1"/>
      <c r="Q702" s="1"/>
    </row>
    <row r="703" spans="1:17" ht="21" customHeight="1">
      <c r="A703" s="1"/>
      <c r="B703" s="52"/>
      <c r="C703" s="1"/>
      <c r="D703" s="1"/>
      <c r="E703" s="1"/>
      <c r="F703" s="1"/>
      <c r="G703" s="1"/>
      <c r="H703" s="1"/>
      <c r="I703" s="2"/>
      <c r="J703" s="1"/>
      <c r="K703" s="1"/>
      <c r="L703" s="1"/>
      <c r="M703" s="1"/>
      <c r="N703" s="1"/>
      <c r="O703" s="1"/>
      <c r="P703" s="1"/>
      <c r="Q703" s="1"/>
    </row>
    <row r="704" spans="1:17" ht="21" customHeight="1">
      <c r="A704" s="1"/>
      <c r="B704" s="52"/>
      <c r="C704" s="1"/>
      <c r="D704" s="1"/>
      <c r="E704" s="1"/>
      <c r="F704" s="1"/>
      <c r="G704" s="1"/>
      <c r="H704" s="1"/>
      <c r="I704" s="2"/>
      <c r="J704" s="1"/>
      <c r="K704" s="1"/>
      <c r="L704" s="1"/>
      <c r="M704" s="1"/>
      <c r="N704" s="1"/>
      <c r="O704" s="1"/>
      <c r="P704" s="1"/>
      <c r="Q704" s="1"/>
    </row>
    <row r="705" spans="1:17" ht="21" customHeight="1">
      <c r="A705" s="1"/>
      <c r="B705" s="52"/>
      <c r="C705" s="1"/>
      <c r="D705" s="1"/>
      <c r="E705" s="1"/>
      <c r="F705" s="1"/>
      <c r="G705" s="1"/>
      <c r="H705" s="1"/>
      <c r="I705" s="2"/>
      <c r="J705" s="1"/>
      <c r="K705" s="1"/>
      <c r="L705" s="1"/>
      <c r="M705" s="1"/>
      <c r="N705" s="1"/>
      <c r="O705" s="1"/>
      <c r="P705" s="1"/>
      <c r="Q705" s="1"/>
    </row>
    <row r="706" spans="1:17" ht="21" customHeight="1">
      <c r="A706" s="1"/>
      <c r="B706" s="52"/>
      <c r="C706" s="1"/>
      <c r="D706" s="1"/>
      <c r="E706" s="1"/>
      <c r="F706" s="1"/>
      <c r="G706" s="1"/>
      <c r="H706" s="1"/>
      <c r="I706" s="2"/>
      <c r="J706" s="1"/>
      <c r="K706" s="1"/>
      <c r="L706" s="1"/>
      <c r="M706" s="1"/>
      <c r="N706" s="1"/>
      <c r="O706" s="1"/>
      <c r="P706" s="1"/>
      <c r="Q706" s="1"/>
    </row>
    <row r="707" spans="1:17" ht="21" customHeight="1">
      <c r="A707" s="1"/>
      <c r="B707" s="52"/>
      <c r="C707" s="1"/>
      <c r="D707" s="1"/>
      <c r="E707" s="1"/>
      <c r="F707" s="1"/>
      <c r="G707" s="1"/>
      <c r="H707" s="1"/>
      <c r="I707" s="2"/>
      <c r="J707" s="1"/>
      <c r="K707" s="1"/>
      <c r="L707" s="1"/>
      <c r="M707" s="1"/>
      <c r="N707" s="1"/>
      <c r="O707" s="1"/>
      <c r="P707" s="1"/>
      <c r="Q707" s="1"/>
    </row>
    <row r="708" spans="1:17" ht="21" customHeight="1">
      <c r="A708" s="1"/>
      <c r="B708" s="52"/>
      <c r="C708" s="1"/>
      <c r="D708" s="1"/>
      <c r="E708" s="1"/>
      <c r="F708" s="1"/>
      <c r="G708" s="1"/>
      <c r="H708" s="1"/>
      <c r="I708" s="2"/>
      <c r="J708" s="1"/>
      <c r="K708" s="1"/>
      <c r="L708" s="1"/>
      <c r="M708" s="1"/>
      <c r="N708" s="1"/>
      <c r="O708" s="1"/>
      <c r="P708" s="1"/>
      <c r="Q708" s="1"/>
    </row>
    <row r="709" spans="1:17" ht="21" customHeight="1">
      <c r="A709" s="1"/>
      <c r="B709" s="52"/>
      <c r="C709" s="1"/>
      <c r="D709" s="1"/>
      <c r="E709" s="1"/>
      <c r="F709" s="1"/>
      <c r="G709" s="1"/>
      <c r="H709" s="1"/>
      <c r="I709" s="2"/>
      <c r="J709" s="1"/>
      <c r="K709" s="1"/>
      <c r="L709" s="1"/>
      <c r="M709" s="1"/>
      <c r="N709" s="1"/>
      <c r="O709" s="1"/>
      <c r="P709" s="1"/>
      <c r="Q709" s="1"/>
    </row>
    <row r="710" spans="1:17" ht="21" customHeight="1">
      <c r="A710" s="1"/>
      <c r="B710" s="52"/>
      <c r="C710" s="1"/>
      <c r="D710" s="1"/>
      <c r="E710" s="1"/>
      <c r="F710" s="1"/>
      <c r="G710" s="1"/>
      <c r="H710" s="1"/>
      <c r="I710" s="2"/>
      <c r="J710" s="1"/>
      <c r="K710" s="1"/>
      <c r="L710" s="1"/>
      <c r="M710" s="1"/>
      <c r="N710" s="1"/>
      <c r="O710" s="1"/>
      <c r="P710" s="1"/>
      <c r="Q710" s="1"/>
    </row>
    <row r="711" spans="1:17" ht="21" customHeight="1">
      <c r="A711" s="1"/>
      <c r="B711" s="52"/>
      <c r="C711" s="1"/>
      <c r="D711" s="1"/>
      <c r="E711" s="1"/>
      <c r="F711" s="1"/>
      <c r="G711" s="1"/>
      <c r="H711" s="1"/>
      <c r="I711" s="2"/>
      <c r="J711" s="1"/>
      <c r="K711" s="1"/>
      <c r="L711" s="1"/>
      <c r="M711" s="1"/>
      <c r="N711" s="1"/>
      <c r="O711" s="1"/>
      <c r="P711" s="1"/>
      <c r="Q711" s="1"/>
    </row>
    <row r="712" spans="1:17" ht="21" customHeight="1">
      <c r="A712" s="1"/>
      <c r="B712" s="52"/>
      <c r="C712" s="1"/>
      <c r="D712" s="1"/>
      <c r="E712" s="1"/>
      <c r="F712" s="1"/>
      <c r="G712" s="1"/>
      <c r="H712" s="1"/>
      <c r="I712" s="2"/>
      <c r="J712" s="1"/>
      <c r="K712" s="1"/>
      <c r="L712" s="1"/>
      <c r="M712" s="1"/>
      <c r="N712" s="1"/>
      <c r="O712" s="1"/>
      <c r="P712" s="1"/>
      <c r="Q712" s="1"/>
    </row>
    <row r="713" spans="1:17" ht="21" customHeight="1">
      <c r="A713" s="1"/>
      <c r="B713" s="52"/>
      <c r="C713" s="1"/>
      <c r="D713" s="1"/>
      <c r="E713" s="1"/>
      <c r="F713" s="1"/>
      <c r="G713" s="1"/>
      <c r="H713" s="1"/>
      <c r="I713" s="2"/>
      <c r="J713" s="1"/>
      <c r="K713" s="1"/>
      <c r="L713" s="1"/>
      <c r="M713" s="1"/>
      <c r="N713" s="1"/>
      <c r="O713" s="1"/>
      <c r="P713" s="1"/>
      <c r="Q713" s="1"/>
    </row>
    <row r="714" spans="1:17" ht="21" customHeight="1">
      <c r="A714" s="1"/>
      <c r="B714" s="52"/>
      <c r="C714" s="1"/>
      <c r="D714" s="1"/>
      <c r="E714" s="1"/>
      <c r="F714" s="1"/>
      <c r="G714" s="1"/>
      <c r="H714" s="1"/>
      <c r="I714" s="2"/>
      <c r="J714" s="1"/>
      <c r="K714" s="1"/>
      <c r="L714" s="1"/>
      <c r="M714" s="1"/>
      <c r="N714" s="1"/>
      <c r="O714" s="1"/>
      <c r="P714" s="1"/>
      <c r="Q714" s="1"/>
    </row>
    <row r="715" spans="1:17" ht="21" customHeight="1">
      <c r="A715" s="1"/>
      <c r="B715" s="52"/>
      <c r="C715" s="1"/>
      <c r="D715" s="1"/>
      <c r="E715" s="1"/>
      <c r="F715" s="1"/>
      <c r="G715" s="1"/>
      <c r="H715" s="1"/>
      <c r="I715" s="2"/>
      <c r="J715" s="1"/>
      <c r="K715" s="1"/>
      <c r="L715" s="1"/>
      <c r="M715" s="1"/>
      <c r="N715" s="1"/>
      <c r="O715" s="1"/>
      <c r="P715" s="1"/>
      <c r="Q715" s="1"/>
    </row>
    <row r="716" spans="1:17" ht="21" customHeight="1">
      <c r="A716" s="1"/>
      <c r="B716" s="52"/>
      <c r="C716" s="1"/>
      <c r="D716" s="1"/>
      <c r="E716" s="1"/>
      <c r="F716" s="1"/>
      <c r="G716" s="1"/>
      <c r="H716" s="1"/>
      <c r="I716" s="2"/>
      <c r="J716" s="1"/>
      <c r="K716" s="1"/>
      <c r="L716" s="1"/>
      <c r="M716" s="1"/>
      <c r="N716" s="1"/>
      <c r="O716" s="1"/>
      <c r="P716" s="1"/>
      <c r="Q716" s="1"/>
    </row>
    <row r="717" spans="1:17" ht="21" customHeight="1">
      <c r="A717" s="1"/>
      <c r="B717" s="52"/>
      <c r="C717" s="1"/>
      <c r="D717" s="1"/>
      <c r="E717" s="1"/>
      <c r="F717" s="1"/>
      <c r="G717" s="1"/>
      <c r="H717" s="1"/>
      <c r="I717" s="2"/>
      <c r="J717" s="1"/>
      <c r="K717" s="1"/>
      <c r="L717" s="1"/>
      <c r="M717" s="1"/>
      <c r="N717" s="1"/>
      <c r="O717" s="1"/>
      <c r="P717" s="1"/>
      <c r="Q717" s="1"/>
    </row>
    <row r="718" spans="1:17" ht="21" customHeight="1">
      <c r="A718" s="1"/>
      <c r="B718" s="52"/>
      <c r="C718" s="1"/>
      <c r="D718" s="1"/>
      <c r="E718" s="1"/>
      <c r="F718" s="1"/>
      <c r="G718" s="1"/>
      <c r="H718" s="1"/>
      <c r="I718" s="2"/>
      <c r="J718" s="1"/>
      <c r="K718" s="1"/>
      <c r="L718" s="1"/>
      <c r="M718" s="1"/>
      <c r="N718" s="1"/>
      <c r="O718" s="1"/>
      <c r="P718" s="1"/>
      <c r="Q718" s="1"/>
    </row>
    <row r="719" spans="1:17" ht="21" customHeight="1">
      <c r="A719" s="1"/>
      <c r="B719" s="52"/>
      <c r="C719" s="1"/>
      <c r="D719" s="1"/>
      <c r="E719" s="1"/>
      <c r="F719" s="1"/>
      <c r="G719" s="1"/>
      <c r="H719" s="1"/>
      <c r="I719" s="2"/>
      <c r="J719" s="1"/>
      <c r="K719" s="1"/>
      <c r="L719" s="1"/>
      <c r="M719" s="1"/>
      <c r="N719" s="1"/>
      <c r="O719" s="1"/>
      <c r="P719" s="1"/>
      <c r="Q719" s="1"/>
    </row>
    <row r="720" spans="1:17" ht="21" customHeight="1">
      <c r="A720" s="1"/>
      <c r="B720" s="52"/>
      <c r="C720" s="1"/>
      <c r="D720" s="1"/>
      <c r="E720" s="1"/>
      <c r="F720" s="1"/>
      <c r="G720" s="1"/>
      <c r="H720" s="1"/>
      <c r="I720" s="2"/>
      <c r="J720" s="1"/>
      <c r="K720" s="1"/>
      <c r="L720" s="1"/>
      <c r="M720" s="1"/>
      <c r="N720" s="1"/>
      <c r="O720" s="1"/>
      <c r="P720" s="1"/>
      <c r="Q720" s="1"/>
    </row>
    <row r="721" spans="1:17" ht="21" customHeight="1">
      <c r="A721" s="1"/>
      <c r="B721" s="52"/>
      <c r="C721" s="1"/>
      <c r="D721" s="1"/>
      <c r="E721" s="1"/>
      <c r="F721" s="1"/>
      <c r="G721" s="1"/>
      <c r="H721" s="1"/>
      <c r="I721" s="2"/>
      <c r="J721" s="1"/>
      <c r="K721" s="1"/>
      <c r="L721" s="1"/>
      <c r="M721" s="1"/>
      <c r="N721" s="1"/>
      <c r="O721" s="1"/>
      <c r="P721" s="1"/>
      <c r="Q721" s="1"/>
    </row>
    <row r="722" spans="1:17" ht="21" customHeight="1">
      <c r="A722" s="1"/>
      <c r="B722" s="52"/>
      <c r="C722" s="1"/>
      <c r="D722" s="1"/>
      <c r="E722" s="1"/>
      <c r="F722" s="1"/>
      <c r="G722" s="1"/>
      <c r="H722" s="1"/>
      <c r="I722" s="2"/>
      <c r="J722" s="1"/>
      <c r="K722" s="1"/>
      <c r="L722" s="1"/>
      <c r="M722" s="1"/>
      <c r="N722" s="1"/>
      <c r="O722" s="1"/>
      <c r="P722" s="1"/>
      <c r="Q722" s="1"/>
    </row>
    <row r="723" spans="1:17" ht="21" customHeight="1">
      <c r="A723" s="1"/>
      <c r="B723" s="52"/>
      <c r="C723" s="1"/>
      <c r="D723" s="1"/>
      <c r="E723" s="1"/>
      <c r="F723" s="1"/>
      <c r="G723" s="1"/>
      <c r="H723" s="1"/>
      <c r="I723" s="2"/>
      <c r="J723" s="1"/>
      <c r="K723" s="1"/>
      <c r="L723" s="1"/>
      <c r="M723" s="1"/>
      <c r="N723" s="1"/>
      <c r="O723" s="1"/>
      <c r="P723" s="1"/>
      <c r="Q723" s="1"/>
    </row>
    <row r="724" spans="1:17" ht="21" customHeight="1">
      <c r="A724" s="1"/>
      <c r="B724" s="52"/>
      <c r="C724" s="1"/>
      <c r="D724" s="1"/>
      <c r="E724" s="1"/>
      <c r="F724" s="1"/>
      <c r="G724" s="1"/>
      <c r="H724" s="1"/>
      <c r="I724" s="2"/>
      <c r="J724" s="1"/>
      <c r="K724" s="1"/>
      <c r="L724" s="1"/>
      <c r="M724" s="1"/>
      <c r="N724" s="1"/>
      <c r="O724" s="1"/>
      <c r="P724" s="1"/>
      <c r="Q724" s="1"/>
    </row>
    <row r="725" spans="1:17" ht="21" customHeight="1">
      <c r="A725" s="1"/>
      <c r="B725" s="52"/>
      <c r="C725" s="1"/>
      <c r="D725" s="1"/>
      <c r="E725" s="1"/>
      <c r="F725" s="1"/>
      <c r="G725" s="1"/>
      <c r="H725" s="1"/>
      <c r="I725" s="2"/>
      <c r="J725" s="1"/>
      <c r="K725" s="1"/>
      <c r="L725" s="1"/>
      <c r="M725" s="1"/>
      <c r="N725" s="1"/>
      <c r="O725" s="1"/>
      <c r="P725" s="1"/>
      <c r="Q725" s="1"/>
    </row>
    <row r="726" spans="1:17" ht="21" customHeight="1">
      <c r="A726" s="1"/>
      <c r="B726" s="52"/>
      <c r="C726" s="1"/>
      <c r="D726" s="1"/>
      <c r="E726" s="1"/>
      <c r="F726" s="1"/>
      <c r="G726" s="1"/>
      <c r="H726" s="1"/>
      <c r="I726" s="2"/>
      <c r="J726" s="1"/>
      <c r="K726" s="1"/>
      <c r="L726" s="1"/>
      <c r="M726" s="1"/>
      <c r="N726" s="1"/>
      <c r="O726" s="1"/>
      <c r="P726" s="1"/>
      <c r="Q726" s="1"/>
    </row>
    <row r="727" spans="1:17" ht="21" customHeight="1">
      <c r="A727" s="1"/>
      <c r="B727" s="52"/>
      <c r="C727" s="1"/>
      <c r="D727" s="1"/>
      <c r="E727" s="1"/>
      <c r="F727" s="1"/>
      <c r="G727" s="1"/>
      <c r="H727" s="1"/>
      <c r="I727" s="2"/>
      <c r="J727" s="1"/>
      <c r="K727" s="1"/>
      <c r="L727" s="1"/>
      <c r="M727" s="1"/>
      <c r="N727" s="1"/>
      <c r="O727" s="1"/>
      <c r="P727" s="1"/>
      <c r="Q727" s="1"/>
    </row>
    <row r="728" spans="1:17" ht="21" customHeight="1">
      <c r="A728" s="1"/>
      <c r="B728" s="52"/>
      <c r="C728" s="1"/>
      <c r="D728" s="1"/>
      <c r="E728" s="1"/>
      <c r="F728" s="1"/>
      <c r="G728" s="1"/>
      <c r="H728" s="1"/>
      <c r="I728" s="2"/>
      <c r="J728" s="1"/>
      <c r="K728" s="1"/>
      <c r="L728" s="1"/>
      <c r="M728" s="1"/>
      <c r="N728" s="1"/>
      <c r="O728" s="1"/>
      <c r="P728" s="1"/>
      <c r="Q728" s="1"/>
    </row>
    <row r="729" spans="1:17" ht="21" customHeight="1">
      <c r="A729" s="1"/>
      <c r="B729" s="52"/>
      <c r="C729" s="1"/>
      <c r="D729" s="1"/>
      <c r="E729" s="1"/>
      <c r="F729" s="1"/>
      <c r="G729" s="1"/>
      <c r="H729" s="1"/>
      <c r="I729" s="2"/>
      <c r="J729" s="1"/>
      <c r="K729" s="1"/>
      <c r="L729" s="1"/>
      <c r="M729" s="1"/>
      <c r="N729" s="1"/>
      <c r="O729" s="1"/>
      <c r="P729" s="1"/>
      <c r="Q729" s="1"/>
    </row>
    <row r="730" spans="1:17" ht="21" customHeight="1">
      <c r="A730" s="1"/>
      <c r="B730" s="52"/>
      <c r="C730" s="1"/>
      <c r="D730" s="1"/>
      <c r="E730" s="1"/>
      <c r="F730" s="1"/>
      <c r="G730" s="1"/>
      <c r="H730" s="1"/>
      <c r="I730" s="2"/>
      <c r="J730" s="1"/>
      <c r="K730" s="1"/>
      <c r="L730" s="1"/>
      <c r="M730" s="1"/>
      <c r="N730" s="1"/>
      <c r="O730" s="1"/>
      <c r="P730" s="1"/>
      <c r="Q730" s="1"/>
    </row>
    <row r="731" spans="1:17" ht="21" customHeight="1">
      <c r="A731" s="1"/>
      <c r="B731" s="52"/>
      <c r="C731" s="1"/>
      <c r="D731" s="1"/>
      <c r="E731" s="1"/>
      <c r="F731" s="1"/>
      <c r="G731" s="1"/>
      <c r="H731" s="1"/>
      <c r="I731" s="2"/>
      <c r="J731" s="1"/>
      <c r="K731" s="1"/>
      <c r="L731" s="1"/>
      <c r="M731" s="1"/>
      <c r="N731" s="1"/>
      <c r="O731" s="1"/>
      <c r="P731" s="1"/>
      <c r="Q731" s="1"/>
    </row>
    <row r="732" spans="1:17" ht="21" customHeight="1">
      <c r="A732" s="1"/>
      <c r="B732" s="52"/>
      <c r="C732" s="1"/>
      <c r="D732" s="1"/>
      <c r="E732" s="1"/>
      <c r="F732" s="1"/>
      <c r="G732" s="1"/>
      <c r="H732" s="1"/>
      <c r="I732" s="2"/>
      <c r="J732" s="1"/>
      <c r="K732" s="1"/>
      <c r="L732" s="1"/>
      <c r="M732" s="1"/>
      <c r="N732" s="1"/>
      <c r="O732" s="1"/>
      <c r="P732" s="1"/>
      <c r="Q732" s="1"/>
    </row>
    <row r="733" spans="1:17" ht="21" customHeight="1">
      <c r="A733" s="1"/>
      <c r="B733" s="52"/>
      <c r="C733" s="1"/>
      <c r="D733" s="1"/>
      <c r="E733" s="1"/>
      <c r="F733" s="1"/>
      <c r="G733" s="1"/>
      <c r="H733" s="1"/>
      <c r="I733" s="2"/>
      <c r="J733" s="1"/>
      <c r="K733" s="1"/>
      <c r="L733" s="1"/>
      <c r="M733" s="1"/>
      <c r="N733" s="1"/>
      <c r="O733" s="1"/>
      <c r="P733" s="1"/>
      <c r="Q733" s="1"/>
    </row>
    <row r="734" spans="1:17" ht="21" customHeight="1">
      <c r="A734" s="1"/>
      <c r="B734" s="52"/>
      <c r="C734" s="1"/>
      <c r="D734" s="1"/>
      <c r="E734" s="1"/>
      <c r="F734" s="1"/>
      <c r="G734" s="1"/>
      <c r="H734" s="1"/>
      <c r="I734" s="2"/>
      <c r="J734" s="1"/>
      <c r="K734" s="1"/>
      <c r="L734" s="1"/>
      <c r="M734" s="1"/>
      <c r="N734" s="1"/>
      <c r="O734" s="1"/>
      <c r="P734" s="1"/>
      <c r="Q734" s="1"/>
    </row>
    <row r="735" spans="1:17" ht="21" customHeight="1">
      <c r="A735" s="1"/>
      <c r="B735" s="52"/>
      <c r="C735" s="1"/>
      <c r="D735" s="1"/>
      <c r="E735" s="1"/>
      <c r="F735" s="1"/>
      <c r="G735" s="1"/>
      <c r="H735" s="1"/>
      <c r="I735" s="2"/>
      <c r="J735" s="1"/>
      <c r="K735" s="1"/>
      <c r="L735" s="1"/>
      <c r="M735" s="1"/>
      <c r="N735" s="1"/>
      <c r="O735" s="1"/>
      <c r="P735" s="1"/>
      <c r="Q735" s="1"/>
    </row>
    <row r="736" spans="1:17" ht="21" customHeight="1">
      <c r="A736" s="1"/>
      <c r="B736" s="52"/>
      <c r="C736" s="1"/>
      <c r="D736" s="1"/>
      <c r="E736" s="1"/>
      <c r="F736" s="1"/>
      <c r="G736" s="1"/>
      <c r="H736" s="1"/>
      <c r="I736" s="2"/>
      <c r="J736" s="1"/>
      <c r="K736" s="1"/>
      <c r="L736" s="1"/>
      <c r="M736" s="1"/>
      <c r="N736" s="1"/>
      <c r="O736" s="1"/>
      <c r="P736" s="1"/>
      <c r="Q736" s="1"/>
    </row>
    <row r="737" spans="1:17" ht="21" customHeight="1">
      <c r="A737" s="1"/>
      <c r="B737" s="52"/>
      <c r="C737" s="1"/>
      <c r="D737" s="1"/>
      <c r="E737" s="1"/>
      <c r="F737" s="1"/>
      <c r="G737" s="1"/>
      <c r="H737" s="1"/>
      <c r="I737" s="2"/>
      <c r="J737" s="1"/>
      <c r="K737" s="1"/>
      <c r="L737" s="1"/>
      <c r="M737" s="1"/>
      <c r="N737" s="1"/>
      <c r="O737" s="1"/>
      <c r="P737" s="1"/>
      <c r="Q737" s="1"/>
    </row>
    <row r="738" spans="1:17" ht="21" customHeight="1">
      <c r="A738" s="1"/>
      <c r="B738" s="52"/>
      <c r="C738" s="1"/>
      <c r="D738" s="1"/>
      <c r="E738" s="1"/>
      <c r="F738" s="1"/>
      <c r="G738" s="1"/>
      <c r="H738" s="1"/>
      <c r="I738" s="2"/>
      <c r="J738" s="1"/>
      <c r="K738" s="1"/>
      <c r="L738" s="1"/>
      <c r="M738" s="1"/>
      <c r="N738" s="1"/>
      <c r="O738" s="1"/>
      <c r="P738" s="1"/>
      <c r="Q738" s="1"/>
    </row>
    <row r="739" spans="1:17" ht="21" customHeight="1">
      <c r="A739" s="1"/>
      <c r="B739" s="52"/>
      <c r="C739" s="1"/>
      <c r="D739" s="1"/>
      <c r="E739" s="1"/>
      <c r="F739" s="1"/>
      <c r="G739" s="1"/>
      <c r="H739" s="1"/>
      <c r="I739" s="2"/>
      <c r="J739" s="1"/>
      <c r="K739" s="1"/>
      <c r="L739" s="1"/>
      <c r="M739" s="1"/>
      <c r="N739" s="1"/>
      <c r="O739" s="1"/>
      <c r="P739" s="1"/>
      <c r="Q739" s="1"/>
    </row>
    <row r="740" spans="1:17" ht="21" customHeight="1">
      <c r="A740" s="1"/>
      <c r="B740" s="52"/>
      <c r="C740" s="1"/>
      <c r="D740" s="1"/>
      <c r="E740" s="1"/>
      <c r="F740" s="1"/>
      <c r="G740" s="1"/>
      <c r="H740" s="1"/>
      <c r="I740" s="2"/>
      <c r="J740" s="1"/>
      <c r="K740" s="1"/>
      <c r="L740" s="1"/>
      <c r="M740" s="1"/>
      <c r="N740" s="1"/>
      <c r="O740" s="1"/>
      <c r="P740" s="1"/>
      <c r="Q740" s="1"/>
    </row>
    <row r="741" spans="1:17" ht="21" customHeight="1">
      <c r="A741" s="1"/>
      <c r="B741" s="52"/>
      <c r="C741" s="1"/>
      <c r="D741" s="1"/>
      <c r="E741" s="1"/>
      <c r="F741" s="1"/>
      <c r="G741" s="1"/>
      <c r="H741" s="1"/>
      <c r="I741" s="2"/>
      <c r="J741" s="1"/>
      <c r="K741" s="1"/>
      <c r="L741" s="1"/>
      <c r="M741" s="1"/>
      <c r="N741" s="1"/>
      <c r="O741" s="1"/>
      <c r="P741" s="1"/>
      <c r="Q741" s="1"/>
    </row>
    <row r="742" spans="1:17" ht="21" customHeight="1">
      <c r="A742" s="1"/>
      <c r="B742" s="52"/>
      <c r="C742" s="1"/>
      <c r="D742" s="1"/>
      <c r="E742" s="1"/>
      <c r="F742" s="1"/>
      <c r="G742" s="1"/>
      <c r="H742" s="1"/>
      <c r="I742" s="2"/>
      <c r="J742" s="1"/>
      <c r="K742" s="1"/>
      <c r="L742" s="1"/>
      <c r="M742" s="1"/>
      <c r="N742" s="1"/>
      <c r="O742" s="1"/>
      <c r="P742" s="1"/>
      <c r="Q742" s="1"/>
    </row>
    <row r="743" spans="1:17" ht="21" customHeight="1">
      <c r="A743" s="1"/>
      <c r="B743" s="52"/>
      <c r="C743" s="1"/>
      <c r="D743" s="1"/>
      <c r="E743" s="1"/>
      <c r="F743" s="1"/>
      <c r="G743" s="1"/>
      <c r="H743" s="1"/>
      <c r="I743" s="2"/>
      <c r="J743" s="1"/>
      <c r="K743" s="1"/>
      <c r="L743" s="1"/>
      <c r="M743" s="1"/>
      <c r="N743" s="1"/>
      <c r="O743" s="1"/>
      <c r="P743" s="1"/>
      <c r="Q743" s="1"/>
    </row>
    <row r="744" spans="1:17" ht="21" customHeight="1">
      <c r="A744" s="1"/>
      <c r="B744" s="52"/>
      <c r="C744" s="1"/>
      <c r="D744" s="1"/>
      <c r="E744" s="1"/>
      <c r="F744" s="1"/>
      <c r="G744" s="1"/>
      <c r="H744" s="1"/>
      <c r="I744" s="2"/>
      <c r="J744" s="1"/>
      <c r="K744" s="1"/>
      <c r="L744" s="1"/>
      <c r="M744" s="1"/>
      <c r="N744" s="1"/>
      <c r="O744" s="1"/>
      <c r="P744" s="1"/>
      <c r="Q744" s="1"/>
    </row>
    <row r="745" spans="1:17" ht="21" customHeight="1">
      <c r="A745" s="1"/>
      <c r="B745" s="52"/>
      <c r="C745" s="1"/>
      <c r="D745" s="1"/>
      <c r="E745" s="1"/>
      <c r="F745" s="1"/>
      <c r="G745" s="1"/>
      <c r="H745" s="1"/>
      <c r="I745" s="2"/>
      <c r="J745" s="1"/>
      <c r="K745" s="1"/>
      <c r="L745" s="1"/>
      <c r="M745" s="1"/>
      <c r="N745" s="1"/>
      <c r="O745" s="1"/>
      <c r="P745" s="1"/>
      <c r="Q745" s="1"/>
    </row>
    <row r="746" spans="1:17" ht="21" customHeight="1">
      <c r="A746" s="1"/>
      <c r="B746" s="52"/>
      <c r="C746" s="1"/>
      <c r="D746" s="1"/>
      <c r="E746" s="1"/>
      <c r="F746" s="1"/>
      <c r="G746" s="1"/>
      <c r="H746" s="1"/>
      <c r="I746" s="2"/>
      <c r="J746" s="1"/>
      <c r="K746" s="1"/>
      <c r="L746" s="1"/>
      <c r="M746" s="1"/>
      <c r="N746" s="1"/>
      <c r="O746" s="1"/>
      <c r="P746" s="1"/>
      <c r="Q746" s="1"/>
    </row>
    <row r="747" spans="1:17" ht="21" customHeight="1">
      <c r="A747" s="1"/>
      <c r="B747" s="52"/>
      <c r="C747" s="1"/>
      <c r="D747" s="1"/>
      <c r="E747" s="1"/>
      <c r="F747" s="1"/>
      <c r="G747" s="1"/>
      <c r="H747" s="1"/>
      <c r="I747" s="2"/>
      <c r="J747" s="1"/>
      <c r="K747" s="1"/>
      <c r="L747" s="1"/>
      <c r="M747" s="1"/>
      <c r="N747" s="1"/>
      <c r="O747" s="1"/>
      <c r="P747" s="1"/>
      <c r="Q747" s="1"/>
    </row>
    <row r="748" spans="1:17" ht="21" customHeight="1">
      <c r="A748" s="1"/>
      <c r="B748" s="52"/>
      <c r="C748" s="1"/>
      <c r="D748" s="1"/>
      <c r="E748" s="1"/>
      <c r="F748" s="1"/>
      <c r="G748" s="1"/>
      <c r="H748" s="1"/>
      <c r="I748" s="2"/>
      <c r="J748" s="1"/>
      <c r="K748" s="1"/>
      <c r="L748" s="1"/>
      <c r="M748" s="1"/>
      <c r="N748" s="1"/>
      <c r="O748" s="1"/>
      <c r="P748" s="1"/>
      <c r="Q748" s="1"/>
    </row>
    <row r="749" spans="1:17" ht="21" customHeight="1">
      <c r="A749" s="1"/>
      <c r="B749" s="52"/>
      <c r="C749" s="1"/>
      <c r="D749" s="1"/>
      <c r="E749" s="1"/>
      <c r="F749" s="1"/>
      <c r="G749" s="1"/>
      <c r="H749" s="1"/>
      <c r="I749" s="2"/>
      <c r="J749" s="1"/>
      <c r="K749" s="1"/>
      <c r="L749" s="1"/>
      <c r="M749" s="1"/>
      <c r="N749" s="1"/>
      <c r="O749" s="1"/>
      <c r="P749" s="1"/>
      <c r="Q749" s="1"/>
    </row>
    <row r="750" spans="1:17" ht="21" customHeight="1">
      <c r="A750" s="1"/>
      <c r="B750" s="52"/>
      <c r="C750" s="1"/>
      <c r="D750" s="1"/>
      <c r="E750" s="1"/>
      <c r="F750" s="1"/>
      <c r="G750" s="1"/>
      <c r="H750" s="1"/>
      <c r="I750" s="2"/>
      <c r="J750" s="1"/>
      <c r="K750" s="1"/>
      <c r="L750" s="1"/>
      <c r="M750" s="1"/>
      <c r="N750" s="1"/>
      <c r="O750" s="1"/>
      <c r="P750" s="1"/>
      <c r="Q750" s="1"/>
    </row>
    <row r="751" spans="1:17" ht="21" customHeight="1">
      <c r="A751" s="1"/>
      <c r="B751" s="52"/>
      <c r="C751" s="1"/>
      <c r="D751" s="1"/>
      <c r="E751" s="1"/>
      <c r="F751" s="1"/>
      <c r="G751" s="1"/>
      <c r="H751" s="1"/>
      <c r="I751" s="2"/>
      <c r="J751" s="1"/>
      <c r="K751" s="1"/>
      <c r="L751" s="1"/>
      <c r="M751" s="1"/>
      <c r="N751" s="1"/>
      <c r="O751" s="1"/>
      <c r="P751" s="1"/>
      <c r="Q751" s="1"/>
    </row>
    <row r="752" spans="1:17" ht="21" customHeight="1">
      <c r="A752" s="1"/>
      <c r="B752" s="52"/>
      <c r="C752" s="1"/>
      <c r="D752" s="1"/>
      <c r="E752" s="1"/>
      <c r="F752" s="1"/>
      <c r="G752" s="1"/>
      <c r="H752" s="1"/>
      <c r="I752" s="2"/>
      <c r="J752" s="1"/>
      <c r="K752" s="1"/>
      <c r="L752" s="1"/>
      <c r="M752" s="1"/>
      <c r="N752" s="1"/>
      <c r="O752" s="1"/>
      <c r="P752" s="1"/>
      <c r="Q752" s="1"/>
    </row>
    <row r="753" spans="1:17" ht="21" customHeight="1">
      <c r="A753" s="1"/>
      <c r="B753" s="52"/>
      <c r="C753" s="1"/>
      <c r="D753" s="1"/>
      <c r="E753" s="1"/>
      <c r="F753" s="1"/>
      <c r="G753" s="1"/>
      <c r="H753" s="1"/>
      <c r="I753" s="2"/>
      <c r="J753" s="1"/>
      <c r="K753" s="1"/>
      <c r="L753" s="1"/>
      <c r="M753" s="1"/>
      <c r="N753" s="1"/>
      <c r="O753" s="1"/>
      <c r="P753" s="1"/>
      <c r="Q753" s="1"/>
    </row>
    <row r="754" spans="1:17" ht="21" customHeight="1">
      <c r="A754" s="1"/>
      <c r="B754" s="52"/>
      <c r="C754" s="1"/>
      <c r="D754" s="1"/>
      <c r="E754" s="1"/>
      <c r="F754" s="1"/>
      <c r="G754" s="1"/>
      <c r="H754" s="1"/>
      <c r="I754" s="2"/>
      <c r="J754" s="1"/>
      <c r="K754" s="1"/>
      <c r="L754" s="1"/>
      <c r="M754" s="1"/>
      <c r="N754" s="1"/>
      <c r="O754" s="1"/>
      <c r="P754" s="1"/>
      <c r="Q754" s="1"/>
    </row>
    <row r="755" spans="1:17" ht="21" customHeight="1">
      <c r="A755" s="1"/>
      <c r="B755" s="52"/>
      <c r="C755" s="1"/>
      <c r="D755" s="1"/>
      <c r="E755" s="1"/>
      <c r="F755" s="1"/>
      <c r="G755" s="1"/>
      <c r="H755" s="1"/>
      <c r="I755" s="2"/>
      <c r="J755" s="1"/>
      <c r="K755" s="1"/>
      <c r="L755" s="1"/>
      <c r="M755" s="1"/>
      <c r="N755" s="1"/>
      <c r="O755" s="1"/>
      <c r="P755" s="1"/>
      <c r="Q755" s="1"/>
    </row>
    <row r="756" spans="1:17" ht="21" customHeight="1">
      <c r="A756" s="1"/>
      <c r="B756" s="52"/>
      <c r="C756" s="1"/>
      <c r="D756" s="1"/>
      <c r="E756" s="1"/>
      <c r="F756" s="1"/>
      <c r="G756" s="1"/>
      <c r="H756" s="1"/>
      <c r="I756" s="2"/>
      <c r="J756" s="1"/>
      <c r="K756" s="1"/>
      <c r="L756" s="1"/>
      <c r="M756" s="1"/>
      <c r="N756" s="1"/>
      <c r="O756" s="1"/>
      <c r="P756" s="1"/>
      <c r="Q756" s="1"/>
    </row>
    <row r="757" spans="1:17" ht="21" customHeight="1">
      <c r="A757" s="1"/>
      <c r="B757" s="52"/>
      <c r="C757" s="1"/>
      <c r="D757" s="1"/>
      <c r="E757" s="1"/>
      <c r="F757" s="1"/>
      <c r="G757" s="1"/>
      <c r="H757" s="1"/>
      <c r="I757" s="2"/>
      <c r="J757" s="1"/>
      <c r="K757" s="1"/>
      <c r="L757" s="1"/>
      <c r="M757" s="1"/>
      <c r="N757" s="1"/>
      <c r="O757" s="1"/>
      <c r="P757" s="1"/>
      <c r="Q757" s="1"/>
    </row>
    <row r="758" spans="1:17" ht="21" customHeight="1">
      <c r="A758" s="1"/>
      <c r="B758" s="52"/>
      <c r="C758" s="1"/>
      <c r="D758" s="1"/>
      <c r="E758" s="1"/>
      <c r="F758" s="1"/>
      <c r="G758" s="1"/>
      <c r="H758" s="1"/>
      <c r="I758" s="2"/>
      <c r="J758" s="1"/>
      <c r="K758" s="1"/>
      <c r="L758" s="1"/>
      <c r="M758" s="1"/>
      <c r="N758" s="1"/>
      <c r="O758" s="1"/>
      <c r="P758" s="1"/>
      <c r="Q758" s="1"/>
    </row>
    <row r="759" spans="1:17" ht="21" customHeight="1">
      <c r="A759" s="1"/>
      <c r="B759" s="52"/>
      <c r="C759" s="1"/>
      <c r="D759" s="1"/>
      <c r="E759" s="1"/>
      <c r="F759" s="1"/>
      <c r="G759" s="1"/>
      <c r="H759" s="1"/>
      <c r="I759" s="2"/>
      <c r="J759" s="1"/>
      <c r="K759" s="1"/>
      <c r="L759" s="1"/>
      <c r="M759" s="1"/>
      <c r="N759" s="1"/>
      <c r="O759" s="1"/>
      <c r="P759" s="1"/>
      <c r="Q759" s="1"/>
    </row>
    <row r="760" spans="1:17" ht="21" customHeight="1">
      <c r="A760" s="1"/>
      <c r="B760" s="52"/>
      <c r="C760" s="1"/>
      <c r="D760" s="1"/>
      <c r="E760" s="1"/>
      <c r="F760" s="1"/>
      <c r="G760" s="1"/>
      <c r="H760" s="1"/>
      <c r="I760" s="2"/>
      <c r="J760" s="1"/>
      <c r="K760" s="1"/>
      <c r="L760" s="1"/>
      <c r="M760" s="1"/>
      <c r="N760" s="1"/>
      <c r="O760" s="1"/>
      <c r="P760" s="1"/>
      <c r="Q760" s="1"/>
    </row>
    <row r="761" spans="1:17" ht="21" customHeight="1">
      <c r="A761" s="1"/>
      <c r="B761" s="52"/>
      <c r="C761" s="1"/>
      <c r="D761" s="1"/>
      <c r="E761" s="1"/>
      <c r="F761" s="1"/>
      <c r="G761" s="1"/>
      <c r="H761" s="1"/>
      <c r="I761" s="2"/>
      <c r="J761" s="1"/>
      <c r="K761" s="1"/>
      <c r="L761" s="1"/>
      <c r="M761" s="1"/>
      <c r="N761" s="1"/>
      <c r="O761" s="1"/>
      <c r="P761" s="1"/>
      <c r="Q761" s="1"/>
    </row>
    <row r="762" spans="1:17" ht="21" customHeight="1">
      <c r="A762" s="1"/>
      <c r="B762" s="52"/>
      <c r="C762" s="1"/>
      <c r="D762" s="1"/>
      <c r="E762" s="1"/>
      <c r="F762" s="1"/>
      <c r="G762" s="1"/>
      <c r="H762" s="1"/>
      <c r="I762" s="2"/>
      <c r="J762" s="1"/>
      <c r="K762" s="1"/>
      <c r="L762" s="1"/>
      <c r="M762" s="1"/>
      <c r="N762" s="1"/>
      <c r="O762" s="1"/>
      <c r="P762" s="1"/>
      <c r="Q762" s="1"/>
    </row>
    <row r="763" spans="1:17" ht="21" customHeight="1">
      <c r="A763" s="1"/>
      <c r="B763" s="52"/>
      <c r="C763" s="1"/>
      <c r="D763" s="1"/>
      <c r="E763" s="1"/>
      <c r="F763" s="1"/>
      <c r="G763" s="1"/>
      <c r="H763" s="1"/>
      <c r="I763" s="2"/>
      <c r="J763" s="1"/>
      <c r="K763" s="1"/>
      <c r="L763" s="1"/>
      <c r="M763" s="1"/>
      <c r="N763" s="1"/>
      <c r="O763" s="1"/>
      <c r="P763" s="1"/>
      <c r="Q763" s="1"/>
    </row>
    <row r="764" spans="1:17" ht="21" customHeight="1">
      <c r="A764" s="1"/>
      <c r="B764" s="52"/>
      <c r="C764" s="1"/>
      <c r="D764" s="1"/>
      <c r="E764" s="1"/>
      <c r="F764" s="1"/>
      <c r="G764" s="1"/>
      <c r="H764" s="1"/>
      <c r="I764" s="2"/>
      <c r="J764" s="1"/>
      <c r="K764" s="1"/>
      <c r="L764" s="1"/>
      <c r="M764" s="1"/>
      <c r="N764" s="1"/>
      <c r="O764" s="1"/>
      <c r="P764" s="1"/>
      <c r="Q764" s="1"/>
    </row>
    <row r="765" spans="1:17" ht="21" customHeight="1">
      <c r="A765" s="1"/>
      <c r="B765" s="52"/>
      <c r="C765" s="1"/>
      <c r="D765" s="1"/>
      <c r="E765" s="1"/>
      <c r="F765" s="1"/>
      <c r="G765" s="1"/>
      <c r="H765" s="1"/>
      <c r="I765" s="2"/>
      <c r="J765" s="1"/>
      <c r="K765" s="1"/>
      <c r="L765" s="1"/>
      <c r="M765" s="1"/>
      <c r="N765" s="1"/>
      <c r="O765" s="1"/>
      <c r="P765" s="1"/>
      <c r="Q765" s="1"/>
    </row>
    <row r="766" spans="1:17" ht="21" customHeight="1">
      <c r="A766" s="1"/>
      <c r="B766" s="52"/>
      <c r="C766" s="1"/>
      <c r="D766" s="1"/>
      <c r="E766" s="1"/>
      <c r="F766" s="1"/>
      <c r="G766" s="1"/>
      <c r="H766" s="1"/>
      <c r="I766" s="2"/>
      <c r="J766" s="1"/>
      <c r="K766" s="1"/>
      <c r="L766" s="1"/>
      <c r="M766" s="1"/>
      <c r="N766" s="1"/>
      <c r="O766" s="1"/>
      <c r="P766" s="1"/>
      <c r="Q766" s="1"/>
    </row>
    <row r="767" spans="1:17" ht="21" customHeight="1">
      <c r="A767" s="1"/>
      <c r="B767" s="52"/>
      <c r="C767" s="1"/>
      <c r="D767" s="1"/>
      <c r="E767" s="1"/>
      <c r="F767" s="1"/>
      <c r="G767" s="1"/>
      <c r="H767" s="1"/>
      <c r="I767" s="2"/>
      <c r="J767" s="1"/>
      <c r="K767" s="1"/>
      <c r="L767" s="1"/>
      <c r="M767" s="1"/>
      <c r="N767" s="1"/>
      <c r="O767" s="1"/>
      <c r="P767" s="1"/>
      <c r="Q767" s="1"/>
    </row>
    <row r="768" spans="1:17" ht="21" customHeight="1">
      <c r="A768" s="1"/>
      <c r="B768" s="52"/>
      <c r="C768" s="1"/>
      <c r="D768" s="1"/>
      <c r="E768" s="1"/>
      <c r="F768" s="1"/>
      <c r="G768" s="1"/>
      <c r="H768" s="1"/>
      <c r="I768" s="2"/>
      <c r="J768" s="1"/>
      <c r="K768" s="1"/>
      <c r="L768" s="1"/>
      <c r="M768" s="1"/>
      <c r="N768" s="1"/>
      <c r="O768" s="1"/>
      <c r="P768" s="1"/>
      <c r="Q768" s="1"/>
    </row>
    <row r="769" spans="1:17" ht="21" customHeight="1">
      <c r="A769" s="1"/>
      <c r="B769" s="52"/>
      <c r="C769" s="1"/>
      <c r="D769" s="1"/>
      <c r="E769" s="1"/>
      <c r="F769" s="1"/>
      <c r="G769" s="1"/>
      <c r="H769" s="1"/>
      <c r="I769" s="2"/>
      <c r="J769" s="1"/>
      <c r="K769" s="1"/>
      <c r="L769" s="1"/>
      <c r="M769" s="1"/>
      <c r="N769" s="1"/>
      <c r="O769" s="1"/>
      <c r="P769" s="1"/>
      <c r="Q769" s="1"/>
    </row>
    <row r="770" spans="1:17" ht="21" customHeight="1">
      <c r="A770" s="1"/>
      <c r="B770" s="52"/>
      <c r="C770" s="1"/>
      <c r="D770" s="1"/>
      <c r="E770" s="1"/>
      <c r="F770" s="1"/>
      <c r="G770" s="1"/>
      <c r="H770" s="1"/>
      <c r="I770" s="2"/>
      <c r="J770" s="1"/>
      <c r="K770" s="1"/>
      <c r="L770" s="1"/>
      <c r="M770" s="1"/>
      <c r="N770" s="1"/>
      <c r="O770" s="1"/>
      <c r="P770" s="1"/>
      <c r="Q770" s="1"/>
    </row>
    <row r="771" spans="1:17" ht="21" customHeight="1">
      <c r="A771" s="1"/>
      <c r="B771" s="52"/>
      <c r="C771" s="1"/>
      <c r="D771" s="1"/>
      <c r="E771" s="1"/>
      <c r="F771" s="1"/>
      <c r="G771" s="1"/>
      <c r="H771" s="1"/>
      <c r="I771" s="2"/>
      <c r="J771" s="1"/>
      <c r="K771" s="1"/>
      <c r="L771" s="1"/>
      <c r="M771" s="1"/>
      <c r="N771" s="1"/>
      <c r="O771" s="1"/>
      <c r="P771" s="1"/>
      <c r="Q771" s="1"/>
    </row>
    <row r="772" spans="1:17" ht="21" customHeight="1">
      <c r="A772" s="1"/>
      <c r="B772" s="52"/>
      <c r="C772" s="1"/>
      <c r="D772" s="1"/>
      <c r="E772" s="1"/>
      <c r="F772" s="1"/>
      <c r="G772" s="1"/>
      <c r="H772" s="1"/>
      <c r="I772" s="2"/>
      <c r="J772" s="1"/>
      <c r="K772" s="1"/>
      <c r="L772" s="1"/>
      <c r="M772" s="1"/>
      <c r="N772" s="1"/>
      <c r="O772" s="1"/>
      <c r="P772" s="1"/>
      <c r="Q772" s="1"/>
    </row>
    <row r="773" spans="1:17" ht="21" customHeight="1">
      <c r="A773" s="1"/>
      <c r="B773" s="52"/>
      <c r="C773" s="1"/>
      <c r="D773" s="1"/>
      <c r="E773" s="1"/>
      <c r="F773" s="1"/>
      <c r="G773" s="1"/>
      <c r="H773" s="1"/>
      <c r="I773" s="2"/>
      <c r="J773" s="1"/>
      <c r="K773" s="1"/>
      <c r="L773" s="1"/>
      <c r="M773" s="1"/>
      <c r="N773" s="1"/>
      <c r="O773" s="1"/>
      <c r="P773" s="1"/>
      <c r="Q773" s="1"/>
    </row>
    <row r="774" spans="1:17" ht="21" customHeight="1">
      <c r="A774" s="1"/>
      <c r="B774" s="52"/>
      <c r="C774" s="1"/>
      <c r="D774" s="1"/>
      <c r="E774" s="1"/>
      <c r="F774" s="1"/>
      <c r="G774" s="1"/>
      <c r="H774" s="1"/>
      <c r="I774" s="2"/>
      <c r="J774" s="1"/>
      <c r="K774" s="1"/>
      <c r="L774" s="1"/>
      <c r="M774" s="1"/>
      <c r="N774" s="1"/>
      <c r="O774" s="1"/>
      <c r="P774" s="1"/>
      <c r="Q774" s="1"/>
    </row>
    <row r="775" spans="1:17" ht="21" customHeight="1">
      <c r="A775" s="1"/>
      <c r="B775" s="52"/>
      <c r="C775" s="1"/>
      <c r="D775" s="1"/>
      <c r="E775" s="1"/>
      <c r="F775" s="1"/>
      <c r="G775" s="1"/>
      <c r="H775" s="1"/>
      <c r="I775" s="2"/>
      <c r="J775" s="1"/>
      <c r="K775" s="1"/>
      <c r="L775" s="1"/>
      <c r="M775" s="1"/>
      <c r="N775" s="1"/>
      <c r="O775" s="1"/>
      <c r="P775" s="1"/>
      <c r="Q775" s="1"/>
    </row>
    <row r="776" spans="1:17" ht="21" customHeight="1">
      <c r="A776" s="1"/>
      <c r="B776" s="52"/>
      <c r="C776" s="1"/>
      <c r="D776" s="1"/>
      <c r="E776" s="1"/>
      <c r="F776" s="1"/>
      <c r="G776" s="1"/>
      <c r="H776" s="1"/>
      <c r="I776" s="2"/>
      <c r="J776" s="1"/>
      <c r="K776" s="1"/>
      <c r="L776" s="1"/>
      <c r="M776" s="1"/>
      <c r="N776" s="1"/>
      <c r="O776" s="1"/>
      <c r="P776" s="1"/>
      <c r="Q776" s="1"/>
    </row>
    <row r="777" spans="1:17" ht="21" customHeight="1">
      <c r="A777" s="1"/>
      <c r="B777" s="52"/>
      <c r="C777" s="1"/>
      <c r="D777" s="1"/>
      <c r="E777" s="1"/>
      <c r="F777" s="1"/>
      <c r="G777" s="1"/>
      <c r="H777" s="1"/>
      <c r="I777" s="2"/>
      <c r="J777" s="1"/>
      <c r="K777" s="1"/>
      <c r="L777" s="1"/>
      <c r="M777" s="1"/>
      <c r="N777" s="1"/>
      <c r="O777" s="1"/>
      <c r="P777" s="1"/>
      <c r="Q777" s="1"/>
    </row>
    <row r="778" spans="1:17" ht="21" customHeight="1">
      <c r="A778" s="1"/>
      <c r="B778" s="52"/>
      <c r="C778" s="1"/>
      <c r="D778" s="1"/>
      <c r="E778" s="1"/>
      <c r="F778" s="1"/>
      <c r="G778" s="1"/>
      <c r="H778" s="1"/>
      <c r="I778" s="2"/>
      <c r="J778" s="1"/>
      <c r="K778" s="1"/>
      <c r="L778" s="1"/>
      <c r="M778" s="1"/>
      <c r="N778" s="1"/>
      <c r="O778" s="1"/>
      <c r="P778" s="1"/>
      <c r="Q778" s="1"/>
    </row>
    <row r="779" spans="1:17" ht="21" customHeight="1">
      <c r="A779" s="1"/>
      <c r="B779" s="52"/>
      <c r="C779" s="1"/>
      <c r="D779" s="1"/>
      <c r="E779" s="1"/>
      <c r="F779" s="1"/>
      <c r="G779" s="1"/>
      <c r="H779" s="1"/>
      <c r="I779" s="2"/>
      <c r="J779" s="1"/>
      <c r="K779" s="1"/>
      <c r="L779" s="1"/>
      <c r="M779" s="1"/>
      <c r="N779" s="1"/>
      <c r="O779" s="1"/>
      <c r="P779" s="1"/>
      <c r="Q779" s="1"/>
    </row>
    <row r="780" spans="1:17" ht="21" customHeight="1">
      <c r="A780" s="1"/>
      <c r="B780" s="52"/>
      <c r="C780" s="1"/>
      <c r="D780" s="1"/>
      <c r="E780" s="1"/>
      <c r="F780" s="1"/>
      <c r="G780" s="1"/>
      <c r="H780" s="1"/>
      <c r="I780" s="2"/>
      <c r="J780" s="1"/>
      <c r="K780" s="1"/>
      <c r="L780" s="1"/>
      <c r="M780" s="1"/>
      <c r="N780" s="1"/>
      <c r="O780" s="1"/>
      <c r="P780" s="1"/>
      <c r="Q780" s="1"/>
    </row>
    <row r="781" spans="1:17" ht="21" customHeight="1">
      <c r="A781" s="1"/>
      <c r="B781" s="52"/>
      <c r="C781" s="1"/>
      <c r="D781" s="1"/>
      <c r="E781" s="1"/>
      <c r="F781" s="1"/>
      <c r="G781" s="1"/>
      <c r="H781" s="1"/>
      <c r="I781" s="2"/>
      <c r="J781" s="1"/>
      <c r="K781" s="1"/>
      <c r="L781" s="1"/>
      <c r="M781" s="1"/>
      <c r="N781" s="1"/>
      <c r="O781" s="1"/>
      <c r="P781" s="1"/>
      <c r="Q781" s="1"/>
    </row>
    <row r="782" spans="1:17" ht="21" customHeight="1">
      <c r="A782" s="1"/>
      <c r="B782" s="52"/>
      <c r="C782" s="1"/>
      <c r="D782" s="1"/>
      <c r="E782" s="1"/>
      <c r="F782" s="1"/>
      <c r="G782" s="1"/>
      <c r="H782" s="1"/>
      <c r="I782" s="2"/>
      <c r="J782" s="1"/>
      <c r="K782" s="1"/>
      <c r="L782" s="1"/>
      <c r="M782" s="1"/>
      <c r="N782" s="1"/>
      <c r="O782" s="1"/>
      <c r="P782" s="1"/>
      <c r="Q782" s="1"/>
    </row>
    <row r="783" spans="1:17" ht="21" customHeight="1">
      <c r="A783" s="1"/>
      <c r="B783" s="52"/>
      <c r="C783" s="1"/>
      <c r="D783" s="1"/>
      <c r="E783" s="1"/>
      <c r="F783" s="1"/>
      <c r="G783" s="1"/>
      <c r="H783" s="1"/>
      <c r="I783" s="2"/>
      <c r="J783" s="1"/>
      <c r="K783" s="1"/>
      <c r="L783" s="1"/>
      <c r="M783" s="1"/>
      <c r="N783" s="1"/>
      <c r="O783" s="1"/>
      <c r="P783" s="1"/>
      <c r="Q783" s="1"/>
    </row>
    <row r="784" spans="1:17" ht="21" customHeight="1">
      <c r="A784" s="1"/>
      <c r="B784" s="52"/>
      <c r="C784" s="1"/>
      <c r="D784" s="1"/>
      <c r="E784" s="1"/>
      <c r="F784" s="1"/>
      <c r="G784" s="1"/>
      <c r="H784" s="1"/>
      <c r="I784" s="2"/>
      <c r="J784" s="1"/>
      <c r="K784" s="1"/>
      <c r="L784" s="1"/>
      <c r="M784" s="1"/>
      <c r="N784" s="1"/>
      <c r="O784" s="1"/>
      <c r="P784" s="1"/>
      <c r="Q784" s="1"/>
    </row>
    <row r="785" spans="1:17" ht="21" customHeight="1">
      <c r="A785" s="1"/>
      <c r="B785" s="52"/>
      <c r="C785" s="1"/>
      <c r="D785" s="1"/>
      <c r="E785" s="1"/>
      <c r="F785" s="1"/>
      <c r="G785" s="1"/>
      <c r="H785" s="1"/>
      <c r="I785" s="2"/>
      <c r="J785" s="1"/>
      <c r="K785" s="1"/>
      <c r="L785" s="1"/>
      <c r="M785" s="1"/>
      <c r="N785" s="1"/>
      <c r="O785" s="1"/>
      <c r="P785" s="1"/>
      <c r="Q785" s="1"/>
    </row>
    <row r="786" spans="1:17" ht="21" customHeight="1">
      <c r="A786" s="1"/>
      <c r="B786" s="52"/>
      <c r="C786" s="1"/>
      <c r="D786" s="1"/>
      <c r="E786" s="1"/>
      <c r="F786" s="1"/>
      <c r="G786" s="1"/>
      <c r="H786" s="1"/>
      <c r="I786" s="2"/>
      <c r="J786" s="1"/>
      <c r="K786" s="1"/>
      <c r="L786" s="1"/>
      <c r="M786" s="1"/>
      <c r="N786" s="1"/>
      <c r="O786" s="1"/>
      <c r="P786" s="1"/>
      <c r="Q786" s="1"/>
    </row>
    <row r="787" spans="1:17" ht="21" customHeight="1">
      <c r="A787" s="1"/>
      <c r="B787" s="52"/>
      <c r="C787" s="1"/>
      <c r="D787" s="1"/>
      <c r="E787" s="1"/>
      <c r="F787" s="1"/>
      <c r="G787" s="1"/>
      <c r="H787" s="1"/>
      <c r="I787" s="2"/>
      <c r="J787" s="1"/>
      <c r="K787" s="1"/>
      <c r="L787" s="1"/>
      <c r="M787" s="1"/>
      <c r="N787" s="1"/>
      <c r="O787" s="1"/>
      <c r="P787" s="1"/>
      <c r="Q787" s="1"/>
    </row>
    <row r="788" spans="1:17" ht="21" customHeight="1">
      <c r="A788" s="1"/>
      <c r="B788" s="52"/>
      <c r="C788" s="1"/>
      <c r="D788" s="1"/>
      <c r="E788" s="1"/>
      <c r="F788" s="1"/>
      <c r="G788" s="1"/>
      <c r="H788" s="1"/>
      <c r="I788" s="2"/>
      <c r="J788" s="1"/>
      <c r="K788" s="1"/>
      <c r="L788" s="1"/>
      <c r="M788" s="1"/>
      <c r="N788" s="1"/>
      <c r="O788" s="1"/>
      <c r="P788" s="1"/>
      <c r="Q788" s="1"/>
    </row>
    <row r="789" spans="1:17" ht="21" customHeight="1">
      <c r="A789" s="1"/>
      <c r="B789" s="52"/>
      <c r="C789" s="1"/>
      <c r="D789" s="1"/>
      <c r="E789" s="1"/>
      <c r="F789" s="1"/>
      <c r="G789" s="1"/>
      <c r="H789" s="1"/>
      <c r="I789" s="2"/>
      <c r="J789" s="1"/>
      <c r="K789" s="1"/>
      <c r="L789" s="1"/>
      <c r="M789" s="1"/>
      <c r="N789" s="1"/>
      <c r="O789" s="1"/>
      <c r="P789" s="1"/>
      <c r="Q789" s="1"/>
    </row>
    <row r="790" spans="1:17" ht="21" customHeight="1">
      <c r="A790" s="1"/>
      <c r="B790" s="52"/>
      <c r="C790" s="1"/>
      <c r="D790" s="1"/>
      <c r="E790" s="1"/>
      <c r="F790" s="1"/>
      <c r="G790" s="1"/>
      <c r="H790" s="1"/>
      <c r="I790" s="2"/>
      <c r="J790" s="1"/>
      <c r="K790" s="1"/>
      <c r="L790" s="1"/>
      <c r="M790" s="1"/>
      <c r="N790" s="1"/>
      <c r="O790" s="1"/>
      <c r="P790" s="1"/>
      <c r="Q790" s="1"/>
    </row>
    <row r="791" spans="1:17" ht="21" customHeight="1">
      <c r="A791" s="1"/>
      <c r="B791" s="52"/>
      <c r="C791" s="1"/>
      <c r="D791" s="1"/>
      <c r="E791" s="1"/>
      <c r="F791" s="1"/>
      <c r="G791" s="1"/>
      <c r="H791" s="1"/>
      <c r="I791" s="2"/>
      <c r="J791" s="1"/>
      <c r="K791" s="1"/>
      <c r="L791" s="1"/>
      <c r="M791" s="1"/>
      <c r="N791" s="1"/>
      <c r="O791" s="1"/>
      <c r="P791" s="1"/>
      <c r="Q791" s="1"/>
    </row>
    <row r="792" spans="1:17" ht="21" customHeight="1">
      <c r="A792" s="1"/>
      <c r="B792" s="52"/>
      <c r="C792" s="1"/>
      <c r="D792" s="1"/>
      <c r="E792" s="1"/>
      <c r="F792" s="1"/>
      <c r="G792" s="1"/>
      <c r="H792" s="1"/>
      <c r="I792" s="2"/>
      <c r="J792" s="1"/>
      <c r="K792" s="1"/>
      <c r="L792" s="1"/>
      <c r="M792" s="1"/>
      <c r="N792" s="1"/>
      <c r="O792" s="1"/>
      <c r="P792" s="1"/>
      <c r="Q792" s="1"/>
    </row>
    <row r="793" spans="1:17" ht="21" customHeight="1">
      <c r="A793" s="1"/>
      <c r="B793" s="52"/>
      <c r="C793" s="1"/>
      <c r="D793" s="1"/>
      <c r="E793" s="1"/>
      <c r="F793" s="1"/>
      <c r="G793" s="1"/>
      <c r="H793" s="1"/>
      <c r="I793" s="2"/>
      <c r="J793" s="1"/>
      <c r="K793" s="1"/>
      <c r="L793" s="1"/>
      <c r="M793" s="1"/>
      <c r="N793" s="1"/>
      <c r="O793" s="1"/>
      <c r="P793" s="1"/>
      <c r="Q793" s="1"/>
    </row>
    <row r="794" spans="1:17" ht="21" customHeight="1">
      <c r="A794" s="1"/>
      <c r="B794" s="52"/>
      <c r="C794" s="1"/>
      <c r="D794" s="1"/>
      <c r="E794" s="1"/>
      <c r="F794" s="1"/>
      <c r="G794" s="1"/>
      <c r="H794" s="1"/>
      <c r="I794" s="2"/>
      <c r="J794" s="1"/>
      <c r="K794" s="1"/>
      <c r="L794" s="1"/>
      <c r="M794" s="1"/>
      <c r="N794" s="1"/>
      <c r="O794" s="1"/>
      <c r="P794" s="1"/>
      <c r="Q794" s="1"/>
    </row>
    <row r="795" spans="1:17" ht="21" customHeight="1">
      <c r="A795" s="1"/>
      <c r="B795" s="52"/>
      <c r="C795" s="1"/>
      <c r="D795" s="1"/>
      <c r="E795" s="1"/>
      <c r="F795" s="1"/>
      <c r="G795" s="1"/>
      <c r="H795" s="1"/>
      <c r="I795" s="2"/>
      <c r="J795" s="1"/>
      <c r="K795" s="1"/>
      <c r="L795" s="1"/>
      <c r="M795" s="1"/>
      <c r="N795" s="1"/>
      <c r="O795" s="1"/>
      <c r="P795" s="1"/>
      <c r="Q795" s="1"/>
    </row>
    <row r="796" spans="1:17" ht="21" customHeight="1">
      <c r="A796" s="1"/>
      <c r="B796" s="52"/>
      <c r="C796" s="1"/>
      <c r="D796" s="1"/>
      <c r="E796" s="1"/>
      <c r="F796" s="1"/>
      <c r="G796" s="1"/>
      <c r="H796" s="1"/>
      <c r="I796" s="2"/>
      <c r="J796" s="1"/>
      <c r="K796" s="1"/>
      <c r="L796" s="1"/>
      <c r="M796" s="1"/>
      <c r="N796" s="1"/>
      <c r="O796" s="1"/>
      <c r="P796" s="1"/>
      <c r="Q796" s="1"/>
    </row>
    <row r="797" spans="1:17" ht="21" customHeight="1">
      <c r="A797" s="1"/>
      <c r="B797" s="52"/>
      <c r="C797" s="1"/>
      <c r="D797" s="1"/>
      <c r="E797" s="1"/>
      <c r="F797" s="1"/>
      <c r="G797" s="1"/>
      <c r="H797" s="1"/>
      <c r="I797" s="2"/>
      <c r="J797" s="1"/>
      <c r="K797" s="1"/>
      <c r="L797" s="1"/>
      <c r="M797" s="1"/>
      <c r="N797" s="1"/>
      <c r="O797" s="1"/>
      <c r="P797" s="1"/>
      <c r="Q797" s="1"/>
    </row>
    <row r="798" spans="1:17" ht="21" customHeight="1">
      <c r="A798" s="1"/>
      <c r="B798" s="52"/>
      <c r="C798" s="1"/>
      <c r="D798" s="1"/>
      <c r="E798" s="1"/>
      <c r="F798" s="1"/>
      <c r="G798" s="1"/>
      <c r="H798" s="1"/>
      <c r="I798" s="2"/>
      <c r="J798" s="1"/>
      <c r="K798" s="1"/>
      <c r="L798" s="1"/>
      <c r="M798" s="1"/>
      <c r="N798" s="1"/>
      <c r="O798" s="1"/>
      <c r="P798" s="1"/>
      <c r="Q798" s="1"/>
    </row>
    <row r="799" spans="1:17" ht="21" customHeight="1">
      <c r="A799" s="1"/>
      <c r="B799" s="52"/>
      <c r="C799" s="1"/>
      <c r="D799" s="1"/>
      <c r="E799" s="1"/>
      <c r="F799" s="1"/>
      <c r="G799" s="1"/>
      <c r="H799" s="1"/>
      <c r="I799" s="2"/>
      <c r="J799" s="1"/>
      <c r="K799" s="1"/>
      <c r="L799" s="1"/>
      <c r="M799" s="1"/>
      <c r="N799" s="1"/>
      <c r="O799" s="1"/>
      <c r="P799" s="1"/>
      <c r="Q799" s="1"/>
    </row>
    <row r="800" spans="1:17" ht="21" customHeight="1">
      <c r="A800" s="1"/>
      <c r="B800" s="52"/>
      <c r="C800" s="1"/>
      <c r="D800" s="1"/>
      <c r="E800" s="1"/>
      <c r="F800" s="1"/>
      <c r="G800" s="1"/>
      <c r="H800" s="1"/>
      <c r="I800" s="2"/>
      <c r="J800" s="1"/>
      <c r="K800" s="1"/>
      <c r="L800" s="1"/>
      <c r="M800" s="1"/>
      <c r="N800" s="1"/>
      <c r="O800" s="1"/>
      <c r="P800" s="1"/>
      <c r="Q800" s="1"/>
    </row>
    <row r="801" spans="1:17" ht="21" customHeight="1">
      <c r="A801" s="1"/>
      <c r="B801" s="52"/>
      <c r="C801" s="1"/>
      <c r="D801" s="1"/>
      <c r="E801" s="1"/>
      <c r="F801" s="1"/>
      <c r="G801" s="1"/>
      <c r="H801" s="1"/>
      <c r="I801" s="2"/>
      <c r="J801" s="1"/>
      <c r="K801" s="1"/>
      <c r="L801" s="1"/>
      <c r="M801" s="1"/>
      <c r="N801" s="1"/>
      <c r="O801" s="1"/>
      <c r="P801" s="1"/>
      <c r="Q801" s="1"/>
    </row>
    <row r="802" spans="1:17" ht="21" customHeight="1">
      <c r="A802" s="1"/>
      <c r="B802" s="52"/>
      <c r="C802" s="1"/>
      <c r="D802" s="1"/>
      <c r="E802" s="1"/>
      <c r="F802" s="1"/>
      <c r="G802" s="1"/>
      <c r="H802" s="1"/>
      <c r="I802" s="2"/>
      <c r="J802" s="1"/>
      <c r="K802" s="1"/>
      <c r="L802" s="1"/>
      <c r="M802" s="1"/>
      <c r="N802" s="1"/>
      <c r="O802" s="1"/>
      <c r="P802" s="1"/>
      <c r="Q802" s="1"/>
    </row>
    <row r="803" spans="1:17" ht="21" customHeight="1">
      <c r="A803" s="1"/>
      <c r="B803" s="52"/>
      <c r="C803" s="1"/>
      <c r="D803" s="1"/>
      <c r="E803" s="1"/>
      <c r="F803" s="1"/>
      <c r="G803" s="1"/>
      <c r="H803" s="1"/>
      <c r="I803" s="2"/>
      <c r="J803" s="1"/>
      <c r="K803" s="1"/>
      <c r="L803" s="1"/>
      <c r="M803" s="1"/>
      <c r="N803" s="1"/>
      <c r="O803" s="1"/>
      <c r="P803" s="1"/>
      <c r="Q803" s="1"/>
    </row>
    <row r="804" spans="1:17" ht="21" customHeight="1">
      <c r="A804" s="1"/>
      <c r="B804" s="52"/>
      <c r="C804" s="1"/>
      <c r="D804" s="1"/>
      <c r="E804" s="1"/>
      <c r="F804" s="1"/>
      <c r="G804" s="1"/>
      <c r="H804" s="1"/>
      <c r="I804" s="2"/>
      <c r="J804" s="1"/>
      <c r="K804" s="1"/>
      <c r="L804" s="1"/>
      <c r="M804" s="1"/>
      <c r="N804" s="1"/>
      <c r="O804" s="1"/>
      <c r="P804" s="1"/>
      <c r="Q804" s="1"/>
    </row>
    <row r="805" spans="1:17" ht="21" customHeight="1">
      <c r="A805" s="1"/>
      <c r="B805" s="52"/>
      <c r="C805" s="1"/>
      <c r="D805" s="1"/>
      <c r="E805" s="1"/>
      <c r="F805" s="1"/>
      <c r="G805" s="1"/>
      <c r="H805" s="1"/>
      <c r="I805" s="2"/>
      <c r="J805" s="1"/>
      <c r="K805" s="1"/>
      <c r="L805" s="1"/>
      <c r="M805" s="1"/>
      <c r="N805" s="1"/>
      <c r="O805" s="1"/>
      <c r="P805" s="1"/>
      <c r="Q805" s="1"/>
    </row>
    <row r="806" spans="1:17" ht="21" customHeight="1">
      <c r="A806" s="1"/>
      <c r="B806" s="52"/>
      <c r="C806" s="1"/>
      <c r="D806" s="1"/>
      <c r="E806" s="1"/>
      <c r="F806" s="1"/>
      <c r="G806" s="1"/>
      <c r="H806" s="1"/>
      <c r="I806" s="2"/>
      <c r="J806" s="1"/>
      <c r="K806" s="1"/>
      <c r="L806" s="1"/>
      <c r="M806" s="1"/>
      <c r="N806" s="1"/>
      <c r="O806" s="1"/>
      <c r="P806" s="1"/>
      <c r="Q806" s="1"/>
    </row>
    <row r="807" spans="1:17" ht="21" customHeight="1">
      <c r="A807" s="1"/>
      <c r="B807" s="52"/>
      <c r="C807" s="1"/>
      <c r="D807" s="1"/>
      <c r="E807" s="1"/>
      <c r="F807" s="1"/>
      <c r="G807" s="1"/>
      <c r="H807" s="1"/>
      <c r="I807" s="2"/>
      <c r="J807" s="1"/>
      <c r="K807" s="1"/>
      <c r="L807" s="1"/>
      <c r="M807" s="1"/>
      <c r="N807" s="1"/>
      <c r="O807" s="1"/>
      <c r="P807" s="1"/>
      <c r="Q807" s="1"/>
    </row>
    <row r="808" spans="1:17" ht="21" customHeight="1">
      <c r="A808" s="1"/>
      <c r="B808" s="52"/>
      <c r="C808" s="1"/>
      <c r="D808" s="1"/>
      <c r="E808" s="1"/>
      <c r="F808" s="1"/>
      <c r="G808" s="1"/>
      <c r="H808" s="1"/>
      <c r="I808" s="2"/>
      <c r="J808" s="1"/>
      <c r="K808" s="1"/>
      <c r="L808" s="1"/>
      <c r="M808" s="1"/>
      <c r="N808" s="1"/>
      <c r="O808" s="1"/>
      <c r="P808" s="1"/>
      <c r="Q808" s="1"/>
    </row>
    <row r="809" spans="1:17" ht="21" customHeight="1">
      <c r="A809" s="1"/>
      <c r="B809" s="52"/>
      <c r="C809" s="1"/>
      <c r="D809" s="1"/>
      <c r="E809" s="1"/>
      <c r="F809" s="1"/>
      <c r="G809" s="1"/>
      <c r="H809" s="1"/>
      <c r="I809" s="2"/>
      <c r="J809" s="1"/>
      <c r="K809" s="1"/>
      <c r="L809" s="1"/>
      <c r="M809" s="1"/>
      <c r="N809" s="1"/>
      <c r="O809" s="1"/>
      <c r="P809" s="1"/>
      <c r="Q809" s="1"/>
    </row>
    <row r="810" spans="1:17" ht="21" customHeight="1">
      <c r="A810" s="1"/>
      <c r="B810" s="52"/>
      <c r="C810" s="1"/>
      <c r="D810" s="1"/>
      <c r="E810" s="1"/>
      <c r="F810" s="1"/>
      <c r="G810" s="1"/>
      <c r="H810" s="1"/>
      <c r="I810" s="2"/>
      <c r="J810" s="1"/>
      <c r="K810" s="1"/>
      <c r="L810" s="1"/>
      <c r="M810" s="1"/>
      <c r="N810" s="1"/>
      <c r="O810" s="1"/>
      <c r="P810" s="1"/>
      <c r="Q810" s="1"/>
    </row>
    <row r="811" spans="1:17" ht="21" customHeight="1">
      <c r="A811" s="1"/>
      <c r="B811" s="52"/>
      <c r="C811" s="1"/>
      <c r="D811" s="1"/>
      <c r="E811" s="1"/>
      <c r="F811" s="1"/>
      <c r="G811" s="1"/>
      <c r="H811" s="1"/>
      <c r="I811" s="2"/>
      <c r="J811" s="1"/>
      <c r="K811" s="1"/>
      <c r="L811" s="1"/>
      <c r="M811" s="1"/>
      <c r="N811" s="1"/>
      <c r="O811" s="1"/>
      <c r="P811" s="1"/>
      <c r="Q811" s="1"/>
    </row>
    <row r="812" spans="1:17" ht="21" customHeight="1">
      <c r="A812" s="1"/>
      <c r="B812" s="52"/>
      <c r="C812" s="1"/>
      <c r="D812" s="1"/>
      <c r="E812" s="1"/>
      <c r="F812" s="1"/>
      <c r="G812" s="1"/>
      <c r="H812" s="1"/>
      <c r="I812" s="2"/>
      <c r="J812" s="1"/>
      <c r="K812" s="1"/>
      <c r="L812" s="1"/>
      <c r="M812" s="1"/>
      <c r="N812" s="1"/>
      <c r="O812" s="1"/>
      <c r="P812" s="1"/>
      <c r="Q812" s="1"/>
    </row>
    <row r="813" spans="1:17" ht="21" customHeight="1">
      <c r="A813" s="1"/>
      <c r="B813" s="52"/>
      <c r="C813" s="1"/>
      <c r="D813" s="1"/>
      <c r="E813" s="1"/>
      <c r="F813" s="1"/>
      <c r="G813" s="1"/>
      <c r="H813" s="1"/>
      <c r="I813" s="2"/>
      <c r="J813" s="1"/>
      <c r="K813" s="1"/>
      <c r="L813" s="1"/>
      <c r="M813" s="1"/>
      <c r="N813" s="1"/>
      <c r="O813" s="1"/>
      <c r="P813" s="1"/>
      <c r="Q813" s="1"/>
    </row>
    <row r="814" spans="1:17" ht="21" customHeight="1">
      <c r="A814" s="1"/>
      <c r="B814" s="52"/>
      <c r="C814" s="1"/>
      <c r="D814" s="1"/>
      <c r="E814" s="1"/>
      <c r="F814" s="1"/>
      <c r="G814" s="1"/>
      <c r="H814" s="1"/>
      <c r="I814" s="2"/>
      <c r="J814" s="1"/>
      <c r="K814" s="1"/>
      <c r="L814" s="1"/>
      <c r="M814" s="1"/>
      <c r="N814" s="1"/>
      <c r="O814" s="1"/>
      <c r="P814" s="1"/>
      <c r="Q814" s="1"/>
    </row>
    <row r="815" spans="1:17" ht="21" customHeight="1">
      <c r="A815" s="1"/>
      <c r="B815" s="52"/>
      <c r="C815" s="1"/>
      <c r="D815" s="1"/>
      <c r="E815" s="1"/>
      <c r="F815" s="1"/>
      <c r="G815" s="1"/>
      <c r="H815" s="1"/>
      <c r="I815" s="2"/>
      <c r="J815" s="1"/>
      <c r="K815" s="1"/>
      <c r="L815" s="1"/>
      <c r="M815" s="1"/>
      <c r="N815" s="1"/>
      <c r="O815" s="1"/>
      <c r="P815" s="1"/>
      <c r="Q815" s="1"/>
    </row>
    <row r="816" spans="1:17" ht="21" customHeight="1">
      <c r="A816" s="1"/>
      <c r="B816" s="52"/>
      <c r="C816" s="1"/>
      <c r="D816" s="1"/>
      <c r="E816" s="1"/>
      <c r="F816" s="1"/>
      <c r="G816" s="1"/>
      <c r="H816" s="1"/>
      <c r="I816" s="2"/>
      <c r="J816" s="1"/>
      <c r="K816" s="1"/>
      <c r="L816" s="1"/>
      <c r="M816" s="1"/>
      <c r="N816" s="1"/>
      <c r="O816" s="1"/>
      <c r="P816" s="1"/>
      <c r="Q816" s="1"/>
    </row>
    <row r="817" spans="1:17" ht="21" customHeight="1">
      <c r="A817" s="1"/>
      <c r="B817" s="52"/>
      <c r="C817" s="1"/>
      <c r="D817" s="1"/>
      <c r="E817" s="1"/>
      <c r="F817" s="1"/>
      <c r="G817" s="1"/>
      <c r="H817" s="1"/>
      <c r="I817" s="2"/>
      <c r="J817" s="1"/>
      <c r="K817" s="1"/>
      <c r="L817" s="1"/>
      <c r="M817" s="1"/>
      <c r="N817" s="1"/>
      <c r="O817" s="1"/>
      <c r="P817" s="1"/>
      <c r="Q817" s="1"/>
    </row>
    <row r="818" spans="1:17" ht="21" customHeight="1">
      <c r="A818" s="1"/>
      <c r="B818" s="52"/>
      <c r="C818" s="1"/>
      <c r="D818" s="1"/>
      <c r="E818" s="1"/>
      <c r="F818" s="1"/>
      <c r="G818" s="1"/>
      <c r="H818" s="1"/>
      <c r="I818" s="2"/>
      <c r="J818" s="1"/>
      <c r="K818" s="1"/>
      <c r="L818" s="1"/>
      <c r="M818" s="1"/>
      <c r="N818" s="1"/>
      <c r="O818" s="1"/>
      <c r="P818" s="1"/>
      <c r="Q818" s="1"/>
    </row>
    <row r="819" spans="1:17" ht="21" customHeight="1">
      <c r="A819" s="1"/>
      <c r="B819" s="52"/>
      <c r="C819" s="1"/>
      <c r="D819" s="1"/>
      <c r="E819" s="1"/>
      <c r="F819" s="1"/>
      <c r="G819" s="1"/>
      <c r="H819" s="1"/>
      <c r="I819" s="2"/>
      <c r="J819" s="1"/>
      <c r="K819" s="1"/>
      <c r="L819" s="1"/>
      <c r="M819" s="1"/>
      <c r="N819" s="1"/>
      <c r="O819" s="1"/>
      <c r="P819" s="1"/>
      <c r="Q819" s="1"/>
    </row>
    <row r="820" spans="1:17" ht="21" customHeight="1">
      <c r="A820" s="1"/>
      <c r="B820" s="52"/>
      <c r="C820" s="1"/>
      <c r="D820" s="1"/>
      <c r="E820" s="1"/>
      <c r="F820" s="1"/>
      <c r="G820" s="1"/>
      <c r="H820" s="1"/>
      <c r="I820" s="2"/>
      <c r="J820" s="1"/>
      <c r="K820" s="1"/>
      <c r="L820" s="1"/>
      <c r="M820" s="1"/>
      <c r="N820" s="1"/>
      <c r="O820" s="1"/>
      <c r="P820" s="1"/>
      <c r="Q820" s="1"/>
    </row>
    <row r="821" spans="1:17" ht="21" customHeight="1">
      <c r="A821" s="1"/>
      <c r="B821" s="52"/>
      <c r="C821" s="1"/>
      <c r="D821" s="1"/>
      <c r="E821" s="1"/>
      <c r="F821" s="1"/>
      <c r="G821" s="1"/>
      <c r="H821" s="1"/>
      <c r="I821" s="2"/>
      <c r="J821" s="1"/>
      <c r="K821" s="1"/>
      <c r="L821" s="1"/>
      <c r="M821" s="1"/>
      <c r="N821" s="1"/>
      <c r="O821" s="1"/>
      <c r="P821" s="1"/>
      <c r="Q821" s="1"/>
    </row>
    <row r="822" spans="1:17" ht="21" customHeight="1">
      <c r="A822" s="1"/>
      <c r="B822" s="52"/>
      <c r="C822" s="1"/>
      <c r="D822" s="1"/>
      <c r="E822" s="1"/>
      <c r="F822" s="1"/>
      <c r="G822" s="1"/>
      <c r="H822" s="1"/>
      <c r="I822" s="2"/>
      <c r="J822" s="1"/>
      <c r="K822" s="1"/>
      <c r="L822" s="1"/>
      <c r="M822" s="1"/>
      <c r="N822" s="1"/>
      <c r="O822" s="1"/>
      <c r="P822" s="1"/>
      <c r="Q822" s="1"/>
    </row>
    <row r="823" spans="1:17" ht="21" customHeight="1">
      <c r="A823" s="1"/>
      <c r="B823" s="52"/>
      <c r="C823" s="1"/>
      <c r="D823" s="1"/>
      <c r="E823" s="1"/>
      <c r="F823" s="1"/>
      <c r="G823" s="1"/>
      <c r="H823" s="1"/>
      <c r="I823" s="2"/>
      <c r="J823" s="1"/>
      <c r="K823" s="1"/>
      <c r="L823" s="1"/>
      <c r="M823" s="1"/>
      <c r="N823" s="1"/>
      <c r="O823" s="1"/>
      <c r="P823" s="1"/>
      <c r="Q823" s="1"/>
    </row>
    <row r="824" spans="1:17" ht="21" customHeight="1">
      <c r="A824" s="1"/>
      <c r="B824" s="52"/>
      <c r="C824" s="1"/>
      <c r="D824" s="1"/>
      <c r="E824" s="1"/>
      <c r="F824" s="1"/>
      <c r="G824" s="1"/>
      <c r="H824" s="1"/>
      <c r="I824" s="2"/>
      <c r="J824" s="1"/>
      <c r="K824" s="1"/>
      <c r="L824" s="1"/>
      <c r="M824" s="1"/>
      <c r="N824" s="1"/>
      <c r="O824" s="1"/>
      <c r="P824" s="1"/>
      <c r="Q824" s="1"/>
    </row>
    <row r="825" spans="1:17" ht="21" customHeight="1">
      <c r="A825" s="1"/>
      <c r="B825" s="52"/>
      <c r="C825" s="1"/>
      <c r="D825" s="1"/>
      <c r="E825" s="1"/>
      <c r="F825" s="1"/>
      <c r="G825" s="1"/>
      <c r="H825" s="1"/>
      <c r="I825" s="2"/>
      <c r="J825" s="1"/>
      <c r="K825" s="1"/>
      <c r="L825" s="1"/>
      <c r="M825" s="1"/>
      <c r="N825" s="1"/>
      <c r="O825" s="1"/>
      <c r="P825" s="1"/>
      <c r="Q825" s="1"/>
    </row>
    <row r="826" spans="1:17" ht="21" customHeight="1">
      <c r="A826" s="1"/>
      <c r="B826" s="52"/>
      <c r="C826" s="1"/>
      <c r="D826" s="1"/>
      <c r="E826" s="1"/>
      <c r="F826" s="1"/>
      <c r="G826" s="1"/>
      <c r="H826" s="1"/>
      <c r="I826" s="2"/>
      <c r="J826" s="1"/>
      <c r="K826" s="1"/>
      <c r="L826" s="1"/>
      <c r="M826" s="1"/>
      <c r="N826" s="1"/>
      <c r="O826" s="1"/>
      <c r="P826" s="1"/>
      <c r="Q826" s="1"/>
    </row>
    <row r="827" spans="1:17" ht="21" customHeight="1">
      <c r="A827" s="1"/>
      <c r="B827" s="52"/>
      <c r="C827" s="1"/>
      <c r="D827" s="1"/>
      <c r="E827" s="1"/>
      <c r="F827" s="1"/>
      <c r="G827" s="1"/>
      <c r="H827" s="1"/>
      <c r="I827" s="2"/>
      <c r="J827" s="1"/>
      <c r="K827" s="1"/>
      <c r="L827" s="1"/>
      <c r="M827" s="1"/>
      <c r="N827" s="1"/>
      <c r="O827" s="1"/>
      <c r="P827" s="1"/>
      <c r="Q827" s="1"/>
    </row>
    <row r="828" spans="1:17" ht="21" customHeight="1">
      <c r="A828" s="1"/>
      <c r="B828" s="52"/>
      <c r="C828" s="1"/>
      <c r="D828" s="1"/>
      <c r="E828" s="1"/>
      <c r="F828" s="1"/>
      <c r="G828" s="1"/>
      <c r="H828" s="1"/>
      <c r="I828" s="2"/>
      <c r="J828" s="1"/>
      <c r="K828" s="1"/>
      <c r="L828" s="1"/>
      <c r="M828" s="1"/>
      <c r="N828" s="1"/>
      <c r="O828" s="1"/>
      <c r="P828" s="1"/>
      <c r="Q828" s="1"/>
    </row>
    <row r="829" spans="1:17" ht="21" customHeight="1">
      <c r="A829" s="1"/>
      <c r="B829" s="52"/>
      <c r="C829" s="1"/>
      <c r="D829" s="1"/>
      <c r="E829" s="1"/>
      <c r="F829" s="1"/>
      <c r="G829" s="1"/>
      <c r="H829" s="1"/>
      <c r="I829" s="2"/>
      <c r="J829" s="1"/>
      <c r="K829" s="1"/>
      <c r="L829" s="1"/>
      <c r="M829" s="1"/>
      <c r="N829" s="1"/>
      <c r="O829" s="1"/>
      <c r="P829" s="1"/>
      <c r="Q829" s="1"/>
    </row>
    <row r="830" spans="1:17" ht="21" customHeight="1">
      <c r="A830" s="1"/>
      <c r="B830" s="52"/>
      <c r="C830" s="1"/>
      <c r="D830" s="1"/>
      <c r="E830" s="1"/>
      <c r="F830" s="1"/>
      <c r="G830" s="1"/>
      <c r="H830" s="1"/>
      <c r="I830" s="2"/>
      <c r="J830" s="1"/>
      <c r="K830" s="1"/>
      <c r="L830" s="1"/>
      <c r="M830" s="1"/>
      <c r="N830" s="1"/>
      <c r="O830" s="1"/>
      <c r="P830" s="1"/>
      <c r="Q830" s="1"/>
    </row>
    <row r="831" spans="1:17" ht="21" customHeight="1">
      <c r="A831" s="1"/>
      <c r="B831" s="52"/>
      <c r="C831" s="1"/>
      <c r="D831" s="1"/>
      <c r="E831" s="1"/>
      <c r="F831" s="1"/>
      <c r="G831" s="1"/>
      <c r="H831" s="1"/>
      <c r="I831" s="2"/>
      <c r="J831" s="1"/>
      <c r="K831" s="1"/>
      <c r="L831" s="1"/>
      <c r="M831" s="1"/>
      <c r="N831" s="1"/>
      <c r="O831" s="1"/>
      <c r="P831" s="1"/>
      <c r="Q831" s="1"/>
    </row>
    <row r="832" spans="1:17" ht="21" customHeight="1">
      <c r="A832" s="1"/>
      <c r="B832" s="52"/>
      <c r="C832" s="1"/>
      <c r="D832" s="1"/>
      <c r="E832" s="1"/>
      <c r="F832" s="1"/>
      <c r="G832" s="1"/>
      <c r="H832" s="1"/>
      <c r="I832" s="2"/>
      <c r="J832" s="1"/>
      <c r="K832" s="1"/>
      <c r="L832" s="1"/>
      <c r="M832" s="1"/>
      <c r="N832" s="1"/>
      <c r="O832" s="1"/>
      <c r="P832" s="1"/>
      <c r="Q832" s="1"/>
    </row>
    <row r="833" spans="1:17" ht="21" customHeight="1">
      <c r="A833" s="1"/>
      <c r="B833" s="52"/>
      <c r="C833" s="1"/>
      <c r="D833" s="1"/>
      <c r="E833" s="1"/>
      <c r="F833" s="1"/>
      <c r="G833" s="1"/>
      <c r="H833" s="1"/>
      <c r="I833" s="2"/>
      <c r="J833" s="1"/>
      <c r="K833" s="1"/>
      <c r="L833" s="1"/>
      <c r="M833" s="1"/>
      <c r="N833" s="1"/>
      <c r="O833" s="1"/>
      <c r="P833" s="1"/>
      <c r="Q833" s="1"/>
    </row>
    <row r="834" spans="1:17" ht="21" customHeight="1">
      <c r="A834" s="1"/>
      <c r="B834" s="52"/>
      <c r="C834" s="1"/>
      <c r="D834" s="1"/>
      <c r="E834" s="1"/>
      <c r="F834" s="1"/>
      <c r="G834" s="1"/>
      <c r="H834" s="1"/>
      <c r="I834" s="2"/>
      <c r="J834" s="1"/>
      <c r="K834" s="1"/>
      <c r="L834" s="1"/>
      <c r="M834" s="1"/>
      <c r="N834" s="1"/>
      <c r="O834" s="1"/>
      <c r="P834" s="1"/>
      <c r="Q834" s="1"/>
    </row>
    <row r="835" spans="1:17" ht="21" customHeight="1">
      <c r="A835" s="1"/>
      <c r="B835" s="52"/>
      <c r="C835" s="1"/>
      <c r="D835" s="1"/>
      <c r="E835" s="1"/>
      <c r="F835" s="1"/>
      <c r="G835" s="1"/>
      <c r="H835" s="1"/>
      <c r="I835" s="2"/>
      <c r="J835" s="1"/>
      <c r="K835" s="1"/>
      <c r="L835" s="1"/>
      <c r="M835" s="1"/>
      <c r="N835" s="1"/>
      <c r="O835" s="1"/>
      <c r="P835" s="1"/>
      <c r="Q835" s="1"/>
    </row>
    <row r="836" spans="1:17" ht="21" customHeight="1">
      <c r="A836" s="1"/>
      <c r="B836" s="52"/>
      <c r="C836" s="1"/>
      <c r="D836" s="1"/>
      <c r="E836" s="1"/>
      <c r="F836" s="1"/>
      <c r="G836" s="1"/>
      <c r="H836" s="1"/>
      <c r="I836" s="2"/>
      <c r="J836" s="1"/>
      <c r="K836" s="1"/>
      <c r="L836" s="1"/>
      <c r="M836" s="1"/>
      <c r="N836" s="1"/>
      <c r="O836" s="1"/>
      <c r="P836" s="1"/>
      <c r="Q836" s="1"/>
    </row>
    <row r="837" spans="1:17" ht="21" customHeight="1">
      <c r="A837" s="1"/>
      <c r="B837" s="52"/>
      <c r="C837" s="1"/>
      <c r="D837" s="1"/>
      <c r="E837" s="1"/>
      <c r="F837" s="1"/>
      <c r="G837" s="1"/>
      <c r="H837" s="1"/>
      <c r="I837" s="2"/>
      <c r="J837" s="1"/>
      <c r="K837" s="1"/>
      <c r="L837" s="1"/>
      <c r="M837" s="1"/>
      <c r="N837" s="1"/>
      <c r="O837" s="1"/>
      <c r="P837" s="1"/>
      <c r="Q837" s="1"/>
    </row>
    <row r="838" spans="1:17" ht="21" customHeight="1">
      <c r="A838" s="1"/>
      <c r="B838" s="52"/>
      <c r="C838" s="1"/>
      <c r="D838" s="1"/>
      <c r="E838" s="1"/>
      <c r="F838" s="1"/>
      <c r="G838" s="1"/>
      <c r="H838" s="1"/>
      <c r="I838" s="2"/>
      <c r="J838" s="1"/>
      <c r="K838" s="1"/>
      <c r="L838" s="1"/>
      <c r="M838" s="1"/>
      <c r="N838" s="1"/>
      <c r="O838" s="1"/>
      <c r="P838" s="1"/>
      <c r="Q838" s="1"/>
    </row>
    <row r="839" spans="1:17" ht="21" customHeight="1">
      <c r="A839" s="1"/>
      <c r="B839" s="52"/>
      <c r="C839" s="1"/>
      <c r="D839" s="1"/>
      <c r="E839" s="1"/>
      <c r="F839" s="1"/>
      <c r="G839" s="1"/>
      <c r="H839" s="1"/>
      <c r="I839" s="2"/>
      <c r="J839" s="1"/>
      <c r="K839" s="1"/>
      <c r="L839" s="1"/>
      <c r="M839" s="1"/>
      <c r="N839" s="1"/>
      <c r="O839" s="1"/>
      <c r="P839" s="1"/>
      <c r="Q839" s="1"/>
    </row>
    <row r="840" spans="1:17" ht="21" customHeight="1">
      <c r="A840" s="1"/>
      <c r="B840" s="52"/>
      <c r="C840" s="1"/>
      <c r="D840" s="1"/>
      <c r="E840" s="1"/>
      <c r="F840" s="1"/>
      <c r="G840" s="1"/>
      <c r="H840" s="1"/>
      <c r="I840" s="2"/>
      <c r="J840" s="1"/>
      <c r="K840" s="1"/>
      <c r="L840" s="1"/>
      <c r="M840" s="1"/>
      <c r="N840" s="1"/>
      <c r="O840" s="1"/>
      <c r="P840" s="1"/>
      <c r="Q840" s="1"/>
    </row>
    <row r="841" spans="1:17" ht="21" customHeight="1">
      <c r="A841" s="1"/>
      <c r="B841" s="52"/>
      <c r="C841" s="1"/>
      <c r="D841" s="1"/>
      <c r="E841" s="1"/>
      <c r="F841" s="1"/>
      <c r="G841" s="1"/>
      <c r="H841" s="1"/>
      <c r="I841" s="2"/>
      <c r="J841" s="1"/>
      <c r="K841" s="1"/>
      <c r="L841" s="1"/>
      <c r="M841" s="1"/>
      <c r="N841" s="1"/>
      <c r="O841" s="1"/>
      <c r="P841" s="1"/>
      <c r="Q841" s="1"/>
    </row>
    <row r="842" spans="1:17" ht="21" customHeight="1">
      <c r="A842" s="1"/>
      <c r="B842" s="52"/>
      <c r="C842" s="1"/>
      <c r="D842" s="1"/>
      <c r="E842" s="1"/>
      <c r="F842" s="1"/>
      <c r="G842" s="1"/>
      <c r="H842" s="1"/>
      <c r="I842" s="2"/>
      <c r="J842" s="1"/>
      <c r="K842" s="1"/>
      <c r="L842" s="1"/>
      <c r="M842" s="1"/>
      <c r="N842" s="1"/>
      <c r="O842" s="1"/>
      <c r="P842" s="1"/>
      <c r="Q842" s="1"/>
    </row>
    <row r="843" spans="1:17" ht="21" customHeight="1">
      <c r="A843" s="1"/>
      <c r="B843" s="52"/>
      <c r="C843" s="1"/>
      <c r="D843" s="1"/>
      <c r="E843" s="1"/>
      <c r="F843" s="1"/>
      <c r="G843" s="1"/>
      <c r="H843" s="1"/>
      <c r="I843" s="2"/>
      <c r="J843" s="1"/>
      <c r="K843" s="1"/>
      <c r="L843" s="1"/>
      <c r="M843" s="1"/>
      <c r="N843" s="1"/>
      <c r="O843" s="1"/>
      <c r="P843" s="1"/>
      <c r="Q843" s="1"/>
    </row>
    <row r="844" spans="1:17" ht="21" customHeight="1">
      <c r="A844" s="1"/>
      <c r="B844" s="52"/>
      <c r="C844" s="1"/>
      <c r="D844" s="1"/>
      <c r="E844" s="1"/>
      <c r="F844" s="1"/>
      <c r="G844" s="1"/>
      <c r="H844" s="1"/>
      <c r="I844" s="2"/>
      <c r="J844" s="1"/>
      <c r="K844" s="1"/>
      <c r="L844" s="1"/>
      <c r="M844" s="1"/>
      <c r="N844" s="1"/>
      <c r="O844" s="1"/>
      <c r="P844" s="1"/>
      <c r="Q844" s="1"/>
    </row>
    <row r="845" spans="1:17" ht="21" customHeight="1">
      <c r="A845" s="1"/>
      <c r="B845" s="52"/>
      <c r="C845" s="1"/>
      <c r="D845" s="1"/>
      <c r="E845" s="1"/>
      <c r="F845" s="1"/>
      <c r="G845" s="1"/>
      <c r="H845" s="1"/>
      <c r="I845" s="2"/>
      <c r="J845" s="1"/>
      <c r="K845" s="1"/>
      <c r="L845" s="1"/>
      <c r="M845" s="1"/>
      <c r="N845" s="1"/>
      <c r="O845" s="1"/>
      <c r="P845" s="1"/>
      <c r="Q845" s="1"/>
    </row>
    <row r="846" spans="1:17" ht="21" customHeight="1">
      <c r="A846" s="1"/>
      <c r="B846" s="52"/>
      <c r="C846" s="1"/>
      <c r="D846" s="1"/>
      <c r="E846" s="1"/>
      <c r="F846" s="1"/>
      <c r="G846" s="1"/>
      <c r="H846" s="1"/>
      <c r="I846" s="2"/>
      <c r="J846" s="1"/>
      <c r="K846" s="1"/>
      <c r="L846" s="1"/>
      <c r="M846" s="1"/>
      <c r="N846" s="1"/>
      <c r="O846" s="1"/>
      <c r="P846" s="1"/>
      <c r="Q846" s="1"/>
    </row>
    <row r="847" spans="1:17" ht="21" customHeight="1">
      <c r="A847" s="1"/>
      <c r="B847" s="52"/>
      <c r="C847" s="1"/>
      <c r="D847" s="1"/>
      <c r="E847" s="1"/>
      <c r="F847" s="1"/>
      <c r="G847" s="1"/>
      <c r="H847" s="1"/>
      <c r="I847" s="2"/>
      <c r="J847" s="1"/>
      <c r="K847" s="1"/>
      <c r="L847" s="1"/>
      <c r="M847" s="1"/>
      <c r="N847" s="1"/>
      <c r="O847" s="1"/>
      <c r="P847" s="1"/>
      <c r="Q847" s="1"/>
    </row>
    <row r="848" spans="1:17" ht="21" customHeight="1">
      <c r="A848" s="1"/>
      <c r="B848" s="52"/>
      <c r="C848" s="1"/>
      <c r="D848" s="1"/>
      <c r="E848" s="1"/>
      <c r="F848" s="1"/>
      <c r="G848" s="1"/>
      <c r="H848" s="1"/>
      <c r="I848" s="2"/>
      <c r="J848" s="1"/>
      <c r="K848" s="1"/>
      <c r="L848" s="1"/>
      <c r="M848" s="1"/>
      <c r="N848" s="1"/>
      <c r="O848" s="1"/>
      <c r="P848" s="1"/>
      <c r="Q848" s="1"/>
    </row>
    <row r="849" spans="1:17" ht="21" customHeight="1">
      <c r="A849" s="1"/>
      <c r="B849" s="52"/>
      <c r="C849" s="1"/>
      <c r="D849" s="1"/>
      <c r="E849" s="1"/>
      <c r="F849" s="1"/>
      <c r="G849" s="1"/>
      <c r="H849" s="1"/>
      <c r="I849" s="2"/>
      <c r="J849" s="1"/>
      <c r="K849" s="1"/>
      <c r="L849" s="1"/>
      <c r="M849" s="1"/>
      <c r="N849" s="1"/>
      <c r="O849" s="1"/>
      <c r="P849" s="1"/>
      <c r="Q849" s="1"/>
    </row>
    <row r="850" spans="1:17" ht="21" customHeight="1">
      <c r="A850" s="1"/>
      <c r="B850" s="52"/>
      <c r="C850" s="1"/>
      <c r="D850" s="1"/>
      <c r="E850" s="1"/>
      <c r="F850" s="1"/>
      <c r="G850" s="1"/>
      <c r="H850" s="1"/>
      <c r="I850" s="2"/>
      <c r="J850" s="1"/>
      <c r="K850" s="1"/>
      <c r="L850" s="1"/>
      <c r="M850" s="1"/>
      <c r="N850" s="1"/>
      <c r="O850" s="1"/>
      <c r="P850" s="1"/>
      <c r="Q850" s="1"/>
    </row>
    <row r="851" spans="1:17" ht="21" customHeight="1">
      <c r="A851" s="1"/>
      <c r="B851" s="52"/>
      <c r="C851" s="1"/>
      <c r="D851" s="1"/>
      <c r="E851" s="1"/>
      <c r="F851" s="1"/>
      <c r="G851" s="1"/>
      <c r="H851" s="1"/>
      <c r="I851" s="2"/>
      <c r="J851" s="1"/>
      <c r="K851" s="1"/>
      <c r="L851" s="1"/>
      <c r="M851" s="1"/>
      <c r="N851" s="1"/>
      <c r="O851" s="1"/>
      <c r="P851" s="1"/>
      <c r="Q851" s="1"/>
    </row>
    <row r="852" spans="1:17" ht="21" customHeight="1">
      <c r="A852" s="1"/>
      <c r="B852" s="52"/>
      <c r="C852" s="1"/>
      <c r="D852" s="1"/>
      <c r="E852" s="1"/>
      <c r="F852" s="1"/>
      <c r="G852" s="1"/>
      <c r="H852" s="1"/>
      <c r="I852" s="2"/>
      <c r="J852" s="1"/>
      <c r="K852" s="1"/>
      <c r="L852" s="1"/>
      <c r="M852" s="1"/>
      <c r="N852" s="1"/>
      <c r="O852" s="1"/>
      <c r="P852" s="1"/>
      <c r="Q852" s="1"/>
    </row>
    <row r="853" spans="1:17" ht="21" customHeight="1">
      <c r="A853" s="1"/>
      <c r="B853" s="52"/>
      <c r="C853" s="1"/>
      <c r="D853" s="1"/>
      <c r="E853" s="1"/>
      <c r="F853" s="1"/>
      <c r="G853" s="1"/>
      <c r="H853" s="1"/>
      <c r="I853" s="2"/>
      <c r="J853" s="1"/>
      <c r="K853" s="1"/>
      <c r="L853" s="1"/>
      <c r="M853" s="1"/>
      <c r="N853" s="1"/>
      <c r="O853" s="1"/>
      <c r="P853" s="1"/>
      <c r="Q853" s="1"/>
    </row>
    <row r="854" spans="1:17" ht="21" customHeight="1">
      <c r="A854" s="1"/>
      <c r="B854" s="52"/>
      <c r="C854" s="1"/>
      <c r="D854" s="1"/>
      <c r="E854" s="1"/>
      <c r="F854" s="1"/>
      <c r="G854" s="1"/>
      <c r="H854" s="1"/>
      <c r="I854" s="2"/>
      <c r="J854" s="1"/>
      <c r="K854" s="1"/>
      <c r="L854" s="1"/>
      <c r="M854" s="1"/>
      <c r="N854" s="1"/>
      <c r="O854" s="1"/>
      <c r="P854" s="1"/>
      <c r="Q854" s="1"/>
    </row>
    <row r="855" spans="1:17" ht="21" customHeight="1">
      <c r="A855" s="1"/>
      <c r="B855" s="52"/>
      <c r="C855" s="1"/>
      <c r="D855" s="1"/>
      <c r="E855" s="1"/>
      <c r="F855" s="1"/>
      <c r="G855" s="1"/>
      <c r="H855" s="1"/>
      <c r="I855" s="2"/>
      <c r="J855" s="1"/>
      <c r="K855" s="1"/>
      <c r="L855" s="1"/>
      <c r="M855" s="1"/>
      <c r="N855" s="1"/>
      <c r="O855" s="1"/>
      <c r="P855" s="1"/>
      <c r="Q855" s="1"/>
    </row>
    <row r="856" spans="1:17" ht="21" customHeight="1">
      <c r="A856" s="1"/>
      <c r="B856" s="52"/>
      <c r="C856" s="1"/>
      <c r="D856" s="1"/>
      <c r="E856" s="1"/>
      <c r="F856" s="1"/>
      <c r="G856" s="1"/>
      <c r="H856" s="1"/>
      <c r="I856" s="2"/>
      <c r="J856" s="1"/>
      <c r="K856" s="1"/>
      <c r="L856" s="1"/>
      <c r="M856" s="1"/>
      <c r="N856" s="1"/>
      <c r="O856" s="1"/>
      <c r="P856" s="1"/>
      <c r="Q856" s="1"/>
    </row>
    <row r="857" spans="1:17" ht="21" customHeight="1">
      <c r="A857" s="1"/>
      <c r="B857" s="52"/>
      <c r="C857" s="1"/>
      <c r="D857" s="1"/>
      <c r="E857" s="1"/>
      <c r="F857" s="1"/>
      <c r="G857" s="1"/>
      <c r="H857" s="1"/>
      <c r="I857" s="2"/>
      <c r="J857" s="1"/>
      <c r="K857" s="1"/>
      <c r="L857" s="1"/>
      <c r="M857" s="1"/>
      <c r="N857" s="1"/>
      <c r="O857" s="1"/>
      <c r="P857" s="1"/>
      <c r="Q857" s="1"/>
    </row>
    <row r="858" spans="1:17" ht="21" customHeight="1">
      <c r="A858" s="1"/>
      <c r="B858" s="52"/>
      <c r="C858" s="1"/>
      <c r="D858" s="1"/>
      <c r="E858" s="1"/>
      <c r="F858" s="1"/>
      <c r="G858" s="1"/>
      <c r="H858" s="1"/>
      <c r="I858" s="2"/>
      <c r="J858" s="1"/>
      <c r="K858" s="1"/>
      <c r="L858" s="1"/>
      <c r="M858" s="1"/>
      <c r="N858" s="1"/>
      <c r="O858" s="1"/>
      <c r="P858" s="1"/>
      <c r="Q858" s="1"/>
    </row>
    <row r="859" spans="1:17" ht="21" customHeight="1">
      <c r="A859" s="1"/>
      <c r="B859" s="52"/>
      <c r="C859" s="1"/>
      <c r="D859" s="1"/>
      <c r="E859" s="1"/>
      <c r="F859" s="1"/>
      <c r="G859" s="1"/>
      <c r="H859" s="1"/>
      <c r="I859" s="2"/>
      <c r="J859" s="1"/>
      <c r="K859" s="1"/>
      <c r="L859" s="1"/>
      <c r="M859" s="1"/>
      <c r="N859" s="1"/>
      <c r="O859" s="1"/>
      <c r="P859" s="1"/>
      <c r="Q859" s="1"/>
    </row>
    <row r="860" spans="1:17" ht="21" customHeight="1">
      <c r="A860" s="1"/>
      <c r="B860" s="52"/>
      <c r="C860" s="1"/>
      <c r="D860" s="1"/>
      <c r="E860" s="1"/>
      <c r="F860" s="1"/>
      <c r="G860" s="1"/>
      <c r="H860" s="1"/>
      <c r="I860" s="2"/>
      <c r="J860" s="1"/>
      <c r="K860" s="1"/>
      <c r="L860" s="1"/>
      <c r="M860" s="1"/>
      <c r="N860" s="1"/>
      <c r="O860" s="1"/>
      <c r="P860" s="1"/>
      <c r="Q860" s="1"/>
    </row>
    <row r="861" spans="1:17" ht="21" customHeight="1">
      <c r="A861" s="1"/>
      <c r="B861" s="52"/>
      <c r="C861" s="1"/>
      <c r="D861" s="1"/>
      <c r="E861" s="1"/>
      <c r="F861" s="1"/>
      <c r="G861" s="1"/>
      <c r="H861" s="1"/>
      <c r="I861" s="2"/>
      <c r="J861" s="1"/>
      <c r="K861" s="1"/>
      <c r="L861" s="1"/>
      <c r="M861" s="1"/>
      <c r="N861" s="1"/>
      <c r="O861" s="1"/>
      <c r="P861" s="1"/>
      <c r="Q861" s="1"/>
    </row>
    <row r="862" spans="1:17" ht="21" customHeight="1">
      <c r="A862" s="1"/>
      <c r="B862" s="52"/>
      <c r="C862" s="1"/>
      <c r="D862" s="1"/>
      <c r="E862" s="1"/>
      <c r="F862" s="1"/>
      <c r="G862" s="1"/>
      <c r="H862" s="1"/>
      <c r="I862" s="2"/>
      <c r="J862" s="1"/>
      <c r="K862" s="1"/>
      <c r="L862" s="1"/>
      <c r="M862" s="1"/>
      <c r="N862" s="1"/>
      <c r="O862" s="1"/>
      <c r="P862" s="1"/>
      <c r="Q862" s="1"/>
    </row>
    <row r="863" spans="1:17" ht="21" customHeight="1">
      <c r="A863" s="1"/>
      <c r="B863" s="52"/>
      <c r="C863" s="1"/>
      <c r="D863" s="1"/>
      <c r="E863" s="1"/>
      <c r="F863" s="1"/>
      <c r="G863" s="1"/>
      <c r="H863" s="1"/>
      <c r="I863" s="2"/>
      <c r="J863" s="1"/>
      <c r="K863" s="1"/>
      <c r="L863" s="1"/>
      <c r="M863" s="1"/>
      <c r="N863" s="1"/>
      <c r="O863" s="1"/>
      <c r="P863" s="1"/>
      <c r="Q863" s="1"/>
    </row>
    <row r="864" spans="1:17" ht="21" customHeight="1">
      <c r="A864" s="1"/>
      <c r="B864" s="52"/>
      <c r="C864" s="1"/>
      <c r="D864" s="1"/>
      <c r="E864" s="1"/>
      <c r="F864" s="1"/>
      <c r="G864" s="1"/>
      <c r="H864" s="1"/>
      <c r="I864" s="2"/>
      <c r="J864" s="1"/>
      <c r="K864" s="1"/>
      <c r="L864" s="1"/>
      <c r="M864" s="1"/>
      <c r="N864" s="1"/>
      <c r="O864" s="1"/>
      <c r="P864" s="1"/>
      <c r="Q864" s="1"/>
    </row>
  </sheetData>
  <mergeCells count="12">
    <mergeCell ref="C78:D78"/>
    <mergeCell ref="C79:D79"/>
    <mergeCell ref="B73:D73"/>
    <mergeCell ref="B74:D74"/>
    <mergeCell ref="B76:D76"/>
    <mergeCell ref="B75:D75"/>
    <mergeCell ref="B77:D77"/>
    <mergeCell ref="B1:L1"/>
    <mergeCell ref="B66:J66"/>
    <mergeCell ref="B69:L69"/>
    <mergeCell ref="B70:L70"/>
    <mergeCell ref="B3:L3"/>
  </mergeCells>
  <hyperlinks>
    <hyperlink ref="C78" r:id="rId1" xr:uid="{2C80633A-1390-4E23-8C54-99BBB3B8E454}"/>
  </hyperlinks>
  <printOptions horizontalCentered="1" verticalCentered="1"/>
  <pageMargins left="0.39370078740157483" right="0.39370078740157483" top="0.39370078740157483" bottom="0.39370078740157483" header="0" footer="0"/>
  <pageSetup scale="28" orientation="landscape" r:id="rId2"/>
  <headerFooter>
    <oddFooter>&amp;LAvenida Calle 26 No. 57-83 Torre 8, Piso 8 CEMSA - C.P. 111321 PBX:(+57) 601-3779555 - Información: Línea 195  Sede Operativa - Atención al Ciudadano: Calle 22D No. 120-40 www.umv.gov.co&amp;RGCON-FM-029 Página &amp;P de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1000"/>
  <sheetViews>
    <sheetView workbookViewId="0"/>
  </sheetViews>
  <sheetFormatPr baseColWidth="10" defaultColWidth="14.453125" defaultRowHeight="15" customHeight="1"/>
  <cols>
    <col min="1" max="3" width="11.453125" customWidth="1"/>
    <col min="4" max="4" width="52.453125" customWidth="1"/>
    <col min="5" max="5" width="11.453125" customWidth="1"/>
    <col min="6" max="6" width="18.453125" customWidth="1"/>
    <col min="7" max="10" width="11.453125" customWidth="1"/>
    <col min="11" max="11" width="18" customWidth="1"/>
    <col min="12" max="20" width="11.453125" customWidth="1"/>
    <col min="21" max="21" width="16.1796875" customWidth="1"/>
    <col min="22" max="37" width="11.453125" customWidth="1"/>
    <col min="38" max="38" width="15.453125" customWidth="1"/>
    <col min="39" max="40" width="11.453125" customWidth="1"/>
  </cols>
  <sheetData>
    <row r="1" spans="1:40" ht="14.25" customHeight="1"/>
    <row r="2" spans="1:40" ht="14.25" customHeight="1"/>
    <row r="3" spans="1:40" ht="14.25" customHeight="1"/>
    <row r="4" spans="1:40" ht="14.25" customHeight="1">
      <c r="A4" s="3" t="s">
        <v>56</v>
      </c>
      <c r="B4" s="3" t="s">
        <v>57</v>
      </c>
      <c r="C4" s="3" t="s">
        <v>58</v>
      </c>
      <c r="D4" s="3" t="s">
        <v>59</v>
      </c>
      <c r="E4" s="4" t="s">
        <v>60</v>
      </c>
      <c r="F4" s="5" t="s">
        <v>61</v>
      </c>
      <c r="G4" s="6" t="s">
        <v>62</v>
      </c>
      <c r="H4" s="6" t="s">
        <v>63</v>
      </c>
      <c r="I4" s="6" t="s">
        <v>64</v>
      </c>
      <c r="J4" s="6" t="s">
        <v>65</v>
      </c>
      <c r="K4" s="6" t="s">
        <v>66</v>
      </c>
      <c r="L4" s="6" t="s">
        <v>67</v>
      </c>
      <c r="M4" s="6" t="s">
        <v>68</v>
      </c>
      <c r="N4" s="6" t="s">
        <v>69</v>
      </c>
      <c r="O4" s="81" t="s">
        <v>70</v>
      </c>
      <c r="P4" s="82"/>
      <c r="Q4" s="82"/>
      <c r="R4" s="82"/>
      <c r="S4" s="82"/>
      <c r="T4" s="82"/>
      <c r="U4" s="82"/>
      <c r="V4" s="82"/>
      <c r="W4" s="82"/>
      <c r="X4" s="82"/>
      <c r="Y4" s="82"/>
      <c r="Z4" s="83"/>
      <c r="AA4" s="7"/>
      <c r="AB4" s="7"/>
      <c r="AC4" s="7"/>
      <c r="AD4" s="7"/>
      <c r="AE4" s="6" t="s">
        <v>71</v>
      </c>
      <c r="AF4" s="6" t="s">
        <v>72</v>
      </c>
      <c r="AG4" s="6" t="s">
        <v>73</v>
      </c>
      <c r="AH4" s="6" t="s">
        <v>74</v>
      </c>
      <c r="AI4" s="6" t="s">
        <v>75</v>
      </c>
      <c r="AJ4" s="6" t="s">
        <v>76</v>
      </c>
      <c r="AK4" s="6" t="s">
        <v>77</v>
      </c>
      <c r="AL4" s="8" t="s">
        <v>78</v>
      </c>
      <c r="AM4" s="9" t="s">
        <v>79</v>
      </c>
      <c r="AN4" s="10"/>
    </row>
    <row r="5" spans="1:40" ht="14.25" customHeight="1">
      <c r="A5" s="11">
        <v>2011</v>
      </c>
      <c r="B5" s="12">
        <v>340</v>
      </c>
      <c r="C5" s="12" t="s">
        <v>80</v>
      </c>
      <c r="D5" s="12" t="s">
        <v>81</v>
      </c>
      <c r="E5" s="13" t="s">
        <v>82</v>
      </c>
      <c r="F5" s="14">
        <v>40827</v>
      </c>
      <c r="G5" s="12" t="s">
        <v>83</v>
      </c>
      <c r="H5" s="12" t="s">
        <v>84</v>
      </c>
      <c r="I5" s="12" t="s">
        <v>85</v>
      </c>
      <c r="J5" s="12"/>
      <c r="K5" s="15">
        <v>7287250</v>
      </c>
      <c r="L5" s="12"/>
      <c r="M5" s="12" t="s">
        <v>86</v>
      </c>
      <c r="N5" s="12"/>
      <c r="O5" s="12" t="s">
        <v>87</v>
      </c>
      <c r="P5" s="12" t="s">
        <v>88</v>
      </c>
      <c r="Q5" s="12" t="s">
        <v>89</v>
      </c>
      <c r="R5" s="12" t="s">
        <v>90</v>
      </c>
      <c r="S5" s="12" t="s">
        <v>91</v>
      </c>
      <c r="T5" s="12" t="s">
        <v>92</v>
      </c>
      <c r="U5" s="12" t="s">
        <v>93</v>
      </c>
      <c r="V5" s="12" t="s">
        <v>94</v>
      </c>
      <c r="W5" s="12"/>
      <c r="X5" s="12"/>
      <c r="Y5" s="12"/>
      <c r="Z5" s="12"/>
      <c r="AA5" s="12"/>
      <c r="AB5" s="12"/>
      <c r="AC5" s="12"/>
      <c r="AD5" s="12"/>
      <c r="AE5" s="12" t="s">
        <v>92</v>
      </c>
      <c r="AF5" s="12" t="s">
        <v>95</v>
      </c>
      <c r="AG5" s="12"/>
      <c r="AH5" s="12"/>
      <c r="AI5" s="12"/>
      <c r="AJ5" s="12" t="s">
        <v>96</v>
      </c>
      <c r="AK5" s="12"/>
      <c r="AL5" s="16"/>
      <c r="AM5" s="17"/>
      <c r="AN5" s="10"/>
    </row>
    <row r="6" spans="1:40" ht="14.25" customHeight="1">
      <c r="A6" s="18"/>
      <c r="B6" s="19"/>
      <c r="C6" s="19"/>
      <c r="D6" s="19" t="s">
        <v>95</v>
      </c>
      <c r="E6" s="20"/>
      <c r="F6" s="21"/>
      <c r="G6" s="19"/>
      <c r="H6" s="19"/>
      <c r="I6" s="19" t="s">
        <v>97</v>
      </c>
      <c r="J6" s="19"/>
      <c r="K6" s="22">
        <f>2174138*1.16</f>
        <v>2522000.0799999996</v>
      </c>
      <c r="L6" s="19"/>
      <c r="M6" s="19"/>
      <c r="N6" s="19"/>
      <c r="O6" s="19">
        <v>900131147</v>
      </c>
      <c r="P6" s="23" t="s">
        <v>98</v>
      </c>
      <c r="Q6" s="24" t="s">
        <v>99</v>
      </c>
      <c r="R6" s="24" t="s">
        <v>100</v>
      </c>
      <c r="S6" s="24" t="s">
        <v>101</v>
      </c>
      <c r="T6" s="19" t="s">
        <v>95</v>
      </c>
      <c r="U6" s="24">
        <v>830131794</v>
      </c>
      <c r="V6" s="19" t="s">
        <v>102</v>
      </c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25">
        <v>90</v>
      </c>
      <c r="AM6" s="10" t="s">
        <v>103</v>
      </c>
      <c r="AN6" s="10">
        <f>45225*1.16</f>
        <v>52461</v>
      </c>
    </row>
    <row r="7" spans="1:40" ht="14.25" customHeight="1">
      <c r="A7" s="18"/>
      <c r="B7" s="19"/>
      <c r="C7" s="19"/>
      <c r="D7" s="19"/>
      <c r="E7" s="20"/>
      <c r="F7" s="21"/>
      <c r="G7" s="19"/>
      <c r="H7" s="19"/>
      <c r="I7" s="19"/>
      <c r="J7" s="19"/>
      <c r="K7" s="22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25">
        <v>5</v>
      </c>
      <c r="AM7" s="10" t="s">
        <v>104</v>
      </c>
      <c r="AN7" s="10">
        <f>139000*1.16</f>
        <v>161240</v>
      </c>
    </row>
    <row r="8" spans="1:40" ht="14.25" customHeight="1">
      <c r="A8" s="18"/>
      <c r="B8" s="19"/>
      <c r="C8" s="19"/>
      <c r="D8" s="26"/>
      <c r="E8" s="20"/>
      <c r="F8" s="21"/>
      <c r="G8" s="19"/>
      <c r="H8" s="19"/>
      <c r="I8" s="19"/>
      <c r="J8" s="19"/>
      <c r="K8" s="22"/>
      <c r="L8" s="19"/>
      <c r="M8" s="19"/>
      <c r="N8" s="19"/>
      <c r="O8" s="19"/>
      <c r="P8" s="19"/>
      <c r="Q8" s="27"/>
      <c r="R8" s="27"/>
      <c r="S8" s="27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25">
        <v>97</v>
      </c>
      <c r="AM8" s="10" t="s">
        <v>105</v>
      </c>
      <c r="AN8" s="10">
        <f>22414*1.16</f>
        <v>26000.239999999998</v>
      </c>
    </row>
    <row r="9" spans="1:40" ht="14.25" customHeight="1">
      <c r="A9" s="28">
        <v>2012</v>
      </c>
      <c r="B9" s="29">
        <v>234</v>
      </c>
      <c r="C9" s="29" t="s">
        <v>80</v>
      </c>
      <c r="D9" s="19" t="s">
        <v>106</v>
      </c>
      <c r="E9" s="30" t="s">
        <v>82</v>
      </c>
      <c r="F9" s="21" t="s">
        <v>107</v>
      </c>
      <c r="G9" s="12" t="s">
        <v>108</v>
      </c>
      <c r="H9" s="19"/>
      <c r="I9" s="19" t="s">
        <v>109</v>
      </c>
      <c r="J9" s="19"/>
      <c r="K9" s="22">
        <v>8957520</v>
      </c>
      <c r="L9" s="19"/>
      <c r="M9" s="19" t="s">
        <v>110</v>
      </c>
      <c r="N9" s="19"/>
      <c r="O9" s="19" t="s">
        <v>111</v>
      </c>
      <c r="P9" s="31" t="s">
        <v>106</v>
      </c>
      <c r="Q9" s="10" t="s">
        <v>112</v>
      </c>
      <c r="R9" s="10"/>
      <c r="S9" s="10"/>
      <c r="T9" s="32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 t="s">
        <v>106</v>
      </c>
      <c r="AF9" s="26" t="s">
        <v>113</v>
      </c>
      <c r="AG9" s="19"/>
      <c r="AH9" s="19"/>
      <c r="AI9" s="19"/>
      <c r="AJ9" s="12" t="s">
        <v>96</v>
      </c>
      <c r="AK9" s="19"/>
      <c r="AL9" s="25"/>
      <c r="AM9" s="10"/>
      <c r="AN9" s="10"/>
    </row>
    <row r="10" spans="1:40" ht="14.25" customHeight="1">
      <c r="A10" s="33"/>
      <c r="B10" s="26"/>
      <c r="C10" s="34"/>
      <c r="D10" s="26"/>
      <c r="E10" s="35"/>
      <c r="F10" s="33"/>
      <c r="G10" s="26"/>
      <c r="H10" s="26"/>
      <c r="I10" s="26"/>
      <c r="J10" s="26"/>
      <c r="K10" s="26"/>
      <c r="L10" s="26"/>
      <c r="M10" s="26"/>
      <c r="N10" s="26"/>
      <c r="O10" s="26" t="s">
        <v>114</v>
      </c>
      <c r="P10" s="26" t="s">
        <v>113</v>
      </c>
      <c r="Q10" s="23" t="s">
        <v>115</v>
      </c>
      <c r="R10" s="36"/>
      <c r="S10" s="3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37">
        <v>550</v>
      </c>
      <c r="AM10" s="38" t="s">
        <v>116</v>
      </c>
      <c r="AN10" s="10">
        <f>14040*1.16</f>
        <v>16286.4</v>
      </c>
    </row>
    <row r="11" spans="1:40" ht="14.25" customHeight="1">
      <c r="AN11" s="39">
        <f>+AN10*AL10</f>
        <v>8957520</v>
      </c>
    </row>
    <row r="12" spans="1:40" ht="14.25" customHeight="1"/>
    <row r="13" spans="1:40" ht="14.25" customHeight="1"/>
    <row r="14" spans="1:40" ht="14.25" customHeight="1"/>
    <row r="15" spans="1:40" ht="14.25" customHeight="1"/>
    <row r="16" spans="1:40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O4:Z4"/>
  </mergeCells>
  <pageMargins left="0.7" right="0.7" top="0.75" bottom="0.75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2EA0765-4BC8-4444-B10B-7E87AD533F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Detalle2</vt:lpstr>
      <vt:lpstr> INICIAL</vt:lpstr>
      <vt:lpstr>MATRIZ UAERMV OTRAS VIGENCIAS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GELVEZ</dc:creator>
  <cp:keywords/>
  <dc:description/>
  <cp:lastModifiedBy>maria camila pachon cuevas</cp:lastModifiedBy>
  <cp:revision/>
  <dcterms:created xsi:type="dcterms:W3CDTF">2013-12-20T17:02:46Z</dcterms:created>
  <dcterms:modified xsi:type="dcterms:W3CDTF">2026-03-11T14:45:37Z</dcterms:modified>
  <cp:category/>
  <cp:contentStatus/>
</cp:coreProperties>
</file>