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D:\Tele trabajo INCI 2020\Contratación\Acrílicos\"/>
    </mc:Choice>
  </mc:AlternateContent>
  <xr:revisionPtr revIDLastSave="0" documentId="13_ncr:1_{344A2FED-830C-4274-86DF-B51F4BDD516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crílicos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3" l="1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4" i="3"/>
  <c r="M19" i="3"/>
  <c r="N19" i="3" s="1"/>
  <c r="N20" i="3" l="1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4" i="3"/>
  <c r="K18" i="3"/>
  <c r="K19" i="3"/>
  <c r="K17" i="3"/>
  <c r="K11" i="3"/>
  <c r="K12" i="3"/>
  <c r="K13" i="3"/>
  <c r="K14" i="3"/>
  <c r="K15" i="3"/>
  <c r="K16" i="3"/>
  <c r="K10" i="3"/>
  <c r="K5" i="3"/>
  <c r="K6" i="3"/>
  <c r="K7" i="3"/>
  <c r="K8" i="3"/>
  <c r="K9" i="3"/>
  <c r="K4" i="3"/>
</calcChain>
</file>

<file path=xl/sharedStrings.xml><?xml version="1.0" encoding="utf-8"?>
<sst xmlns="http://schemas.openxmlformats.org/spreadsheetml/2006/main" count="91" uniqueCount="46">
  <si>
    <t>Cotización 1 - 
Láser Depot</t>
  </si>
  <si>
    <t>PRECIO 
TECHO 
UNITARIO</t>
  </si>
  <si>
    <t>IVA PROYECTADO</t>
  </si>
  <si>
    <t>PRECIO 
TECHO  
UNITARIO 
TOTAL</t>
  </si>
  <si>
    <t>PRECIO TECHO TOTAL</t>
  </si>
  <si>
    <t>METODO</t>
  </si>
  <si>
    <t>ÍTEM</t>
  </si>
  <si>
    <t>DESCRIPCIÓN DEL ELEMENTO</t>
  </si>
  <si>
    <t>NORMA, DESCRIPCIÓN O ESPECIFICACIÓN TÉCNICA</t>
  </si>
  <si>
    <t>UNIDAD DE MEDIDA</t>
  </si>
  <si>
    <t>CANTIDAD A ADQUIRIR</t>
  </si>
  <si>
    <t>VLR UNITARIO</t>
  </si>
  <si>
    <t>Lámina</t>
  </si>
  <si>
    <t>PROMEDIO</t>
  </si>
  <si>
    <t>Adhesivo transparente con adhesivo permanente</t>
  </si>
  <si>
    <t>Rollo</t>
  </si>
  <si>
    <t>Vinilo transparente mate</t>
  </si>
  <si>
    <t>Vinilo blanco mate</t>
  </si>
  <si>
    <r>
      <t>OBJETO DEL CONTRATO:</t>
    </r>
    <r>
      <rPr>
        <sz val="14"/>
        <rFont val="Arial Narrow"/>
        <family val="2"/>
      </rPr>
      <t xml:space="preserve">   Adquisición de materiales para la elaboración de señales, avisos y documentos rígidos impresos en braille en la Imprenta Nacional para Ciegos. </t>
    </r>
  </si>
  <si>
    <t>Rollo de vinilo Foto luminiscente</t>
  </si>
  <si>
    <t xml:space="preserve">Lámina de acrílico </t>
  </si>
  <si>
    <t xml:space="preserve">Lámina laserable </t>
  </si>
  <si>
    <t>Rollo de adhesivo transparente con adhesivo permanente</t>
  </si>
  <si>
    <t>Rollo vinilo trasnparente mate</t>
  </si>
  <si>
    <t>Rollo vinilo blanco mate</t>
  </si>
  <si>
    <t>Cotización 2 - 
ADH</t>
  </si>
  <si>
    <t>Fecha recibo cotización:
20/11/20</t>
  </si>
  <si>
    <t>Lamina de acrilico 100% natural, Color Cristal
Formato 1.20 x 1.80 .
Calibre 3 mm</t>
  </si>
  <si>
    <t>Lamina de acrilico 100% Natural ,Color Rojo
Formato 1.20 x 1.80
Calibre 3 mm</t>
  </si>
  <si>
    <t>Lamina de acrilico 100% Natural ,Color Verde
Formato 1.20 x 1.80
Calibre 3 mm</t>
  </si>
  <si>
    <t>Lamina de acrilico 100% Natural ,Color Amarillo
Formato 1.20 x 1.80
Calibre 3 mm</t>
  </si>
  <si>
    <t>Lamina de acrilico 100% Natural ,Color Azul
Formato 1.20 x 1.80
Calibre 3 mm</t>
  </si>
  <si>
    <t>Cotización 3- 
Saurux</t>
  </si>
  <si>
    <t>Fecha recibo cotización:
23/11/20</t>
  </si>
  <si>
    <t>Fecha recibo cotización:
11/11/2020</t>
  </si>
  <si>
    <t>Lámina de acrílico laserable fotolumiscente</t>
  </si>
  <si>
    <t>Lámina de acrílico americano laserable de 60x30 centímetros, fotoluminiscente, de norma ADA, con especificaciones internacionales de duración de la luminiscencia, calibre 1.6 mm</t>
  </si>
  <si>
    <t>Lámina de acrílico americano laserable de 60x30 centímetros, referencia LaserMax, calibre 1.6 mm
Blanca laserable a negro</t>
  </si>
  <si>
    <t>Lámina de acrílico americano laserable de 60x30 centímetros, referencia LaserMax, calibre 1.6 mm
Negro laserable a blanco</t>
  </si>
  <si>
    <t>Lámina de acrílico americano laserable de 60x30 centímetros, referencia LaserMax, calibre 1.6 mm
Azul laserable a blanco</t>
  </si>
  <si>
    <t>Lámina de acrílico americano laserable de 60x30 centímetros, referencia LaserMax, calibre 1.6 mm
Rojo laserable a negro</t>
  </si>
  <si>
    <t>Lámina de acrílico americano laserable de 60x30 centímetros, referencia LaserMax, calibre 1.6 mm
Verde laserable a blanco</t>
  </si>
  <si>
    <t>Lámina de acrílico americano laserable de 60x30 centímetros, referencia LaserMax, calibre 1.6 mm
Amarillo laserable a negro</t>
  </si>
  <si>
    <t>Fecha recibo cotización:
23/11/2020</t>
  </si>
  <si>
    <t>Cotización 4- 
Acrílicos VEYPA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</si>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</sst>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_([$$-240A]\ * #,##0.00_);_([$$-240A]\ * \(#,##0.00\);_([$$-240A]\ 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rgb="FF000000"/>
      <name val="Arial Narrow"/>
      <family val="2"/>
    </font>
    <font>
      <b/>
      <sz val="6"/>
      <color theme="1"/>
      <name val="Arial Narrow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166" fontId="3" fillId="11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left" vertical="center" wrapText="1"/>
    </xf>
    <xf numFmtId="0" fontId="10" fillId="9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1" fillId="9" borderId="1" xfId="0" applyFont="1" applyFill="1" applyBorder="1" applyAlignment="1">
      <alignment horizontal="left" vertical="center" wrapText="1"/>
    </xf>
    <xf numFmtId="166" fontId="12" fillId="11" borderId="1" xfId="0" applyNumberFormat="1" applyFont="1" applyFill="1" applyBorder="1" applyAlignment="1">
      <alignment horizontal="center" vertical="center" wrapText="1"/>
    </xf>
    <xf numFmtId="164" fontId="12" fillId="3" borderId="1" xfId="1" applyFont="1" applyFill="1" applyBorder="1" applyAlignment="1">
      <alignment horizontal="center" vertical="center" wrapText="1"/>
    </xf>
    <xf numFmtId="164" fontId="12" fillId="2" borderId="1" xfId="1" applyFont="1" applyFill="1" applyBorder="1" applyAlignment="1">
      <alignment horizontal="center" vertical="center" wrapText="1"/>
    </xf>
    <xf numFmtId="164" fontId="13" fillId="4" borderId="1" xfId="1" applyFont="1" applyFill="1" applyBorder="1" applyAlignment="1">
      <alignment horizontal="center" vertical="center" wrapText="1"/>
    </xf>
    <xf numFmtId="164" fontId="13" fillId="5" borderId="1" xfId="1" applyFont="1" applyFill="1" applyBorder="1" applyAlignment="1">
      <alignment horizontal="center" vertical="center" wrapText="1"/>
    </xf>
    <xf numFmtId="164" fontId="13" fillId="6" borderId="1" xfId="0" applyNumberFormat="1" applyFont="1" applyFill="1" applyBorder="1" applyAlignment="1">
      <alignment horizontal="center" vertical="center" wrapText="1"/>
    </xf>
    <xf numFmtId="164" fontId="13" fillId="7" borderId="1" xfId="1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164" fontId="12" fillId="12" borderId="1" xfId="1" applyFont="1" applyFill="1" applyBorder="1" applyAlignment="1">
      <alignment horizontal="center" vertical="center" wrapText="1"/>
    </xf>
    <xf numFmtId="164" fontId="12" fillId="13" borderId="1" xfId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4" fillId="10" borderId="0" xfId="0" applyFont="1" applyFill="1" applyAlignment="1">
      <alignment horizontal="center" vertical="center"/>
    </xf>
    <xf numFmtId="164" fontId="15" fillId="10" borderId="0" xfId="1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1"/>
  <sheetViews>
    <sheetView tabSelected="1" view="pageLayout" topLeftCell="D1" zoomScale="80" zoomScaleNormal="80" zoomScalePageLayoutView="80" workbookViewId="0">
      <selection activeCell="O5" sqref="O5:O17"/>
    </sheetView>
  </sheetViews>
  <sheetFormatPr baseColWidth="10" defaultColWidth="11.42578125" defaultRowHeight="15" x14ac:dyDescent="0.25"/>
  <cols>
    <col min="1" max="1" width="5.42578125" customWidth="1"/>
    <col min="2" max="2" width="44" customWidth="1"/>
    <col min="3" max="3" width="57.28515625" customWidth="1"/>
    <col min="4" max="4" width="15.140625" customWidth="1"/>
    <col min="5" max="5" width="12.85546875" customWidth="1"/>
    <col min="6" max="6" width="28" customWidth="1"/>
    <col min="7" max="7" width="25.85546875" customWidth="1"/>
    <col min="8" max="10" width="25.28515625" customWidth="1"/>
    <col min="11" max="11" width="21.7109375" customWidth="1"/>
    <col min="12" max="12" width="19.7109375" customWidth="1"/>
    <col min="13" max="13" width="20.42578125" customWidth="1"/>
    <col min="14" max="14" width="21" customWidth="1"/>
    <col min="15" max="15" width="17.7109375" customWidth="1"/>
  </cols>
  <sheetData>
    <row r="1" spans="1:15" ht="24.6" customHeight="1" x14ac:dyDescent="0.25">
      <c r="A1" s="27" t="s">
        <v>18</v>
      </c>
      <c r="B1" s="28"/>
      <c r="C1" s="28"/>
      <c r="D1" s="28"/>
      <c r="E1" s="29"/>
      <c r="F1" s="6" t="s">
        <v>0</v>
      </c>
      <c r="G1" s="4" t="s">
        <v>25</v>
      </c>
      <c r="H1" s="1" t="s">
        <v>32</v>
      </c>
      <c r="I1" s="21" t="s">
        <v>44</v>
      </c>
      <c r="J1" s="24" t="s">
        <v>44</v>
      </c>
      <c r="K1" s="33" t="s">
        <v>1</v>
      </c>
      <c r="L1" s="34" t="s">
        <v>2</v>
      </c>
      <c r="M1" s="35" t="s">
        <v>3</v>
      </c>
      <c r="N1" s="25" t="s">
        <v>4</v>
      </c>
      <c r="O1" s="26" t="s">
        <v>5</v>
      </c>
    </row>
    <row r="2" spans="1:15" ht="36" customHeight="1" x14ac:dyDescent="0.25">
      <c r="A2" s="30"/>
      <c r="B2" s="31"/>
      <c r="C2" s="31"/>
      <c r="D2" s="31"/>
      <c r="E2" s="32"/>
      <c r="F2" s="6" t="s">
        <v>43</v>
      </c>
      <c r="G2" s="4" t="s">
        <v>34</v>
      </c>
      <c r="H2" s="5" t="s">
        <v>26</v>
      </c>
      <c r="I2" s="22" t="s">
        <v>33</v>
      </c>
      <c r="J2" s="24" t="s">
        <v>33</v>
      </c>
      <c r="K2" s="33"/>
      <c r="L2" s="34"/>
      <c r="M2" s="35"/>
      <c r="N2" s="25"/>
      <c r="O2" s="26"/>
    </row>
    <row r="3" spans="1:15" ht="44.45" customHeight="1" x14ac:dyDescent="0.25">
      <c r="A3" s="7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13" t="s">
        <v>11</v>
      </c>
      <c r="G3" s="14" t="s">
        <v>11</v>
      </c>
      <c r="H3" s="15" t="s">
        <v>11</v>
      </c>
      <c r="I3" s="23" t="s">
        <v>11</v>
      </c>
      <c r="J3" s="24" t="s">
        <v>11</v>
      </c>
      <c r="K3" s="33"/>
      <c r="L3" s="34"/>
      <c r="M3" s="35"/>
      <c r="N3" s="25"/>
      <c r="O3" s="26"/>
    </row>
    <row r="4" spans="1:15" ht="47.25" customHeight="1" x14ac:dyDescent="0.25">
      <c r="A4" s="8">
        <v>1</v>
      </c>
      <c r="B4" s="9" t="s">
        <v>19</v>
      </c>
      <c r="C4" s="9" t="s">
        <v>19</v>
      </c>
      <c r="D4" s="10" t="s">
        <v>15</v>
      </c>
      <c r="E4" s="3">
        <v>2</v>
      </c>
      <c r="F4" s="13">
        <v>1349000</v>
      </c>
      <c r="G4" s="14">
        <v>1353177</v>
      </c>
      <c r="H4" s="15"/>
      <c r="I4" s="23"/>
      <c r="J4" s="24">
        <v>1600000</v>
      </c>
      <c r="K4" s="16">
        <f>SUM(F4:J4)/3</f>
        <v>1434059</v>
      </c>
      <c r="L4" s="17">
        <f>+K4*0.19</f>
        <v>272471.21000000002</v>
      </c>
      <c r="M4" s="18">
        <f>+L4+K4</f>
        <v>1706530.21</v>
      </c>
      <c r="N4" s="19">
        <f>+M4*E4</f>
        <v>3413060.42</v>
      </c>
      <c r="O4" s="20" t="s">
        <v>13</v>
      </c>
    </row>
    <row r="5" spans="1:15" ht="47.25" customHeight="1" x14ac:dyDescent="0.25">
      <c r="A5" s="8">
        <v>2</v>
      </c>
      <c r="B5" s="9" t="s">
        <v>20</v>
      </c>
      <c r="C5" s="9" t="s">
        <v>27</v>
      </c>
      <c r="D5" s="10" t="s">
        <v>12</v>
      </c>
      <c r="E5" s="3">
        <v>5</v>
      </c>
      <c r="F5" s="13"/>
      <c r="G5" s="14"/>
      <c r="H5" s="15">
        <v>153782</v>
      </c>
      <c r="I5" s="23">
        <v>290000</v>
      </c>
      <c r="J5" s="24">
        <v>195000</v>
      </c>
      <c r="K5" s="16">
        <f t="shared" ref="K5:K9" si="0">SUM(F5:J5)/3</f>
        <v>212927.33333333334</v>
      </c>
      <c r="L5" s="17">
        <f t="shared" ref="L5:L19" si="1">+K5*0.19</f>
        <v>40456.193333333336</v>
      </c>
      <c r="M5" s="18">
        <f t="shared" ref="M5:M18" si="2">+L5+K5</f>
        <v>253383.52666666667</v>
      </c>
      <c r="N5" s="19">
        <f t="shared" ref="N5:N19" si="3">+M5*E5</f>
        <v>1266917.6333333333</v>
      </c>
      <c r="O5" s="20" t="s">
        <v>13</v>
      </c>
    </row>
    <row r="6" spans="1:15" ht="47.25" customHeight="1" x14ac:dyDescent="0.25">
      <c r="A6" s="8">
        <v>3</v>
      </c>
      <c r="B6" s="9" t="s">
        <v>20</v>
      </c>
      <c r="C6" s="9" t="s">
        <v>28</v>
      </c>
      <c r="D6" s="10" t="s">
        <v>12</v>
      </c>
      <c r="E6" s="3">
        <v>5</v>
      </c>
      <c r="F6" s="13"/>
      <c r="G6" s="14"/>
      <c r="H6" s="15">
        <v>167647</v>
      </c>
      <c r="I6" s="23">
        <v>290000</v>
      </c>
      <c r="J6" s="24">
        <v>230000</v>
      </c>
      <c r="K6" s="16">
        <f t="shared" si="0"/>
        <v>229215.66666666666</v>
      </c>
      <c r="L6" s="17">
        <f t="shared" si="1"/>
        <v>43550.976666666662</v>
      </c>
      <c r="M6" s="18">
        <f t="shared" si="2"/>
        <v>272766.64333333331</v>
      </c>
      <c r="N6" s="19">
        <f t="shared" si="3"/>
        <v>1363833.2166666666</v>
      </c>
      <c r="O6" s="20" t="s">
        <v>13</v>
      </c>
    </row>
    <row r="7" spans="1:15" ht="47.25" customHeight="1" x14ac:dyDescent="0.25">
      <c r="A7" s="8">
        <v>4</v>
      </c>
      <c r="B7" s="9" t="s">
        <v>20</v>
      </c>
      <c r="C7" s="9" t="s">
        <v>29</v>
      </c>
      <c r="D7" s="10" t="s">
        <v>12</v>
      </c>
      <c r="E7" s="3">
        <v>5</v>
      </c>
      <c r="F7" s="13"/>
      <c r="G7" s="14"/>
      <c r="H7" s="15">
        <v>167647</v>
      </c>
      <c r="I7" s="23">
        <v>290000</v>
      </c>
      <c r="J7" s="24">
        <v>230000</v>
      </c>
      <c r="K7" s="16">
        <f t="shared" si="0"/>
        <v>229215.66666666666</v>
      </c>
      <c r="L7" s="17">
        <f t="shared" si="1"/>
        <v>43550.976666666662</v>
      </c>
      <c r="M7" s="18">
        <f t="shared" si="2"/>
        <v>272766.64333333331</v>
      </c>
      <c r="N7" s="19">
        <f t="shared" si="3"/>
        <v>1363833.2166666666</v>
      </c>
      <c r="O7" s="20" t="s">
        <v>13</v>
      </c>
    </row>
    <row r="8" spans="1:15" ht="47.25" customHeight="1" x14ac:dyDescent="0.25">
      <c r="A8" s="8">
        <v>5</v>
      </c>
      <c r="B8" s="9" t="s">
        <v>20</v>
      </c>
      <c r="C8" s="9" t="s">
        <v>30</v>
      </c>
      <c r="D8" s="10" t="s">
        <v>12</v>
      </c>
      <c r="E8" s="3">
        <v>5</v>
      </c>
      <c r="F8" s="13"/>
      <c r="G8" s="14"/>
      <c r="H8" s="15">
        <v>167647</v>
      </c>
      <c r="I8" s="23">
        <v>290000</v>
      </c>
      <c r="J8" s="24">
        <v>230000</v>
      </c>
      <c r="K8" s="16">
        <f t="shared" si="0"/>
        <v>229215.66666666666</v>
      </c>
      <c r="L8" s="17">
        <f t="shared" si="1"/>
        <v>43550.976666666662</v>
      </c>
      <c r="M8" s="18">
        <f t="shared" si="2"/>
        <v>272766.64333333331</v>
      </c>
      <c r="N8" s="19">
        <f t="shared" si="3"/>
        <v>1363833.2166666666</v>
      </c>
      <c r="O8" s="20" t="s">
        <v>13</v>
      </c>
    </row>
    <row r="9" spans="1:15" ht="47.25" customHeight="1" x14ac:dyDescent="0.25">
      <c r="A9" s="8">
        <v>6</v>
      </c>
      <c r="B9" s="9" t="s">
        <v>20</v>
      </c>
      <c r="C9" s="9" t="s">
        <v>31</v>
      </c>
      <c r="D9" s="10" t="s">
        <v>12</v>
      </c>
      <c r="E9" s="3">
        <v>5</v>
      </c>
      <c r="F9" s="13"/>
      <c r="G9" s="14"/>
      <c r="H9" s="15">
        <v>167647</v>
      </c>
      <c r="I9" s="23">
        <v>290000</v>
      </c>
      <c r="J9" s="24">
        <v>230000</v>
      </c>
      <c r="K9" s="16">
        <f t="shared" si="0"/>
        <v>229215.66666666666</v>
      </c>
      <c r="L9" s="17">
        <f t="shared" si="1"/>
        <v>43550.976666666662</v>
      </c>
      <c r="M9" s="18">
        <f t="shared" si="2"/>
        <v>272766.64333333331</v>
      </c>
      <c r="N9" s="19">
        <f t="shared" si="3"/>
        <v>1363833.2166666666</v>
      </c>
      <c r="O9" s="20" t="s">
        <v>13</v>
      </c>
    </row>
    <row r="10" spans="1:15" ht="65.25" customHeight="1" x14ac:dyDescent="0.25">
      <c r="A10" s="8">
        <v>7</v>
      </c>
      <c r="B10" s="9" t="s">
        <v>35</v>
      </c>
      <c r="C10" s="9" t="s">
        <v>36</v>
      </c>
      <c r="D10" s="10" t="s">
        <v>12</v>
      </c>
      <c r="E10" s="3">
        <v>10</v>
      </c>
      <c r="F10" s="13">
        <v>85000</v>
      </c>
      <c r="G10" s="14"/>
      <c r="H10" s="15"/>
      <c r="I10" s="23"/>
      <c r="J10" s="24"/>
      <c r="K10" s="16">
        <f>F10</f>
        <v>85000</v>
      </c>
      <c r="L10" s="17">
        <f t="shared" si="1"/>
        <v>16150</v>
      </c>
      <c r="M10" s="18">
        <f t="shared" si="2"/>
        <v>101150</v>
      </c>
      <c r="N10" s="19">
        <f t="shared" si="3"/>
        <v>1011500</v>
      </c>
      <c r="O10" s="20" t="s">
        <v>13</v>
      </c>
    </row>
    <row r="11" spans="1:15" ht="47.25" customHeight="1" x14ac:dyDescent="0.25">
      <c r="A11" s="8">
        <v>8</v>
      </c>
      <c r="B11" s="9" t="s">
        <v>21</v>
      </c>
      <c r="C11" s="9" t="s">
        <v>37</v>
      </c>
      <c r="D11" s="10" t="s">
        <v>12</v>
      </c>
      <c r="E11" s="3">
        <v>10</v>
      </c>
      <c r="F11" s="13">
        <v>40000</v>
      </c>
      <c r="G11" s="14"/>
      <c r="H11" s="15"/>
      <c r="I11" s="23"/>
      <c r="J11" s="24"/>
      <c r="K11" s="16">
        <f t="shared" ref="K11:K16" si="4">F11</f>
        <v>40000</v>
      </c>
      <c r="L11" s="17">
        <f t="shared" si="1"/>
        <v>7600</v>
      </c>
      <c r="M11" s="18">
        <f t="shared" si="2"/>
        <v>47600</v>
      </c>
      <c r="N11" s="19">
        <f t="shared" si="3"/>
        <v>476000</v>
      </c>
      <c r="O11" s="20" t="s">
        <v>13</v>
      </c>
    </row>
    <row r="12" spans="1:15" ht="47.25" customHeight="1" x14ac:dyDescent="0.25">
      <c r="A12" s="8">
        <v>9</v>
      </c>
      <c r="B12" s="9" t="s">
        <v>21</v>
      </c>
      <c r="C12" s="9" t="s">
        <v>38</v>
      </c>
      <c r="D12" s="10" t="s">
        <v>12</v>
      </c>
      <c r="E12" s="3">
        <v>10</v>
      </c>
      <c r="F12" s="13">
        <v>40000</v>
      </c>
      <c r="G12" s="14"/>
      <c r="H12" s="15"/>
      <c r="I12" s="23"/>
      <c r="J12" s="24"/>
      <c r="K12" s="16">
        <f t="shared" si="4"/>
        <v>40000</v>
      </c>
      <c r="L12" s="17">
        <f t="shared" si="1"/>
        <v>7600</v>
      </c>
      <c r="M12" s="18">
        <f t="shared" si="2"/>
        <v>47600</v>
      </c>
      <c r="N12" s="19">
        <f t="shared" si="3"/>
        <v>476000</v>
      </c>
      <c r="O12" s="20" t="s">
        <v>13</v>
      </c>
    </row>
    <row r="13" spans="1:15" ht="47.25" customHeight="1" x14ac:dyDescent="0.25">
      <c r="A13" s="8">
        <v>10</v>
      </c>
      <c r="B13" s="9" t="s">
        <v>21</v>
      </c>
      <c r="C13" s="9" t="s">
        <v>39</v>
      </c>
      <c r="D13" s="10" t="s">
        <v>12</v>
      </c>
      <c r="E13" s="3">
        <v>10</v>
      </c>
      <c r="F13" s="13">
        <v>40000</v>
      </c>
      <c r="G13" s="14"/>
      <c r="H13" s="15"/>
      <c r="I13" s="23"/>
      <c r="J13" s="24"/>
      <c r="K13" s="16">
        <f t="shared" si="4"/>
        <v>40000</v>
      </c>
      <c r="L13" s="17">
        <f t="shared" si="1"/>
        <v>7600</v>
      </c>
      <c r="M13" s="18">
        <f t="shared" si="2"/>
        <v>47600</v>
      </c>
      <c r="N13" s="19">
        <f t="shared" si="3"/>
        <v>476000</v>
      </c>
      <c r="O13" s="20" t="s">
        <v>13</v>
      </c>
    </row>
    <row r="14" spans="1:15" ht="47.25" customHeight="1" x14ac:dyDescent="0.25">
      <c r="A14" s="8">
        <v>11</v>
      </c>
      <c r="B14" s="9" t="s">
        <v>21</v>
      </c>
      <c r="C14" s="9" t="s">
        <v>40</v>
      </c>
      <c r="D14" s="10" t="s">
        <v>12</v>
      </c>
      <c r="E14" s="3">
        <v>10</v>
      </c>
      <c r="F14" s="13">
        <v>40000</v>
      </c>
      <c r="G14" s="14"/>
      <c r="H14" s="15"/>
      <c r="I14" s="23"/>
      <c r="J14" s="24"/>
      <c r="K14" s="16">
        <f t="shared" si="4"/>
        <v>40000</v>
      </c>
      <c r="L14" s="17">
        <f t="shared" si="1"/>
        <v>7600</v>
      </c>
      <c r="M14" s="18">
        <f t="shared" si="2"/>
        <v>47600</v>
      </c>
      <c r="N14" s="19">
        <f t="shared" si="3"/>
        <v>476000</v>
      </c>
      <c r="O14" s="20" t="s">
        <v>13</v>
      </c>
    </row>
    <row r="15" spans="1:15" ht="47.25" customHeight="1" x14ac:dyDescent="0.25">
      <c r="A15" s="8">
        <v>12</v>
      </c>
      <c r="B15" s="9" t="s">
        <v>21</v>
      </c>
      <c r="C15" s="9" t="s">
        <v>41</v>
      </c>
      <c r="D15" s="10" t="s">
        <v>12</v>
      </c>
      <c r="E15" s="3">
        <v>10</v>
      </c>
      <c r="F15" s="13">
        <v>40000</v>
      </c>
      <c r="G15" s="14"/>
      <c r="H15" s="15"/>
      <c r="I15" s="23"/>
      <c r="J15" s="24"/>
      <c r="K15" s="16">
        <f t="shared" si="4"/>
        <v>40000</v>
      </c>
      <c r="L15" s="17">
        <f t="shared" si="1"/>
        <v>7600</v>
      </c>
      <c r="M15" s="18">
        <f t="shared" si="2"/>
        <v>47600</v>
      </c>
      <c r="N15" s="19">
        <f t="shared" si="3"/>
        <v>476000</v>
      </c>
      <c r="O15" s="20" t="s">
        <v>13</v>
      </c>
    </row>
    <row r="16" spans="1:15" ht="47.25" customHeight="1" x14ac:dyDescent="0.25">
      <c r="A16" s="8">
        <v>13</v>
      </c>
      <c r="B16" s="9" t="s">
        <v>21</v>
      </c>
      <c r="C16" s="9" t="s">
        <v>42</v>
      </c>
      <c r="D16" s="10" t="s">
        <v>12</v>
      </c>
      <c r="E16" s="3">
        <v>10</v>
      </c>
      <c r="F16" s="13">
        <v>40000</v>
      </c>
      <c r="G16" s="14"/>
      <c r="H16" s="15"/>
      <c r="I16" s="23"/>
      <c r="J16" s="24"/>
      <c r="K16" s="16">
        <f t="shared" si="4"/>
        <v>40000</v>
      </c>
      <c r="L16" s="17">
        <f t="shared" si="1"/>
        <v>7600</v>
      </c>
      <c r="M16" s="18">
        <f t="shared" si="2"/>
        <v>47600</v>
      </c>
      <c r="N16" s="19">
        <f t="shared" si="3"/>
        <v>476000</v>
      </c>
      <c r="O16" s="20" t="s">
        <v>13</v>
      </c>
    </row>
    <row r="17" spans="1:15" ht="47.25" customHeight="1" x14ac:dyDescent="0.25">
      <c r="A17" s="8">
        <v>14</v>
      </c>
      <c r="B17" s="9" t="s">
        <v>14</v>
      </c>
      <c r="C17" s="9" t="s">
        <v>22</v>
      </c>
      <c r="D17" s="10" t="s">
        <v>15</v>
      </c>
      <c r="E17" s="3">
        <v>10</v>
      </c>
      <c r="F17" s="13"/>
      <c r="G17" s="14">
        <v>206050</v>
      </c>
      <c r="H17" s="15"/>
      <c r="I17" s="23"/>
      <c r="J17" s="24">
        <v>180000</v>
      </c>
      <c r="K17" s="16">
        <f>SUM(F17:J17)/2</f>
        <v>193025</v>
      </c>
      <c r="L17" s="17">
        <f t="shared" si="1"/>
        <v>36674.75</v>
      </c>
      <c r="M17" s="18">
        <f t="shared" si="2"/>
        <v>229699.75</v>
      </c>
      <c r="N17" s="19">
        <f t="shared" si="3"/>
        <v>2296997.5</v>
      </c>
      <c r="O17" s="20" t="s">
        <v>13</v>
      </c>
    </row>
    <row r="18" spans="1:15" ht="47.25" customHeight="1" x14ac:dyDescent="0.25">
      <c r="A18" s="8">
        <v>15</v>
      </c>
      <c r="B18" s="12" t="s">
        <v>16</v>
      </c>
      <c r="C18" s="12" t="s">
        <v>23</v>
      </c>
      <c r="D18" s="10" t="s">
        <v>15</v>
      </c>
      <c r="E18" s="3">
        <v>10</v>
      </c>
      <c r="F18" s="13"/>
      <c r="G18" s="14">
        <v>206050</v>
      </c>
      <c r="H18" s="15"/>
      <c r="I18" s="23"/>
      <c r="J18" s="24">
        <v>180000</v>
      </c>
      <c r="K18" s="16">
        <f t="shared" ref="K18:K19" si="5">SUM(F18:J18)/2</f>
        <v>193025</v>
      </c>
      <c r="L18" s="17">
        <f t="shared" si="1"/>
        <v>36674.75</v>
      </c>
      <c r="M18" s="18">
        <f t="shared" si="2"/>
        <v>229699.75</v>
      </c>
      <c r="N18" s="19">
        <f t="shared" si="3"/>
        <v>2296997.5</v>
      </c>
      <c r="O18" s="20" t="s">
        <v>13</v>
      </c>
    </row>
    <row r="19" spans="1:15" ht="47.25" customHeight="1" x14ac:dyDescent="0.25">
      <c r="A19" s="8">
        <v>16</v>
      </c>
      <c r="B19" s="12" t="s">
        <v>17</v>
      </c>
      <c r="C19" s="12" t="s">
        <v>24</v>
      </c>
      <c r="D19" s="10" t="s">
        <v>15</v>
      </c>
      <c r="E19" s="3">
        <v>10</v>
      </c>
      <c r="F19" s="13"/>
      <c r="G19" s="14">
        <v>206050</v>
      </c>
      <c r="H19" s="15"/>
      <c r="I19" s="23"/>
      <c r="J19" s="24">
        <v>180000</v>
      </c>
      <c r="K19" s="16">
        <f t="shared" si="5"/>
        <v>193025</v>
      </c>
      <c r="L19" s="17">
        <f t="shared" si="1"/>
        <v>36674.75</v>
      </c>
      <c r="M19" s="18">
        <f t="shared" ref="M5:M19" si="6">+L19*E19</f>
        <v>366747.5</v>
      </c>
      <c r="N19" s="19">
        <f t="shared" si="3"/>
        <v>3667475</v>
      </c>
      <c r="O19" s="20" t="s">
        <v>13</v>
      </c>
    </row>
    <row r="20" spans="1:15" ht="30.75" customHeight="1" x14ac:dyDescent="0.25">
      <c r="M20" s="36" t="s">
        <v>45</v>
      </c>
      <c r="N20" s="37">
        <f>SUM(N4:N19)</f>
        <v>22264280.920000002</v>
      </c>
    </row>
    <row r="21" spans="1:15" x14ac:dyDescent="0.25">
      <c r="N21" s="11"/>
    </row>
  </sheetData>
  <mergeCells count="6">
    <mergeCell ref="N1:N3"/>
    <mergeCell ref="O1:O3"/>
    <mergeCell ref="A1:E2"/>
    <mergeCell ref="K1:K3"/>
    <mergeCell ref="L1:L3"/>
    <mergeCell ref="M1:M3"/>
  </mergeCells>
  <pageMargins left="0.26223958333333336" right="0.70866141732283472" top="0.74713541666666672" bottom="0.74803149606299213" header="0.31496062992125984" footer="0.31496062992125984"/>
  <pageSetup scale="35" orientation="landscape" r:id="rId1"/>
  <headerFooter>
    <oddHeader xml:space="preserve">&amp;C&amp;48ANÁLISIS COTIZACIONES PRECIO TECHO&amp;11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Acrílicos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Mary Sol Ramírez</dc:creator>
  <cp:keywords/>
  <dc:description/>
  <cp:lastModifiedBy>Admin</cp:lastModifiedBy>
  <cp:revision/>
  <dcterms:created xsi:type="dcterms:W3CDTF">2018-05-31T19:56:52Z</dcterms:created>
  <dcterms:modified xsi:type="dcterms:W3CDTF">2020-11-23T21:47:09Z</dcterms:modified>
  <cp:category/>
  <cp:contentStatus/>
</cp:coreProperties>
</file>