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19"/>
  <workbookPr defaultThemeVersion="166925"/>
  <mc:AlternateContent xmlns:mc="http://schemas.openxmlformats.org/markup-compatibility/2006">
    <mc:Choice Requires="x15">
      <x15ac:absPath xmlns:x15ac="http://schemas.microsoft.com/office/spreadsheetml/2010/11/ac" url="https://bibliotecasmedellin-my.sharepoint.com/personal/diseno_bpp_gov_co/Documents/2025/CONTRATOS 2025/SEÑALETICA/ESTUDIO DE MERCADO/"/>
    </mc:Choice>
  </mc:AlternateContent>
  <xr:revisionPtr revIDLastSave="662" documentId="11_1ED069754261F254CED8C24D5C3E664780D98695" xr6:coauthVersionLast="47" xr6:coauthVersionMax="47" xr10:uidLastSave="{53783CDC-B4B0-4510-BD1C-F93C460FDBC7}"/>
  <bookViews>
    <workbookView xWindow="-120" yWindow="-120" windowWidth="29040" windowHeight="17640" xr2:uid="{00000000-000D-0000-FFFF-FFFF00000000}"/>
  </bookViews>
  <sheets>
    <sheet name="Señalización 2025" sheetId="9"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N23" i="9" l="1"/>
  <c r="N22" i="9"/>
  <c r="N21" i="9"/>
  <c r="N20" i="9"/>
  <c r="N19" i="9"/>
  <c r="N18" i="9"/>
  <c r="N17" i="9"/>
  <c r="N16" i="9"/>
  <c r="N15" i="9"/>
  <c r="N14" i="9"/>
  <c r="N13" i="9"/>
  <c r="N12" i="9"/>
  <c r="N11" i="9"/>
  <c r="N9" i="9"/>
  <c r="N10" i="9"/>
  <c r="N8" i="9"/>
  <c r="N7" i="9"/>
  <c r="N6" i="9"/>
  <c r="N5" i="9"/>
  <c r="N4" i="9"/>
  <c r="N24" i="9" s="1"/>
</calcChain>
</file>

<file path=xl/sharedStrings.xml><?xml version="1.0" encoding="utf-8"?>
<sst xmlns="http://schemas.openxmlformats.org/spreadsheetml/2006/main" count="77" uniqueCount="62">
  <si>
    <t>SEÑALIZACIÓN 2026</t>
  </si>
  <si>
    <t>Referencia</t>
  </si>
  <si>
    <t>Descripción</t>
  </si>
  <si>
    <t>Unidad</t>
  </si>
  <si>
    <t>Tiempo de producción e instalación</t>
  </si>
  <si>
    <t>COTIZACIÓN 01</t>
  </si>
  <si>
    <t>COTIZACIÓN 02</t>
  </si>
  <si>
    <t>COTIZACIÓN 03</t>
  </si>
  <si>
    <t>COTIZACIÓN 04</t>
  </si>
  <si>
    <t>COTIZACIÓN 05</t>
  </si>
  <si>
    <t>COTIZACIÓN 06</t>
  </si>
  <si>
    <t>COTIZACIÓN 07</t>
  </si>
  <si>
    <t>COTIZACIÓN 08</t>
  </si>
  <si>
    <t>VALOR PROMEDIO IVA INCLUIDO</t>
  </si>
  <si>
    <t>Cartelera ref. 2</t>
  </si>
  <si>
    <t>Cartelera en alucobond fijado a muro por medio de tornillos. Medida: 120 x 200 cm</t>
  </si>
  <si>
    <t>7 días hábiles</t>
  </si>
  <si>
    <t>Señal de piso interior</t>
  </si>
  <si>
    <t xml:space="preserve">Señal en acrílico de 9mm con impresión en espejo laminado blanco con información variada en plotter de corte en instalación frontal, fijado a estructura marco en acero inoxidable de 15 mm pintada en blanco que asegure y enmarque la estabilidad del acrílico. Medida del acrílico de 60 x 180 cm </t>
  </si>
  <si>
    <t>15 días hábiles</t>
  </si>
  <si>
    <t>Bolsillos en acrílico</t>
  </si>
  <si>
    <t xml:space="preserve">Bolsillos en acrílico de 3mm de 15 x 25 cm (+ pestaña) pegados a madera o a pared con cinta doble faz y silicona o con pestaña para autosostenerse, con aviso en papel impresos por lado y lado al interior del bolsillo. </t>
  </si>
  <si>
    <t>Bolsillos en acrílico ref.2</t>
  </si>
  <si>
    <t xml:space="preserve">Bolsillo en acrílico cristal de 3mm fijación con cinta doble faz a mueble de madera o con pestaña para autosostenerse. Medida: 25x25cm (+ pestaña), con aviso en papel impreso por lado y lado al interior del bolsillo. </t>
  </si>
  <si>
    <t>Señal interior en acrílico ref.1</t>
  </si>
  <si>
    <t xml:space="preserve">Señal en acrílico de 6mm con impresión en espejo laminado blanco con información variada en plotter de corte (se elige el color según el diseño) en instalación frontal sobre el acrílico. Instalación de la señal con escalera de dos o tres pasos o con andamios segúndo sea el caso, descolgadas de techo con guaya y buge uña de aluminio. Medida: 100 x 25 cm. Incluir instalación. </t>
  </si>
  <si>
    <t>4 días hábiles</t>
  </si>
  <si>
    <t>Señal interior en acrílico ref.2</t>
  </si>
  <si>
    <t xml:space="preserve">Señal doble en acrílico de 4mm cada uno, ensanduchado con impresión en espejo laminado blanco con información variada en plotter de corte (se elige el color según el diseño) en instalación frontal sobre el acrílico por ambas caras. Instalación de la señal con escalera de dos o tres pasos, o con andamios segúndo sea el caso, descolgadas de techo con guaya y buge uña de aluminio. Medida: 100 x 25 cm. Incluir instalación. </t>
  </si>
  <si>
    <t>Señal interior en acrílico ref.3</t>
  </si>
  <si>
    <t xml:space="preserve">Señal en acrílico de 9mm con impresión en espejo laminado blanco con información variada en plotter de corte (se elige el color según el diseño) en instalación frontal sobre el acrílico. Incluir instalación con cinta doble faz y silicona o pernos de acero inoxidable de 19 mm (aprox). Medida: 30 x 30 cm </t>
  </si>
  <si>
    <t>3 días hábiles</t>
  </si>
  <si>
    <t>Señal braille ref.1</t>
  </si>
  <si>
    <t>Señal en acrílico de  4mm con braile grabado o impreso 
en relieve. Adhesivo impreso laminado blanco con instalación en espejo. Instalación a madera o pared con cinta doble faz y silicona o pernos. Medida 5 x 15 cm</t>
  </si>
  <si>
    <t>10 días hábiles</t>
  </si>
  <si>
    <t>Señal dewey</t>
  </si>
  <si>
    <t xml:space="preserve">Señal en acrílico de 9mm con impresión en espejo laminado blanco con información variada en plotter de corte (se elige el color según el diseño) en instalación frontal sobre el acrílico. Incluir instalación con buges de aluminio o pernos de acero inoxidable de 19 mm (aprox) a la pared. </t>
  </si>
  <si>
    <t>cm2</t>
  </si>
  <si>
    <t>Señal externa en alucobond ref.1</t>
  </si>
  <si>
    <t>Señal en Alucobond con impresión en vinilo para exterior laminado mate. Instalado a pared con cinta doble faz y silicona. Medida 30 x 30 cm</t>
  </si>
  <si>
    <t>Señal externa en alucobond ref.2</t>
  </si>
  <si>
    <t>Adhesivo laminado mate para exterior sobre alucobond de 70 x 100 cm. Incluir instalado a pared, atornillado en las cuatro esquinas. No con buges. Con escalera de dos o tres pasos o con andamios según sea el caso.</t>
  </si>
  <si>
    <t>Adhesivo sobre Acrilico</t>
  </si>
  <si>
    <t xml:space="preserve">Señal en acrílico de 6mm con vinilo adhesivo y plotter de corte instalado sobre acrílico Tintas: impresión digital. Acabados: Laminado mate o brillante con instalación tipo espejo o frontal del adhesivo. Incluir instalación con escalera de dos o tres pasos o con andamios si es el caso y desinstalación. Instalación variada con perforación en pared, concreto, pernos, cinta doble faz, etc. </t>
  </si>
  <si>
    <t>Señal de piso exterior ref.1</t>
  </si>
  <si>
    <t>Señal en alucobond de 50 x 70 cm con impresión en vinilo adhesivo para exterior, instalada sobre estructura metálica en ángulo de hierro con pintura electrostática y 180 cm de alto, fijada a césped por medio de mortero.</t>
  </si>
  <si>
    <t>Señal de piso exterior ref.2</t>
  </si>
  <si>
    <t>Señal en alucobond de 35 x 180 cm con adhesivo para exterior instalada sobre estructura metálica en ángulo de hierro con pintura electrostática y 230 cm de alto (50 cm enterrados), fijada a césped por medio de mortero.</t>
  </si>
  <si>
    <t>Señal tipo bandera ref.1</t>
  </si>
  <si>
    <t xml:space="preserve">Señal flagger o bandera doble en acrílico de 3 mm cada uno, ensanduchado o doblado con impresión en espejo laminado blanco con información variada en plotter de corte en instalación frontal sobre ambas caras. Medidas: pestaña 7 cm, señal 30 x 15 cm (+ 7 cm aprox de pestaña), instalada a pared por medio de tornillos </t>
  </si>
  <si>
    <t>Señal tipo bandera ref.2</t>
  </si>
  <si>
    <t xml:space="preserve">Señal flagger o bandera doble en acrílico de 3 mm cada uno, ensanduchado o doblado con impresión en espejo laminado blanco con información variada en plotter de corte en instalación frontal sobre ambas caras. Medidas: pestaña 7 cm, señal 45 x 15cm, instalada a pared por medio de tornillos </t>
  </si>
  <si>
    <t>Vinilo adhesivo para exterior</t>
  </si>
  <si>
    <t>Material: Adhesivo 3M Ref IJ 30. 
Tintas: impresión digital
Acabado: laminado mate o brillante 
Instalación: incluir instalación (puede ser en altura) y desinstalación</t>
  </si>
  <si>
    <t>Bandera tipo gota</t>
  </si>
  <si>
    <t>Material: Base tanque plástica de llenado, asta metálica pintura al horno negra, terminal plástica.Tela Antifuido 80% Poliester sublimación textil por 1 o 2 caras, apto para uso exterior.
Medidas: Tamaño de la Tela: 75X170cm, Altura Total 210cm. Tipo gota.
Con maleta para transporte en tela codra y reata.</t>
  </si>
  <si>
    <t>5 días hábiles</t>
  </si>
  <si>
    <t>Instalación</t>
  </si>
  <si>
    <t>Un día d instalación de piezas de señalización preivamente producidas (no incluye producción de las piezas), con escalera de dos o tres pasos o con andamios si es el caso. Instalación a pared con buges aluminio o pernos de acero inoxidable o silicona o descolgada de techo con guaya y buge uña de aluminio.</t>
  </si>
  <si>
    <t>2 días hábiles</t>
  </si>
  <si>
    <t>Fotograbado</t>
  </si>
  <si>
    <t>Fotograbado a dos tintas en metal (plata) de 25 cm x 30 cm x 9 mm con bordes redondeados y con color fotoluminiscente.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</si>
</sst>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40A]\ * #,##0_-;\-[$$-240A]\ * #,##0_-;_-[$$-240A]\ * &quot;-&quot;_-;_-@_-"/>
  </numFmts>
  <fonts count="7">
    <font>
      <sz val="11"/>
      <color rgb="FF000000"/>
      <name val="Calibri"/>
    </font>
    <font>
      <sz val="9"/>
      <color rgb="FF000000"/>
      <name val="Verdana"/>
      <family val="2"/>
    </font>
    <font>
      <b/>
      <sz val="9"/>
      <color rgb="FFFFFFFF"/>
      <name val="Verdana"/>
      <family val="2"/>
    </font>
    <font>
      <u/>
      <sz val="11"/>
      <color theme="10"/>
      <name val="Calibri"/>
      <family val="2"/>
    </font>
    <font>
      <sz val="11"/>
      <color rgb="FF000000"/>
      <name val="Calibri"/>
      <family val="2"/>
    </font>
    <font>
      <sz val="8"/>
      <name val="Calibri"/>
      <family val="2"/>
    </font>
    <font>
      <b/>
      <sz val="11"/>
      <color theme="0"/>
      <name val="Calibri"/>
    </font>
  </fonts>
  <fills count="8">
    <fill>
      <patternFill patternType="none"/>
    </fill>
    <fill>
      <patternFill patternType="gray125"/>
    </fill>
    <fill>
      <patternFill patternType="solid">
        <fgColor rgb="FFD668D4"/>
        <bgColor rgb="FFD668D4"/>
      </patternFill>
    </fill>
    <fill>
      <patternFill patternType="solid">
        <fgColor rgb="FF6666FF"/>
        <bgColor rgb="FF6666FF"/>
      </patternFill>
    </fill>
    <fill>
      <patternFill patternType="solid">
        <fgColor theme="0"/>
        <bgColor indexed="64"/>
      </patternFill>
    </fill>
    <fill>
      <patternFill patternType="solid">
        <fgColor rgb="FFDF8FFF"/>
        <bgColor indexed="64"/>
      </patternFill>
    </fill>
    <fill>
      <patternFill patternType="solid">
        <fgColor rgb="FFFF0000"/>
        <bgColor indexed="64"/>
      </patternFill>
    </fill>
    <fill>
      <patternFill patternType="solid">
        <fgColor theme="0" tint="-4.9989318521683403E-2"/>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indexed="64"/>
      </left>
      <right/>
      <top style="thin">
        <color indexed="64"/>
      </top>
      <bottom style="thin">
        <color indexed="64"/>
      </bottom>
      <diagonal/>
    </border>
  </borders>
  <cellStyleXfs count="2">
    <xf numFmtId="0" fontId="0" fillId="0" borderId="0"/>
    <xf numFmtId="0" fontId="3" fillId="0" borderId="0" applyNumberFormat="0" applyFill="0" applyBorder="0" applyAlignment="0" applyProtection="0"/>
  </cellStyleXfs>
  <cellXfs count="41">
    <xf numFmtId="0" fontId="0" fillId="0" borderId="0" xfId="0"/>
    <xf numFmtId="0" fontId="1" fillId="0" borderId="1" xfId="0" applyFont="1" applyBorder="1" applyAlignment="1">
      <alignment horizontal="center" vertical="center"/>
    </xf>
    <xf numFmtId="0" fontId="2" fillId="3" borderId="2" xfId="0" applyFont="1" applyFill="1" applyBorder="1" applyAlignment="1">
      <alignment vertical="center" wrapText="1"/>
    </xf>
    <xf numFmtId="0" fontId="0" fillId="0" borderId="1" xfId="0" applyBorder="1" applyAlignment="1">
      <alignment horizontal="left" vertical="center" wrapText="1"/>
    </xf>
    <xf numFmtId="0" fontId="0" fillId="0" borderId="1" xfId="0" applyBorder="1" applyAlignment="1">
      <alignment horizontal="center" vertical="center"/>
    </xf>
    <xf numFmtId="0" fontId="0" fillId="0" borderId="3" xfId="0" applyBorder="1" applyAlignment="1">
      <alignment horizontal="center" vertical="center"/>
    </xf>
    <xf numFmtId="0" fontId="1" fillId="0" borderId="3" xfId="0" applyFont="1" applyBorder="1" applyAlignment="1">
      <alignment horizontal="center" vertical="center"/>
    </xf>
    <xf numFmtId="0" fontId="0" fillId="4" borderId="1" xfId="0" applyFill="1" applyBorder="1" applyAlignment="1">
      <alignment horizontal="left" vertical="center"/>
    </xf>
    <xf numFmtId="0" fontId="4" fillId="0" borderId="1" xfId="0" applyFont="1" applyBorder="1" applyAlignment="1">
      <alignment vertical="center" wrapText="1"/>
    </xf>
    <xf numFmtId="0" fontId="4" fillId="0" borderId="1" xfId="0" applyFont="1" applyBorder="1" applyAlignment="1">
      <alignment horizontal="center" vertical="center"/>
    </xf>
    <xf numFmtId="0" fontId="4" fillId="0" borderId="1" xfId="0" applyFont="1" applyBorder="1" applyAlignment="1">
      <alignment horizontal="left" vertical="center" wrapText="1"/>
    </xf>
    <xf numFmtId="0" fontId="4" fillId="0" borderId="3" xfId="0" applyFont="1" applyBorder="1" applyAlignment="1">
      <alignment wrapText="1"/>
    </xf>
    <xf numFmtId="0" fontId="2" fillId="3" borderId="2" xfId="0" applyFont="1" applyFill="1" applyBorder="1" applyAlignment="1">
      <alignment horizontal="center" vertical="center" wrapText="1"/>
    </xf>
    <xf numFmtId="0" fontId="4" fillId="0" borderId="2" xfId="0" applyFont="1" applyBorder="1" applyAlignment="1">
      <alignment horizontal="left" vertical="center" wrapText="1"/>
    </xf>
    <xf numFmtId="0" fontId="4" fillId="0" borderId="2" xfId="0" applyFont="1" applyBorder="1" applyAlignment="1">
      <alignment horizontal="center" vertical="center"/>
    </xf>
    <xf numFmtId="0" fontId="4" fillId="0" borderId="5" xfId="0" applyFont="1" applyBorder="1" applyAlignment="1">
      <alignment vertical="top" wrapText="1"/>
    </xf>
    <xf numFmtId="0" fontId="0" fillId="0" borderId="6" xfId="0" applyBorder="1" applyAlignment="1">
      <alignment horizontal="center" vertical="center"/>
    </xf>
    <xf numFmtId="0" fontId="4" fillId="0" borderId="5" xfId="0" applyFont="1" applyBorder="1" applyAlignment="1">
      <alignment horizontal="left" vertical="center" wrapText="1"/>
    </xf>
    <xf numFmtId="0" fontId="4" fillId="0" borderId="5" xfId="0" applyFont="1" applyBorder="1" applyAlignment="1">
      <alignment horizontal="center" vertical="center"/>
    </xf>
    <xf numFmtId="0" fontId="4" fillId="0" borderId="1" xfId="0" applyFont="1" applyBorder="1" applyAlignment="1">
      <alignment wrapText="1"/>
    </xf>
    <xf numFmtId="0" fontId="2" fillId="5" borderId="2" xfId="0" applyFont="1" applyFill="1" applyBorder="1" applyAlignment="1">
      <alignment horizontal="center" vertical="center" wrapText="1"/>
    </xf>
    <xf numFmtId="0" fontId="2" fillId="6" borderId="2" xfId="0" applyFont="1" applyFill="1" applyBorder="1" applyAlignment="1">
      <alignment horizontal="center" vertical="center" wrapText="1"/>
    </xf>
    <xf numFmtId="0" fontId="1" fillId="0" borderId="6" xfId="0" applyFont="1" applyBorder="1" applyAlignment="1">
      <alignment horizontal="center" vertical="center"/>
    </xf>
    <xf numFmtId="0" fontId="1" fillId="0" borderId="4" xfId="0" applyFont="1" applyBorder="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164" fontId="0" fillId="0" borderId="1" xfId="0" applyNumberFormat="1" applyBorder="1" applyAlignment="1">
      <alignment vertical="center"/>
    </xf>
    <xf numFmtId="164" fontId="0" fillId="4" borderId="1" xfId="0" applyNumberFormat="1" applyFill="1" applyBorder="1" applyAlignment="1">
      <alignment vertical="center"/>
    </xf>
    <xf numFmtId="164" fontId="0" fillId="7" borderId="1" xfId="0" applyNumberFormat="1" applyFill="1" applyBorder="1" applyAlignment="1">
      <alignment vertical="center"/>
    </xf>
    <xf numFmtId="164" fontId="0" fillId="7" borderId="2" xfId="0" applyNumberFormat="1" applyFill="1" applyBorder="1" applyAlignment="1">
      <alignment vertical="center"/>
    </xf>
    <xf numFmtId="0" fontId="4" fillId="4" borderId="5" xfId="0" applyFont="1" applyFill="1" applyBorder="1" applyAlignment="1">
      <alignment horizontal="left" vertical="center"/>
    </xf>
    <xf numFmtId="164" fontId="6" fillId="6" borderId="1" xfId="0" applyNumberFormat="1" applyFont="1" applyFill="1" applyBorder="1"/>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0" fillId="4" borderId="1" xfId="0" applyFill="1" applyBorder="1" applyAlignment="1">
      <alignment vertical="center"/>
    </xf>
    <xf numFmtId="0" fontId="0" fillId="4" borderId="1" xfId="0" applyFill="1" applyBorder="1" applyAlignment="1">
      <alignment horizontal="left" vertical="center" wrapText="1"/>
    </xf>
    <xf numFmtId="0" fontId="0" fillId="4" borderId="3" xfId="0" applyFill="1" applyBorder="1" applyAlignment="1">
      <alignment vertical="center" wrapText="1"/>
    </xf>
    <xf numFmtId="0" fontId="4" fillId="4" borderId="5" xfId="0" applyFont="1" applyFill="1" applyBorder="1" applyAlignment="1">
      <alignment vertical="center" wrapText="1"/>
    </xf>
    <xf numFmtId="0" fontId="0" fillId="4" borderId="2" xfId="0" applyFill="1" applyBorder="1" applyAlignment="1">
      <alignment horizontal="left" vertical="center"/>
    </xf>
    <xf numFmtId="0" fontId="0" fillId="4" borderId="5" xfId="0" applyFill="1" applyBorder="1" applyAlignment="1">
      <alignment horizontal="left" vertical="center"/>
    </xf>
  </cellXfs>
  <cellStyles count="2">
    <cellStyle name="Hyperlink" xfId="1" xr:uid="{00000000-0005-0000-0000-000000000000}"/>
    <cellStyle name="Normal" xfId="0" builtinId="0"/>
  </cellStyles>
  <dxfs count="0"/>
  <tableStyles count="0" defaultTableStyle="TableStyleMedium2" defaultPivotStyle="PivotStyleLight16"/>
  <colors>
    <mruColors>
      <color rgb="FFDF8FFF"/>
      <color rgb="FF93FADD"/>
      <color rgb="FF5DF5CF"/>
      <color rgb="FFFAEA3E"/>
      <color rgb="FF289FFA"/>
      <color rgb="FF00FC9C"/>
      <color rgb="FFA96EF0"/>
      <color rgb="FFFF6392"/>
      <color rgb="FF5ECCFF"/>
      <color rgb="FFFFBA0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N24"/>
  <sheetViews>
    <sheetView tabSelected="1" topLeftCell="A19" workbookViewId="0">
      <selection activeCell="B4" sqref="B4:B23"/>
    </sheetView>
  </sheetViews>
  <sheetFormatPr defaultColWidth="8.85546875" defaultRowHeight="15"/>
  <cols>
    <col min="2" max="2" width="28.85546875" customWidth="1"/>
    <col min="3" max="3" width="49.42578125" customWidth="1"/>
    <col min="4" max="4" width="9" customWidth="1"/>
    <col min="5" max="5" width="22" customWidth="1"/>
    <col min="6" max="7" width="19.7109375" customWidth="1"/>
    <col min="8" max="11" width="20.5703125" customWidth="1"/>
    <col min="12" max="12" width="16.140625" customWidth="1"/>
    <col min="13" max="13" width="17.42578125" customWidth="1"/>
    <col min="14" max="14" width="21.85546875" customWidth="1"/>
  </cols>
  <sheetData>
    <row r="2" spans="1:14" ht="24" customHeight="1">
      <c r="A2" s="33" t="s">
        <v>0</v>
      </c>
      <c r="B2" s="34"/>
      <c r="C2" s="34"/>
      <c r="D2" s="34"/>
      <c r="E2" s="34"/>
      <c r="F2" s="34"/>
      <c r="G2" s="34"/>
      <c r="H2" s="34"/>
      <c r="I2" s="34"/>
      <c r="J2" s="34"/>
      <c r="K2" s="34"/>
      <c r="L2" s="34"/>
      <c r="M2" s="34"/>
      <c r="N2" s="34"/>
    </row>
    <row r="3" spans="1:14" ht="33" customHeight="1">
      <c r="A3" s="2"/>
      <c r="B3" s="2" t="s">
        <v>1</v>
      </c>
      <c r="C3" s="2" t="s">
        <v>2</v>
      </c>
      <c r="D3" s="12" t="s">
        <v>3</v>
      </c>
      <c r="E3" s="12" t="s">
        <v>4</v>
      </c>
      <c r="F3" s="20" t="s">
        <v>5</v>
      </c>
      <c r="G3" s="20" t="s">
        <v>6</v>
      </c>
      <c r="H3" s="20" t="s">
        <v>7</v>
      </c>
      <c r="I3" s="20" t="s">
        <v>8</v>
      </c>
      <c r="J3" s="20" t="s">
        <v>9</v>
      </c>
      <c r="K3" s="20" t="s">
        <v>10</v>
      </c>
      <c r="L3" s="20" t="s">
        <v>11</v>
      </c>
      <c r="M3" s="20" t="s">
        <v>12</v>
      </c>
      <c r="N3" s="21" t="s">
        <v>13</v>
      </c>
    </row>
    <row r="4" spans="1:14" ht="80.25" customHeight="1">
      <c r="A4" s="4">
        <v>1</v>
      </c>
      <c r="B4" s="35" t="s">
        <v>14</v>
      </c>
      <c r="C4" s="8" t="s">
        <v>15</v>
      </c>
      <c r="D4" s="1">
        <v>1</v>
      </c>
      <c r="E4" s="22" t="s">
        <v>16</v>
      </c>
      <c r="F4" s="27"/>
      <c r="G4" s="27"/>
      <c r="H4" s="27"/>
      <c r="I4" s="27">
        <v>1140750</v>
      </c>
      <c r="J4" s="27">
        <v>833000</v>
      </c>
      <c r="K4" s="27">
        <v>1237600</v>
      </c>
      <c r="L4" s="27"/>
      <c r="M4" s="27"/>
      <c r="N4" s="29">
        <f>(I4+J4+K4)/3</f>
        <v>1070450</v>
      </c>
    </row>
    <row r="5" spans="1:14" ht="91.5">
      <c r="A5" s="4">
        <v>2</v>
      </c>
      <c r="B5" s="35" t="s">
        <v>17</v>
      </c>
      <c r="C5" s="8" t="s">
        <v>18</v>
      </c>
      <c r="D5" s="1">
        <v>1</v>
      </c>
      <c r="E5" s="22" t="s">
        <v>19</v>
      </c>
      <c r="F5" s="27"/>
      <c r="G5" s="27">
        <v>1469650</v>
      </c>
      <c r="H5" s="27"/>
      <c r="I5" s="27">
        <v>1537800</v>
      </c>
      <c r="J5" s="27"/>
      <c r="K5" s="27"/>
      <c r="L5" s="27">
        <v>1547000</v>
      </c>
      <c r="M5" s="27"/>
      <c r="N5" s="29">
        <f>(G5+I5+L5)/3</f>
        <v>1518150</v>
      </c>
    </row>
    <row r="6" spans="1:14" ht="76.5">
      <c r="A6" s="4">
        <v>3</v>
      </c>
      <c r="B6" s="35" t="s">
        <v>20</v>
      </c>
      <c r="C6" s="19" t="s">
        <v>21</v>
      </c>
      <c r="D6" s="1">
        <v>1</v>
      </c>
      <c r="E6" s="22" t="s">
        <v>16</v>
      </c>
      <c r="F6" s="27">
        <v>50634.5</v>
      </c>
      <c r="G6" s="27"/>
      <c r="H6" s="27"/>
      <c r="I6" s="27"/>
      <c r="J6" s="27">
        <v>44030</v>
      </c>
      <c r="K6" s="27"/>
      <c r="L6" s="27">
        <v>44030</v>
      </c>
      <c r="M6" s="27"/>
      <c r="N6" s="29">
        <f>(L6+J6+F6)/3</f>
        <v>46231.5</v>
      </c>
    </row>
    <row r="7" spans="1:14" ht="76.5">
      <c r="A7" s="4">
        <v>4</v>
      </c>
      <c r="B7" s="36" t="s">
        <v>22</v>
      </c>
      <c r="C7" s="3" t="s">
        <v>23</v>
      </c>
      <c r="D7" s="1">
        <v>1</v>
      </c>
      <c r="E7" s="22" t="s">
        <v>16</v>
      </c>
      <c r="F7" s="27"/>
      <c r="G7" s="27"/>
      <c r="H7" s="27"/>
      <c r="I7" s="27">
        <v>70460</v>
      </c>
      <c r="J7" s="27">
        <v>59500</v>
      </c>
      <c r="K7" s="27">
        <v>69615</v>
      </c>
      <c r="L7" s="27"/>
      <c r="M7" s="27"/>
      <c r="N7" s="29">
        <f>(K7+J7+I7)/3</f>
        <v>66525</v>
      </c>
    </row>
    <row r="8" spans="1:14" ht="106.5">
      <c r="A8" s="5">
        <v>5</v>
      </c>
      <c r="B8" s="37" t="s">
        <v>24</v>
      </c>
      <c r="C8" s="11" t="s">
        <v>25</v>
      </c>
      <c r="D8" s="6">
        <v>1</v>
      </c>
      <c r="E8" s="23" t="s">
        <v>26</v>
      </c>
      <c r="F8" s="27"/>
      <c r="G8" s="27"/>
      <c r="H8" s="27">
        <v>201110</v>
      </c>
      <c r="I8" s="27">
        <v>235000</v>
      </c>
      <c r="J8" s="27"/>
      <c r="K8" s="27">
        <v>201110</v>
      </c>
      <c r="L8" s="27"/>
      <c r="M8" s="27"/>
      <c r="N8" s="29">
        <f>(K8+I8+H8)/3</f>
        <v>212406.66666666666</v>
      </c>
    </row>
    <row r="9" spans="1:14" ht="137.25">
      <c r="A9" s="4">
        <v>6</v>
      </c>
      <c r="B9" s="36" t="s">
        <v>27</v>
      </c>
      <c r="C9" s="10" t="s">
        <v>28</v>
      </c>
      <c r="D9" s="1">
        <v>1</v>
      </c>
      <c r="E9" s="22" t="s">
        <v>26</v>
      </c>
      <c r="F9" s="27"/>
      <c r="G9" s="27">
        <v>207655</v>
      </c>
      <c r="H9" s="27"/>
      <c r="I9" s="27">
        <v>250600</v>
      </c>
      <c r="J9" s="27"/>
      <c r="K9" s="27">
        <v>309400</v>
      </c>
      <c r="L9" s="27"/>
      <c r="M9" s="27"/>
      <c r="N9" s="29">
        <f>(K9+I9+G9)/3</f>
        <v>255885</v>
      </c>
    </row>
    <row r="10" spans="1:14" ht="105" customHeight="1">
      <c r="A10" s="4">
        <v>7</v>
      </c>
      <c r="B10" s="36" t="s">
        <v>29</v>
      </c>
      <c r="C10" s="10" t="s">
        <v>30</v>
      </c>
      <c r="D10" s="1">
        <v>1</v>
      </c>
      <c r="E10" s="22" t="s">
        <v>31</v>
      </c>
      <c r="F10" s="27"/>
      <c r="G10" s="27"/>
      <c r="H10" s="27">
        <v>89250</v>
      </c>
      <c r="I10" s="27">
        <v>90500</v>
      </c>
      <c r="J10" s="27"/>
      <c r="K10" s="27">
        <v>92820</v>
      </c>
      <c r="L10" s="27"/>
      <c r="M10" s="27"/>
      <c r="N10" s="29">
        <f>(K10+I10+H10)/3</f>
        <v>90856.666666666672</v>
      </c>
    </row>
    <row r="11" spans="1:14" ht="66" customHeight="1">
      <c r="A11" s="4">
        <v>8</v>
      </c>
      <c r="B11" s="38" t="s">
        <v>32</v>
      </c>
      <c r="C11" s="15" t="s">
        <v>33</v>
      </c>
      <c r="D11" s="1">
        <v>1</v>
      </c>
      <c r="E11" s="22" t="s">
        <v>34</v>
      </c>
      <c r="F11" s="27">
        <v>21420</v>
      </c>
      <c r="G11" s="27"/>
      <c r="H11" s="27"/>
      <c r="I11" s="27">
        <v>28550</v>
      </c>
      <c r="J11" s="27"/>
      <c r="K11" s="27"/>
      <c r="L11" s="27">
        <v>29750</v>
      </c>
      <c r="M11" s="27"/>
      <c r="N11" s="29">
        <f>(L11+I11+F11)/3</f>
        <v>26573.333333333332</v>
      </c>
    </row>
    <row r="12" spans="1:14" ht="91.5">
      <c r="A12" s="4">
        <v>9</v>
      </c>
      <c r="B12" s="36" t="s">
        <v>35</v>
      </c>
      <c r="C12" s="10" t="s">
        <v>36</v>
      </c>
      <c r="D12" s="1" t="s">
        <v>37</v>
      </c>
      <c r="E12" s="22" t="s">
        <v>31</v>
      </c>
      <c r="F12" s="27">
        <v>214.2</v>
      </c>
      <c r="G12" s="27">
        <v>90.44</v>
      </c>
      <c r="H12" s="27"/>
      <c r="I12" s="27">
        <v>110</v>
      </c>
      <c r="J12" s="28"/>
      <c r="K12" s="28"/>
      <c r="L12" s="27"/>
      <c r="M12" s="27"/>
      <c r="N12" s="29">
        <f>(I12+G12+F12)/3</f>
        <v>138.21333333333334</v>
      </c>
    </row>
    <row r="13" spans="1:14" ht="45.75">
      <c r="A13" s="4">
        <v>10</v>
      </c>
      <c r="B13" s="36" t="s">
        <v>38</v>
      </c>
      <c r="C13" s="3" t="s">
        <v>39</v>
      </c>
      <c r="D13" s="1">
        <v>1</v>
      </c>
      <c r="E13" s="22" t="s">
        <v>31</v>
      </c>
      <c r="F13" s="28"/>
      <c r="G13" s="28"/>
      <c r="H13" s="27">
        <v>83300</v>
      </c>
      <c r="I13" s="27">
        <v>87400</v>
      </c>
      <c r="J13" s="27"/>
      <c r="K13" s="27">
        <v>77350</v>
      </c>
      <c r="L13" s="27"/>
      <c r="M13" s="27"/>
      <c r="N13" s="29">
        <f>(K13+I13+H13)/3</f>
        <v>82683.333333333328</v>
      </c>
    </row>
    <row r="14" spans="1:14" ht="108" customHeight="1">
      <c r="A14" s="4">
        <v>11</v>
      </c>
      <c r="B14" s="36" t="s">
        <v>40</v>
      </c>
      <c r="C14" s="10" t="s">
        <v>41</v>
      </c>
      <c r="D14" s="1">
        <v>1</v>
      </c>
      <c r="E14" s="22" t="s">
        <v>26</v>
      </c>
      <c r="F14" s="28"/>
      <c r="G14" s="28">
        <v>265370</v>
      </c>
      <c r="H14" s="27"/>
      <c r="I14" s="27">
        <v>388400</v>
      </c>
      <c r="J14" s="27"/>
      <c r="K14" s="27">
        <v>433160</v>
      </c>
      <c r="L14" s="27"/>
      <c r="M14" s="27"/>
      <c r="N14" s="29">
        <f>(K14+I14+G14)/3</f>
        <v>362310</v>
      </c>
    </row>
    <row r="15" spans="1:14" ht="121.5">
      <c r="A15" s="4">
        <v>12</v>
      </c>
      <c r="B15" s="7" t="s">
        <v>42</v>
      </c>
      <c r="C15" s="10" t="s">
        <v>43</v>
      </c>
      <c r="D15" s="9" t="s">
        <v>37</v>
      </c>
      <c r="E15" s="24" t="s">
        <v>31</v>
      </c>
      <c r="F15" s="27">
        <v>333</v>
      </c>
      <c r="G15" s="27">
        <v>71</v>
      </c>
      <c r="H15" s="27"/>
      <c r="I15" s="27">
        <v>84</v>
      </c>
      <c r="J15" s="28"/>
      <c r="K15" s="28"/>
      <c r="L15" s="27"/>
      <c r="M15" s="27"/>
      <c r="N15" s="29">
        <f>(I15+G15+F15)/3</f>
        <v>162.66666666666666</v>
      </c>
    </row>
    <row r="16" spans="1:14" ht="176.25" customHeight="1">
      <c r="A16" s="4">
        <v>13</v>
      </c>
      <c r="B16" s="7" t="s">
        <v>44</v>
      </c>
      <c r="C16" s="3" t="s">
        <v>45</v>
      </c>
      <c r="D16" s="9">
        <v>1</v>
      </c>
      <c r="E16" s="24" t="s">
        <v>19</v>
      </c>
      <c r="F16" s="28"/>
      <c r="G16" s="28">
        <v>574770</v>
      </c>
      <c r="H16" s="27"/>
      <c r="I16" s="27">
        <v>614300</v>
      </c>
      <c r="J16" s="27"/>
      <c r="K16" s="27"/>
      <c r="L16" s="27"/>
      <c r="M16" s="27">
        <v>550000</v>
      </c>
      <c r="N16" s="29">
        <f>(M16+I16+G16)/3</f>
        <v>579690</v>
      </c>
    </row>
    <row r="17" spans="1:14" ht="145.5" customHeight="1">
      <c r="A17" s="4">
        <v>14</v>
      </c>
      <c r="B17" s="7" t="s">
        <v>46</v>
      </c>
      <c r="C17" s="10" t="s">
        <v>47</v>
      </c>
      <c r="D17" s="9">
        <v>1</v>
      </c>
      <c r="E17" s="24" t="s">
        <v>19</v>
      </c>
      <c r="F17" s="28">
        <v>950572</v>
      </c>
      <c r="G17" s="28">
        <v>738990</v>
      </c>
      <c r="H17" s="27"/>
      <c r="I17" s="27">
        <v>835300</v>
      </c>
      <c r="J17" s="27"/>
      <c r="K17" s="27"/>
      <c r="L17" s="27"/>
      <c r="M17" s="27"/>
      <c r="N17" s="29">
        <f>(I17+G17+F17)/3</f>
        <v>841620.66666666663</v>
      </c>
    </row>
    <row r="18" spans="1:14" ht="91.5">
      <c r="A18" s="4">
        <v>15</v>
      </c>
      <c r="B18" s="39" t="s">
        <v>48</v>
      </c>
      <c r="C18" s="13" t="s">
        <v>49</v>
      </c>
      <c r="D18" s="14">
        <v>1</v>
      </c>
      <c r="E18" s="25" t="s">
        <v>26</v>
      </c>
      <c r="F18" s="27">
        <v>77350</v>
      </c>
      <c r="G18" s="27"/>
      <c r="H18" s="27"/>
      <c r="I18" s="27">
        <v>92630</v>
      </c>
      <c r="J18" s="27"/>
      <c r="K18" s="27"/>
      <c r="L18" s="27"/>
      <c r="M18" s="27">
        <v>90000</v>
      </c>
      <c r="N18" s="29">
        <f>(M18+I18+F18)/3</f>
        <v>86660</v>
      </c>
    </row>
    <row r="19" spans="1:14" ht="93" customHeight="1">
      <c r="A19" s="16">
        <v>16</v>
      </c>
      <c r="B19" s="40" t="s">
        <v>50</v>
      </c>
      <c r="C19" s="17" t="s">
        <v>51</v>
      </c>
      <c r="D19" s="18">
        <v>1</v>
      </c>
      <c r="E19" s="26" t="s">
        <v>26</v>
      </c>
      <c r="F19" s="27">
        <v>108528</v>
      </c>
      <c r="G19" s="27">
        <v>118643</v>
      </c>
      <c r="H19" s="27"/>
      <c r="I19" s="27">
        <v>114500</v>
      </c>
      <c r="J19" s="27"/>
      <c r="K19" s="27"/>
      <c r="L19" s="27"/>
      <c r="M19" s="27"/>
      <c r="N19" s="29">
        <f>(I19+G19+F19)/3</f>
        <v>113890.33333333333</v>
      </c>
    </row>
    <row r="20" spans="1:14" ht="76.5">
      <c r="A20" s="16">
        <v>17</v>
      </c>
      <c r="B20" s="31" t="s">
        <v>52</v>
      </c>
      <c r="C20" s="17" t="s">
        <v>53</v>
      </c>
      <c r="D20" s="18" t="s">
        <v>37</v>
      </c>
      <c r="E20" s="26" t="s">
        <v>31</v>
      </c>
      <c r="F20" s="27">
        <v>54</v>
      </c>
      <c r="G20" s="27">
        <v>105</v>
      </c>
      <c r="H20" s="27"/>
      <c r="I20" s="27">
        <v>80</v>
      </c>
      <c r="J20" s="28"/>
      <c r="K20" s="28"/>
      <c r="L20" s="27"/>
      <c r="M20" s="27"/>
      <c r="N20" s="29">
        <f>(I20+G20+F20)/3</f>
        <v>79.666666666666671</v>
      </c>
    </row>
    <row r="21" spans="1:14" ht="114" customHeight="1">
      <c r="A21" s="16">
        <v>18</v>
      </c>
      <c r="B21" s="31" t="s">
        <v>54</v>
      </c>
      <c r="C21" s="17" t="s">
        <v>55</v>
      </c>
      <c r="D21" s="18">
        <v>1</v>
      </c>
      <c r="E21" s="26" t="s">
        <v>56</v>
      </c>
      <c r="F21" s="27"/>
      <c r="G21" s="27">
        <v>755650</v>
      </c>
      <c r="H21" s="27"/>
      <c r="I21" s="27">
        <v>817700</v>
      </c>
      <c r="J21" s="28"/>
      <c r="K21" s="28"/>
      <c r="L21" s="27"/>
      <c r="M21" s="27">
        <v>350000</v>
      </c>
      <c r="N21" s="30">
        <f>(M21+I21+G21)/3</f>
        <v>641116.66666666663</v>
      </c>
    </row>
    <row r="22" spans="1:14" ht="93" customHeight="1">
      <c r="A22" s="16">
        <v>19</v>
      </c>
      <c r="B22" s="31" t="s">
        <v>57</v>
      </c>
      <c r="C22" s="17" t="s">
        <v>58</v>
      </c>
      <c r="D22" s="18">
        <v>1</v>
      </c>
      <c r="E22" s="26" t="s">
        <v>59</v>
      </c>
      <c r="F22" s="27">
        <v>1018640</v>
      </c>
      <c r="G22" s="27">
        <v>1269730</v>
      </c>
      <c r="H22" s="27"/>
      <c r="I22" s="27"/>
      <c r="J22" s="28"/>
      <c r="K22" s="28"/>
      <c r="L22" s="27"/>
      <c r="M22" s="27"/>
      <c r="N22" s="30">
        <f>(G22+F22)/2</f>
        <v>1144185</v>
      </c>
    </row>
    <row r="23" spans="1:14" ht="54" customHeight="1">
      <c r="A23" s="16">
        <v>20</v>
      </c>
      <c r="B23" s="31" t="s">
        <v>60</v>
      </c>
      <c r="C23" s="17" t="s">
        <v>61</v>
      </c>
      <c r="D23" s="18">
        <v>1</v>
      </c>
      <c r="E23" s="26" t="s">
        <v>26</v>
      </c>
      <c r="F23" s="27">
        <v>297500</v>
      </c>
      <c r="G23" s="27"/>
      <c r="H23" s="27"/>
      <c r="I23" s="27">
        <v>420000</v>
      </c>
      <c r="J23" s="28"/>
      <c r="K23" s="28"/>
      <c r="L23" s="27"/>
      <c r="M23" s="27">
        <v>200000</v>
      </c>
      <c r="N23" s="30">
        <f>(M23+I23+F23)/2</f>
        <v>458750</v>
      </c>
    </row>
    <row r="24" spans="1:14">
      <c r="N24" s="32">
        <f>SUM(N4:N23)</f>
        <v>7598364.7133333338</v>
      </c>
    </row>
  </sheetData>
  <mergeCells count="1">
    <mergeCell ref="A2:N2"/>
  </mergeCells>
  <phoneticPr fontId="5" type="noConversion"/>
  <pageMargins left="0.7" right="0.7" top="0.75" bottom="0.75" header="0.3" footer="0.3"/>
  <pageSetup orientation="portrait" horizontalDpi="0" verticalDpi="0"/>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Profesional de diseño gráfico Sistema de Bibliotecas Públicas de Medellín</cp:lastModifiedBy>
  <cp:revision/>
  <dcterms:created xsi:type="dcterms:W3CDTF">2021-06-15T20:06:31Z</dcterms:created>
  <dcterms:modified xsi:type="dcterms:W3CDTF">2026-02-24T18:07:52Z</dcterms:modified>
  <cp:category/>
  <cp:contentStatus/>
</cp:coreProperties>
</file>