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48" windowWidth="15876" windowHeight="5532" activeTab="1"/>
  </bookViews>
  <sheets>
    <sheet name="Sustracciones" sheetId="1" r:id="rId1"/>
    <sheet name="Vedas " sheetId="2" r:id="rId2"/>
  </sheets>
  <calcPr calcId="145621"/>
</workbook>
</file>

<file path=xl/calcChain.xml><?xml version="1.0" encoding="utf-8"?>
<calcChain xmlns="http://schemas.openxmlformats.org/spreadsheetml/2006/main">
  <c r="C23" i="1" l="1"/>
  <c r="B31" i="1"/>
  <c r="B36" i="1" l="1"/>
  <c r="A36" i="1"/>
  <c r="B30" i="1"/>
  <c r="B29" i="1"/>
  <c r="B28" i="1"/>
  <c r="B27" i="1"/>
  <c r="A35" i="1"/>
  <c r="A34" i="1"/>
  <c r="A33" i="1"/>
  <c r="A32" i="1"/>
  <c r="A31" i="1"/>
  <c r="A30" i="1"/>
  <c r="A29" i="1"/>
  <c r="B26" i="1"/>
  <c r="A28" i="1"/>
  <c r="A27" i="1"/>
  <c r="A26" i="1"/>
  <c r="C36" i="1" l="1"/>
</calcChain>
</file>

<file path=xl/sharedStrings.xml><?xml version="1.0" encoding="utf-8"?>
<sst xmlns="http://schemas.openxmlformats.org/spreadsheetml/2006/main" count="316" uniqueCount="209">
  <si>
    <t xml:space="preserve">SUSTRACCIONES </t>
  </si>
  <si>
    <t xml:space="preserve">Resolución </t>
  </si>
  <si>
    <t xml:space="preserve">Autoridad Ambiental </t>
  </si>
  <si>
    <t xml:space="preserve">Área Sustraída (Hac.) </t>
  </si>
  <si>
    <t xml:space="preserve">Ubicación </t>
  </si>
  <si>
    <t xml:space="preserve">Obligación </t>
  </si>
  <si>
    <t xml:space="preserve">Cumplimiento </t>
  </si>
  <si>
    <t xml:space="preserve">PR </t>
  </si>
  <si>
    <t xml:space="preserve">tramo </t>
  </si>
  <si>
    <t xml:space="preserve">RN </t>
  </si>
  <si>
    <t>861 del 11/05/2011</t>
  </si>
  <si>
    <t xml:space="preserve">MAVDT </t>
  </si>
  <si>
    <t xml:space="preserve">69+100 al 71+700 </t>
  </si>
  <si>
    <t xml:space="preserve">74+050 al 74+761 </t>
  </si>
  <si>
    <t>115+100 al 115+680</t>
  </si>
  <si>
    <t>1810 del 10/10/2012</t>
  </si>
  <si>
    <t>318 del 16/03/2012</t>
  </si>
  <si>
    <t>172 del 04/02/2014</t>
  </si>
  <si>
    <t>1304 del 02/08/2012</t>
  </si>
  <si>
    <t>67+550 y 70+470</t>
  </si>
  <si>
    <t>1704 del 13/10/2016</t>
  </si>
  <si>
    <t>73+000</t>
  </si>
  <si>
    <t>76+800</t>
  </si>
  <si>
    <t>755 del 26/03/2015</t>
  </si>
  <si>
    <t>Transversal Río de Oro - Aguaclara - Gamarra</t>
  </si>
  <si>
    <t>2501 del 07/12/2015</t>
  </si>
  <si>
    <t xml:space="preserve">LEVANTAMIENTO DE VEDAS </t>
  </si>
  <si>
    <t xml:space="preserve">Comentarios  </t>
  </si>
  <si>
    <t xml:space="preserve">Zona  </t>
  </si>
  <si>
    <t>309 del 16/03/2012</t>
  </si>
  <si>
    <t xml:space="preserve">MADS </t>
  </si>
  <si>
    <t>67+800 - 71+000</t>
  </si>
  <si>
    <t xml:space="preserve">Enriquecimiento de 7 hac. </t>
  </si>
  <si>
    <t xml:space="preserve">Si </t>
  </si>
  <si>
    <t>1194 del 18/07/2012</t>
  </si>
  <si>
    <t>37+530 - 39+390</t>
  </si>
  <si>
    <t>Variante Morrison</t>
  </si>
  <si>
    <t xml:space="preserve">Enriquecimiento de 2 hac. </t>
  </si>
  <si>
    <t>1281 del 30/07/2012</t>
  </si>
  <si>
    <t>05+900 - 08+440</t>
  </si>
  <si>
    <t xml:space="preserve">Enriquecimiento de 3 hac. </t>
  </si>
  <si>
    <t xml:space="preserve">Se realizaron en la Quebrada El Salto </t>
  </si>
  <si>
    <t xml:space="preserve">1280 del 30/07/2012 </t>
  </si>
  <si>
    <t>25+400 - 30+200</t>
  </si>
  <si>
    <t>Variante San Martín</t>
  </si>
  <si>
    <t xml:space="preserve">Pendiente </t>
  </si>
  <si>
    <t xml:space="preserve">Las compensaciones estaban incluidas en el PICAM </t>
  </si>
  <si>
    <t>1077 del 29/06/2012</t>
  </si>
  <si>
    <t>63+550 - 69+100</t>
  </si>
  <si>
    <t>1808 del 10/10/2012</t>
  </si>
  <si>
    <t>81+500 - 134+564</t>
  </si>
  <si>
    <t xml:space="preserve">Caño Alegre - Pto.  Serviez </t>
  </si>
  <si>
    <t>00+000 - 61+500</t>
  </si>
  <si>
    <t xml:space="preserve"> Pto.  Serviez - Pto.Araujo </t>
  </si>
  <si>
    <t>61+500 - 149+000</t>
  </si>
  <si>
    <t xml:space="preserve">Pto.Araujo - La Lizama </t>
  </si>
  <si>
    <t>00+000 - 90+600</t>
  </si>
  <si>
    <t xml:space="preserve">La Lizama - San Alberto </t>
  </si>
  <si>
    <t xml:space="preserve">00+420 -90+000 </t>
  </si>
  <si>
    <t xml:space="preserve">La Mata - San Roque </t>
  </si>
  <si>
    <t>495 del 01/04/2013</t>
  </si>
  <si>
    <t xml:space="preserve">18 fuentes de materiales </t>
  </si>
  <si>
    <t xml:space="preserve">Ruta del Sol 2 </t>
  </si>
  <si>
    <t xml:space="preserve">2.3. 4 y 7 </t>
  </si>
  <si>
    <t xml:space="preserve">4511, 4513 y 4515 </t>
  </si>
  <si>
    <t xml:space="preserve">Instalación de 4  invernaderos </t>
  </si>
  <si>
    <t>1564 del 15/11/2013</t>
  </si>
  <si>
    <t>30+364 - 32+566</t>
  </si>
  <si>
    <t xml:space="preserve">Estaba incluido en el PICAM </t>
  </si>
  <si>
    <t>37+280 - 44+957</t>
  </si>
  <si>
    <t xml:space="preserve">Variante Pailitas </t>
  </si>
  <si>
    <t xml:space="preserve">1478 del 29/10/2013 </t>
  </si>
  <si>
    <t xml:space="preserve">39 fuentes de materiales </t>
  </si>
  <si>
    <t xml:space="preserve">2, 3 4 y 7 </t>
  </si>
  <si>
    <t>4511, 4513, 4515</t>
  </si>
  <si>
    <t xml:space="preserve">Las compensaciones estaban incluidas en el PICAM- Solo se intervino la f de m Hacaritama en el tramo 7 </t>
  </si>
  <si>
    <t>497 del 01/04/2014</t>
  </si>
  <si>
    <t xml:space="preserve">Ruta del Sol , 2 </t>
  </si>
  <si>
    <t xml:space="preserve">2, 4 y 7 </t>
  </si>
  <si>
    <t>4511, 4513 y 4515</t>
  </si>
  <si>
    <t xml:space="preserve">Enriquecimiento rondas hídricas donde se trasladen las plantas epifitas </t>
  </si>
  <si>
    <t xml:space="preserve">Las compensaciones estaban incluidas en el PICAM 
Se intervieron las plantas industriales la Unión, tramo 2, PR 71, tramo7 y loa Zodmes Los Lagos, Medios Naranjos y La Emilse </t>
  </si>
  <si>
    <t>1253 del 04/08/2014</t>
  </si>
  <si>
    <t>60+400 - 64+920</t>
  </si>
  <si>
    <t xml:space="preserve">Variante Pto. Araujo </t>
  </si>
  <si>
    <t xml:space="preserve">No se intervino </t>
  </si>
  <si>
    <t xml:space="preserve">18 Zodmes tramos 4 y 7 </t>
  </si>
  <si>
    <t xml:space="preserve">4 y 7 </t>
  </si>
  <si>
    <t xml:space="preserve">4513 y 4515 </t>
  </si>
  <si>
    <t xml:space="preserve">Enriquecimiento de 6 hac. de rondas hídricas </t>
  </si>
  <si>
    <t xml:space="preserve">Las compensaciones estaban incluidas en el PICAM- Se intervino EL Zodme La Esperanza en el tramo 7. </t>
  </si>
  <si>
    <t xml:space="preserve">437 del 15/02/2015 </t>
  </si>
  <si>
    <t xml:space="preserve">4 fuentes de materiales </t>
  </si>
  <si>
    <t>4510 y 4511</t>
  </si>
  <si>
    <t xml:space="preserve">Enriquecimiento de 0.5 hac. Con presencia de forofitos </t>
  </si>
  <si>
    <t xml:space="preserve">Las compensaciones estaban incluidas en el PICAM- Se intervinieron la f de m La Unión 2, Pto. Boyacá 3, San pedro de la Paz 2 y San Pedro de la Paz 3.  </t>
  </si>
  <si>
    <t xml:space="preserve"> 1700 del 17/07/2015</t>
  </si>
  <si>
    <t xml:space="preserve">6 fuentes de materiales </t>
  </si>
  <si>
    <t xml:space="preserve">Ruta del Sol,2 </t>
  </si>
  <si>
    <t xml:space="preserve">1089 del 06/08/2015 </t>
  </si>
  <si>
    <t>14+937</t>
  </si>
  <si>
    <t>Accesos paso elevado Variante Minas</t>
  </si>
  <si>
    <t>2598 del 18/12/2015</t>
  </si>
  <si>
    <t>MADS</t>
  </si>
  <si>
    <t xml:space="preserve">9 fuentes de materiales </t>
  </si>
  <si>
    <t xml:space="preserve">Traslado de especies con 85% de supervivencia </t>
  </si>
  <si>
    <t>Se intervinieron las f de m de  Jamaica 2, El Diviso -</t>
  </si>
  <si>
    <t>2136 del 16/12/2016</t>
  </si>
  <si>
    <t xml:space="preserve">4 fuentes de materiales y 6 zodmes. </t>
  </si>
  <si>
    <t xml:space="preserve">Tramos 2 y 3 </t>
  </si>
  <si>
    <t xml:space="preserve">2 y 3 </t>
  </si>
  <si>
    <t xml:space="preserve">Establecimiento 2 hac. Para traslado de epifitas. </t>
  </si>
  <si>
    <t xml:space="preserve">275 del 03/02/2017 </t>
  </si>
  <si>
    <t>11+300</t>
  </si>
  <si>
    <t xml:space="preserve">Fuentes de materiales Sogamoso </t>
  </si>
  <si>
    <t xml:space="preserve">No se intervino la fuente de materiales. </t>
  </si>
  <si>
    <t>043 del 08/01/2013</t>
  </si>
  <si>
    <t xml:space="preserve">CMDB </t>
  </si>
  <si>
    <t>59+000 - 67+680</t>
  </si>
  <si>
    <t xml:space="preserve">Rio Lebrija - río Cachira </t>
  </si>
  <si>
    <t xml:space="preserve">Siembra  de 480 árboles </t>
  </si>
  <si>
    <t xml:space="preserve">No se  talaron los árboles </t>
  </si>
  <si>
    <t xml:space="preserve">Variante de Puerto Libre </t>
  </si>
  <si>
    <t xml:space="preserve">Pto. Araujo La Lizama </t>
  </si>
  <si>
    <t xml:space="preserve">Rio La Colorada </t>
  </si>
  <si>
    <t xml:space="preserve">Aguachica -  La Mata </t>
  </si>
  <si>
    <t>Aguachica -  La Mata</t>
  </si>
  <si>
    <t xml:space="preserve">Restauración de 9,79 Hac. </t>
  </si>
  <si>
    <t xml:space="preserve">Variante Agua Negras </t>
  </si>
  <si>
    <t>67+650 al 68+590</t>
  </si>
  <si>
    <t xml:space="preserve">Variante de Aguachica  </t>
  </si>
  <si>
    <t xml:space="preserve">Observaciones </t>
  </si>
  <si>
    <t>Presentar  Programa de Restauración y Rehabilitación Ecológica por la Sustracción</t>
  </si>
  <si>
    <t>Presentar Programa de Restauración y Rehabilitación Ecológica por la Sustracción</t>
  </si>
  <si>
    <t xml:space="preserve">
68+800 al 83+500
84+700 al 114+880
</t>
  </si>
  <si>
    <t>f de m San Pablo</t>
  </si>
  <si>
    <t xml:space="preserve">f d e  La Primavera </t>
  </si>
  <si>
    <t xml:space="preserve">No se presentó por la suspensión del Contrato </t>
  </si>
  <si>
    <t xml:space="preserve">Campamentos, zodmes , f de m y mejoramiento de curvas </t>
  </si>
  <si>
    <t xml:space="preserve">No se presentó </t>
  </si>
  <si>
    <t>No se presentó</t>
  </si>
  <si>
    <t>67+100</t>
  </si>
  <si>
    <t xml:space="preserve">Temporal </t>
  </si>
  <si>
    <t xml:space="preserve">Definitiva  </t>
  </si>
  <si>
    <t>1634 del 25/11/2013</t>
  </si>
  <si>
    <t xml:space="preserve">fuentes de materiales   La Parra, Aguas Negras, La Ilusión  y Albania </t>
  </si>
  <si>
    <t>Tramo 3</t>
  </si>
  <si>
    <t xml:space="preserve">Estaba en el PICAM - No se intervinieron las fuentes de materiales </t>
  </si>
  <si>
    <t xml:space="preserve">1733 del 28/10/2014 </t>
  </si>
  <si>
    <t>PR 83+500  - PR 84+940</t>
  </si>
  <si>
    <t>1085 del 06/05/2015</t>
  </si>
  <si>
    <t xml:space="preserve">Variante de Aguachica </t>
  </si>
  <si>
    <t>097 del 22/11/2011</t>
  </si>
  <si>
    <t xml:space="preserve">Estaba en el PICAM </t>
  </si>
  <si>
    <t>1001 del 31/10/2013</t>
  </si>
  <si>
    <t xml:space="preserve">CAS </t>
  </si>
  <si>
    <t>00+000 - 61+6500
61+500 - 149+000</t>
  </si>
  <si>
    <t xml:space="preserve">Rio Ermitaño - Pto. Araujo 
Pto Araujo - La Lizama  </t>
  </si>
  <si>
    <t>1419 del 30/08/2016</t>
  </si>
  <si>
    <t xml:space="preserve">Fuente de materiales Besote 2.  </t>
  </si>
  <si>
    <t>85+500</t>
  </si>
  <si>
    <t>No s eintervino el área</t>
  </si>
  <si>
    <t>1022 del 23/06/2016</t>
  </si>
  <si>
    <t>97+000</t>
  </si>
  <si>
    <t>2199 del 26/12/2016</t>
  </si>
  <si>
    <t xml:space="preserve">f de m y zodmes  </t>
  </si>
  <si>
    <t>7006-7007</t>
  </si>
  <si>
    <t>transversal</t>
  </si>
  <si>
    <t xml:space="preserve">Pendiente  </t>
  </si>
  <si>
    <t>260 del 10/02/2015</t>
  </si>
  <si>
    <t xml:space="preserve">Realizar el traslado de especies a área a compensar por perdida de biodiversidad. </t>
  </si>
  <si>
    <t xml:space="preserve">No establece </t>
  </si>
  <si>
    <t xml:space="preserve">No se intervino la variante </t>
  </si>
  <si>
    <t xml:space="preserve">Variante El Burro </t>
  </si>
  <si>
    <t xml:space="preserve">Enriquecimiento de 20 ha. De rondas hídricas </t>
  </si>
  <si>
    <t xml:space="preserve">Plantas Industriales tramo 2, 4 y 7 
20 zodmes - tramo 2  </t>
  </si>
  <si>
    <t>Pendiente</t>
  </si>
  <si>
    <t>Campamento Sanín Villa y f de m Peralonso 3.</t>
  </si>
  <si>
    <t xml:space="preserve">No s e intervino la f de m </t>
  </si>
  <si>
    <t xml:space="preserve">Establecer parcelas de monitoreo en las zonas de enriquecimiento vegetal </t>
  </si>
  <si>
    <t xml:space="preserve">Solo se intervino parcialmente el Polígono de la f de m Bélgica. </t>
  </si>
  <si>
    <t xml:space="preserve">Establecer áreas de  reubicación y compensación </t>
  </si>
  <si>
    <t xml:space="preserve">Enriquecimiento de  7 hac. </t>
  </si>
  <si>
    <t xml:space="preserve">Restauración Ecológica de 7 hac. </t>
  </si>
  <si>
    <t xml:space="preserve">Variante Puerto Libre  </t>
  </si>
  <si>
    <t xml:space="preserve">Se realizó en la ronda hídrica del rio Negro  </t>
  </si>
  <si>
    <t xml:space="preserve">Se realizó en la ronda Hídrica de la Quebrada Tisquirama </t>
  </si>
  <si>
    <t xml:space="preserve">Variante El Líbano </t>
  </si>
  <si>
    <t>Variante Aguachica</t>
  </si>
  <si>
    <t xml:space="preserve">Se realizó el traslado y enriquecimiento en el caño El Pital </t>
  </si>
  <si>
    <t xml:space="preserve">Las compensaciones estaban incluidas en el PICAM- Se intervinieron la f de m Galilea, Bellavista, tramo 7 y San Miguel, Medios Naranjos, El Porvenir y La Perla, tramo 2.  </t>
  </si>
  <si>
    <t xml:space="preserve">Presentar un plan de Establecimiento por Compensación de veda </t>
  </si>
  <si>
    <t xml:space="preserve">Fuente de materiales Jardín Paraíso </t>
  </si>
  <si>
    <t xml:space="preserve">Realizar una restauración ecológica en un predio de  15,7 hac. </t>
  </si>
  <si>
    <t xml:space="preserve">Presentar Plan de Restauración Ecológica concertado con las CAR´s </t>
  </si>
  <si>
    <t xml:space="preserve">Presentar un plan de restauración ecológica  </t>
  </si>
  <si>
    <t xml:space="preserve">Realizar plan de restauración ecológica  </t>
  </si>
  <si>
    <t xml:space="preserve">Presentar un plan de restauración ecológica de un área de 28,03 hac. </t>
  </si>
  <si>
    <t xml:space="preserve">presentar  el área realizar en donde se realizará la restauración de una zona similar a la sustraída </t>
  </si>
  <si>
    <t xml:space="preserve">f de m La Primavera, san Pablo y Casablanca  </t>
  </si>
  <si>
    <t xml:space="preserve">Presentar un plan de restauración en un área de  9, 51 hac. </t>
  </si>
  <si>
    <t xml:space="preserve">Adquirir 159,54 hac. para realizar un plan de restauración ecológica. </t>
  </si>
  <si>
    <t xml:space="preserve">Fuente de materiales  Santa Lucia </t>
  </si>
  <si>
    <t xml:space="preserve">Presentar el Plan de Compensaciones </t>
  </si>
  <si>
    <t xml:space="preserve">Se presentó el Plan de Compensaciones </t>
  </si>
  <si>
    <t xml:space="preserve">Total </t>
  </si>
  <si>
    <t xml:space="preserve">Se presentó el Plan </t>
  </si>
  <si>
    <t xml:space="preserve">Se realizó el enriquecimiento de 3 hac. En la ronda hídrica de la Quebrada La Colorada. </t>
  </si>
  <si>
    <t xml:space="preserve">No se presentaron, estaban incluidas en el PICAM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</si>
</sst>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left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left" wrapText="1"/>
    </xf>
    <xf numFmtId="0" fontId="3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left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0" fillId="0" borderId="4" xfId="0" applyBorder="1"/>
    <xf numFmtId="0" fontId="0" fillId="0" borderId="2" xfId="0" applyBorder="1"/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left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/>
    </xf>
    <xf numFmtId="0" fontId="0" fillId="0" borderId="26" xfId="0" applyBorder="1"/>
    <xf numFmtId="0" fontId="3" fillId="0" borderId="11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3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10" workbookViewId="0">
      <selection activeCell="A22" sqref="A22"/>
    </sheetView>
  </sheetViews>
  <sheetFormatPr baseColWidth="10" defaultRowHeight="14.4" x14ac:dyDescent="0.3"/>
  <cols>
    <col min="1" max="1" width="16.5546875" customWidth="1"/>
    <col min="2" max="2" width="8.33203125" customWidth="1"/>
    <col min="3" max="3" width="9.44140625" customWidth="1"/>
    <col min="4" max="4" width="26" customWidth="1"/>
    <col min="5" max="5" width="17.6640625" customWidth="1"/>
    <col min="6" max="6" width="5" customWidth="1"/>
    <col min="7" max="7" width="4.21875" customWidth="1"/>
    <col min="8" max="8" width="27.33203125" customWidth="1"/>
    <col min="9" max="9" width="17.109375" customWidth="1"/>
    <col min="11" max="11" width="20.33203125" customWidth="1"/>
  </cols>
  <sheetData>
    <row r="1" spans="1:11" ht="15" thickBot="1" x14ac:dyDescent="0.35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20"/>
      <c r="K1" s="19"/>
    </row>
    <row r="2" spans="1:11" ht="19.8" customHeight="1" x14ac:dyDescent="0.3">
      <c r="A2" s="74" t="s">
        <v>1</v>
      </c>
      <c r="B2" s="76" t="s">
        <v>2</v>
      </c>
      <c r="C2" s="76" t="s">
        <v>3</v>
      </c>
      <c r="D2" s="74" t="s">
        <v>4</v>
      </c>
      <c r="E2" s="74"/>
      <c r="F2" s="74"/>
      <c r="G2" s="74"/>
      <c r="H2" s="74" t="s">
        <v>5</v>
      </c>
      <c r="I2" s="76" t="s">
        <v>6</v>
      </c>
      <c r="J2" s="71" t="s">
        <v>131</v>
      </c>
      <c r="K2" s="72"/>
    </row>
    <row r="3" spans="1:11" ht="18.75" customHeight="1" thickBot="1" x14ac:dyDescent="0.35">
      <c r="A3" s="75"/>
      <c r="B3" s="77"/>
      <c r="C3" s="77"/>
      <c r="D3" s="25" t="s">
        <v>7</v>
      </c>
      <c r="E3" s="25" t="s">
        <v>28</v>
      </c>
      <c r="F3" s="26" t="s">
        <v>8</v>
      </c>
      <c r="G3" s="26" t="s">
        <v>9</v>
      </c>
      <c r="H3" s="75"/>
      <c r="I3" s="77"/>
      <c r="J3" s="71"/>
      <c r="K3" s="72"/>
    </row>
    <row r="4" spans="1:11" ht="34.200000000000003" customHeight="1" x14ac:dyDescent="0.3">
      <c r="A4" s="59" t="s">
        <v>10</v>
      </c>
      <c r="B4" s="5" t="s">
        <v>11</v>
      </c>
      <c r="C4" s="5">
        <v>16.899999999999999</v>
      </c>
      <c r="D4" s="5" t="s">
        <v>12</v>
      </c>
      <c r="E4" s="5" t="s">
        <v>126</v>
      </c>
      <c r="F4" s="5">
        <v>6</v>
      </c>
      <c r="G4" s="5">
        <v>4514</v>
      </c>
      <c r="H4" s="27" t="s">
        <v>132</v>
      </c>
      <c r="I4" s="28" t="s">
        <v>45</v>
      </c>
      <c r="J4" s="66" t="s">
        <v>208</v>
      </c>
      <c r="K4" s="66"/>
    </row>
    <row r="5" spans="1:11" ht="31.8" customHeight="1" x14ac:dyDescent="0.3">
      <c r="A5" s="57"/>
      <c r="B5" s="18" t="s">
        <v>11</v>
      </c>
      <c r="C5" s="18">
        <v>4.9400000000000004</v>
      </c>
      <c r="D5" s="18" t="s">
        <v>13</v>
      </c>
      <c r="E5" s="18" t="s">
        <v>125</v>
      </c>
      <c r="F5" s="18">
        <v>6</v>
      </c>
      <c r="G5" s="18">
        <v>4514</v>
      </c>
      <c r="H5" s="29" t="s">
        <v>133</v>
      </c>
      <c r="I5" s="51" t="s">
        <v>45</v>
      </c>
      <c r="J5" s="66" t="s">
        <v>208</v>
      </c>
      <c r="K5" s="66"/>
    </row>
    <row r="6" spans="1:11" ht="28.2" customHeight="1" x14ac:dyDescent="0.3">
      <c r="A6" s="58"/>
      <c r="B6" s="18" t="s">
        <v>11</v>
      </c>
      <c r="C6" s="18">
        <v>5.57</v>
      </c>
      <c r="D6" s="18" t="s">
        <v>14</v>
      </c>
      <c r="E6" s="18" t="s">
        <v>124</v>
      </c>
      <c r="F6" s="18">
        <v>3</v>
      </c>
      <c r="G6" s="18">
        <v>4511</v>
      </c>
      <c r="H6" s="29" t="s">
        <v>133</v>
      </c>
      <c r="I6" s="51" t="s">
        <v>45</v>
      </c>
      <c r="J6" s="66" t="s">
        <v>208</v>
      </c>
      <c r="K6" s="66"/>
    </row>
    <row r="7" spans="1:11" ht="20.399999999999999" x14ac:dyDescent="0.3">
      <c r="A7" s="33" t="s">
        <v>152</v>
      </c>
      <c r="B7" s="18" t="s">
        <v>11</v>
      </c>
      <c r="C7" s="18">
        <v>12.4</v>
      </c>
      <c r="D7" s="18" t="s">
        <v>141</v>
      </c>
      <c r="E7" s="17" t="s">
        <v>192</v>
      </c>
      <c r="F7" s="18">
        <v>6</v>
      </c>
      <c r="G7" s="18">
        <v>4514</v>
      </c>
      <c r="H7" s="29" t="s">
        <v>193</v>
      </c>
      <c r="I7" s="30" t="s">
        <v>45</v>
      </c>
      <c r="J7" s="54" t="s">
        <v>153</v>
      </c>
      <c r="K7" s="55"/>
    </row>
    <row r="8" spans="1:11" ht="36" customHeight="1" x14ac:dyDescent="0.3">
      <c r="A8" s="18" t="s">
        <v>15</v>
      </c>
      <c r="B8" s="18" t="s">
        <v>30</v>
      </c>
      <c r="C8" s="18">
        <v>304.33999999999997</v>
      </c>
      <c r="D8" s="17" t="s">
        <v>134</v>
      </c>
      <c r="E8" s="18" t="s">
        <v>123</v>
      </c>
      <c r="F8" s="18">
        <v>3</v>
      </c>
      <c r="G8" s="18">
        <v>4511</v>
      </c>
      <c r="H8" s="29" t="s">
        <v>194</v>
      </c>
      <c r="I8" s="30" t="s">
        <v>45</v>
      </c>
      <c r="J8" s="66" t="s">
        <v>68</v>
      </c>
      <c r="K8" s="66"/>
    </row>
    <row r="9" spans="1:11" ht="20.399999999999999" x14ac:dyDescent="0.3">
      <c r="A9" s="18" t="s">
        <v>16</v>
      </c>
      <c r="B9" s="18" t="s">
        <v>30</v>
      </c>
      <c r="C9" s="18">
        <v>7.64</v>
      </c>
      <c r="D9" s="18" t="s">
        <v>129</v>
      </c>
      <c r="E9" s="17" t="s">
        <v>122</v>
      </c>
      <c r="F9" s="18">
        <v>1</v>
      </c>
      <c r="G9" s="18">
        <v>4510</v>
      </c>
      <c r="H9" s="29" t="s">
        <v>195</v>
      </c>
      <c r="I9" s="30" t="s">
        <v>33</v>
      </c>
      <c r="J9" s="66" t="s">
        <v>206</v>
      </c>
      <c r="K9" s="66"/>
    </row>
    <row r="10" spans="1:11" ht="20.399999999999999" customHeight="1" x14ac:dyDescent="0.3">
      <c r="A10" s="18" t="s">
        <v>144</v>
      </c>
      <c r="B10" s="18" t="s">
        <v>30</v>
      </c>
      <c r="C10" s="18">
        <v>166.52</v>
      </c>
      <c r="D10" s="17" t="s">
        <v>145</v>
      </c>
      <c r="E10" s="17" t="s">
        <v>146</v>
      </c>
      <c r="F10" s="18">
        <v>3</v>
      </c>
      <c r="G10" s="18">
        <v>4511</v>
      </c>
      <c r="H10" s="29" t="s">
        <v>196</v>
      </c>
      <c r="I10" s="30" t="s">
        <v>45</v>
      </c>
      <c r="J10" s="54" t="s">
        <v>147</v>
      </c>
      <c r="K10" s="55"/>
    </row>
    <row r="11" spans="1:11" ht="22.8" customHeight="1" x14ac:dyDescent="0.3">
      <c r="A11" s="18" t="s">
        <v>17</v>
      </c>
      <c r="B11" s="18" t="s">
        <v>30</v>
      </c>
      <c r="C11" s="18">
        <v>9.7899999999999991</v>
      </c>
      <c r="D11" s="17" t="s">
        <v>149</v>
      </c>
      <c r="E11" s="17" t="s">
        <v>128</v>
      </c>
      <c r="F11" s="18">
        <v>3</v>
      </c>
      <c r="G11" s="18">
        <v>4511</v>
      </c>
      <c r="H11" s="29" t="s">
        <v>127</v>
      </c>
      <c r="I11" s="31" t="s">
        <v>45</v>
      </c>
      <c r="J11" s="54" t="s">
        <v>172</v>
      </c>
      <c r="K11" s="55"/>
    </row>
    <row r="12" spans="1:11" ht="14.4" customHeight="1" x14ac:dyDescent="0.3">
      <c r="A12" s="56" t="s">
        <v>18</v>
      </c>
      <c r="B12" s="56" t="s">
        <v>30</v>
      </c>
      <c r="C12" s="56">
        <v>28.03</v>
      </c>
      <c r="D12" s="56" t="s">
        <v>19</v>
      </c>
      <c r="E12" s="56" t="s">
        <v>130</v>
      </c>
      <c r="F12" s="56">
        <v>6</v>
      </c>
      <c r="G12" s="56">
        <v>4514</v>
      </c>
      <c r="H12" s="78" t="s">
        <v>197</v>
      </c>
      <c r="I12" s="60" t="s">
        <v>45</v>
      </c>
      <c r="J12" s="67" t="s">
        <v>68</v>
      </c>
      <c r="K12" s="68"/>
    </row>
    <row r="13" spans="1:11" ht="28.2" customHeight="1" x14ac:dyDescent="0.3">
      <c r="A13" s="58"/>
      <c r="B13" s="58"/>
      <c r="C13" s="58"/>
      <c r="D13" s="58"/>
      <c r="E13" s="58"/>
      <c r="F13" s="58"/>
      <c r="G13" s="58"/>
      <c r="H13" s="79"/>
      <c r="I13" s="61"/>
      <c r="J13" s="69"/>
      <c r="K13" s="70"/>
    </row>
    <row r="14" spans="1:11" ht="28.2" customHeight="1" x14ac:dyDescent="0.3">
      <c r="A14" s="35" t="s">
        <v>150</v>
      </c>
      <c r="B14" s="33" t="s">
        <v>30</v>
      </c>
      <c r="C14" s="33">
        <v>0.63</v>
      </c>
      <c r="D14" s="33" t="s">
        <v>19</v>
      </c>
      <c r="E14" s="33" t="s">
        <v>151</v>
      </c>
      <c r="F14" s="33">
        <v>6</v>
      </c>
      <c r="G14" s="33">
        <v>4514</v>
      </c>
      <c r="H14" s="34" t="s">
        <v>197</v>
      </c>
      <c r="I14" s="36" t="s">
        <v>45</v>
      </c>
      <c r="J14" s="82" t="s">
        <v>68</v>
      </c>
      <c r="K14" s="83"/>
    </row>
    <row r="15" spans="1:11" ht="14.4" customHeight="1" x14ac:dyDescent="0.3">
      <c r="A15" s="56" t="s">
        <v>20</v>
      </c>
      <c r="B15" s="63" t="s">
        <v>30</v>
      </c>
      <c r="C15" s="63">
        <v>0.98</v>
      </c>
      <c r="D15" s="18" t="s">
        <v>21</v>
      </c>
      <c r="E15" s="17" t="s">
        <v>136</v>
      </c>
      <c r="F15" s="63">
        <v>3</v>
      </c>
      <c r="G15" s="63">
        <v>4511</v>
      </c>
      <c r="H15" s="65" t="s">
        <v>198</v>
      </c>
      <c r="I15" s="60" t="s">
        <v>45</v>
      </c>
      <c r="J15" s="80" t="s">
        <v>137</v>
      </c>
      <c r="K15" s="80"/>
    </row>
    <row r="16" spans="1:11" x14ac:dyDescent="0.3">
      <c r="A16" s="57"/>
      <c r="B16" s="63"/>
      <c r="C16" s="63"/>
      <c r="D16" s="18" t="s">
        <v>22</v>
      </c>
      <c r="E16" s="17" t="s">
        <v>135</v>
      </c>
      <c r="F16" s="63"/>
      <c r="G16" s="63"/>
      <c r="H16" s="65"/>
      <c r="I16" s="81"/>
      <c r="J16" s="80"/>
      <c r="K16" s="80"/>
    </row>
    <row r="17" spans="1:11" x14ac:dyDescent="0.3">
      <c r="A17" s="57"/>
      <c r="B17" s="63" t="s">
        <v>30</v>
      </c>
      <c r="C17" s="63">
        <v>74.790000000000006</v>
      </c>
      <c r="D17" s="18" t="s">
        <v>21</v>
      </c>
      <c r="E17" s="64" t="s">
        <v>199</v>
      </c>
      <c r="F17" s="63">
        <v>3</v>
      </c>
      <c r="G17" s="63">
        <v>4511</v>
      </c>
      <c r="H17" s="65"/>
      <c r="I17" s="81"/>
      <c r="J17" s="80"/>
      <c r="K17" s="80"/>
    </row>
    <row r="18" spans="1:11" x14ac:dyDescent="0.3">
      <c r="A18" s="58"/>
      <c r="B18" s="63"/>
      <c r="C18" s="63"/>
      <c r="D18" s="18" t="s">
        <v>22</v>
      </c>
      <c r="E18" s="64"/>
      <c r="F18" s="63"/>
      <c r="G18" s="63"/>
      <c r="H18" s="65"/>
      <c r="I18" s="61"/>
      <c r="J18" s="80"/>
      <c r="K18" s="80"/>
    </row>
    <row r="19" spans="1:11" x14ac:dyDescent="0.3">
      <c r="A19" s="62" t="s">
        <v>23</v>
      </c>
      <c r="B19" s="63" t="s">
        <v>30</v>
      </c>
      <c r="C19" s="18">
        <v>9.51</v>
      </c>
      <c r="D19" s="64" t="s">
        <v>138</v>
      </c>
      <c r="E19" s="64" t="s">
        <v>24</v>
      </c>
      <c r="F19" s="18">
        <v>8</v>
      </c>
      <c r="G19" s="18">
        <v>7006</v>
      </c>
      <c r="H19" s="65" t="s">
        <v>200</v>
      </c>
      <c r="I19" s="60" t="s">
        <v>45</v>
      </c>
      <c r="J19" s="53" t="s">
        <v>140</v>
      </c>
      <c r="K19" s="53"/>
    </row>
    <row r="20" spans="1:11" x14ac:dyDescent="0.3">
      <c r="A20" s="62"/>
      <c r="B20" s="63"/>
      <c r="C20" s="18">
        <v>113.97</v>
      </c>
      <c r="D20" s="64"/>
      <c r="E20" s="64"/>
      <c r="F20" s="18">
        <v>8</v>
      </c>
      <c r="G20" s="18">
        <v>7007</v>
      </c>
      <c r="H20" s="65"/>
      <c r="I20" s="61"/>
      <c r="J20" s="53"/>
      <c r="K20" s="53"/>
    </row>
    <row r="21" spans="1:11" ht="20.399999999999999" x14ac:dyDescent="0.3">
      <c r="A21" s="18" t="s">
        <v>25</v>
      </c>
      <c r="B21" s="18" t="s">
        <v>30</v>
      </c>
      <c r="C21" s="18">
        <v>159.54</v>
      </c>
      <c r="D21" s="17" t="s">
        <v>24</v>
      </c>
      <c r="E21" s="17" t="s">
        <v>24</v>
      </c>
      <c r="F21" s="18">
        <v>8</v>
      </c>
      <c r="G21" s="18">
        <v>7007</v>
      </c>
      <c r="H21" s="29" t="s">
        <v>201</v>
      </c>
      <c r="I21" s="31" t="s">
        <v>45</v>
      </c>
      <c r="J21" s="53" t="s">
        <v>139</v>
      </c>
      <c r="K21" s="53"/>
    </row>
    <row r="22" spans="1:11" ht="21" thickBot="1" x14ac:dyDescent="0.35">
      <c r="A22" s="16" t="s">
        <v>162</v>
      </c>
      <c r="B22" s="16" t="s">
        <v>30</v>
      </c>
      <c r="C22" s="16">
        <v>32.880000000000003</v>
      </c>
      <c r="D22" s="42" t="s">
        <v>163</v>
      </c>
      <c r="E22" s="42" t="s">
        <v>202</v>
      </c>
      <c r="F22" s="16">
        <v>3</v>
      </c>
      <c r="G22" s="16">
        <v>4511</v>
      </c>
      <c r="H22" s="42" t="s">
        <v>203</v>
      </c>
      <c r="I22" s="42" t="s">
        <v>33</v>
      </c>
      <c r="J22" s="52" t="s">
        <v>204</v>
      </c>
      <c r="K22" s="52"/>
    </row>
    <row r="23" spans="1:11" x14ac:dyDescent="0.3">
      <c r="C23" s="1">
        <f>SUM(C4:C22)</f>
        <v>948.42999999999984</v>
      </c>
    </row>
    <row r="24" spans="1:11" ht="15" thickBot="1" x14ac:dyDescent="0.35"/>
    <row r="25" spans="1:11" ht="15" thickBot="1" x14ac:dyDescent="0.35">
      <c r="A25" s="49" t="s">
        <v>143</v>
      </c>
      <c r="B25" s="49" t="s">
        <v>142</v>
      </c>
      <c r="C25" s="49" t="s">
        <v>205</v>
      </c>
    </row>
    <row r="26" spans="1:11" x14ac:dyDescent="0.3">
      <c r="A26" s="46">
        <f>C4</f>
        <v>16.899999999999999</v>
      </c>
      <c r="B26" s="46">
        <f>C7</f>
        <v>12.4</v>
      </c>
      <c r="C26" s="46"/>
    </row>
    <row r="27" spans="1:11" x14ac:dyDescent="0.3">
      <c r="A27" s="47">
        <f>C5</f>
        <v>4.9400000000000004</v>
      </c>
      <c r="B27" s="47">
        <f>C10</f>
        <v>166.52</v>
      </c>
      <c r="C27" s="47"/>
    </row>
    <row r="28" spans="1:11" x14ac:dyDescent="0.3">
      <c r="A28" s="47">
        <f>C6</f>
        <v>5.57</v>
      </c>
      <c r="B28" s="47">
        <f>C15</f>
        <v>0.98</v>
      </c>
      <c r="C28" s="47"/>
    </row>
    <row r="29" spans="1:11" x14ac:dyDescent="0.3">
      <c r="A29" s="47">
        <f>C8</f>
        <v>304.33999999999997</v>
      </c>
      <c r="B29" s="47">
        <f>C17</f>
        <v>74.790000000000006</v>
      </c>
      <c r="C29" s="47"/>
    </row>
    <row r="30" spans="1:11" x14ac:dyDescent="0.3">
      <c r="A30" s="47">
        <f>C9</f>
        <v>7.64</v>
      </c>
      <c r="B30" s="47">
        <f>C20</f>
        <v>113.97</v>
      </c>
      <c r="C30" s="47"/>
    </row>
    <row r="31" spans="1:11" x14ac:dyDescent="0.3">
      <c r="A31" s="47">
        <f>C11</f>
        <v>9.7899999999999991</v>
      </c>
      <c r="B31" s="47">
        <f>C22</f>
        <v>32.880000000000003</v>
      </c>
      <c r="C31" s="47"/>
    </row>
    <row r="32" spans="1:11" x14ac:dyDescent="0.3">
      <c r="A32" s="47">
        <f>C12</f>
        <v>28.03</v>
      </c>
      <c r="B32" s="47"/>
      <c r="C32" s="47"/>
    </row>
    <row r="33" spans="1:3" x14ac:dyDescent="0.3">
      <c r="A33" s="47">
        <f>C14</f>
        <v>0.63</v>
      </c>
      <c r="B33" s="47"/>
      <c r="C33" s="47"/>
    </row>
    <row r="34" spans="1:3" x14ac:dyDescent="0.3">
      <c r="A34" s="47">
        <f>C19</f>
        <v>9.51</v>
      </c>
      <c r="B34" s="47"/>
      <c r="C34" s="47"/>
    </row>
    <row r="35" spans="1:3" ht="15" thickBot="1" x14ac:dyDescent="0.35">
      <c r="A35" s="48">
        <f>C21</f>
        <v>159.54</v>
      </c>
      <c r="B35" s="48"/>
      <c r="C35" s="48"/>
    </row>
    <row r="36" spans="1:3" ht="15" thickBot="1" x14ac:dyDescent="0.35">
      <c r="A36" s="50">
        <f>SUM(A26:A35)</f>
        <v>546.89</v>
      </c>
      <c r="B36" s="50">
        <f>SUM(B26:B35)</f>
        <v>401.53999999999996</v>
      </c>
      <c r="C36" s="50">
        <f>SUM(A36:B36)</f>
        <v>948.43</v>
      </c>
    </row>
  </sheetData>
  <mergeCells count="50">
    <mergeCell ref="G12:G13"/>
    <mergeCell ref="H12:H13"/>
    <mergeCell ref="I12:I13"/>
    <mergeCell ref="E12:E13"/>
    <mergeCell ref="J15:K18"/>
    <mergeCell ref="I15:I18"/>
    <mergeCell ref="H15:H18"/>
    <mergeCell ref="J14:K14"/>
    <mergeCell ref="B17:B18"/>
    <mergeCell ref="C17:C18"/>
    <mergeCell ref="F17:F18"/>
    <mergeCell ref="G17:G18"/>
    <mergeCell ref="B15:B16"/>
    <mergeCell ref="C15:C16"/>
    <mergeCell ref="F15:F16"/>
    <mergeCell ref="G15:G16"/>
    <mergeCell ref="A1:I1"/>
    <mergeCell ref="A2:A3"/>
    <mergeCell ref="B2:B3"/>
    <mergeCell ref="C2:C3"/>
    <mergeCell ref="D2:G2"/>
    <mergeCell ref="H2:H3"/>
    <mergeCell ref="I2:I3"/>
    <mergeCell ref="A12:A13"/>
    <mergeCell ref="B12:B13"/>
    <mergeCell ref="C12:C13"/>
    <mergeCell ref="D12:D13"/>
    <mergeCell ref="F12:F13"/>
    <mergeCell ref="J2:K3"/>
    <mergeCell ref="J4:K4"/>
    <mergeCell ref="J5:K5"/>
    <mergeCell ref="J6:K6"/>
    <mergeCell ref="J8:K8"/>
    <mergeCell ref="J7:K7"/>
    <mergeCell ref="J22:K22"/>
    <mergeCell ref="J21:K21"/>
    <mergeCell ref="J10:K10"/>
    <mergeCell ref="A15:A18"/>
    <mergeCell ref="A4:A6"/>
    <mergeCell ref="I19:I20"/>
    <mergeCell ref="J19:K20"/>
    <mergeCell ref="A19:A20"/>
    <mergeCell ref="B19:B20"/>
    <mergeCell ref="E19:E20"/>
    <mergeCell ref="H19:H20"/>
    <mergeCell ref="D19:D20"/>
    <mergeCell ref="J9:K9"/>
    <mergeCell ref="J11:K11"/>
    <mergeCell ref="J12:K13"/>
    <mergeCell ref="E17:E1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topLeftCell="A5" workbookViewId="0">
      <selection activeCell="G5" sqref="G5"/>
    </sheetView>
  </sheetViews>
  <sheetFormatPr baseColWidth="10" defaultRowHeight="14.4" x14ac:dyDescent="0.3"/>
  <cols>
    <col min="1" max="1" width="14.21875" customWidth="1"/>
    <col min="2" max="2" width="9.33203125" customWidth="1"/>
    <col min="3" max="3" width="16.109375" customWidth="1"/>
    <col min="4" max="4" width="18.33203125" customWidth="1"/>
    <col min="5" max="5" width="8.77734375" customWidth="1"/>
    <col min="6" max="6" width="14.6640625" customWidth="1"/>
    <col min="7" max="7" width="34.33203125" customWidth="1"/>
    <col min="8" max="8" width="14.88671875" customWidth="1"/>
    <col min="9" max="9" width="38.21875" customWidth="1"/>
    <col min="10" max="10" width="25.21875" customWidth="1"/>
  </cols>
  <sheetData>
    <row r="1" spans="1:10" ht="15" thickBot="1" x14ac:dyDescent="0.35">
      <c r="A1" s="84" t="s">
        <v>26</v>
      </c>
      <c r="B1" s="85"/>
      <c r="C1" s="85"/>
      <c r="D1" s="85"/>
      <c r="E1" s="85"/>
      <c r="F1" s="85"/>
      <c r="G1" s="85"/>
      <c r="H1" s="85"/>
      <c r="I1" s="86"/>
    </row>
    <row r="2" spans="1:10" x14ac:dyDescent="0.3">
      <c r="A2" s="87" t="s">
        <v>1</v>
      </c>
      <c r="B2" s="89" t="s">
        <v>2</v>
      </c>
      <c r="C2" s="87" t="s">
        <v>4</v>
      </c>
      <c r="D2" s="87"/>
      <c r="E2" s="87"/>
      <c r="F2" s="87"/>
      <c r="G2" s="87" t="s">
        <v>5</v>
      </c>
      <c r="H2" s="87" t="s">
        <v>6</v>
      </c>
      <c r="I2" s="87" t="s">
        <v>27</v>
      </c>
      <c r="J2" s="2"/>
    </row>
    <row r="3" spans="1:10" s="2" customFormat="1" ht="15" thickBot="1" x14ac:dyDescent="0.35">
      <c r="A3" s="88"/>
      <c r="B3" s="90"/>
      <c r="C3" s="3" t="s">
        <v>7</v>
      </c>
      <c r="D3" s="3" t="s">
        <v>28</v>
      </c>
      <c r="E3" s="3" t="s">
        <v>8</v>
      </c>
      <c r="F3" s="3" t="s">
        <v>9</v>
      </c>
      <c r="G3" s="88"/>
      <c r="H3" s="88"/>
      <c r="I3" s="88"/>
    </row>
    <row r="4" spans="1:10" s="2" customFormat="1" x14ac:dyDescent="0.2">
      <c r="A4" s="4" t="s">
        <v>29</v>
      </c>
      <c r="B4" s="4" t="s">
        <v>30</v>
      </c>
      <c r="C4" s="4" t="s">
        <v>31</v>
      </c>
      <c r="D4" s="5" t="s">
        <v>184</v>
      </c>
      <c r="E4" s="4">
        <v>1</v>
      </c>
      <c r="F4" s="4">
        <v>4510</v>
      </c>
      <c r="G4" s="4" t="s">
        <v>32</v>
      </c>
      <c r="H4" s="5" t="s">
        <v>33</v>
      </c>
      <c r="I4" s="6" t="s">
        <v>185</v>
      </c>
    </row>
    <row r="5" spans="1:10" s="2" customFormat="1" x14ac:dyDescent="0.2">
      <c r="A5" s="7" t="s">
        <v>34</v>
      </c>
      <c r="B5" s="7" t="s">
        <v>30</v>
      </c>
      <c r="C5" s="7" t="s">
        <v>35</v>
      </c>
      <c r="D5" s="7" t="s">
        <v>36</v>
      </c>
      <c r="E5" s="7">
        <v>5</v>
      </c>
      <c r="F5" s="7">
        <v>4514</v>
      </c>
      <c r="G5" s="7" t="s">
        <v>37</v>
      </c>
      <c r="H5" s="7" t="s">
        <v>33</v>
      </c>
      <c r="I5" s="8" t="s">
        <v>186</v>
      </c>
    </row>
    <row r="6" spans="1:10" s="2" customFormat="1" x14ac:dyDescent="0.2">
      <c r="A6" s="37" t="s">
        <v>38</v>
      </c>
      <c r="B6" s="9" t="s">
        <v>30</v>
      </c>
      <c r="C6" s="9" t="s">
        <v>39</v>
      </c>
      <c r="D6" s="7" t="s">
        <v>187</v>
      </c>
      <c r="E6" s="9">
        <v>5</v>
      </c>
      <c r="F6" s="9">
        <v>4514</v>
      </c>
      <c r="G6" s="9" t="s">
        <v>40</v>
      </c>
      <c r="H6" s="7" t="s">
        <v>33</v>
      </c>
      <c r="I6" s="14" t="s">
        <v>41</v>
      </c>
    </row>
    <row r="7" spans="1:10" s="2" customFormat="1" ht="20.399999999999999" x14ac:dyDescent="0.3">
      <c r="A7" s="7" t="s">
        <v>42</v>
      </c>
      <c r="B7" s="45" t="s">
        <v>30</v>
      </c>
      <c r="C7" s="7" t="s">
        <v>43</v>
      </c>
      <c r="D7" s="7" t="s">
        <v>44</v>
      </c>
      <c r="E7" s="7">
        <v>5</v>
      </c>
      <c r="F7" s="7">
        <v>4514</v>
      </c>
      <c r="G7" s="7" t="s">
        <v>40</v>
      </c>
      <c r="H7" s="7" t="s">
        <v>33</v>
      </c>
      <c r="I7" s="38" t="s">
        <v>207</v>
      </c>
    </row>
    <row r="8" spans="1:10" s="2" customFormat="1" x14ac:dyDescent="0.3">
      <c r="A8" s="7" t="s">
        <v>47</v>
      </c>
      <c r="B8" s="11" t="s">
        <v>30</v>
      </c>
      <c r="C8" s="7" t="s">
        <v>48</v>
      </c>
      <c r="D8" s="7" t="s">
        <v>188</v>
      </c>
      <c r="E8" s="7">
        <v>6</v>
      </c>
      <c r="F8" s="7">
        <v>4514</v>
      </c>
      <c r="G8" s="7" t="s">
        <v>40</v>
      </c>
      <c r="H8" s="7" t="s">
        <v>33</v>
      </c>
      <c r="I8" s="37" t="s">
        <v>189</v>
      </c>
    </row>
    <row r="9" spans="1:10" s="2" customFormat="1" x14ac:dyDescent="0.2">
      <c r="A9" s="56" t="s">
        <v>49</v>
      </c>
      <c r="B9" s="9" t="s">
        <v>30</v>
      </c>
      <c r="C9" s="9" t="s">
        <v>50</v>
      </c>
      <c r="D9" s="7" t="s">
        <v>51</v>
      </c>
      <c r="E9" s="9">
        <v>2</v>
      </c>
      <c r="F9" s="9">
        <v>4510</v>
      </c>
      <c r="G9" s="64" t="s">
        <v>80</v>
      </c>
      <c r="H9" s="7" t="s">
        <v>45</v>
      </c>
      <c r="I9" s="91" t="s">
        <v>46</v>
      </c>
    </row>
    <row r="10" spans="1:10" s="2" customFormat="1" x14ac:dyDescent="0.2">
      <c r="A10" s="57"/>
      <c r="B10" s="9" t="s">
        <v>30</v>
      </c>
      <c r="C10" s="9" t="s">
        <v>52</v>
      </c>
      <c r="D10" s="7" t="s">
        <v>53</v>
      </c>
      <c r="E10" s="9">
        <v>2</v>
      </c>
      <c r="F10" s="9">
        <v>4511</v>
      </c>
      <c r="G10" s="64"/>
      <c r="H10" s="7" t="s">
        <v>45</v>
      </c>
      <c r="I10" s="91"/>
    </row>
    <row r="11" spans="1:10" s="2" customFormat="1" x14ac:dyDescent="0.2">
      <c r="A11" s="57"/>
      <c r="B11" s="9" t="s">
        <v>30</v>
      </c>
      <c r="C11" s="9" t="s">
        <v>54</v>
      </c>
      <c r="D11" s="7" t="s">
        <v>55</v>
      </c>
      <c r="E11" s="9">
        <v>3</v>
      </c>
      <c r="F11" s="9">
        <v>4511</v>
      </c>
      <c r="G11" s="64"/>
      <c r="H11" s="7" t="s">
        <v>45</v>
      </c>
      <c r="I11" s="91"/>
    </row>
    <row r="12" spans="1:10" s="2" customFormat="1" x14ac:dyDescent="0.2">
      <c r="A12" s="57"/>
      <c r="B12" s="9" t="s">
        <v>30</v>
      </c>
      <c r="C12" s="9" t="s">
        <v>56</v>
      </c>
      <c r="D12" s="7" t="s">
        <v>57</v>
      </c>
      <c r="E12" s="9">
        <v>4</v>
      </c>
      <c r="F12" s="9">
        <v>4513</v>
      </c>
      <c r="G12" s="64"/>
      <c r="H12" s="7" t="s">
        <v>45</v>
      </c>
      <c r="I12" s="91"/>
    </row>
    <row r="13" spans="1:10" s="2" customFormat="1" x14ac:dyDescent="0.2">
      <c r="A13" s="58"/>
      <c r="B13" s="9" t="s">
        <v>30</v>
      </c>
      <c r="C13" s="9" t="s">
        <v>58</v>
      </c>
      <c r="D13" s="7" t="s">
        <v>59</v>
      </c>
      <c r="E13" s="9">
        <v>7</v>
      </c>
      <c r="F13" s="9">
        <v>4515</v>
      </c>
      <c r="G13" s="64"/>
      <c r="H13" s="7" t="s">
        <v>45</v>
      </c>
      <c r="I13" s="91"/>
    </row>
    <row r="14" spans="1:10" s="2" customFormat="1" x14ac:dyDescent="0.2">
      <c r="A14" s="9" t="s">
        <v>116</v>
      </c>
      <c r="B14" s="9" t="s">
        <v>117</v>
      </c>
      <c r="C14" s="9" t="s">
        <v>118</v>
      </c>
      <c r="D14" s="7" t="s">
        <v>119</v>
      </c>
      <c r="E14" s="9">
        <v>4</v>
      </c>
      <c r="F14" s="9">
        <v>4513</v>
      </c>
      <c r="G14" s="11" t="s">
        <v>120</v>
      </c>
      <c r="H14" s="7" t="s">
        <v>45</v>
      </c>
      <c r="I14" s="12" t="s">
        <v>121</v>
      </c>
    </row>
    <row r="15" spans="1:10" s="2" customFormat="1" ht="30.6" x14ac:dyDescent="0.3">
      <c r="A15" s="7" t="s">
        <v>60</v>
      </c>
      <c r="B15" s="7" t="s">
        <v>30</v>
      </c>
      <c r="C15" s="7" t="s">
        <v>61</v>
      </c>
      <c r="D15" s="7" t="s">
        <v>62</v>
      </c>
      <c r="E15" s="7" t="s">
        <v>63</v>
      </c>
      <c r="F15" s="7" t="s">
        <v>64</v>
      </c>
      <c r="G15" s="7" t="s">
        <v>65</v>
      </c>
      <c r="H15" s="7" t="s">
        <v>45</v>
      </c>
      <c r="I15" s="12" t="s">
        <v>190</v>
      </c>
    </row>
    <row r="16" spans="1:10" ht="19.8" customHeight="1" x14ac:dyDescent="0.3">
      <c r="A16" s="63" t="s">
        <v>66</v>
      </c>
      <c r="B16" s="63" t="s">
        <v>30</v>
      </c>
      <c r="C16" s="7" t="s">
        <v>67</v>
      </c>
      <c r="D16" s="7" t="s">
        <v>173</v>
      </c>
      <c r="E16" s="7">
        <v>7</v>
      </c>
      <c r="F16" s="7">
        <v>4515</v>
      </c>
      <c r="G16" s="92" t="s">
        <v>191</v>
      </c>
      <c r="H16" s="7" t="s">
        <v>45</v>
      </c>
      <c r="I16" s="14" t="s">
        <v>68</v>
      </c>
      <c r="J16" s="2"/>
    </row>
    <row r="17" spans="1:9" x14ac:dyDescent="0.3">
      <c r="A17" s="63"/>
      <c r="B17" s="63"/>
      <c r="C17" s="9" t="s">
        <v>69</v>
      </c>
      <c r="D17" s="9" t="s">
        <v>70</v>
      </c>
      <c r="E17" s="9">
        <v>7</v>
      </c>
      <c r="F17" s="9">
        <v>4515</v>
      </c>
      <c r="G17" s="93"/>
      <c r="H17" s="9" t="s">
        <v>45</v>
      </c>
      <c r="I17" s="14" t="s">
        <v>68</v>
      </c>
    </row>
    <row r="18" spans="1:9" ht="20.399999999999999" x14ac:dyDescent="0.3">
      <c r="A18" s="7" t="s">
        <v>71</v>
      </c>
      <c r="B18" s="7" t="s">
        <v>30</v>
      </c>
      <c r="C18" s="7" t="s">
        <v>72</v>
      </c>
      <c r="D18" s="7" t="s">
        <v>62</v>
      </c>
      <c r="E18" s="7" t="s">
        <v>73</v>
      </c>
      <c r="F18" s="7" t="s">
        <v>74</v>
      </c>
      <c r="G18" s="7" t="s">
        <v>174</v>
      </c>
      <c r="H18" s="7" t="s">
        <v>45</v>
      </c>
      <c r="I18" s="12" t="s">
        <v>75</v>
      </c>
    </row>
    <row r="19" spans="1:9" ht="20.399999999999999" x14ac:dyDescent="0.3">
      <c r="A19" s="39" t="s">
        <v>154</v>
      </c>
      <c r="B19" s="23" t="s">
        <v>155</v>
      </c>
      <c r="C19" s="21" t="s">
        <v>156</v>
      </c>
      <c r="D19" s="21" t="s">
        <v>157</v>
      </c>
      <c r="E19" s="23" t="s">
        <v>110</v>
      </c>
      <c r="F19" s="23">
        <v>4511</v>
      </c>
      <c r="G19" s="23" t="s">
        <v>171</v>
      </c>
      <c r="H19" s="23"/>
      <c r="I19" s="22"/>
    </row>
    <row r="20" spans="1:9" ht="40.799999999999997" x14ac:dyDescent="0.3">
      <c r="A20" s="7" t="s">
        <v>76</v>
      </c>
      <c r="B20" s="7" t="s">
        <v>30</v>
      </c>
      <c r="C20" s="11" t="s">
        <v>175</v>
      </c>
      <c r="D20" s="15" t="s">
        <v>77</v>
      </c>
      <c r="E20" s="7" t="s">
        <v>78</v>
      </c>
      <c r="F20" s="7" t="s">
        <v>79</v>
      </c>
      <c r="G20" s="11" t="s">
        <v>80</v>
      </c>
      <c r="H20" s="7" t="s">
        <v>45</v>
      </c>
      <c r="I20" s="12" t="s">
        <v>81</v>
      </c>
    </row>
    <row r="21" spans="1:9" x14ac:dyDescent="0.3">
      <c r="A21" s="9" t="s">
        <v>82</v>
      </c>
      <c r="B21" s="9" t="s">
        <v>30</v>
      </c>
      <c r="C21" s="9" t="s">
        <v>83</v>
      </c>
      <c r="D21" s="7" t="s">
        <v>84</v>
      </c>
      <c r="E21" s="9">
        <v>2</v>
      </c>
      <c r="F21" s="9">
        <v>4511</v>
      </c>
      <c r="G21" s="9" t="s">
        <v>181</v>
      </c>
      <c r="H21" s="7" t="s">
        <v>85</v>
      </c>
      <c r="I21" s="10"/>
    </row>
    <row r="22" spans="1:9" ht="20.399999999999999" x14ac:dyDescent="0.3">
      <c r="A22" s="7" t="s">
        <v>148</v>
      </c>
      <c r="B22" s="7" t="s">
        <v>30</v>
      </c>
      <c r="C22" s="7" t="s">
        <v>86</v>
      </c>
      <c r="D22" s="7" t="s">
        <v>62</v>
      </c>
      <c r="E22" s="7" t="s">
        <v>87</v>
      </c>
      <c r="F22" s="7" t="s">
        <v>88</v>
      </c>
      <c r="G22" s="7" t="s">
        <v>89</v>
      </c>
      <c r="H22" s="7" t="s">
        <v>176</v>
      </c>
      <c r="I22" s="12" t="s">
        <v>90</v>
      </c>
    </row>
    <row r="23" spans="1:9" ht="30.6" x14ac:dyDescent="0.3">
      <c r="A23" s="7" t="s">
        <v>91</v>
      </c>
      <c r="B23" s="7" t="s">
        <v>30</v>
      </c>
      <c r="C23" s="7" t="s">
        <v>92</v>
      </c>
      <c r="D23" s="7" t="s">
        <v>62</v>
      </c>
      <c r="E23" s="7">
        <v>2</v>
      </c>
      <c r="F23" s="7" t="s">
        <v>93</v>
      </c>
      <c r="G23" s="7" t="s">
        <v>94</v>
      </c>
      <c r="H23" s="7" t="s">
        <v>45</v>
      </c>
      <c r="I23" s="12" t="s">
        <v>95</v>
      </c>
    </row>
    <row r="24" spans="1:9" ht="20.399999999999999" x14ac:dyDescent="0.3">
      <c r="A24" s="23" t="s">
        <v>169</v>
      </c>
      <c r="B24" s="23" t="s">
        <v>30</v>
      </c>
      <c r="C24" s="21" t="s">
        <v>177</v>
      </c>
      <c r="D24" s="23" t="s">
        <v>167</v>
      </c>
      <c r="E24" s="23">
        <v>8</v>
      </c>
      <c r="F24" s="23" t="s">
        <v>166</v>
      </c>
      <c r="G24" s="21" t="s">
        <v>170</v>
      </c>
      <c r="H24" s="23" t="s">
        <v>45</v>
      </c>
      <c r="I24" s="22" t="s">
        <v>178</v>
      </c>
    </row>
    <row r="25" spans="1:9" ht="20.399999999999999" x14ac:dyDescent="0.3">
      <c r="A25" s="7" t="s">
        <v>96</v>
      </c>
      <c r="B25" s="7" t="s">
        <v>30</v>
      </c>
      <c r="C25" s="7" t="s">
        <v>97</v>
      </c>
      <c r="D25" s="13" t="s">
        <v>98</v>
      </c>
      <c r="E25" s="7">
        <v>2</v>
      </c>
      <c r="F25" s="7">
        <v>4511</v>
      </c>
      <c r="G25" s="11" t="s">
        <v>179</v>
      </c>
      <c r="H25" s="7" t="s">
        <v>45</v>
      </c>
      <c r="I25" s="12" t="s">
        <v>180</v>
      </c>
    </row>
    <row r="26" spans="1:9" ht="21.6" customHeight="1" x14ac:dyDescent="0.3">
      <c r="A26" s="7" t="s">
        <v>99</v>
      </c>
      <c r="B26" s="7" t="s">
        <v>30</v>
      </c>
      <c r="C26" s="7" t="s">
        <v>100</v>
      </c>
      <c r="D26" s="11" t="s">
        <v>101</v>
      </c>
      <c r="E26" s="7">
        <v>5</v>
      </c>
      <c r="F26" s="7">
        <v>4514</v>
      </c>
      <c r="G26" s="7" t="s">
        <v>181</v>
      </c>
      <c r="H26" s="7" t="s">
        <v>45</v>
      </c>
      <c r="I26" s="14" t="s">
        <v>161</v>
      </c>
    </row>
    <row r="27" spans="1:9" x14ac:dyDescent="0.3">
      <c r="A27" s="7" t="s">
        <v>102</v>
      </c>
      <c r="B27" s="7" t="s">
        <v>103</v>
      </c>
      <c r="C27" s="7" t="s">
        <v>104</v>
      </c>
      <c r="D27" s="9" t="s">
        <v>62</v>
      </c>
      <c r="E27" s="7">
        <v>4</v>
      </c>
      <c r="F27" s="7">
        <v>4513</v>
      </c>
      <c r="G27" s="7" t="s">
        <v>105</v>
      </c>
      <c r="H27" s="7" t="s">
        <v>45</v>
      </c>
      <c r="I27" s="8" t="s">
        <v>106</v>
      </c>
    </row>
    <row r="28" spans="1:9" ht="20.399999999999999" x14ac:dyDescent="0.3">
      <c r="A28" s="7" t="s">
        <v>107</v>
      </c>
      <c r="B28" s="7" t="s">
        <v>30</v>
      </c>
      <c r="C28" s="11" t="s">
        <v>108</v>
      </c>
      <c r="D28" s="7" t="s">
        <v>109</v>
      </c>
      <c r="E28" s="7" t="s">
        <v>110</v>
      </c>
      <c r="F28" s="7">
        <v>4511</v>
      </c>
      <c r="G28" s="7" t="s">
        <v>111</v>
      </c>
      <c r="H28" s="7" t="s">
        <v>85</v>
      </c>
      <c r="I28" s="10"/>
    </row>
    <row r="29" spans="1:9" ht="20.399999999999999" x14ac:dyDescent="0.3">
      <c r="A29" s="32" t="s">
        <v>158</v>
      </c>
      <c r="B29" s="32" t="s">
        <v>30</v>
      </c>
      <c r="C29" s="40" t="s">
        <v>160</v>
      </c>
      <c r="D29" s="40" t="s">
        <v>159</v>
      </c>
      <c r="E29" s="32">
        <v>6</v>
      </c>
      <c r="F29" s="32">
        <v>4514</v>
      </c>
      <c r="G29" s="32" t="s">
        <v>182</v>
      </c>
      <c r="H29" s="32" t="s">
        <v>85</v>
      </c>
      <c r="I29" s="41"/>
    </row>
    <row r="30" spans="1:9" ht="21.6" x14ac:dyDescent="0.3">
      <c r="A30" s="23" t="s">
        <v>112</v>
      </c>
      <c r="B30" s="23" t="s">
        <v>103</v>
      </c>
      <c r="C30" s="23" t="s">
        <v>113</v>
      </c>
      <c r="D30" s="24" t="s">
        <v>114</v>
      </c>
      <c r="E30" s="23">
        <v>4</v>
      </c>
      <c r="F30" s="23">
        <v>4513</v>
      </c>
      <c r="G30" s="23" t="s">
        <v>183</v>
      </c>
      <c r="H30" s="23" t="s">
        <v>85</v>
      </c>
      <c r="I30" s="22" t="s">
        <v>115</v>
      </c>
    </row>
    <row r="31" spans="1:9" ht="15" thickBot="1" x14ac:dyDescent="0.35">
      <c r="A31" s="43" t="s">
        <v>164</v>
      </c>
      <c r="B31" s="43" t="s">
        <v>30</v>
      </c>
      <c r="C31" s="43" t="s">
        <v>165</v>
      </c>
      <c r="D31" s="43" t="s">
        <v>167</v>
      </c>
      <c r="E31" s="43">
        <v>8</v>
      </c>
      <c r="F31" s="43" t="s">
        <v>166</v>
      </c>
      <c r="G31" s="43" t="s">
        <v>37</v>
      </c>
      <c r="H31" s="43" t="s">
        <v>168</v>
      </c>
      <c r="I31" s="44"/>
    </row>
  </sheetData>
  <mergeCells count="13">
    <mergeCell ref="G9:G13"/>
    <mergeCell ref="I9:I13"/>
    <mergeCell ref="A16:A17"/>
    <mergeCell ref="B16:B17"/>
    <mergeCell ref="G16:G17"/>
    <mergeCell ref="A9:A13"/>
    <mergeCell ref="A1:I1"/>
    <mergeCell ref="A2:A3"/>
    <mergeCell ref="B2:B3"/>
    <mergeCell ref="C2:F2"/>
    <mergeCell ref="G2:G3"/>
    <mergeCell ref="H2:H3"/>
    <mergeCell ref="I2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Sustracciones</vt:lpstr>
      <vt:lpstr>Vedas 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Ambiental</dc:creator>
  <cp:lastModifiedBy>Ambiental</cp:lastModifiedBy>
  <dcterms:created xsi:type="dcterms:W3CDTF">2018-05-18T22:34:21Z</dcterms:created>
  <dcterms:modified xsi:type="dcterms:W3CDTF">2018-05-25T14:06:15Z</dcterms:modified>
</cp:coreProperties>
</file>