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C:\Users\Nubia Janeth Rozo\Desktop\COMINFOR(1)\COMINFOR 2025\FLUJO DE ACTIVIDADES\SCRD_MTO IMPRESION_CIERRE 02-9-2025 HORA 10 00 AM\INFORMES\"/>
    </mc:Choice>
  </mc:AlternateContent>
  <xr:revisionPtr revIDLastSave="0" documentId="13_ncr:1_{8B3575D0-CCA4-4115-BDE5-B61BA08394C8}" xr6:coauthVersionLast="47" xr6:coauthVersionMax="47" xr10:uidLastSave="{00000000-0000-0000-0000-000000000000}"/>
  <bookViews>
    <workbookView xWindow="-120" yWindow="-120" windowWidth="20730" windowHeight="11160" xr2:uid="{01FECCBA-613B-448D-9D88-519C8D0E5918}"/>
  </bookViews>
  <sheets>
    <sheet name="MANTENIMIENTO" sheetId="1" r:id="rId1"/>
  </sheets>
  <definedNames>
    <definedName name="_xlnm._FilterDatabase" localSheetId="0" hidden="1">MANTENIMIENTO!$B$10:$J$28</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15" i="1" l="1"/>
  <c r="J28" i="1"/>
  <c r="J29" i="1" l="1"/>
  <c r="J30" i="1" s="1"/>
  <c r="B12" i="1"/>
  <c r="B13" i="1" s="1"/>
  <c r="B14" i="1" s="1"/>
  <c r="B15" i="1" s="1"/>
  <c r="B16" i="1" s="1"/>
  <c r="B17" i="1" s="1"/>
  <c r="B18" i="1" s="1"/>
  <c r="B19" i="1" s="1"/>
  <c r="B21" i="1" s="1"/>
  <c r="B22" i="1" s="1"/>
  <c r="B23" i="1" s="1"/>
  <c r="B24" i="1" s="1"/>
  <c r="B25" i="1" s="1"/>
  <c r="B26" i="1" s="1"/>
</calcChain>
</file>

<file path=xl/sharedStrings.xml><?xml version="1.0" encoding="utf-8"?>
<sst xmlns="http://schemas.openxmlformats.org/spreadsheetml/2006/main" count="110" uniqueCount="63">
  <si>
    <t>ITEM</t>
  </si>
  <si>
    <t>FECHA</t>
  </si>
  <si>
    <t>UBICACIÓN</t>
  </si>
  <si>
    <t>EQUIPO</t>
  </si>
  <si>
    <t>MARCA</t>
  </si>
  <si>
    <t>MODELO</t>
  </si>
  <si>
    <t>PLACA</t>
  </si>
  <si>
    <t>OBSERVACIONES</t>
  </si>
  <si>
    <t xml:space="preserve">INFORME DE MANTENIMIENTO PREVENTIVO, CORRECTIVO                                                                                                                                                                                                                                                       </t>
  </si>
  <si>
    <t xml:space="preserve">Se realiza mantenimiento preventivo, limpieza general interna y externa </t>
  </si>
  <si>
    <t>S/N</t>
  </si>
  <si>
    <t>PISO 2 DESPACHO</t>
  </si>
  <si>
    <t xml:space="preserve">VR MTO </t>
  </si>
  <si>
    <t>ACEPTACIÓN DE OFERTA No. 808 DE 2025</t>
  </si>
  <si>
    <t xml:space="preserve">MANTENIMIENTO PREVENTIVO </t>
  </si>
  <si>
    <t>PISO 3</t>
  </si>
  <si>
    <t xml:space="preserve">IMPRESORA </t>
  </si>
  <si>
    <t xml:space="preserve">KYOSERA </t>
  </si>
  <si>
    <t>83244</t>
  </si>
  <si>
    <t xml:space="preserve">Se realiza mantenimiento preventivo, limpieza general interna y externa, equipo presenta atasco de papel, se revisa y se encuentran restos de hojas de papel en la ruta de paso de papel, se realizaron pruebas, se deja funcionando correctamente, se sugiere cambio de unidad de imagen por desgaste natual del equipo </t>
  </si>
  <si>
    <t>ECOSYS M2035DN</t>
  </si>
  <si>
    <t>CALLE 82</t>
  </si>
  <si>
    <t>83247</t>
  </si>
  <si>
    <t xml:space="preserve"> FS-4300DN</t>
  </si>
  <si>
    <t>83237</t>
  </si>
  <si>
    <t>RICOH</t>
  </si>
  <si>
    <t>IM C400</t>
  </si>
  <si>
    <t>P500198</t>
  </si>
  <si>
    <t xml:space="preserve">Se realiza mantenimiento preventivo, limpieza general interna y externa, se realiza mantenimiento correctivo, se realiza reconfiguaración de la impresora, quedando funcionando correctamente </t>
  </si>
  <si>
    <t xml:space="preserve">PISO 1 SISTEMAS </t>
  </si>
  <si>
    <t>PLOTTER</t>
  </si>
  <si>
    <t>EPSON</t>
  </si>
  <si>
    <t xml:space="preserve">SC-T7270D </t>
  </si>
  <si>
    <t>89292</t>
  </si>
  <si>
    <t>CALLE 17 PISO 3</t>
  </si>
  <si>
    <t>FS-9530DN</t>
  </si>
  <si>
    <t>56867</t>
  </si>
  <si>
    <t>PISO 1 - JEFE</t>
  </si>
  <si>
    <t>FS-P6035CDN</t>
  </si>
  <si>
    <t>83242</t>
  </si>
  <si>
    <t>PISO 2 TALENTO HUMANO</t>
  </si>
  <si>
    <t>83249</t>
  </si>
  <si>
    <t xml:space="preserve">Se realiza mantenimiento preventivo, limpieza general interna y externa, se requiere cambio de unidad de imagen, toner y cambio de rodillos de bandejas 1 y 2, por desgaste natural y rayas el momento de imprimir  </t>
  </si>
  <si>
    <t>FS-4300DN</t>
  </si>
  <si>
    <t>83239</t>
  </si>
  <si>
    <t>83241</t>
  </si>
  <si>
    <t>PISO 2 DIRECCION GESTION CORPORTIVA</t>
  </si>
  <si>
    <t>6870558</t>
  </si>
  <si>
    <t xml:space="preserve">Se realiza mantenimiento preventivo, limpieza general interna y externa se requiere cambio de unidad de imagen por desgaste </t>
  </si>
  <si>
    <t>CALLE 17</t>
  </si>
  <si>
    <t xml:space="preserve">Se realiza mantenimiento preventivo, limpieza general interna y externa, equipo al inicia presenta ruido y atasco, se detecta que en la bandeja 1 que la guia de giro trasero no  se encuentra, se hace destape general del equipo y se evidencia la pieza mas no el seguro de la misma, equipo se deja funcionando correcta </t>
  </si>
  <si>
    <t>83243</t>
  </si>
  <si>
    <t xml:space="preserve">BIBLIOTECA VIRGILIO BARCO </t>
  </si>
  <si>
    <t>83238</t>
  </si>
  <si>
    <t>Se realiza mantenimiento preventivo, limpieza general interna y externa, equipo requiere cambio de kit de mantenimiento y rodillos de bandejas (4) fusora proxima a cambio</t>
  </si>
  <si>
    <t>SUSCRITO ENTRE SCRD  Y COMINFOR  S.A.S.</t>
  </si>
  <si>
    <t>PISO 2 OCDI</t>
  </si>
  <si>
    <t>83245</t>
  </si>
  <si>
    <t>CORRESPONDENCIA</t>
  </si>
  <si>
    <t>ECOSYS FS4300DN</t>
  </si>
  <si>
    <t>Se realiza mantenimiento preventivo, limpieza general interna y externa, equipo rpresenta error de bandeja, el sensor presenta mal funcionamiento, se requiere retiro del equipo</t>
  </si>
  <si>
    <t>SUB TOTAL</t>
  </si>
  <si>
    <t>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</si>
</sst>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 #,##0;[Red]\-&quot;$&quot;\ #,##0"/>
    <numFmt numFmtId="44" formatCode="_-&quot;$&quot;\ * #,##0.00_-;\-&quot;$&quot;\ * #,##0.00_-;_-&quot;$&quot;\ * &quot;-&quot;??_-;_-@_-"/>
  </numFmts>
  <fonts count="3" x14ac:knownFonts="1">
    <font>
      <sz val="11"/>
      <color theme="1"/>
      <name val="Calibri"/>
      <family val="2"/>
      <scheme val="minor"/>
    </font>
    <font>
      <sz val="11"/>
      <color theme="1"/>
      <name val="Calibri"/>
      <family val="2"/>
      <scheme val="minor"/>
    </font>
    <font>
      <b/>
      <sz val="11"/>
      <color theme="0"/>
      <name val="Calibri"/>
      <family val="2"/>
      <scheme val="minor"/>
    </font>
  </fonts>
  <fills count="7">
    <fill>
      <patternFill patternType="none"/>
    </fill>
    <fill>
      <patternFill patternType="gray125"/>
    </fill>
    <fill>
      <patternFill patternType="solid">
        <fgColor theme="8"/>
        <bgColor theme="8"/>
      </patternFill>
    </fill>
    <fill>
      <patternFill patternType="solid">
        <fgColor theme="8" tint="0.59999389629810485"/>
        <bgColor theme="8" tint="0.59999389629810485"/>
      </patternFill>
    </fill>
    <fill>
      <patternFill patternType="solid">
        <fgColor theme="8" tint="0.79998168889431442"/>
        <bgColor theme="8" tint="0.79998168889431442"/>
      </patternFill>
    </fill>
    <fill>
      <patternFill patternType="solid">
        <fgColor theme="0"/>
        <bgColor theme="8" tint="0.59999389629810485"/>
      </patternFill>
    </fill>
    <fill>
      <patternFill patternType="solid">
        <fgColor theme="0"/>
        <bgColor theme="8" tint="0.79998168889431442"/>
      </patternFill>
    </fill>
  </fills>
  <borders count="11">
    <border>
      <left/>
      <right/>
      <top/>
      <bottom/>
      <diagonal/>
    </border>
    <border>
      <left style="thin">
        <color theme="0"/>
      </left>
      <right/>
      <top/>
      <bottom style="thick">
        <color theme="0"/>
      </bottom>
      <diagonal/>
    </border>
    <border>
      <left/>
      <right/>
      <top/>
      <bottom style="thick">
        <color theme="0"/>
      </bottom>
      <diagonal/>
    </border>
    <border>
      <left style="thin">
        <color theme="0"/>
      </left>
      <right/>
      <top style="thick">
        <color theme="0"/>
      </top>
      <bottom style="thin">
        <color theme="0"/>
      </bottom>
      <diagonal/>
    </border>
    <border>
      <left/>
      <right/>
      <top style="thick">
        <color theme="0"/>
      </top>
      <bottom style="thin">
        <color theme="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43">
    <xf numFmtId="0" fontId="0" fillId="0" borderId="0" xfId="0"/>
    <xf numFmtId="0" fontId="0" fillId="0" borderId="0" xfId="0" applyAlignment="1">
      <alignment vertical="center" wrapText="1"/>
    </xf>
    <xf numFmtId="0" fontId="0" fillId="0" borderId="0" xfId="0" applyAlignment="1">
      <alignment horizontal="center"/>
    </xf>
    <xf numFmtId="49" fontId="0" fillId="0" borderId="0" xfId="0" applyNumberFormat="1" applyAlignment="1">
      <alignment horizontal="center"/>
    </xf>
    <xf numFmtId="44" fontId="0" fillId="0" borderId="0" xfId="1" applyFont="1" applyAlignment="1">
      <alignment vertical="center" wrapText="1"/>
    </xf>
    <xf numFmtId="0" fontId="2" fillId="2" borderId="5" xfId="0" applyFont="1" applyFill="1" applyBorder="1" applyAlignment="1">
      <alignment horizontal="center" vertical="center" wrapText="1"/>
    </xf>
    <xf numFmtId="49" fontId="2" fillId="2" borderId="5" xfId="0" applyNumberFormat="1" applyFont="1" applyFill="1" applyBorder="1" applyAlignment="1">
      <alignment horizontal="center" vertical="center" wrapText="1"/>
    </xf>
    <xf numFmtId="44" fontId="2" fillId="2" borderId="5" xfId="1" applyFont="1" applyFill="1" applyBorder="1" applyAlignment="1">
      <alignment horizontal="center" vertical="center" wrapText="1"/>
    </xf>
    <xf numFmtId="0" fontId="0" fillId="5" borderId="5" xfId="0" applyFill="1" applyBorder="1" applyAlignment="1">
      <alignment horizontal="center" vertical="center" wrapText="1"/>
    </xf>
    <xf numFmtId="0" fontId="0" fillId="5" borderId="5" xfId="0" applyFill="1" applyBorder="1" applyAlignment="1">
      <alignment vertical="center" wrapText="1"/>
    </xf>
    <xf numFmtId="49" fontId="0" fillId="5" borderId="5" xfId="0" applyNumberFormat="1" applyFill="1" applyBorder="1" applyAlignment="1">
      <alignment horizontal="center" vertical="center" wrapText="1"/>
    </xf>
    <xf numFmtId="0" fontId="0" fillId="6" borderId="5" xfId="0" applyFill="1" applyBorder="1" applyAlignment="1">
      <alignment horizontal="center" vertical="center" wrapText="1"/>
    </xf>
    <xf numFmtId="0" fontId="0" fillId="6" borderId="5" xfId="0" applyFill="1" applyBorder="1" applyAlignment="1">
      <alignment vertical="center" wrapText="1"/>
    </xf>
    <xf numFmtId="49" fontId="0" fillId="6" borderId="5" xfId="0" applyNumberFormat="1" applyFill="1" applyBorder="1" applyAlignment="1">
      <alignment horizontal="center" vertical="center" wrapText="1"/>
    </xf>
    <xf numFmtId="14" fontId="0" fillId="5" borderId="5" xfId="0" applyNumberFormat="1" applyFill="1" applyBorder="1" applyAlignment="1">
      <alignment horizontal="center" vertical="center" wrapText="1"/>
    </xf>
    <xf numFmtId="14" fontId="0" fillId="6" borderId="5" xfId="0" applyNumberFormat="1" applyFill="1" applyBorder="1" applyAlignment="1">
      <alignment horizontal="center" vertical="center" wrapText="1"/>
    </xf>
    <xf numFmtId="0" fontId="0" fillId="0" borderId="0" xfId="0" applyAlignment="1">
      <alignment horizontal="right"/>
    </xf>
    <xf numFmtId="0" fontId="2" fillId="2" borderId="6" xfId="0" applyFont="1" applyFill="1" applyBorder="1" applyAlignment="1">
      <alignment horizontal="center" vertical="center" wrapText="1"/>
    </xf>
    <xf numFmtId="0" fontId="0" fillId="5" borderId="5" xfId="0" applyFill="1" applyBorder="1" applyAlignment="1">
      <alignment horizontal="left" vertical="center" wrapText="1"/>
    </xf>
    <xf numFmtId="4" fontId="0" fillId="0" borderId="0" xfId="0" applyNumberFormat="1" applyAlignment="1">
      <alignment vertical="center" wrapText="1"/>
    </xf>
    <xf numFmtId="6" fontId="2" fillId="2" borderId="5" xfId="1" applyNumberFormat="1" applyFont="1" applyFill="1" applyBorder="1" applyAlignment="1">
      <alignment horizontal="right"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0" fillId="3" borderId="3" xfId="0" applyFill="1" applyBorder="1" applyAlignment="1">
      <alignment horizontal="center" vertical="center"/>
    </xf>
    <xf numFmtId="0" fontId="0" fillId="3" borderId="4" xfId="0" applyFill="1" applyBorder="1" applyAlignment="1">
      <alignment horizontal="center" vertical="center"/>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0" fillId="4" borderId="3" xfId="0" applyFill="1" applyBorder="1" applyAlignment="1">
      <alignment horizontal="center" vertical="center"/>
    </xf>
    <xf numFmtId="0" fontId="0" fillId="4" borderId="4" xfId="0" applyFill="1" applyBorder="1" applyAlignment="1">
      <alignment horizontal="center" vertical="center"/>
    </xf>
    <xf numFmtId="0" fontId="0" fillId="6" borderId="6" xfId="0" applyFill="1" applyBorder="1" applyAlignment="1">
      <alignment horizontal="center" vertical="center" wrapText="1"/>
    </xf>
    <xf numFmtId="0" fontId="0" fillId="6" borderId="7" xfId="0" applyFill="1" applyBorder="1" applyAlignment="1">
      <alignment horizontal="center" vertical="center" wrapText="1"/>
    </xf>
    <xf numFmtId="0" fontId="0" fillId="6" borderId="6" xfId="0" applyFill="1" applyBorder="1" applyAlignment="1">
      <alignment horizontal="left" vertical="center" wrapText="1"/>
    </xf>
    <xf numFmtId="0" fontId="0" fillId="6" borderId="7" xfId="0" applyFill="1" applyBorder="1" applyAlignment="1">
      <alignment horizontal="left"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14" fontId="0" fillId="6" borderId="6" xfId="0" applyNumberFormat="1" applyFill="1" applyBorder="1" applyAlignment="1">
      <alignment horizontal="center" vertical="center" wrapText="1"/>
    </xf>
    <xf numFmtId="14" fontId="0" fillId="6" borderId="7" xfId="0" applyNumberFormat="1" applyFill="1" applyBorder="1" applyAlignment="1">
      <alignment horizontal="center" vertical="center" wrapText="1"/>
    </xf>
    <xf numFmtId="44" fontId="0" fillId="5" borderId="5" xfId="1" applyFont="1" applyFill="1" applyBorder="1" applyAlignment="1">
      <alignment horizontal="right" vertical="center" wrapText="1"/>
    </xf>
    <xf numFmtId="44" fontId="0" fillId="5" borderId="6" xfId="1" applyFont="1" applyFill="1" applyBorder="1" applyAlignment="1">
      <alignment horizontal="right" vertical="center" wrapText="1"/>
    </xf>
    <xf numFmtId="44" fontId="0" fillId="5" borderId="7" xfId="1" applyFont="1" applyFill="1" applyBorder="1" applyAlignment="1">
      <alignment horizontal="right"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9526</xdr:colOff>
      <xdr:row>1</xdr:row>
      <xdr:rowOff>161926</xdr:rowOff>
    </xdr:from>
    <xdr:to>
      <xdr:col>3</xdr:col>
      <xdr:colOff>504826</xdr:colOff>
      <xdr:row>5</xdr:row>
      <xdr:rowOff>25421</xdr:rowOff>
    </xdr:to>
    <xdr:pic>
      <xdr:nvPicPr>
        <xdr:cNvPr id="2" name="Imagen 2">
          <a:extLst>
            <a:ext uri="{FF2B5EF4-FFF2-40B4-BE49-F238E27FC236}">
              <a16:creationId xmlns:a16="http://schemas.microsoft.com/office/drawing/2014/main" id="{BC07EC81-B10B-4EEC-84CB-BFD0CD58602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6" y="352426"/>
          <a:ext cx="1847850" cy="6350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9526</xdr:colOff>
      <xdr:row>1</xdr:row>
      <xdr:rowOff>161926</xdr:rowOff>
    </xdr:from>
    <xdr:to>
      <xdr:col>3</xdr:col>
      <xdr:colOff>504826</xdr:colOff>
      <xdr:row>5</xdr:row>
      <xdr:rowOff>25421</xdr:rowOff>
    </xdr:to>
    <xdr:pic>
      <xdr:nvPicPr>
        <xdr:cNvPr id="3" name="Imagen 2">
          <a:extLst>
            <a:ext uri="{FF2B5EF4-FFF2-40B4-BE49-F238E27FC236}">
              <a16:creationId xmlns:a16="http://schemas.microsoft.com/office/drawing/2014/main" id="{0B34B25C-F5EA-4807-98AD-57E96613914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90526" y="352426"/>
          <a:ext cx="1695450" cy="72074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76349C-AD90-45F7-8CAF-96B2651195F4}">
  <sheetPr>
    <pageSetUpPr fitToPage="1"/>
  </sheetPr>
  <dimension ref="B3:L30"/>
  <sheetViews>
    <sheetView showGridLines="0" tabSelected="1" topLeftCell="A26" zoomScaleNormal="100" workbookViewId="0">
      <selection activeCell="I10" sqref="I10"/>
    </sheetView>
  </sheetViews>
  <sheetFormatPr baseColWidth="10" defaultRowHeight="15" x14ac:dyDescent="0.25"/>
  <cols>
    <col min="1" max="1" width="5.7109375" customWidth="1"/>
    <col min="2" max="2" width="6" customWidth="1"/>
    <col min="3" max="3" width="12" style="2" customWidth="1"/>
    <col min="4" max="4" width="20.5703125" customWidth="1"/>
    <col min="5" max="5" width="15.7109375" customWidth="1"/>
    <col min="6" max="6" width="13" style="2" customWidth="1"/>
    <col min="7" max="7" width="13.85546875" style="2" customWidth="1"/>
    <col min="8" max="8" width="12.85546875" style="3" customWidth="1"/>
    <col min="9" max="9" width="46.42578125" customWidth="1"/>
    <col min="10" max="10" width="15.42578125" style="16" customWidth="1"/>
    <col min="11" max="11" width="18.28515625" customWidth="1"/>
    <col min="12" max="12" width="12.42578125" bestFit="1" customWidth="1"/>
  </cols>
  <sheetData>
    <row r="3" spans="2:12" ht="18.75" customHeight="1" thickBot="1" x14ac:dyDescent="0.3">
      <c r="B3" s="28" t="s">
        <v>8</v>
      </c>
      <c r="C3" s="29"/>
      <c r="D3" s="29"/>
      <c r="E3" s="29"/>
      <c r="F3" s="29"/>
      <c r="G3" s="29"/>
      <c r="H3" s="29"/>
      <c r="I3" s="29"/>
      <c r="J3" s="29"/>
    </row>
    <row r="4" spans="2:12" ht="18.75" customHeight="1" thickTop="1" x14ac:dyDescent="0.25">
      <c r="B4" s="30" t="s">
        <v>14</v>
      </c>
      <c r="C4" s="31"/>
      <c r="D4" s="31"/>
      <c r="E4" s="31"/>
      <c r="F4" s="31"/>
      <c r="G4" s="31"/>
      <c r="H4" s="31"/>
      <c r="I4" s="31"/>
      <c r="J4" s="31"/>
    </row>
    <row r="5" spans="2:12" x14ac:dyDescent="0.25">
      <c r="E5" s="2"/>
      <c r="I5" s="2"/>
    </row>
    <row r="6" spans="2:12" x14ac:dyDescent="0.25">
      <c r="E6" s="2"/>
      <c r="I6" s="2"/>
    </row>
    <row r="7" spans="2:12" ht="19.5" customHeight="1" thickBot="1" x14ac:dyDescent="0.3">
      <c r="B7" s="24" t="s">
        <v>13</v>
      </c>
      <c r="C7" s="25"/>
      <c r="D7" s="25"/>
      <c r="E7" s="25"/>
      <c r="F7" s="25"/>
      <c r="G7" s="25"/>
      <c r="H7" s="25"/>
      <c r="I7" s="25"/>
      <c r="J7" s="25"/>
    </row>
    <row r="8" spans="2:12" ht="19.5" customHeight="1" thickTop="1" x14ac:dyDescent="0.25">
      <c r="B8" s="26" t="s">
        <v>55</v>
      </c>
      <c r="C8" s="27"/>
      <c r="D8" s="27"/>
      <c r="E8" s="27"/>
      <c r="F8" s="27"/>
      <c r="G8" s="27"/>
      <c r="H8" s="27"/>
      <c r="I8" s="27"/>
      <c r="J8" s="27"/>
    </row>
    <row r="10" spans="2:12" s="1" customFormat="1" ht="22.5" customHeight="1" x14ac:dyDescent="0.25">
      <c r="B10" s="5" t="s">
        <v>0</v>
      </c>
      <c r="C10" s="5" t="s">
        <v>1</v>
      </c>
      <c r="D10" s="5" t="s">
        <v>2</v>
      </c>
      <c r="E10" s="5" t="s">
        <v>3</v>
      </c>
      <c r="F10" s="5" t="s">
        <v>4</v>
      </c>
      <c r="G10" s="5" t="s">
        <v>5</v>
      </c>
      <c r="H10" s="6" t="s">
        <v>6</v>
      </c>
      <c r="I10" s="5" t="s">
        <v>7</v>
      </c>
      <c r="J10" s="7" t="s">
        <v>12</v>
      </c>
    </row>
    <row r="11" spans="2:12" s="1" customFormat="1" ht="105" x14ac:dyDescent="0.25">
      <c r="B11" s="5">
        <v>1</v>
      </c>
      <c r="C11" s="14">
        <v>45952</v>
      </c>
      <c r="D11" s="9" t="s">
        <v>15</v>
      </c>
      <c r="E11" s="9" t="s">
        <v>16</v>
      </c>
      <c r="F11" s="8" t="s">
        <v>17</v>
      </c>
      <c r="G11" s="8" t="s">
        <v>20</v>
      </c>
      <c r="H11" s="10" t="s">
        <v>18</v>
      </c>
      <c r="I11" s="9" t="s">
        <v>19</v>
      </c>
      <c r="J11" s="40">
        <v>42016.8067226891</v>
      </c>
      <c r="K11" s="19"/>
    </row>
    <row r="12" spans="2:12" s="1" customFormat="1" ht="30" x14ac:dyDescent="0.25">
      <c r="B12" s="5">
        <f>+B11+1</f>
        <v>2</v>
      </c>
      <c r="C12" s="15">
        <v>45951</v>
      </c>
      <c r="D12" s="12" t="s">
        <v>21</v>
      </c>
      <c r="E12" s="12" t="s">
        <v>16</v>
      </c>
      <c r="F12" s="11" t="s">
        <v>17</v>
      </c>
      <c r="G12" s="11" t="s">
        <v>20</v>
      </c>
      <c r="H12" s="13" t="s">
        <v>22</v>
      </c>
      <c r="I12" s="12" t="s">
        <v>9</v>
      </c>
      <c r="J12" s="40">
        <v>42016.8067226891</v>
      </c>
      <c r="K12" s="19"/>
    </row>
    <row r="13" spans="2:12" s="1" customFormat="1" ht="30" x14ac:dyDescent="0.25">
      <c r="B13" s="5">
        <f t="shared" ref="B13:B26" si="0">+B12+1</f>
        <v>3</v>
      </c>
      <c r="C13" s="14">
        <v>45945</v>
      </c>
      <c r="D13" s="9" t="s">
        <v>11</v>
      </c>
      <c r="E13" s="9" t="s">
        <v>16</v>
      </c>
      <c r="F13" s="8" t="s">
        <v>17</v>
      </c>
      <c r="G13" s="8" t="s">
        <v>23</v>
      </c>
      <c r="H13" s="10" t="s">
        <v>24</v>
      </c>
      <c r="I13" s="9" t="s">
        <v>9</v>
      </c>
      <c r="J13" s="40">
        <v>42016.8067226891</v>
      </c>
      <c r="K13" s="19"/>
    </row>
    <row r="14" spans="2:12" s="1" customFormat="1" ht="75" x14ac:dyDescent="0.25">
      <c r="B14" s="5">
        <f t="shared" si="0"/>
        <v>4</v>
      </c>
      <c r="C14" s="15">
        <v>45945</v>
      </c>
      <c r="D14" s="12" t="s">
        <v>11</v>
      </c>
      <c r="E14" s="12" t="s">
        <v>16</v>
      </c>
      <c r="F14" s="11" t="s">
        <v>25</v>
      </c>
      <c r="G14" s="11" t="s">
        <v>26</v>
      </c>
      <c r="H14" s="13" t="s">
        <v>27</v>
      </c>
      <c r="I14" s="12" t="s">
        <v>28</v>
      </c>
      <c r="J14" s="40">
        <v>42016.8067226891</v>
      </c>
      <c r="K14" s="19"/>
    </row>
    <row r="15" spans="2:12" s="1" customFormat="1" ht="30" x14ac:dyDescent="0.25">
      <c r="B15" s="5">
        <f t="shared" si="0"/>
        <v>5</v>
      </c>
      <c r="C15" s="14">
        <v>45945</v>
      </c>
      <c r="D15" s="9" t="s">
        <v>29</v>
      </c>
      <c r="E15" s="9" t="s">
        <v>30</v>
      </c>
      <c r="F15" s="8" t="s">
        <v>31</v>
      </c>
      <c r="G15" s="8" t="s">
        <v>32</v>
      </c>
      <c r="H15" s="10" t="s">
        <v>33</v>
      </c>
      <c r="I15" s="9" t="s">
        <v>9</v>
      </c>
      <c r="J15" s="40">
        <f>168067.226890756/2</f>
        <v>84033.613445377996</v>
      </c>
      <c r="K15" s="19"/>
    </row>
    <row r="16" spans="2:12" s="1" customFormat="1" ht="30" x14ac:dyDescent="0.25">
      <c r="B16" s="5">
        <f t="shared" si="0"/>
        <v>6</v>
      </c>
      <c r="C16" s="15">
        <v>45945</v>
      </c>
      <c r="D16" s="12" t="s">
        <v>34</v>
      </c>
      <c r="E16" s="12" t="s">
        <v>16</v>
      </c>
      <c r="F16" s="11" t="s">
        <v>17</v>
      </c>
      <c r="G16" s="11" t="s">
        <v>35</v>
      </c>
      <c r="H16" s="13" t="s">
        <v>36</v>
      </c>
      <c r="I16" s="12" t="s">
        <v>9</v>
      </c>
      <c r="J16" s="40">
        <v>42016.8067226891</v>
      </c>
      <c r="K16" s="19"/>
      <c r="L16" s="4"/>
    </row>
    <row r="17" spans="2:12" s="1" customFormat="1" ht="30" x14ac:dyDescent="0.25">
      <c r="B17" s="5">
        <f t="shared" si="0"/>
        <v>7</v>
      </c>
      <c r="C17" s="14">
        <v>45945</v>
      </c>
      <c r="D17" s="9" t="s">
        <v>37</v>
      </c>
      <c r="E17" s="9" t="s">
        <v>16</v>
      </c>
      <c r="F17" s="8" t="s">
        <v>17</v>
      </c>
      <c r="G17" s="8" t="s">
        <v>38</v>
      </c>
      <c r="H17" s="10" t="s">
        <v>39</v>
      </c>
      <c r="I17" s="9" t="s">
        <v>9</v>
      </c>
      <c r="J17" s="40">
        <v>42016.8067226891</v>
      </c>
      <c r="K17" s="19"/>
      <c r="L17" s="4"/>
    </row>
    <row r="18" spans="2:12" s="1" customFormat="1" ht="60" x14ac:dyDescent="0.25">
      <c r="B18" s="17">
        <f t="shared" si="0"/>
        <v>8</v>
      </c>
      <c r="C18" s="14">
        <v>45945</v>
      </c>
      <c r="D18" s="18" t="s">
        <v>58</v>
      </c>
      <c r="E18" s="18" t="s">
        <v>16</v>
      </c>
      <c r="F18" s="8" t="s">
        <v>17</v>
      </c>
      <c r="G18" s="8" t="s">
        <v>59</v>
      </c>
      <c r="H18" s="8">
        <v>6402945</v>
      </c>
      <c r="I18" s="9" t="s">
        <v>60</v>
      </c>
      <c r="J18" s="40">
        <v>42016.8067226891</v>
      </c>
      <c r="K18" s="19"/>
      <c r="L18" s="4"/>
    </row>
    <row r="19" spans="2:12" s="1" customFormat="1" ht="39" customHeight="1" x14ac:dyDescent="0.25">
      <c r="B19" s="36">
        <f>+B18+1</f>
        <v>9</v>
      </c>
      <c r="C19" s="38">
        <v>45945</v>
      </c>
      <c r="D19" s="34" t="s">
        <v>40</v>
      </c>
      <c r="E19" s="32" t="s">
        <v>16</v>
      </c>
      <c r="F19" s="32" t="s">
        <v>17</v>
      </c>
      <c r="G19" s="32" t="s">
        <v>20</v>
      </c>
      <c r="H19" s="32" t="s">
        <v>41</v>
      </c>
      <c r="I19" s="34" t="s">
        <v>42</v>
      </c>
      <c r="J19" s="41">
        <v>42016.8067226891</v>
      </c>
      <c r="K19" s="19"/>
      <c r="L19" s="4"/>
    </row>
    <row r="20" spans="2:12" s="1" customFormat="1" ht="39" customHeight="1" x14ac:dyDescent="0.25">
      <c r="B20" s="37"/>
      <c r="C20" s="39"/>
      <c r="D20" s="35"/>
      <c r="E20" s="33"/>
      <c r="F20" s="33"/>
      <c r="G20" s="33"/>
      <c r="H20" s="33"/>
      <c r="I20" s="35"/>
      <c r="J20" s="42"/>
      <c r="K20" s="19"/>
      <c r="L20" s="4"/>
    </row>
    <row r="21" spans="2:12" s="1" customFormat="1" ht="30" x14ac:dyDescent="0.25">
      <c r="B21" s="5">
        <f>+B19+1</f>
        <v>10</v>
      </c>
      <c r="C21" s="15">
        <v>45944</v>
      </c>
      <c r="D21" s="12" t="s">
        <v>29</v>
      </c>
      <c r="E21" s="12" t="s">
        <v>16</v>
      </c>
      <c r="F21" s="11" t="s">
        <v>17</v>
      </c>
      <c r="G21" s="11" t="s">
        <v>43</v>
      </c>
      <c r="H21" s="13" t="s">
        <v>44</v>
      </c>
      <c r="I21" s="12" t="s">
        <v>9</v>
      </c>
      <c r="J21" s="40">
        <v>42016.8067226891</v>
      </c>
      <c r="K21" s="19"/>
      <c r="L21" s="4"/>
    </row>
    <row r="22" spans="2:12" s="1" customFormat="1" ht="30" x14ac:dyDescent="0.25">
      <c r="B22" s="5">
        <f t="shared" si="0"/>
        <v>11</v>
      </c>
      <c r="C22" s="14">
        <v>45944</v>
      </c>
      <c r="D22" s="9" t="s">
        <v>29</v>
      </c>
      <c r="E22" s="9" t="s">
        <v>16</v>
      </c>
      <c r="F22" s="8" t="s">
        <v>17</v>
      </c>
      <c r="G22" s="8" t="s">
        <v>43</v>
      </c>
      <c r="H22" s="10" t="s">
        <v>45</v>
      </c>
      <c r="I22" s="9" t="s">
        <v>9</v>
      </c>
      <c r="J22" s="40">
        <v>42016.8067226891</v>
      </c>
      <c r="K22" s="19"/>
      <c r="L22" s="4"/>
    </row>
    <row r="23" spans="2:12" s="1" customFormat="1" ht="45" x14ac:dyDescent="0.25">
      <c r="B23" s="5">
        <f t="shared" si="0"/>
        <v>12</v>
      </c>
      <c r="C23" s="15">
        <v>45944</v>
      </c>
      <c r="D23" s="12" t="s">
        <v>46</v>
      </c>
      <c r="E23" s="12" t="s">
        <v>16</v>
      </c>
      <c r="F23" s="11" t="s">
        <v>17</v>
      </c>
      <c r="G23" s="11" t="s">
        <v>20</v>
      </c>
      <c r="H23" s="13" t="s">
        <v>47</v>
      </c>
      <c r="I23" s="12" t="s">
        <v>48</v>
      </c>
      <c r="J23" s="40">
        <v>42016.8067226891</v>
      </c>
      <c r="K23" s="19"/>
      <c r="L23" s="4"/>
    </row>
    <row r="24" spans="2:12" s="1" customFormat="1" ht="105" x14ac:dyDescent="0.25">
      <c r="B24" s="5">
        <f t="shared" si="0"/>
        <v>13</v>
      </c>
      <c r="C24" s="14">
        <v>45940</v>
      </c>
      <c r="D24" s="9" t="s">
        <v>49</v>
      </c>
      <c r="E24" s="9" t="s">
        <v>16</v>
      </c>
      <c r="F24" s="8" t="s">
        <v>17</v>
      </c>
      <c r="G24" s="8" t="s">
        <v>35</v>
      </c>
      <c r="H24" s="10" t="s">
        <v>10</v>
      </c>
      <c r="I24" s="9" t="s">
        <v>50</v>
      </c>
      <c r="J24" s="40">
        <v>42016.8067226891</v>
      </c>
      <c r="K24" s="19"/>
      <c r="L24" s="4"/>
    </row>
    <row r="25" spans="2:12" s="1" customFormat="1" ht="30" x14ac:dyDescent="0.25">
      <c r="B25" s="5">
        <f t="shared" si="0"/>
        <v>14</v>
      </c>
      <c r="C25" s="15">
        <v>45944</v>
      </c>
      <c r="D25" s="12"/>
      <c r="E25" s="12" t="s">
        <v>16</v>
      </c>
      <c r="F25" s="11" t="s">
        <v>17</v>
      </c>
      <c r="G25" s="8" t="s">
        <v>38</v>
      </c>
      <c r="H25" s="13" t="s">
        <v>51</v>
      </c>
      <c r="I25" s="12" t="s">
        <v>9</v>
      </c>
      <c r="J25" s="40">
        <v>42016.8067226891</v>
      </c>
      <c r="K25" s="19"/>
      <c r="L25" s="4"/>
    </row>
    <row r="26" spans="2:12" s="1" customFormat="1" ht="60" x14ac:dyDescent="0.25">
      <c r="B26" s="5">
        <f t="shared" si="0"/>
        <v>15</v>
      </c>
      <c r="C26" s="14">
        <v>45946</v>
      </c>
      <c r="D26" s="9" t="s">
        <v>52</v>
      </c>
      <c r="E26" s="9" t="s">
        <v>16</v>
      </c>
      <c r="F26" s="8" t="s">
        <v>17</v>
      </c>
      <c r="G26" s="8" t="s">
        <v>43</v>
      </c>
      <c r="H26" s="10" t="s">
        <v>53</v>
      </c>
      <c r="I26" s="9" t="s">
        <v>54</v>
      </c>
      <c r="J26" s="40">
        <v>42016.8067226891</v>
      </c>
      <c r="K26" s="19"/>
      <c r="L26" s="4"/>
    </row>
    <row r="27" spans="2:12" s="1" customFormat="1" ht="40.5" customHeight="1" x14ac:dyDescent="0.25">
      <c r="B27" s="5">
        <v>16</v>
      </c>
      <c r="C27" s="14">
        <v>45967</v>
      </c>
      <c r="D27" s="9" t="s">
        <v>56</v>
      </c>
      <c r="E27" s="9" t="s">
        <v>16</v>
      </c>
      <c r="F27" s="8" t="s">
        <v>17</v>
      </c>
      <c r="G27" s="11" t="s">
        <v>20</v>
      </c>
      <c r="H27" s="10" t="s">
        <v>57</v>
      </c>
      <c r="I27" s="12" t="s">
        <v>9</v>
      </c>
      <c r="J27" s="40">
        <v>42016.8067226891</v>
      </c>
      <c r="K27" s="19"/>
      <c r="L27" s="4"/>
    </row>
    <row r="28" spans="2:12" ht="17.25" customHeight="1" x14ac:dyDescent="0.25">
      <c r="B28" s="21" t="s">
        <v>61</v>
      </c>
      <c r="C28" s="22"/>
      <c r="D28" s="22"/>
      <c r="E28" s="22"/>
      <c r="F28" s="22"/>
      <c r="G28" s="22"/>
      <c r="H28" s="22"/>
      <c r="I28" s="23"/>
      <c r="J28" s="20">
        <f>SUM(J11:J27)</f>
        <v>714285.7142857142</v>
      </c>
    </row>
    <row r="29" spans="2:12" x14ac:dyDescent="0.25">
      <c r="B29" s="21" t="s">
        <v>62</v>
      </c>
      <c r="C29" s="22"/>
      <c r="D29" s="22"/>
      <c r="E29" s="22"/>
      <c r="F29" s="22"/>
      <c r="G29" s="22"/>
      <c r="H29" s="22"/>
      <c r="I29" s="23"/>
      <c r="J29" s="20">
        <f>+J28*19%</f>
        <v>135714.28571428571</v>
      </c>
    </row>
    <row r="30" spans="2:12" x14ac:dyDescent="0.25">
      <c r="B30" s="21" t="s">
        <v>61</v>
      </c>
      <c r="C30" s="22"/>
      <c r="D30" s="22"/>
      <c r="E30" s="22"/>
      <c r="F30" s="22"/>
      <c r="G30" s="22"/>
      <c r="H30" s="22"/>
      <c r="I30" s="23"/>
      <c r="J30" s="20">
        <f>+J28+J29</f>
        <v>849999.99999999988</v>
      </c>
    </row>
  </sheetData>
  <autoFilter ref="B10:J28" xr:uid="{C976349C-AD90-45F7-8CAF-96B2651195F4}"/>
  <mergeCells count="16">
    <mergeCell ref="B30:I30"/>
    <mergeCell ref="B7:J7"/>
    <mergeCell ref="B8:J8"/>
    <mergeCell ref="B3:J3"/>
    <mergeCell ref="B4:J4"/>
    <mergeCell ref="B29:I29"/>
    <mergeCell ref="G19:G20"/>
    <mergeCell ref="H19:H20"/>
    <mergeCell ref="I19:I20"/>
    <mergeCell ref="J19:J20"/>
    <mergeCell ref="B28:I28"/>
    <mergeCell ref="B19:B20"/>
    <mergeCell ref="C19:C20"/>
    <mergeCell ref="D19:D20"/>
    <mergeCell ref="E19:E20"/>
    <mergeCell ref="F19:F20"/>
  </mergeCells>
  <pageMargins left="0.70866141732283472" right="0.70866141732283472" top="0.74803149606299213" bottom="0.74803149606299213" header="0.31496062992125984" footer="0.31496062992125984"/>
  <pageSetup scale="66" fitToHeight="2" orientation="landscape" r:id="rId1"/>
  <ignoredErrors>
    <ignoredError sqref="H11:H17 H19:H26" numberStoredAsText="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Nubia Janeth Rozo</dc:creator>
  <cp:lastModifiedBy>Nubia Janeth Rozo</cp:lastModifiedBy>
  <cp:lastPrinted>2021-10-05T20:19:48Z</cp:lastPrinted>
  <dcterms:created xsi:type="dcterms:W3CDTF">2021-10-05T20:03:26Z</dcterms:created>
  <dcterms:modified xsi:type="dcterms:W3CDTF">2025-11-12T21:08:13Z</dcterms:modified>
</cp:coreProperties>
</file>