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8_{5C750014-8583-EF4A-9A9B-8758774701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2" l="1"/>
  <c r="D14" i="2"/>
  <c r="D16" i="2"/>
  <c r="D18" i="2"/>
  <c r="D20" i="2"/>
  <c r="D22" i="2"/>
  <c r="D23" i="2"/>
  <c r="D24" i="2"/>
  <c r="D26" i="2"/>
  <c r="D28" i="2"/>
  <c r="D17" i="2"/>
  <c r="D21" i="2"/>
  <c r="E39" i="2"/>
  <c r="E38" i="2"/>
  <c r="E37" i="2"/>
  <c r="E36" i="2"/>
  <c r="E35" i="2"/>
  <c r="E34" i="2"/>
  <c r="E33" i="2"/>
  <c r="E32" i="2"/>
  <c r="E31" i="2"/>
  <c r="D29" i="2"/>
  <c r="E30" i="2"/>
  <c r="E29" i="2"/>
  <c r="E28" i="2"/>
  <c r="E27" i="2"/>
  <c r="E26" i="2"/>
  <c r="E25" i="2"/>
  <c r="D25" i="2"/>
  <c r="D19" i="2"/>
  <c r="D15" i="2"/>
  <c r="D11" i="2"/>
  <c r="D27" i="2"/>
  <c r="E17" i="2"/>
  <c r="E18" i="2"/>
  <c r="E24" i="2"/>
  <c r="E23" i="2"/>
  <c r="E22" i="2"/>
  <c r="E20" i="2"/>
  <c r="E19" i="2"/>
  <c r="E16" i="2"/>
  <c r="E15" i="2"/>
  <c r="E14" i="2"/>
  <c r="E13" i="2"/>
  <c r="D13" i="2"/>
  <c r="D40" i="2"/>
  <c r="E12" i="2"/>
  <c r="E11" i="2"/>
  <c r="E21" i="2"/>
  <c r="E40" i="2"/>
</calcChain>
</file>

<file path=xl/sharedStrings.xml><?xml version="1.0" encoding="utf-8"?>
<sst xmlns="http://schemas.openxmlformats.org/spreadsheetml/2006/main" count="73" uniqueCount="53">
  <si>
    <t>HOSPITAL HERNANDO  QUINTERO  BLANCO</t>
  </si>
  <si>
    <t>BAJA COMPLEJIDAD</t>
  </si>
  <si>
    <t>RUBRO</t>
  </si>
  <si>
    <t>DESCRIPCION</t>
  </si>
  <si>
    <t>VALOR TOTAL</t>
  </si>
  <si>
    <t>VALOR ANTICIPO</t>
  </si>
  <si>
    <t>SALUD AMBIENTAL</t>
  </si>
  <si>
    <t>VIDA SALUDABLE Y CONDICIONES NO TRANSMISIBLES</t>
  </si>
  <si>
    <t>CONVIVENCIA SOCIAL Y SALUD MENTAL</t>
  </si>
  <si>
    <t>SEGURIDAD ALIMENTARIA Y NUTRICIONAL</t>
  </si>
  <si>
    <t>SEXUALIDAD, DERECHOS SEXUALES Y REPRODUCTIVOS</t>
  </si>
  <si>
    <t>Promoción de la Salud (Promoción de los Derechos Sexuales  y Reproductivos  y la Equidad de Género)</t>
  </si>
  <si>
    <t>VIDA SALUDABLE Y ENFERMEDADES TRANSMISIBLES</t>
  </si>
  <si>
    <t>SALUD Y ÁMBITO LABORAL</t>
  </si>
  <si>
    <t>TOTAL</t>
  </si>
  <si>
    <t>Contratista / Gerente ESE</t>
  </si>
  <si>
    <t>MONICA ANGEL OSPINO</t>
  </si>
  <si>
    <t>2.3.2.02.02.009.19.02.01.01</t>
  </si>
  <si>
    <t>2.3.2.02.02.009.19.02.01</t>
  </si>
  <si>
    <t>2.3.2.02.02.009.19.02.07.01</t>
  </si>
  <si>
    <t>2.3.2.02.02.009.19.02.07</t>
  </si>
  <si>
    <t>2.3.2.02.02.009.19.02.04.01</t>
  </si>
  <si>
    <t>2.3.2.02.02.009.19.02.04</t>
  </si>
  <si>
    <t>2.3.2.02.02.009.19.02.03.01</t>
  </si>
  <si>
    <t>2.3.2.02.02.009.19.02.03</t>
  </si>
  <si>
    <t>2.3.2.02.02.009.19.02.02.01</t>
  </si>
  <si>
    <t>2.3.2.02.02.009.19.02.02</t>
  </si>
  <si>
    <t>2.3.2.02.02.009.19.02.05.01</t>
  </si>
  <si>
    <t>2.3.2.02.02.009.19.02.05</t>
  </si>
  <si>
    <t>2.3.2.02.02.009.19.02.06.01.01</t>
  </si>
  <si>
    <t>2.3.2.02.02.009.19.02.06.03.01</t>
  </si>
  <si>
    <t>2.3.2.02.02.009.19.02.06</t>
  </si>
  <si>
    <t>2.3.2.02.02.009.19.02.06.02.01</t>
  </si>
  <si>
    <t xml:space="preserve">ETAPA DE PLANEACION </t>
  </si>
  <si>
    <t>FUENTE DE RECURSO</t>
  </si>
  <si>
    <t xml:space="preserve"> SGP-SALUD-SALUD PUBLICA</t>
  </si>
  <si>
    <t>ENFERMEDADES INMUNOPREVENIBLES - PAI</t>
  </si>
  <si>
    <t>ENFERMEDADES TRANSMITIDAS POR VECTORES - ETV</t>
  </si>
  <si>
    <t>OTRAS ENFERMEDADES EMERGENTES, RE-EMERGENTES  Y DESATENDIDAS</t>
  </si>
  <si>
    <t>PROMOCION DE LA SALUD (MODOS, CONDICIONES  Y ESTILOS DE VIDA SALUDABLES)</t>
  </si>
  <si>
    <t>PROMOCION DE LA SALUD (HABITAT SALUDABLE)</t>
  </si>
  <si>
    <t>PROMOCION DE LA SALUD (PROMOCION DE LA SALUD MENTAL Y LA CONVIVENCIA)</t>
  </si>
  <si>
    <t>PROMOCION DE LA SALUD (DISPONIBILIDAD  Y ACCESO A LOS ALIMENTOS, CONSUMO  Y APROVECHAMIENTO BIOLOGICO DE LOS ALIMENTOS)</t>
  </si>
  <si>
    <t>PROMOCION DE LA SALUD (SEGURIDAD  Y SALUD EN EL TRABAJO)</t>
  </si>
  <si>
    <t>PROMOCION DE LA SALUD (POBLACIONES VULNERABLES Y PARTICIPACIÓN SOCIAL)</t>
  </si>
  <si>
    <t>SALUD Y AMBITO LABORAL</t>
  </si>
  <si>
    <t>2.3.2.02.02.009.19.02.08</t>
  </si>
  <si>
    <t xml:space="preserve"> 2.3.2.02.02.009.19.02.08.06</t>
  </si>
  <si>
    <t>PLAN DE MANEJO DE ANTICIPO VIGENCIA 2026</t>
  </si>
  <si>
    <t>PLAN DE INTERVENCIONES COLECTIVA  VIGENCIA 2026</t>
  </si>
  <si>
    <t>2.3.2.02.02.009.19.02.08.06</t>
  </si>
  <si>
    <r>
      <t>NIT: 824.000.440-7</t>
    </r>
    <r>
      <rPr>
        <sz val="14"/>
        <rFont val="Aptos Narrow"/>
        <family val="2"/>
      </rPr>
      <t xml:space="preserve"> </t>
    </r>
  </si>
  <si>
    <r>
      <rPr>
        <b/>
        <sz val="14"/>
        <color indexed="8"/>
        <rFont val="Aptos Narrow"/>
        <family val="2"/>
      </rPr>
      <t>CONTRATANTE:</t>
    </r>
    <r>
      <rPr>
        <sz val="14"/>
        <color theme="1"/>
        <rFont val="Aptos Narrow"/>
        <family val="2"/>
      </rPr>
      <t xml:space="preserve"> MUNICIPIO DE EL PASO, CESAR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</si>
</sst>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sz val="12"/>
      <name val="Aptos Narrow"/>
      <family val="2"/>
    </font>
    <font>
      <b/>
      <sz val="12"/>
      <color rgb="FF000000"/>
      <name val="Aptos Narrow"/>
      <family val="2"/>
    </font>
    <font>
      <sz val="12"/>
      <color rgb="FF000000"/>
      <name val="Aptos Narrow"/>
      <family val="2"/>
    </font>
    <font>
      <sz val="14"/>
      <color theme="1"/>
      <name val="Aptos Narrow"/>
      <family val="2"/>
    </font>
    <font>
      <b/>
      <sz val="14"/>
      <name val="Aptos Narrow"/>
      <family val="2"/>
    </font>
    <font>
      <sz val="14"/>
      <name val="Aptos Narrow"/>
      <family val="2"/>
    </font>
    <font>
      <b/>
      <sz val="14"/>
      <color theme="1"/>
      <name val="Aptos Narrow"/>
      <family val="2"/>
    </font>
    <font>
      <b/>
      <sz val="14"/>
      <color indexed="8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42">
    <xf numFmtId="0" fontId="0" fillId="0" borderId="0" xfId="0"/>
    <xf numFmtId="167" fontId="2" fillId="2" borderId="1" xfId="1" applyNumberFormat="1" applyFont="1" applyFill="1" applyBorder="1" applyAlignment="1">
      <alignment horizontal="left" vertical="center"/>
    </xf>
    <xf numFmtId="167" fontId="2" fillId="2" borderId="1" xfId="0" applyNumberFormat="1" applyFont="1" applyFill="1" applyBorder="1" applyAlignment="1">
      <alignment vertical="center"/>
    </xf>
    <xf numFmtId="167" fontId="3" fillId="2" borderId="1" xfId="1" applyNumberFormat="1" applyFont="1" applyFill="1" applyBorder="1" applyAlignment="1">
      <alignment horizontal="left" vertical="center"/>
    </xf>
    <xf numFmtId="167" fontId="3" fillId="2" borderId="1" xfId="0" applyNumberFormat="1" applyFont="1" applyFill="1" applyBorder="1" applyAlignment="1">
      <alignment vertical="center"/>
    </xf>
    <xf numFmtId="167" fontId="2" fillId="2" borderId="1" xfId="1" applyNumberFormat="1" applyFont="1" applyFill="1" applyBorder="1" applyAlignment="1">
      <alignment vertical="center"/>
    </xf>
    <xf numFmtId="167" fontId="3" fillId="2" borderId="1" xfId="1" applyNumberFormat="1" applyFont="1" applyFill="1" applyBorder="1" applyAlignment="1">
      <alignment vertical="center"/>
    </xf>
    <xf numFmtId="0" fontId="2" fillId="2" borderId="0" xfId="0" applyFont="1" applyFill="1"/>
    <xf numFmtId="0" fontId="3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3" fillId="2" borderId="0" xfId="0" applyNumberFormat="1" applyFont="1" applyFill="1"/>
    <xf numFmtId="0" fontId="6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165" fontId="3" fillId="2" borderId="0" xfId="0" applyNumberFormat="1" applyFont="1" applyFill="1"/>
    <xf numFmtId="164" fontId="3" fillId="2" borderId="0" xfId="0" applyNumberFormat="1" applyFont="1" applyFill="1"/>
    <xf numFmtId="0" fontId="7" fillId="2" borderId="0" xfId="0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 /><Relationship Id="rId1" Type="http://schemas.openxmlformats.org/officeDocument/2006/relationships/image" Target="..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0</xdr:rowOff>
    </xdr:from>
    <xdr:to>
      <xdr:col>0</xdr:col>
      <xdr:colOff>1657350</xdr:colOff>
      <xdr:row>6</xdr:row>
      <xdr:rowOff>31584</xdr:rowOff>
    </xdr:to>
    <xdr:pic>
      <xdr:nvPicPr>
        <xdr:cNvPr id="2" name="2 Imagen" descr="C:\Users\ASISTENTE\Downloads\WhatsApp Image 2024-04-02 at 4.54.09 PM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90500"/>
          <a:ext cx="1152525" cy="971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671763</xdr:colOff>
      <xdr:row>8</xdr:row>
      <xdr:rowOff>50133</xdr:rowOff>
    </xdr:from>
    <xdr:to>
      <xdr:col>23</xdr:col>
      <xdr:colOff>528988</xdr:colOff>
      <xdr:row>36</xdr:row>
      <xdr:rowOff>84222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EE174E-321E-48BF-8C8E-9F3F2516E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9421" y="1584159"/>
          <a:ext cx="13472962" cy="9137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tabSelected="1" zoomScale="76" zoomScaleNormal="76" workbookViewId="0">
      <selection activeCell="B27" sqref="B27:C27"/>
    </sheetView>
  </sheetViews>
  <sheetFormatPr defaultColWidth="10.76171875" defaultRowHeight="16.5" x14ac:dyDescent="0.25"/>
  <cols>
    <col min="1" max="1" width="42.640625" style="8" bestFit="1" customWidth="1"/>
    <col min="2" max="2" width="46.140625" style="8" customWidth="1"/>
    <col min="3" max="3" width="29.0546875" style="8" customWidth="1"/>
    <col min="4" max="5" width="18.0234375" style="8" bestFit="1" customWidth="1"/>
    <col min="6" max="6" width="18.5625" style="8" hidden="1" customWidth="1"/>
    <col min="7" max="7" width="16.140625" style="8" bestFit="1" customWidth="1"/>
    <col min="8" max="252" width="11.43359375" style="8"/>
    <col min="253" max="253" width="21.38671875" style="8" customWidth="1"/>
    <col min="254" max="254" width="46.140625" style="8" customWidth="1"/>
    <col min="255" max="255" width="22.05859375" style="8" customWidth="1"/>
    <col min="256" max="256" width="19.50390625" style="8" customWidth="1"/>
    <col min="257" max="258" width="11.43359375" style="8"/>
    <col min="259" max="259" width="23.13671875" style="8" customWidth="1"/>
    <col min="260" max="260" width="42.10546875" style="8" customWidth="1"/>
    <col min="261" max="508" width="11.43359375" style="8"/>
    <col min="509" max="509" width="21.38671875" style="8" customWidth="1"/>
    <col min="510" max="510" width="46.140625" style="8" customWidth="1"/>
    <col min="511" max="511" width="22.05859375" style="8" customWidth="1"/>
    <col min="512" max="512" width="19.50390625" style="8" customWidth="1"/>
    <col min="513" max="514" width="11.43359375" style="8"/>
    <col min="515" max="515" width="23.13671875" style="8" customWidth="1"/>
    <col min="516" max="516" width="42.10546875" style="8" customWidth="1"/>
    <col min="517" max="764" width="11.43359375" style="8"/>
    <col min="765" max="765" width="21.38671875" style="8" customWidth="1"/>
    <col min="766" max="766" width="46.140625" style="8" customWidth="1"/>
    <col min="767" max="767" width="22.05859375" style="8" customWidth="1"/>
    <col min="768" max="768" width="19.50390625" style="8" customWidth="1"/>
    <col min="769" max="770" width="11.43359375" style="8"/>
    <col min="771" max="771" width="23.13671875" style="8" customWidth="1"/>
    <col min="772" max="772" width="42.10546875" style="8" customWidth="1"/>
    <col min="773" max="1020" width="11.43359375" style="8"/>
    <col min="1021" max="1021" width="21.38671875" style="8" customWidth="1"/>
    <col min="1022" max="1022" width="46.140625" style="8" customWidth="1"/>
    <col min="1023" max="1023" width="22.05859375" style="8" customWidth="1"/>
    <col min="1024" max="1024" width="19.50390625" style="8" customWidth="1"/>
    <col min="1025" max="1026" width="11.43359375" style="8"/>
    <col min="1027" max="1027" width="23.13671875" style="8" customWidth="1"/>
    <col min="1028" max="1028" width="42.10546875" style="8" customWidth="1"/>
    <col min="1029" max="1276" width="11.43359375" style="8"/>
    <col min="1277" max="1277" width="21.38671875" style="8" customWidth="1"/>
    <col min="1278" max="1278" width="46.140625" style="8" customWidth="1"/>
    <col min="1279" max="1279" width="22.05859375" style="8" customWidth="1"/>
    <col min="1280" max="1280" width="19.50390625" style="8" customWidth="1"/>
    <col min="1281" max="1282" width="11.43359375" style="8"/>
    <col min="1283" max="1283" width="23.13671875" style="8" customWidth="1"/>
    <col min="1284" max="1284" width="42.10546875" style="8" customWidth="1"/>
    <col min="1285" max="1532" width="11.43359375" style="8"/>
    <col min="1533" max="1533" width="21.38671875" style="8" customWidth="1"/>
    <col min="1534" max="1534" width="46.140625" style="8" customWidth="1"/>
    <col min="1535" max="1535" width="22.05859375" style="8" customWidth="1"/>
    <col min="1536" max="1536" width="19.50390625" style="8" customWidth="1"/>
    <col min="1537" max="1538" width="11.43359375" style="8"/>
    <col min="1539" max="1539" width="23.13671875" style="8" customWidth="1"/>
    <col min="1540" max="1540" width="42.10546875" style="8" customWidth="1"/>
    <col min="1541" max="1788" width="11.43359375" style="8"/>
    <col min="1789" max="1789" width="21.38671875" style="8" customWidth="1"/>
    <col min="1790" max="1790" width="46.140625" style="8" customWidth="1"/>
    <col min="1791" max="1791" width="22.05859375" style="8" customWidth="1"/>
    <col min="1792" max="1792" width="19.50390625" style="8" customWidth="1"/>
    <col min="1793" max="1794" width="11.43359375" style="8"/>
    <col min="1795" max="1795" width="23.13671875" style="8" customWidth="1"/>
    <col min="1796" max="1796" width="42.10546875" style="8" customWidth="1"/>
    <col min="1797" max="2044" width="11.43359375" style="8"/>
    <col min="2045" max="2045" width="21.38671875" style="8" customWidth="1"/>
    <col min="2046" max="2046" width="46.140625" style="8" customWidth="1"/>
    <col min="2047" max="2047" width="22.05859375" style="8" customWidth="1"/>
    <col min="2048" max="2048" width="19.50390625" style="8" customWidth="1"/>
    <col min="2049" max="2050" width="11.43359375" style="8"/>
    <col min="2051" max="2051" width="23.13671875" style="8" customWidth="1"/>
    <col min="2052" max="2052" width="42.10546875" style="8" customWidth="1"/>
    <col min="2053" max="2300" width="11.43359375" style="8"/>
    <col min="2301" max="2301" width="21.38671875" style="8" customWidth="1"/>
    <col min="2302" max="2302" width="46.140625" style="8" customWidth="1"/>
    <col min="2303" max="2303" width="22.05859375" style="8" customWidth="1"/>
    <col min="2304" max="2304" width="19.50390625" style="8" customWidth="1"/>
    <col min="2305" max="2306" width="11.43359375" style="8"/>
    <col min="2307" max="2307" width="23.13671875" style="8" customWidth="1"/>
    <col min="2308" max="2308" width="42.10546875" style="8" customWidth="1"/>
    <col min="2309" max="2556" width="11.43359375" style="8"/>
    <col min="2557" max="2557" width="21.38671875" style="8" customWidth="1"/>
    <col min="2558" max="2558" width="46.140625" style="8" customWidth="1"/>
    <col min="2559" max="2559" width="22.05859375" style="8" customWidth="1"/>
    <col min="2560" max="2560" width="19.50390625" style="8" customWidth="1"/>
    <col min="2561" max="2562" width="11.43359375" style="8"/>
    <col min="2563" max="2563" width="23.13671875" style="8" customWidth="1"/>
    <col min="2564" max="2564" width="42.10546875" style="8" customWidth="1"/>
    <col min="2565" max="2812" width="11.43359375" style="8"/>
    <col min="2813" max="2813" width="21.38671875" style="8" customWidth="1"/>
    <col min="2814" max="2814" width="46.140625" style="8" customWidth="1"/>
    <col min="2815" max="2815" width="22.05859375" style="8" customWidth="1"/>
    <col min="2816" max="2816" width="19.50390625" style="8" customWidth="1"/>
    <col min="2817" max="2818" width="11.43359375" style="8"/>
    <col min="2819" max="2819" width="23.13671875" style="8" customWidth="1"/>
    <col min="2820" max="2820" width="42.10546875" style="8" customWidth="1"/>
    <col min="2821" max="3068" width="11.43359375" style="8"/>
    <col min="3069" max="3069" width="21.38671875" style="8" customWidth="1"/>
    <col min="3070" max="3070" width="46.140625" style="8" customWidth="1"/>
    <col min="3071" max="3071" width="22.05859375" style="8" customWidth="1"/>
    <col min="3072" max="3072" width="19.50390625" style="8" customWidth="1"/>
    <col min="3073" max="3074" width="11.43359375" style="8"/>
    <col min="3075" max="3075" width="23.13671875" style="8" customWidth="1"/>
    <col min="3076" max="3076" width="42.10546875" style="8" customWidth="1"/>
    <col min="3077" max="3324" width="11.43359375" style="8"/>
    <col min="3325" max="3325" width="21.38671875" style="8" customWidth="1"/>
    <col min="3326" max="3326" width="46.140625" style="8" customWidth="1"/>
    <col min="3327" max="3327" width="22.05859375" style="8" customWidth="1"/>
    <col min="3328" max="3328" width="19.50390625" style="8" customWidth="1"/>
    <col min="3329" max="3330" width="11.43359375" style="8"/>
    <col min="3331" max="3331" width="23.13671875" style="8" customWidth="1"/>
    <col min="3332" max="3332" width="42.10546875" style="8" customWidth="1"/>
    <col min="3333" max="3580" width="11.43359375" style="8"/>
    <col min="3581" max="3581" width="21.38671875" style="8" customWidth="1"/>
    <col min="3582" max="3582" width="46.140625" style="8" customWidth="1"/>
    <col min="3583" max="3583" width="22.05859375" style="8" customWidth="1"/>
    <col min="3584" max="3584" width="19.50390625" style="8" customWidth="1"/>
    <col min="3585" max="3586" width="11.43359375" style="8"/>
    <col min="3587" max="3587" width="23.13671875" style="8" customWidth="1"/>
    <col min="3588" max="3588" width="42.10546875" style="8" customWidth="1"/>
    <col min="3589" max="3836" width="11.43359375" style="8"/>
    <col min="3837" max="3837" width="21.38671875" style="8" customWidth="1"/>
    <col min="3838" max="3838" width="46.140625" style="8" customWidth="1"/>
    <col min="3839" max="3839" width="22.05859375" style="8" customWidth="1"/>
    <col min="3840" max="3840" width="19.50390625" style="8" customWidth="1"/>
    <col min="3841" max="3842" width="11.43359375" style="8"/>
    <col min="3843" max="3843" width="23.13671875" style="8" customWidth="1"/>
    <col min="3844" max="3844" width="42.10546875" style="8" customWidth="1"/>
    <col min="3845" max="4092" width="11.43359375" style="8"/>
    <col min="4093" max="4093" width="21.38671875" style="8" customWidth="1"/>
    <col min="4094" max="4094" width="46.140625" style="8" customWidth="1"/>
    <col min="4095" max="4095" width="22.05859375" style="8" customWidth="1"/>
    <col min="4096" max="4096" width="19.50390625" style="8" customWidth="1"/>
    <col min="4097" max="4098" width="11.43359375" style="8"/>
    <col min="4099" max="4099" width="23.13671875" style="8" customWidth="1"/>
    <col min="4100" max="4100" width="42.10546875" style="8" customWidth="1"/>
    <col min="4101" max="4348" width="11.43359375" style="8"/>
    <col min="4349" max="4349" width="21.38671875" style="8" customWidth="1"/>
    <col min="4350" max="4350" width="46.140625" style="8" customWidth="1"/>
    <col min="4351" max="4351" width="22.05859375" style="8" customWidth="1"/>
    <col min="4352" max="4352" width="19.50390625" style="8" customWidth="1"/>
    <col min="4353" max="4354" width="11.43359375" style="8"/>
    <col min="4355" max="4355" width="23.13671875" style="8" customWidth="1"/>
    <col min="4356" max="4356" width="42.10546875" style="8" customWidth="1"/>
    <col min="4357" max="4604" width="11.43359375" style="8"/>
    <col min="4605" max="4605" width="21.38671875" style="8" customWidth="1"/>
    <col min="4606" max="4606" width="46.140625" style="8" customWidth="1"/>
    <col min="4607" max="4607" width="22.05859375" style="8" customWidth="1"/>
    <col min="4608" max="4608" width="19.50390625" style="8" customWidth="1"/>
    <col min="4609" max="4610" width="11.43359375" style="8"/>
    <col min="4611" max="4611" width="23.13671875" style="8" customWidth="1"/>
    <col min="4612" max="4612" width="42.10546875" style="8" customWidth="1"/>
    <col min="4613" max="4860" width="11.43359375" style="8"/>
    <col min="4861" max="4861" width="21.38671875" style="8" customWidth="1"/>
    <col min="4862" max="4862" width="46.140625" style="8" customWidth="1"/>
    <col min="4863" max="4863" width="22.05859375" style="8" customWidth="1"/>
    <col min="4864" max="4864" width="19.50390625" style="8" customWidth="1"/>
    <col min="4865" max="4866" width="11.43359375" style="8"/>
    <col min="4867" max="4867" width="23.13671875" style="8" customWidth="1"/>
    <col min="4868" max="4868" width="42.10546875" style="8" customWidth="1"/>
    <col min="4869" max="5116" width="11.43359375" style="8"/>
    <col min="5117" max="5117" width="21.38671875" style="8" customWidth="1"/>
    <col min="5118" max="5118" width="46.140625" style="8" customWidth="1"/>
    <col min="5119" max="5119" width="22.05859375" style="8" customWidth="1"/>
    <col min="5120" max="5120" width="19.50390625" style="8" customWidth="1"/>
    <col min="5121" max="5122" width="11.43359375" style="8"/>
    <col min="5123" max="5123" width="23.13671875" style="8" customWidth="1"/>
    <col min="5124" max="5124" width="42.10546875" style="8" customWidth="1"/>
    <col min="5125" max="5372" width="11.43359375" style="8"/>
    <col min="5373" max="5373" width="21.38671875" style="8" customWidth="1"/>
    <col min="5374" max="5374" width="46.140625" style="8" customWidth="1"/>
    <col min="5375" max="5375" width="22.05859375" style="8" customWidth="1"/>
    <col min="5376" max="5376" width="19.50390625" style="8" customWidth="1"/>
    <col min="5377" max="5378" width="11.43359375" style="8"/>
    <col min="5379" max="5379" width="23.13671875" style="8" customWidth="1"/>
    <col min="5380" max="5380" width="42.10546875" style="8" customWidth="1"/>
    <col min="5381" max="5628" width="11.43359375" style="8"/>
    <col min="5629" max="5629" width="21.38671875" style="8" customWidth="1"/>
    <col min="5630" max="5630" width="46.140625" style="8" customWidth="1"/>
    <col min="5631" max="5631" width="22.05859375" style="8" customWidth="1"/>
    <col min="5632" max="5632" width="19.50390625" style="8" customWidth="1"/>
    <col min="5633" max="5634" width="11.43359375" style="8"/>
    <col min="5635" max="5635" width="23.13671875" style="8" customWidth="1"/>
    <col min="5636" max="5636" width="42.10546875" style="8" customWidth="1"/>
    <col min="5637" max="5884" width="11.43359375" style="8"/>
    <col min="5885" max="5885" width="21.38671875" style="8" customWidth="1"/>
    <col min="5886" max="5886" width="46.140625" style="8" customWidth="1"/>
    <col min="5887" max="5887" width="22.05859375" style="8" customWidth="1"/>
    <col min="5888" max="5888" width="19.50390625" style="8" customWidth="1"/>
    <col min="5889" max="5890" width="11.43359375" style="8"/>
    <col min="5891" max="5891" width="23.13671875" style="8" customWidth="1"/>
    <col min="5892" max="5892" width="42.10546875" style="8" customWidth="1"/>
    <col min="5893" max="6140" width="11.43359375" style="8"/>
    <col min="6141" max="6141" width="21.38671875" style="8" customWidth="1"/>
    <col min="6142" max="6142" width="46.140625" style="8" customWidth="1"/>
    <col min="6143" max="6143" width="22.05859375" style="8" customWidth="1"/>
    <col min="6144" max="6144" width="19.50390625" style="8" customWidth="1"/>
    <col min="6145" max="6146" width="11.43359375" style="8"/>
    <col min="6147" max="6147" width="23.13671875" style="8" customWidth="1"/>
    <col min="6148" max="6148" width="42.10546875" style="8" customWidth="1"/>
    <col min="6149" max="6396" width="11.43359375" style="8"/>
    <col min="6397" max="6397" width="21.38671875" style="8" customWidth="1"/>
    <col min="6398" max="6398" width="46.140625" style="8" customWidth="1"/>
    <col min="6399" max="6399" width="22.05859375" style="8" customWidth="1"/>
    <col min="6400" max="6400" width="19.50390625" style="8" customWidth="1"/>
    <col min="6401" max="6402" width="11.43359375" style="8"/>
    <col min="6403" max="6403" width="23.13671875" style="8" customWidth="1"/>
    <col min="6404" max="6404" width="42.10546875" style="8" customWidth="1"/>
    <col min="6405" max="6652" width="11.43359375" style="8"/>
    <col min="6653" max="6653" width="21.38671875" style="8" customWidth="1"/>
    <col min="6654" max="6654" width="46.140625" style="8" customWidth="1"/>
    <col min="6655" max="6655" width="22.05859375" style="8" customWidth="1"/>
    <col min="6656" max="6656" width="19.50390625" style="8" customWidth="1"/>
    <col min="6657" max="6658" width="11.43359375" style="8"/>
    <col min="6659" max="6659" width="23.13671875" style="8" customWidth="1"/>
    <col min="6660" max="6660" width="42.10546875" style="8" customWidth="1"/>
    <col min="6661" max="6908" width="11.43359375" style="8"/>
    <col min="6909" max="6909" width="21.38671875" style="8" customWidth="1"/>
    <col min="6910" max="6910" width="46.140625" style="8" customWidth="1"/>
    <col min="6911" max="6911" width="22.05859375" style="8" customWidth="1"/>
    <col min="6912" max="6912" width="19.50390625" style="8" customWidth="1"/>
    <col min="6913" max="6914" width="11.43359375" style="8"/>
    <col min="6915" max="6915" width="23.13671875" style="8" customWidth="1"/>
    <col min="6916" max="6916" width="42.10546875" style="8" customWidth="1"/>
    <col min="6917" max="7164" width="11.43359375" style="8"/>
    <col min="7165" max="7165" width="21.38671875" style="8" customWidth="1"/>
    <col min="7166" max="7166" width="46.140625" style="8" customWidth="1"/>
    <col min="7167" max="7167" width="22.05859375" style="8" customWidth="1"/>
    <col min="7168" max="7168" width="19.50390625" style="8" customWidth="1"/>
    <col min="7169" max="7170" width="11.43359375" style="8"/>
    <col min="7171" max="7171" width="23.13671875" style="8" customWidth="1"/>
    <col min="7172" max="7172" width="42.10546875" style="8" customWidth="1"/>
    <col min="7173" max="7420" width="11.43359375" style="8"/>
    <col min="7421" max="7421" width="21.38671875" style="8" customWidth="1"/>
    <col min="7422" max="7422" width="46.140625" style="8" customWidth="1"/>
    <col min="7423" max="7423" width="22.05859375" style="8" customWidth="1"/>
    <col min="7424" max="7424" width="19.50390625" style="8" customWidth="1"/>
    <col min="7425" max="7426" width="11.43359375" style="8"/>
    <col min="7427" max="7427" width="23.13671875" style="8" customWidth="1"/>
    <col min="7428" max="7428" width="42.10546875" style="8" customWidth="1"/>
    <col min="7429" max="7676" width="11.43359375" style="8"/>
    <col min="7677" max="7677" width="21.38671875" style="8" customWidth="1"/>
    <col min="7678" max="7678" width="46.140625" style="8" customWidth="1"/>
    <col min="7679" max="7679" width="22.05859375" style="8" customWidth="1"/>
    <col min="7680" max="7680" width="19.50390625" style="8" customWidth="1"/>
    <col min="7681" max="7682" width="11.43359375" style="8"/>
    <col min="7683" max="7683" width="23.13671875" style="8" customWidth="1"/>
    <col min="7684" max="7684" width="42.10546875" style="8" customWidth="1"/>
    <col min="7685" max="7932" width="11.43359375" style="8"/>
    <col min="7933" max="7933" width="21.38671875" style="8" customWidth="1"/>
    <col min="7934" max="7934" width="46.140625" style="8" customWidth="1"/>
    <col min="7935" max="7935" width="22.05859375" style="8" customWidth="1"/>
    <col min="7936" max="7936" width="19.50390625" style="8" customWidth="1"/>
    <col min="7937" max="7938" width="11.43359375" style="8"/>
    <col min="7939" max="7939" width="23.13671875" style="8" customWidth="1"/>
    <col min="7940" max="7940" width="42.10546875" style="8" customWidth="1"/>
    <col min="7941" max="8188" width="11.43359375" style="8"/>
    <col min="8189" max="8189" width="21.38671875" style="8" customWidth="1"/>
    <col min="8190" max="8190" width="46.140625" style="8" customWidth="1"/>
    <col min="8191" max="8191" width="22.05859375" style="8" customWidth="1"/>
    <col min="8192" max="8192" width="19.50390625" style="8" customWidth="1"/>
    <col min="8193" max="8194" width="11.43359375" style="8"/>
    <col min="8195" max="8195" width="23.13671875" style="8" customWidth="1"/>
    <col min="8196" max="8196" width="42.10546875" style="8" customWidth="1"/>
    <col min="8197" max="8444" width="11.43359375" style="8"/>
    <col min="8445" max="8445" width="21.38671875" style="8" customWidth="1"/>
    <col min="8446" max="8446" width="46.140625" style="8" customWidth="1"/>
    <col min="8447" max="8447" width="22.05859375" style="8" customWidth="1"/>
    <col min="8448" max="8448" width="19.50390625" style="8" customWidth="1"/>
    <col min="8449" max="8450" width="11.43359375" style="8"/>
    <col min="8451" max="8451" width="23.13671875" style="8" customWidth="1"/>
    <col min="8452" max="8452" width="42.10546875" style="8" customWidth="1"/>
    <col min="8453" max="8700" width="11.43359375" style="8"/>
    <col min="8701" max="8701" width="21.38671875" style="8" customWidth="1"/>
    <col min="8702" max="8702" width="46.140625" style="8" customWidth="1"/>
    <col min="8703" max="8703" width="22.05859375" style="8" customWidth="1"/>
    <col min="8704" max="8704" width="19.50390625" style="8" customWidth="1"/>
    <col min="8705" max="8706" width="11.43359375" style="8"/>
    <col min="8707" max="8707" width="23.13671875" style="8" customWidth="1"/>
    <col min="8708" max="8708" width="42.10546875" style="8" customWidth="1"/>
    <col min="8709" max="8956" width="11.43359375" style="8"/>
    <col min="8957" max="8957" width="21.38671875" style="8" customWidth="1"/>
    <col min="8958" max="8958" width="46.140625" style="8" customWidth="1"/>
    <col min="8959" max="8959" width="22.05859375" style="8" customWidth="1"/>
    <col min="8960" max="8960" width="19.50390625" style="8" customWidth="1"/>
    <col min="8961" max="8962" width="11.43359375" style="8"/>
    <col min="8963" max="8963" width="23.13671875" style="8" customWidth="1"/>
    <col min="8964" max="8964" width="42.10546875" style="8" customWidth="1"/>
    <col min="8965" max="9212" width="11.43359375" style="8"/>
    <col min="9213" max="9213" width="21.38671875" style="8" customWidth="1"/>
    <col min="9214" max="9214" width="46.140625" style="8" customWidth="1"/>
    <col min="9215" max="9215" width="22.05859375" style="8" customWidth="1"/>
    <col min="9216" max="9216" width="19.50390625" style="8" customWidth="1"/>
    <col min="9217" max="9218" width="11.43359375" style="8"/>
    <col min="9219" max="9219" width="23.13671875" style="8" customWidth="1"/>
    <col min="9220" max="9220" width="42.10546875" style="8" customWidth="1"/>
    <col min="9221" max="9468" width="11.43359375" style="8"/>
    <col min="9469" max="9469" width="21.38671875" style="8" customWidth="1"/>
    <col min="9470" max="9470" width="46.140625" style="8" customWidth="1"/>
    <col min="9471" max="9471" width="22.05859375" style="8" customWidth="1"/>
    <col min="9472" max="9472" width="19.50390625" style="8" customWidth="1"/>
    <col min="9473" max="9474" width="11.43359375" style="8"/>
    <col min="9475" max="9475" width="23.13671875" style="8" customWidth="1"/>
    <col min="9476" max="9476" width="42.10546875" style="8" customWidth="1"/>
    <col min="9477" max="9724" width="11.43359375" style="8"/>
    <col min="9725" max="9725" width="21.38671875" style="8" customWidth="1"/>
    <col min="9726" max="9726" width="46.140625" style="8" customWidth="1"/>
    <col min="9727" max="9727" width="22.05859375" style="8" customWidth="1"/>
    <col min="9728" max="9728" width="19.50390625" style="8" customWidth="1"/>
    <col min="9729" max="9730" width="11.43359375" style="8"/>
    <col min="9731" max="9731" width="23.13671875" style="8" customWidth="1"/>
    <col min="9732" max="9732" width="42.10546875" style="8" customWidth="1"/>
    <col min="9733" max="9980" width="11.43359375" style="8"/>
    <col min="9981" max="9981" width="21.38671875" style="8" customWidth="1"/>
    <col min="9982" max="9982" width="46.140625" style="8" customWidth="1"/>
    <col min="9983" max="9983" width="22.05859375" style="8" customWidth="1"/>
    <col min="9984" max="9984" width="19.50390625" style="8" customWidth="1"/>
    <col min="9985" max="9986" width="11.43359375" style="8"/>
    <col min="9987" max="9987" width="23.13671875" style="8" customWidth="1"/>
    <col min="9988" max="9988" width="42.10546875" style="8" customWidth="1"/>
    <col min="9989" max="10236" width="11.43359375" style="8"/>
    <col min="10237" max="10237" width="21.38671875" style="8" customWidth="1"/>
    <col min="10238" max="10238" width="46.140625" style="8" customWidth="1"/>
    <col min="10239" max="10239" width="22.05859375" style="8" customWidth="1"/>
    <col min="10240" max="10240" width="19.50390625" style="8" customWidth="1"/>
    <col min="10241" max="10242" width="11.43359375" style="8"/>
    <col min="10243" max="10243" width="23.13671875" style="8" customWidth="1"/>
    <col min="10244" max="10244" width="42.10546875" style="8" customWidth="1"/>
    <col min="10245" max="10492" width="11.43359375" style="8"/>
    <col min="10493" max="10493" width="21.38671875" style="8" customWidth="1"/>
    <col min="10494" max="10494" width="46.140625" style="8" customWidth="1"/>
    <col min="10495" max="10495" width="22.05859375" style="8" customWidth="1"/>
    <col min="10496" max="10496" width="19.50390625" style="8" customWidth="1"/>
    <col min="10497" max="10498" width="11.43359375" style="8"/>
    <col min="10499" max="10499" width="23.13671875" style="8" customWidth="1"/>
    <col min="10500" max="10500" width="42.10546875" style="8" customWidth="1"/>
    <col min="10501" max="10748" width="11.43359375" style="8"/>
    <col min="10749" max="10749" width="21.38671875" style="8" customWidth="1"/>
    <col min="10750" max="10750" width="46.140625" style="8" customWidth="1"/>
    <col min="10751" max="10751" width="22.05859375" style="8" customWidth="1"/>
    <col min="10752" max="10752" width="19.50390625" style="8" customWidth="1"/>
    <col min="10753" max="10754" width="11.43359375" style="8"/>
    <col min="10755" max="10755" width="23.13671875" style="8" customWidth="1"/>
    <col min="10756" max="10756" width="42.10546875" style="8" customWidth="1"/>
    <col min="10757" max="11004" width="11.43359375" style="8"/>
    <col min="11005" max="11005" width="21.38671875" style="8" customWidth="1"/>
    <col min="11006" max="11006" width="46.140625" style="8" customWidth="1"/>
    <col min="11007" max="11007" width="22.05859375" style="8" customWidth="1"/>
    <col min="11008" max="11008" width="19.50390625" style="8" customWidth="1"/>
    <col min="11009" max="11010" width="11.43359375" style="8"/>
    <col min="11011" max="11011" width="23.13671875" style="8" customWidth="1"/>
    <col min="11012" max="11012" width="42.10546875" style="8" customWidth="1"/>
    <col min="11013" max="11260" width="11.43359375" style="8"/>
    <col min="11261" max="11261" width="21.38671875" style="8" customWidth="1"/>
    <col min="11262" max="11262" width="46.140625" style="8" customWidth="1"/>
    <col min="11263" max="11263" width="22.05859375" style="8" customWidth="1"/>
    <col min="11264" max="11264" width="19.50390625" style="8" customWidth="1"/>
    <col min="11265" max="11266" width="11.43359375" style="8"/>
    <col min="11267" max="11267" width="23.13671875" style="8" customWidth="1"/>
    <col min="11268" max="11268" width="42.10546875" style="8" customWidth="1"/>
    <col min="11269" max="11516" width="11.43359375" style="8"/>
    <col min="11517" max="11517" width="21.38671875" style="8" customWidth="1"/>
    <col min="11518" max="11518" width="46.140625" style="8" customWidth="1"/>
    <col min="11519" max="11519" width="22.05859375" style="8" customWidth="1"/>
    <col min="11520" max="11520" width="19.50390625" style="8" customWidth="1"/>
    <col min="11521" max="11522" width="11.43359375" style="8"/>
    <col min="11523" max="11523" width="23.13671875" style="8" customWidth="1"/>
    <col min="11524" max="11524" width="42.10546875" style="8" customWidth="1"/>
    <col min="11525" max="11772" width="11.43359375" style="8"/>
    <col min="11773" max="11773" width="21.38671875" style="8" customWidth="1"/>
    <col min="11774" max="11774" width="46.140625" style="8" customWidth="1"/>
    <col min="11775" max="11775" width="22.05859375" style="8" customWidth="1"/>
    <col min="11776" max="11776" width="19.50390625" style="8" customWidth="1"/>
    <col min="11777" max="11778" width="11.43359375" style="8"/>
    <col min="11779" max="11779" width="23.13671875" style="8" customWidth="1"/>
    <col min="11780" max="11780" width="42.10546875" style="8" customWidth="1"/>
    <col min="11781" max="12028" width="11.43359375" style="8"/>
    <col min="12029" max="12029" width="21.38671875" style="8" customWidth="1"/>
    <col min="12030" max="12030" width="46.140625" style="8" customWidth="1"/>
    <col min="12031" max="12031" width="22.05859375" style="8" customWidth="1"/>
    <col min="12032" max="12032" width="19.50390625" style="8" customWidth="1"/>
    <col min="12033" max="12034" width="11.43359375" style="8"/>
    <col min="12035" max="12035" width="23.13671875" style="8" customWidth="1"/>
    <col min="12036" max="12036" width="42.10546875" style="8" customWidth="1"/>
    <col min="12037" max="12284" width="11.43359375" style="8"/>
    <col min="12285" max="12285" width="21.38671875" style="8" customWidth="1"/>
    <col min="12286" max="12286" width="46.140625" style="8" customWidth="1"/>
    <col min="12287" max="12287" width="22.05859375" style="8" customWidth="1"/>
    <col min="12288" max="12288" width="19.50390625" style="8" customWidth="1"/>
    <col min="12289" max="12290" width="11.43359375" style="8"/>
    <col min="12291" max="12291" width="23.13671875" style="8" customWidth="1"/>
    <col min="12292" max="12292" width="42.10546875" style="8" customWidth="1"/>
    <col min="12293" max="12540" width="11.43359375" style="8"/>
    <col min="12541" max="12541" width="21.38671875" style="8" customWidth="1"/>
    <col min="12542" max="12542" width="46.140625" style="8" customWidth="1"/>
    <col min="12543" max="12543" width="22.05859375" style="8" customWidth="1"/>
    <col min="12544" max="12544" width="19.50390625" style="8" customWidth="1"/>
    <col min="12545" max="12546" width="11.43359375" style="8"/>
    <col min="12547" max="12547" width="23.13671875" style="8" customWidth="1"/>
    <col min="12548" max="12548" width="42.10546875" style="8" customWidth="1"/>
    <col min="12549" max="12796" width="11.43359375" style="8"/>
    <col min="12797" max="12797" width="21.38671875" style="8" customWidth="1"/>
    <col min="12798" max="12798" width="46.140625" style="8" customWidth="1"/>
    <col min="12799" max="12799" width="22.05859375" style="8" customWidth="1"/>
    <col min="12800" max="12800" width="19.50390625" style="8" customWidth="1"/>
    <col min="12801" max="12802" width="11.43359375" style="8"/>
    <col min="12803" max="12803" width="23.13671875" style="8" customWidth="1"/>
    <col min="12804" max="12804" width="42.10546875" style="8" customWidth="1"/>
    <col min="12805" max="13052" width="11.43359375" style="8"/>
    <col min="13053" max="13053" width="21.38671875" style="8" customWidth="1"/>
    <col min="13054" max="13054" width="46.140625" style="8" customWidth="1"/>
    <col min="13055" max="13055" width="22.05859375" style="8" customWidth="1"/>
    <col min="13056" max="13056" width="19.50390625" style="8" customWidth="1"/>
    <col min="13057" max="13058" width="11.43359375" style="8"/>
    <col min="13059" max="13059" width="23.13671875" style="8" customWidth="1"/>
    <col min="13060" max="13060" width="42.10546875" style="8" customWidth="1"/>
    <col min="13061" max="13308" width="11.43359375" style="8"/>
    <col min="13309" max="13309" width="21.38671875" style="8" customWidth="1"/>
    <col min="13310" max="13310" width="46.140625" style="8" customWidth="1"/>
    <col min="13311" max="13311" width="22.05859375" style="8" customWidth="1"/>
    <col min="13312" max="13312" width="19.50390625" style="8" customWidth="1"/>
    <col min="13313" max="13314" width="11.43359375" style="8"/>
    <col min="13315" max="13315" width="23.13671875" style="8" customWidth="1"/>
    <col min="13316" max="13316" width="42.10546875" style="8" customWidth="1"/>
    <col min="13317" max="13564" width="11.43359375" style="8"/>
    <col min="13565" max="13565" width="21.38671875" style="8" customWidth="1"/>
    <col min="13566" max="13566" width="46.140625" style="8" customWidth="1"/>
    <col min="13567" max="13567" width="22.05859375" style="8" customWidth="1"/>
    <col min="13568" max="13568" width="19.50390625" style="8" customWidth="1"/>
    <col min="13569" max="13570" width="11.43359375" style="8"/>
    <col min="13571" max="13571" width="23.13671875" style="8" customWidth="1"/>
    <col min="13572" max="13572" width="42.10546875" style="8" customWidth="1"/>
    <col min="13573" max="13820" width="11.43359375" style="8"/>
    <col min="13821" max="13821" width="21.38671875" style="8" customWidth="1"/>
    <col min="13822" max="13822" width="46.140625" style="8" customWidth="1"/>
    <col min="13823" max="13823" width="22.05859375" style="8" customWidth="1"/>
    <col min="13824" max="13824" width="19.50390625" style="8" customWidth="1"/>
    <col min="13825" max="13826" width="11.43359375" style="8"/>
    <col min="13827" max="13827" width="23.13671875" style="8" customWidth="1"/>
    <col min="13828" max="13828" width="42.10546875" style="8" customWidth="1"/>
    <col min="13829" max="14076" width="11.43359375" style="8"/>
    <col min="14077" max="14077" width="21.38671875" style="8" customWidth="1"/>
    <col min="14078" max="14078" width="46.140625" style="8" customWidth="1"/>
    <col min="14079" max="14079" width="22.05859375" style="8" customWidth="1"/>
    <col min="14080" max="14080" width="19.50390625" style="8" customWidth="1"/>
    <col min="14081" max="14082" width="11.43359375" style="8"/>
    <col min="14083" max="14083" width="23.13671875" style="8" customWidth="1"/>
    <col min="14084" max="14084" width="42.10546875" style="8" customWidth="1"/>
    <col min="14085" max="14332" width="11.43359375" style="8"/>
    <col min="14333" max="14333" width="21.38671875" style="8" customWidth="1"/>
    <col min="14334" max="14334" width="46.140625" style="8" customWidth="1"/>
    <col min="14335" max="14335" width="22.05859375" style="8" customWidth="1"/>
    <col min="14336" max="14336" width="19.50390625" style="8" customWidth="1"/>
    <col min="14337" max="14338" width="11.43359375" style="8"/>
    <col min="14339" max="14339" width="23.13671875" style="8" customWidth="1"/>
    <col min="14340" max="14340" width="42.10546875" style="8" customWidth="1"/>
    <col min="14341" max="14588" width="11.43359375" style="8"/>
    <col min="14589" max="14589" width="21.38671875" style="8" customWidth="1"/>
    <col min="14590" max="14590" width="46.140625" style="8" customWidth="1"/>
    <col min="14591" max="14591" width="22.05859375" style="8" customWidth="1"/>
    <col min="14592" max="14592" width="19.50390625" style="8" customWidth="1"/>
    <col min="14593" max="14594" width="11.43359375" style="8"/>
    <col min="14595" max="14595" width="23.13671875" style="8" customWidth="1"/>
    <col min="14596" max="14596" width="42.10546875" style="8" customWidth="1"/>
    <col min="14597" max="14844" width="11.43359375" style="8"/>
    <col min="14845" max="14845" width="21.38671875" style="8" customWidth="1"/>
    <col min="14846" max="14846" width="46.140625" style="8" customWidth="1"/>
    <col min="14847" max="14847" width="22.05859375" style="8" customWidth="1"/>
    <col min="14848" max="14848" width="19.50390625" style="8" customWidth="1"/>
    <col min="14849" max="14850" width="11.43359375" style="8"/>
    <col min="14851" max="14851" width="23.13671875" style="8" customWidth="1"/>
    <col min="14852" max="14852" width="42.10546875" style="8" customWidth="1"/>
    <col min="14853" max="15100" width="11.43359375" style="8"/>
    <col min="15101" max="15101" width="21.38671875" style="8" customWidth="1"/>
    <col min="15102" max="15102" width="46.140625" style="8" customWidth="1"/>
    <col min="15103" max="15103" width="22.05859375" style="8" customWidth="1"/>
    <col min="15104" max="15104" width="19.50390625" style="8" customWidth="1"/>
    <col min="15105" max="15106" width="11.43359375" style="8"/>
    <col min="15107" max="15107" width="23.13671875" style="8" customWidth="1"/>
    <col min="15108" max="15108" width="42.10546875" style="8" customWidth="1"/>
    <col min="15109" max="15356" width="11.43359375" style="8"/>
    <col min="15357" max="15357" width="21.38671875" style="8" customWidth="1"/>
    <col min="15358" max="15358" width="46.140625" style="8" customWidth="1"/>
    <col min="15359" max="15359" width="22.05859375" style="8" customWidth="1"/>
    <col min="15360" max="15360" width="19.50390625" style="8" customWidth="1"/>
    <col min="15361" max="15362" width="11.43359375" style="8"/>
    <col min="15363" max="15363" width="23.13671875" style="8" customWidth="1"/>
    <col min="15364" max="15364" width="42.10546875" style="8" customWidth="1"/>
    <col min="15365" max="15612" width="11.43359375" style="8"/>
    <col min="15613" max="15613" width="21.38671875" style="8" customWidth="1"/>
    <col min="15614" max="15614" width="46.140625" style="8" customWidth="1"/>
    <col min="15615" max="15615" width="22.05859375" style="8" customWidth="1"/>
    <col min="15616" max="15616" width="19.50390625" style="8" customWidth="1"/>
    <col min="15617" max="15618" width="11.43359375" style="8"/>
    <col min="15619" max="15619" width="23.13671875" style="8" customWidth="1"/>
    <col min="15620" max="15620" width="42.10546875" style="8" customWidth="1"/>
    <col min="15621" max="15868" width="11.43359375" style="8"/>
    <col min="15869" max="15869" width="21.38671875" style="8" customWidth="1"/>
    <col min="15870" max="15870" width="46.140625" style="8" customWidth="1"/>
    <col min="15871" max="15871" width="22.05859375" style="8" customWidth="1"/>
    <col min="15872" max="15872" width="19.50390625" style="8" customWidth="1"/>
    <col min="15873" max="15874" width="11.43359375" style="8"/>
    <col min="15875" max="15875" width="23.13671875" style="8" customWidth="1"/>
    <col min="15876" max="15876" width="42.10546875" style="8" customWidth="1"/>
    <col min="15877" max="16124" width="11.43359375" style="8"/>
    <col min="16125" max="16125" width="21.38671875" style="8" customWidth="1"/>
    <col min="16126" max="16126" width="46.140625" style="8" customWidth="1"/>
    <col min="16127" max="16127" width="22.05859375" style="8" customWidth="1"/>
    <col min="16128" max="16128" width="19.50390625" style="8" customWidth="1"/>
    <col min="16129" max="16130" width="11.43359375" style="8"/>
    <col min="16131" max="16131" width="23.13671875" style="8" customWidth="1"/>
    <col min="16132" max="16132" width="42.10546875" style="8" customWidth="1"/>
    <col min="16133" max="16384" width="11.43359375" style="8"/>
  </cols>
  <sheetData>
    <row r="1" spans="1:6" ht="18.75" x14ac:dyDescent="0.25">
      <c r="A1" s="24"/>
      <c r="B1" s="30" t="s">
        <v>0</v>
      </c>
      <c r="C1" s="30"/>
      <c r="D1" s="30"/>
    </row>
    <row r="2" spans="1:6" ht="18.75" x14ac:dyDescent="0.25">
      <c r="A2" s="24"/>
      <c r="B2" s="30" t="s">
        <v>1</v>
      </c>
      <c r="C2" s="30"/>
      <c r="D2" s="30"/>
    </row>
    <row r="3" spans="1:6" ht="18.75" x14ac:dyDescent="0.25">
      <c r="A3" s="24"/>
      <c r="B3" s="30" t="s">
        <v>51</v>
      </c>
      <c r="C3" s="30"/>
      <c r="D3" s="30"/>
    </row>
    <row r="4" spans="1:6" ht="9" customHeight="1" x14ac:dyDescent="0.25">
      <c r="A4" s="24"/>
      <c r="B4" s="25"/>
      <c r="C4" s="25"/>
      <c r="D4" s="24"/>
    </row>
    <row r="5" spans="1:6" ht="8.25" customHeight="1" x14ac:dyDescent="0.25">
      <c r="A5" s="24"/>
      <c r="B5" s="24"/>
      <c r="C5" s="24"/>
      <c r="D5" s="24"/>
    </row>
    <row r="6" spans="1:6" ht="18.75" x14ac:dyDescent="0.25">
      <c r="A6" s="24"/>
      <c r="B6" s="31" t="s">
        <v>48</v>
      </c>
      <c r="C6" s="31"/>
      <c r="D6" s="31"/>
    </row>
    <row r="7" spans="1:6" ht="18.75" x14ac:dyDescent="0.25">
      <c r="A7" s="24"/>
      <c r="B7" s="31" t="s">
        <v>49</v>
      </c>
      <c r="C7" s="31"/>
      <c r="D7" s="31"/>
    </row>
    <row r="8" spans="1:6" ht="18.75" x14ac:dyDescent="0.25">
      <c r="A8" s="24"/>
      <c r="B8" s="24"/>
      <c r="C8" s="24"/>
      <c r="D8" s="24"/>
    </row>
    <row r="9" spans="1:6" ht="18.75" x14ac:dyDescent="0.25">
      <c r="A9" s="24" t="s">
        <v>52</v>
      </c>
      <c r="B9" s="26"/>
      <c r="C9" s="26"/>
      <c r="D9" s="26"/>
    </row>
    <row r="10" spans="1:6" x14ac:dyDescent="0.25">
      <c r="A10" s="9" t="s">
        <v>2</v>
      </c>
      <c r="B10" s="9" t="s">
        <v>3</v>
      </c>
      <c r="C10" s="9" t="s">
        <v>34</v>
      </c>
      <c r="D10" s="10" t="s">
        <v>4</v>
      </c>
      <c r="E10" s="9" t="s">
        <v>5</v>
      </c>
    </row>
    <row r="11" spans="1:6" x14ac:dyDescent="0.25">
      <c r="A11" s="11" t="s">
        <v>18</v>
      </c>
      <c r="B11" s="38" t="s">
        <v>6</v>
      </c>
      <c r="C11" s="38"/>
      <c r="D11" s="1">
        <f>D12</f>
        <v>55596474</v>
      </c>
      <c r="E11" s="2">
        <f>E12</f>
        <v>27798237</v>
      </c>
    </row>
    <row r="12" spans="1:6" x14ac:dyDescent="0.25">
      <c r="A12" s="12" t="s">
        <v>17</v>
      </c>
      <c r="B12" s="13" t="s">
        <v>40</v>
      </c>
      <c r="C12" s="14" t="s">
        <v>35</v>
      </c>
      <c r="D12" s="3">
        <f>F12-D30</f>
        <v>55596474</v>
      </c>
      <c r="E12" s="4">
        <f>D12/2</f>
        <v>27798237</v>
      </c>
      <c r="F12" s="3">
        <v>57382119</v>
      </c>
    </row>
    <row r="13" spans="1:6" ht="30" customHeight="1" x14ac:dyDescent="0.25">
      <c r="A13" s="15" t="s">
        <v>26</v>
      </c>
      <c r="B13" s="38" t="s">
        <v>7</v>
      </c>
      <c r="C13" s="38"/>
      <c r="D13" s="5">
        <f>D14</f>
        <v>52612146.999999985</v>
      </c>
      <c r="E13" s="5">
        <f>E14</f>
        <v>26306073.499999993</v>
      </c>
      <c r="F13" s="16"/>
    </row>
    <row r="14" spans="1:6" ht="30" x14ac:dyDescent="0.25">
      <c r="A14" s="17" t="s">
        <v>25</v>
      </c>
      <c r="B14" s="13" t="s">
        <v>39</v>
      </c>
      <c r="C14" s="14" t="s">
        <v>35</v>
      </c>
      <c r="D14" s="6">
        <f>F14-D31</f>
        <v>52612146.999999985</v>
      </c>
      <c r="E14" s="4">
        <f>D14/2</f>
        <v>26306073.499999993</v>
      </c>
      <c r="F14" s="6">
        <v>54296282.999999985</v>
      </c>
    </row>
    <row r="15" spans="1:6" x14ac:dyDescent="0.25">
      <c r="A15" s="15" t="s">
        <v>24</v>
      </c>
      <c r="B15" s="39" t="s">
        <v>8</v>
      </c>
      <c r="C15" s="40"/>
      <c r="D15" s="5">
        <f>D16</f>
        <v>58293434</v>
      </c>
      <c r="E15" s="5">
        <f>E16</f>
        <v>29146717</v>
      </c>
      <c r="F15" s="16"/>
    </row>
    <row r="16" spans="1:6" ht="33.75" customHeight="1" x14ac:dyDescent="0.25">
      <c r="A16" s="17" t="s">
        <v>23</v>
      </c>
      <c r="B16" s="13" t="s">
        <v>41</v>
      </c>
      <c r="C16" s="14" t="s">
        <v>35</v>
      </c>
      <c r="D16" s="6">
        <f>F16-D32</f>
        <v>58293434</v>
      </c>
      <c r="E16" s="4">
        <f>D16/2</f>
        <v>29146717</v>
      </c>
      <c r="F16" s="6">
        <v>58989862</v>
      </c>
    </row>
    <row r="17" spans="1:7" x14ac:dyDescent="0.25">
      <c r="A17" s="15" t="s">
        <v>22</v>
      </c>
      <c r="B17" s="39" t="s">
        <v>9</v>
      </c>
      <c r="C17" s="40"/>
      <c r="D17" s="5">
        <f>D18</f>
        <v>49149757</v>
      </c>
      <c r="E17" s="2">
        <f>D17/2</f>
        <v>24574878.5</v>
      </c>
      <c r="F17" s="16"/>
    </row>
    <row r="18" spans="1:7" ht="65.25" customHeight="1" x14ac:dyDescent="0.25">
      <c r="A18" s="18" t="s">
        <v>21</v>
      </c>
      <c r="B18" s="13" t="s">
        <v>42</v>
      </c>
      <c r="C18" s="14" t="s">
        <v>35</v>
      </c>
      <c r="D18" s="6">
        <f>F18-D33</f>
        <v>49149757</v>
      </c>
      <c r="E18" s="4">
        <f>D18/2</f>
        <v>24574878.5</v>
      </c>
      <c r="F18" s="6">
        <v>50716125</v>
      </c>
    </row>
    <row r="19" spans="1:7" x14ac:dyDescent="0.25">
      <c r="A19" s="15" t="s">
        <v>28</v>
      </c>
      <c r="B19" s="39" t="s">
        <v>10</v>
      </c>
      <c r="C19" s="40"/>
      <c r="D19" s="5">
        <f>D20</f>
        <v>57419427</v>
      </c>
      <c r="E19" s="5">
        <f>E20</f>
        <v>28709713.5</v>
      </c>
      <c r="F19" s="16"/>
    </row>
    <row r="20" spans="1:7" ht="30" x14ac:dyDescent="0.25">
      <c r="A20" s="17" t="s">
        <v>27</v>
      </c>
      <c r="B20" s="13" t="s">
        <v>11</v>
      </c>
      <c r="C20" s="14" t="s">
        <v>35</v>
      </c>
      <c r="D20" s="6">
        <f>F20-D34</f>
        <v>57419427</v>
      </c>
      <c r="E20" s="6">
        <f>D20/2</f>
        <v>28709713.5</v>
      </c>
      <c r="F20" s="6">
        <v>58924219</v>
      </c>
    </row>
    <row r="21" spans="1:7" ht="33.75" customHeight="1" x14ac:dyDescent="0.25">
      <c r="A21" s="15" t="s">
        <v>31</v>
      </c>
      <c r="B21" s="39" t="s">
        <v>12</v>
      </c>
      <c r="C21" s="40"/>
      <c r="D21" s="5">
        <f>D22+D23+D24</f>
        <v>124274284</v>
      </c>
      <c r="E21" s="5">
        <f>E22+E23+E24</f>
        <v>62137142</v>
      </c>
      <c r="F21" s="16"/>
    </row>
    <row r="22" spans="1:7" ht="33.75" customHeight="1" x14ac:dyDescent="0.25">
      <c r="A22" s="18" t="s">
        <v>30</v>
      </c>
      <c r="B22" s="19" t="s">
        <v>38</v>
      </c>
      <c r="C22" s="14" t="s">
        <v>35</v>
      </c>
      <c r="D22" s="6">
        <f>F22-D37</f>
        <v>31691241</v>
      </c>
      <c r="E22" s="4">
        <f>D22/2</f>
        <v>15845620.5</v>
      </c>
      <c r="F22" s="6">
        <v>32735157</v>
      </c>
    </row>
    <row r="23" spans="1:7" ht="33.75" customHeight="1" x14ac:dyDescent="0.25">
      <c r="A23" s="18" t="s">
        <v>29</v>
      </c>
      <c r="B23" s="20" t="s">
        <v>36</v>
      </c>
      <c r="C23" s="14" t="s">
        <v>35</v>
      </c>
      <c r="D23" s="6">
        <f>F23-D35</f>
        <v>44556771</v>
      </c>
      <c r="E23" s="4">
        <f>D23/2</f>
        <v>22278385.5</v>
      </c>
      <c r="F23" s="6">
        <v>46038289</v>
      </c>
    </row>
    <row r="24" spans="1:7" ht="33.75" customHeight="1" x14ac:dyDescent="0.25">
      <c r="A24" s="17" t="s">
        <v>32</v>
      </c>
      <c r="B24" s="20" t="s">
        <v>37</v>
      </c>
      <c r="C24" s="14" t="s">
        <v>35</v>
      </c>
      <c r="D24" s="6">
        <f>F24-D36</f>
        <v>48026272</v>
      </c>
      <c r="E24" s="4">
        <f>D24/2</f>
        <v>24013136</v>
      </c>
      <c r="F24" s="6">
        <v>49622453</v>
      </c>
    </row>
    <row r="25" spans="1:7" x14ac:dyDescent="0.25">
      <c r="A25" s="15" t="s">
        <v>20</v>
      </c>
      <c r="B25" s="39" t="s">
        <v>13</v>
      </c>
      <c r="C25" s="40"/>
      <c r="D25" s="5">
        <f>D26</f>
        <v>10030648</v>
      </c>
      <c r="E25" s="5">
        <f>E26</f>
        <v>5015324</v>
      </c>
      <c r="F25" s="16"/>
    </row>
    <row r="26" spans="1:7" ht="33.75" customHeight="1" x14ac:dyDescent="0.25">
      <c r="A26" s="17" t="s">
        <v>19</v>
      </c>
      <c r="B26" s="20" t="s">
        <v>43</v>
      </c>
      <c r="C26" s="14" t="s">
        <v>35</v>
      </c>
      <c r="D26" s="6">
        <f>F26-D38</f>
        <v>10030648</v>
      </c>
      <c r="E26" s="4">
        <f>D26/2</f>
        <v>5015324</v>
      </c>
      <c r="F26" s="6">
        <v>10311296</v>
      </c>
    </row>
    <row r="27" spans="1:7" x14ac:dyDescent="0.25">
      <c r="A27" s="10" t="s">
        <v>46</v>
      </c>
      <c r="B27" s="39" t="s">
        <v>45</v>
      </c>
      <c r="C27" s="40"/>
      <c r="D27" s="5">
        <f>D28</f>
        <v>39945995</v>
      </c>
      <c r="E27" s="5">
        <f>E28</f>
        <v>19972997.5</v>
      </c>
      <c r="F27" s="16"/>
    </row>
    <row r="28" spans="1:7" ht="33.75" customHeight="1" x14ac:dyDescent="0.25">
      <c r="A28" s="17" t="s">
        <v>47</v>
      </c>
      <c r="B28" s="20" t="s">
        <v>44</v>
      </c>
      <c r="C28" s="14" t="s">
        <v>35</v>
      </c>
      <c r="D28" s="6">
        <f>F28-D39</f>
        <v>39945995</v>
      </c>
      <c r="E28" s="4">
        <f>D28/2</f>
        <v>19972997.5</v>
      </c>
      <c r="F28" s="6">
        <v>41199311</v>
      </c>
    </row>
    <row r="29" spans="1:7" x14ac:dyDescent="0.25">
      <c r="A29" s="39" t="s">
        <v>33</v>
      </c>
      <c r="B29" s="41"/>
      <c r="C29" s="40"/>
      <c r="D29" s="5">
        <f>SUM(D30:D39)</f>
        <v>12892948</v>
      </c>
      <c r="E29" s="5">
        <f>SUM(E30:E39)</f>
        <v>6446474</v>
      </c>
      <c r="G29" s="22"/>
    </row>
    <row r="30" spans="1:7" x14ac:dyDescent="0.25">
      <c r="A30" s="21" t="s">
        <v>17</v>
      </c>
      <c r="B30" s="32" t="s">
        <v>33</v>
      </c>
      <c r="C30" s="35" t="s">
        <v>35</v>
      </c>
      <c r="D30" s="6">
        <v>1785645</v>
      </c>
      <c r="E30" s="4">
        <f>D30/2</f>
        <v>892822.5</v>
      </c>
    </row>
    <row r="31" spans="1:7" x14ac:dyDescent="0.25">
      <c r="A31" s="21" t="s">
        <v>25</v>
      </c>
      <c r="B31" s="33"/>
      <c r="C31" s="36"/>
      <c r="D31" s="6">
        <v>1684136</v>
      </c>
      <c r="E31" s="4">
        <f t="shared" ref="E31:E39" si="0">D31/2</f>
        <v>842068</v>
      </c>
    </row>
    <row r="32" spans="1:7" x14ac:dyDescent="0.25">
      <c r="A32" s="21" t="s">
        <v>23</v>
      </c>
      <c r="B32" s="33"/>
      <c r="C32" s="36"/>
      <c r="D32" s="6">
        <v>696428</v>
      </c>
      <c r="E32" s="4">
        <f t="shared" si="0"/>
        <v>348214</v>
      </c>
    </row>
    <row r="33" spans="1:6" x14ac:dyDescent="0.25">
      <c r="A33" s="21" t="s">
        <v>21</v>
      </c>
      <c r="B33" s="33"/>
      <c r="C33" s="36"/>
      <c r="D33" s="6">
        <v>1566368</v>
      </c>
      <c r="E33" s="4">
        <f t="shared" si="0"/>
        <v>783184</v>
      </c>
    </row>
    <row r="34" spans="1:6" x14ac:dyDescent="0.25">
      <c r="A34" s="21" t="s">
        <v>27</v>
      </c>
      <c r="B34" s="33"/>
      <c r="C34" s="36"/>
      <c r="D34" s="6">
        <v>1504792</v>
      </c>
      <c r="E34" s="4">
        <f t="shared" si="0"/>
        <v>752396</v>
      </c>
    </row>
    <row r="35" spans="1:6" x14ac:dyDescent="0.25">
      <c r="A35" s="21" t="s">
        <v>29</v>
      </c>
      <c r="B35" s="33"/>
      <c r="C35" s="36"/>
      <c r="D35" s="6">
        <v>1481518</v>
      </c>
      <c r="E35" s="4">
        <f t="shared" si="0"/>
        <v>740759</v>
      </c>
    </row>
    <row r="36" spans="1:6" x14ac:dyDescent="0.25">
      <c r="A36" s="21" t="s">
        <v>32</v>
      </c>
      <c r="B36" s="33"/>
      <c r="C36" s="36"/>
      <c r="D36" s="6">
        <v>1596181</v>
      </c>
      <c r="E36" s="4">
        <f t="shared" si="0"/>
        <v>798090.5</v>
      </c>
    </row>
    <row r="37" spans="1:6" x14ac:dyDescent="0.25">
      <c r="A37" s="21" t="s">
        <v>30</v>
      </c>
      <c r="B37" s="33"/>
      <c r="C37" s="36"/>
      <c r="D37" s="6">
        <v>1043916</v>
      </c>
      <c r="E37" s="4">
        <f t="shared" si="0"/>
        <v>521958</v>
      </c>
    </row>
    <row r="38" spans="1:6" x14ac:dyDescent="0.25">
      <c r="A38" s="21" t="s">
        <v>19</v>
      </c>
      <c r="B38" s="33"/>
      <c r="C38" s="36"/>
      <c r="D38" s="6">
        <v>280648</v>
      </c>
      <c r="E38" s="4">
        <f t="shared" si="0"/>
        <v>140324</v>
      </c>
    </row>
    <row r="39" spans="1:6" x14ac:dyDescent="0.25">
      <c r="A39" s="21" t="s">
        <v>50</v>
      </c>
      <c r="B39" s="34"/>
      <c r="C39" s="37"/>
      <c r="D39" s="6">
        <v>1253316</v>
      </c>
      <c r="E39" s="4">
        <f t="shared" si="0"/>
        <v>626658</v>
      </c>
    </row>
    <row r="40" spans="1:6" x14ac:dyDescent="0.25">
      <c r="A40" s="27" t="s">
        <v>14</v>
      </c>
      <c r="B40" s="28"/>
      <c r="C40" s="29"/>
      <c r="D40" s="2">
        <f>D29+D27+D25+D21+D19+D17+D15+D13+D11</f>
        <v>460215114</v>
      </c>
      <c r="E40" s="2">
        <f>E11+E13+E15+E17+E19+E21+E25+E27+E29</f>
        <v>230107557</v>
      </c>
      <c r="F40" s="22"/>
    </row>
    <row r="41" spans="1:6" x14ac:dyDescent="0.25">
      <c r="D41" s="22"/>
      <c r="E41" s="22"/>
    </row>
    <row r="43" spans="1:6" x14ac:dyDescent="0.25">
      <c r="D43" s="23"/>
    </row>
    <row r="44" spans="1:6" x14ac:dyDescent="0.25">
      <c r="A44" s="7" t="s">
        <v>16</v>
      </c>
    </row>
    <row r="45" spans="1:6" x14ac:dyDescent="0.25">
      <c r="A45" s="8" t="s">
        <v>15</v>
      </c>
    </row>
  </sheetData>
  <mergeCells count="17">
    <mergeCell ref="B25:C25"/>
    <mergeCell ref="A40:C40"/>
    <mergeCell ref="B1:D1"/>
    <mergeCell ref="B2:D2"/>
    <mergeCell ref="B3:D3"/>
    <mergeCell ref="B6:D6"/>
    <mergeCell ref="B7:D7"/>
    <mergeCell ref="B30:B39"/>
    <mergeCell ref="C30:C39"/>
    <mergeCell ref="B11:C11"/>
    <mergeCell ref="B13:C13"/>
    <mergeCell ref="B15:C15"/>
    <mergeCell ref="A29:C29"/>
    <mergeCell ref="B27:C27"/>
    <mergeCell ref="B21:C21"/>
    <mergeCell ref="B17:C17"/>
    <mergeCell ref="B19:C19"/>
  </mergeCells>
  <pageMargins left="0.31" right="0.27" top="0.3" bottom="0.74803149606299213" header="0.2" footer="0.31496062992125984"/>
  <pageSetup paperSize="9" orientation="landscape" r:id="rId1"/>
  <ignoredErrors>
    <ignoredError sqref="E12 E14 E19 E25 E27 E29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2026-03-20T17:14:22Z</dcterms:modified>
</cp:coreProperties>
</file>