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mercurio\ADMINISTRATIVA\LOGISTICA\1. CONTRATOS\CONTRATOS 2026\MINIMA CUANTIA\ENV-11-32-1200-26 LAVADO DE VEHICULOS\LAVADO DE VEHICULOS\DEBORA\"/>
    </mc:Choice>
  </mc:AlternateContent>
  <bookViews>
    <workbookView xWindow="-120" yWindow="-120" windowWidth="25440" windowHeight="1539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2" i="1" l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 s="1"/>
  <c r="Q36" i="1"/>
  <c r="R36" i="1" s="1"/>
  <c r="Q37" i="1"/>
  <c r="R37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Q21" i="1"/>
  <c r="R21" i="1" s="1"/>
  <c r="Q20" i="1"/>
  <c r="R20" i="1" s="1"/>
  <c r="Q19" i="1"/>
  <c r="R19" i="1" s="1"/>
  <c r="Q18" i="1"/>
  <c r="R18" i="1" s="1"/>
  <c r="Q17" i="1"/>
  <c r="R17" i="1" s="1"/>
  <c r="Q16" i="1"/>
  <c r="R16" i="1" s="1"/>
  <c r="Q15" i="1"/>
  <c r="R15" i="1" s="1"/>
  <c r="Q14" i="1"/>
  <c r="R14" i="1" s="1"/>
  <c r="Q13" i="1"/>
  <c r="R13" i="1" s="1"/>
  <c r="Q12" i="1"/>
  <c r="R12" i="1" s="1"/>
  <c r="Q11" i="1"/>
  <c r="R11" i="1" s="1"/>
  <c r="J11" i="1"/>
  <c r="K11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</calcChain>
</file>

<file path=xl/sharedStrings.xml><?xml version="1.0" encoding="utf-8"?>
<sst xmlns="http://schemas.openxmlformats.org/spreadsheetml/2006/main" count="256" uniqueCount="163">
  <si>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</si>
  <si>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</si>
  <si>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</si>
  <si>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</si>
  <si>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</si>
  <si>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</si>
  <si>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</si>
  <si>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</si>
  <si>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</si>
  <si>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</si>
  <si>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</si>
  <si>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</si>
  <si>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</si>
  <si>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</si>
  <si>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</si>
  <si>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</si>
  <si>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</si>
  <si>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</si>
  <si>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</si>
  <si>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</si>
  <si>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</si>
  <si>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</si>
  <si>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</si>
  <si>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</si>
  <si>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</si>
  <si>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</si>
  <si>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</si>
  <si>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</si>
  <si>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</si>
  <si>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</si>
  <si>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</si>
  <si>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</si>
  <si>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</si>
  <si>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</si>
  <si>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</si>
  <si>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</si>
  <si>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</si>
  <si>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</si>
  <si>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</si>
  <si>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</si>
  <si>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</si>
  <si>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</si>
  <si>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Especifico</t>
  </si>
  <si>
    <t>Externo</t>
  </si>
  <si>
    <t>Interno / Externo</t>
  </si>
  <si>
    <t>Interno</t>
  </si>
  <si>
    <t>Planeación</t>
  </si>
  <si>
    <t>Selección</t>
  </si>
  <si>
    <t>Planeación-Ejecución-Postentrega</t>
  </si>
  <si>
    <t>Ejecución-Postentrega</t>
  </si>
  <si>
    <t>Planeación-Ejecución</t>
  </si>
  <si>
    <t>Conratación</t>
  </si>
  <si>
    <t>Ejecución</t>
  </si>
  <si>
    <t>Postentrega</t>
  </si>
  <si>
    <t>Planeación-Selección-Contratación-Ejecución-Postentrega</t>
  </si>
  <si>
    <t>Planeación-Selección-Contratación-Ejecución</t>
  </si>
  <si>
    <t>Planeación-Selección-Ejecución</t>
  </si>
  <si>
    <t>Económico</t>
  </si>
  <si>
    <t>Operacionales</t>
  </si>
  <si>
    <t>Social o político</t>
  </si>
  <si>
    <t>Financiero</t>
  </si>
  <si>
    <t>Regulatorio</t>
  </si>
  <si>
    <t>De la naturaleza</t>
  </si>
  <si>
    <t>Ambiental</t>
  </si>
  <si>
    <t>Tecnológico</t>
  </si>
  <si>
    <t xml:space="preserve">La fluctuación de los precios de los insumos.  </t>
  </si>
  <si>
    <t>Sobrecostos en los bienes/servicios a contratar en estudios de mercado.</t>
  </si>
  <si>
    <t>Ofertas artificialmente bajas</t>
  </si>
  <si>
    <t>Rompimiento del equilibrio económico del contrato, por demoras o incumplimientos imputables al contratista.</t>
  </si>
  <si>
    <t>Insuficiencia del presupuesto oficial,  plazo o derivados del proceso</t>
  </si>
  <si>
    <t>No suscripción del contrato por parte del contratista</t>
  </si>
  <si>
    <t>Falta de presentación de las garantías requeridas o retardo en su entrega</t>
  </si>
  <si>
    <t>Falta de expedición del registro presupuestal</t>
  </si>
  <si>
    <t>Paros, huelgas, actos terroristas, estados de excepción</t>
  </si>
  <si>
    <t>Riesgos de consecución de financiación,  de liquidez  para obtener recursos y el riesgo de las condiciones financieras establecidas</t>
  </si>
  <si>
    <t xml:space="preserve">Cambios de normas de carácter técnico o calidad </t>
  </si>
  <si>
    <t>Temblores, inundaciones, lluvías, sequías, entre otros, siempre y cuando los mismos puedan preverse</t>
  </si>
  <si>
    <t>Obligaciones que emanan de las licencias ambientales, de los planes de manejo ambiental, de las condiciones ambientales o ecológicas exigidas por la Ley</t>
  </si>
  <si>
    <t>Fallos en las telecomunicaciones, suspensión de servicios públicos, advenimiento de nuevos desarrollos tecnológicos</t>
  </si>
  <si>
    <t>ALCALDIA</t>
  </si>
  <si>
    <t>proponente/adjudicatario</t>
  </si>
  <si>
    <t>Verificar que las obsevaciones al respecto sean ciertas y proceder a ajustar los precios según corresponda</t>
  </si>
  <si>
    <t>Revisión de los estudios de mercado al encontrarse dispersión en sus valores.</t>
  </si>
  <si>
    <t>Dar aplicación al artículo 2,2,1,1,2,2,4   del Decreto 1082 de 2015</t>
  </si>
  <si>
    <t>Seguimiento a la ejecución administrativa y presupuestal del contrato</t>
  </si>
  <si>
    <t>Seguimiento por parte del profesional encargado del proceso.</t>
  </si>
  <si>
    <t>Consultar las alteraciones de orden público y buscar mecanismos que aminoren los efectos del riesgo</t>
  </si>
  <si>
    <t>Exigibilidad y verificación  de capacidad financiera del futuro contratista. Estudiar la viabilidad de otorgar anticipos o pagos anticipados</t>
  </si>
  <si>
    <t>Consultar las posibles variaciones de la normatividad al respecto y aplicar mecanismos que aminoren los efectos del riesgo</t>
  </si>
  <si>
    <t>N/A</t>
  </si>
  <si>
    <t xml:space="preserve"> </t>
  </si>
  <si>
    <t xml:space="preserve">Revisión de las exigencias ambientales, seguridad industrial, salubridad, permisos, planes de manejo  aplicables a contratos </t>
  </si>
  <si>
    <t>Establecer cronograma alternos para los posibles eventos de riesgo, requerir medios de comunicación alternos (mail, trunking), revisar la aplicabilidad de los procesos modernos a las normas vigentes</t>
  </si>
  <si>
    <t>Personal encargado de la Etapa de Planeación.  Supervisor</t>
  </si>
  <si>
    <t>Fecha de recibo final    Fecha de Liquidación</t>
  </si>
  <si>
    <t>Seguimiento por parte del grupo de Contratación a los casos en que se presente la situación</t>
  </si>
  <si>
    <t>Por Evento</t>
  </si>
  <si>
    <t>Personal encargado de la Etapa de Planeación</t>
  </si>
  <si>
    <t>Inicio de Etapa de selección</t>
  </si>
  <si>
    <t>Comité evaluador</t>
  </si>
  <si>
    <t>Etapa de Selección</t>
  </si>
  <si>
    <t>Revisión aleatoria de procesos contractuales</t>
  </si>
  <si>
    <t>Trimestral</t>
  </si>
  <si>
    <t xml:space="preserve">Supervisor </t>
  </si>
  <si>
    <t>Fecha de Liquidación</t>
  </si>
  <si>
    <t xml:space="preserve"> Informes de Supervisión </t>
  </si>
  <si>
    <t>De conformidad con los plazos del contrato</t>
  </si>
  <si>
    <t>Profesional encargado del proceso</t>
  </si>
  <si>
    <t>Etapa de Contratación</t>
  </si>
  <si>
    <t>Aplicación del debido proceso para la correspondiente sanción</t>
  </si>
  <si>
    <t>Etapa de Ejecución</t>
  </si>
  <si>
    <t>A través de la lista de chequeo</t>
  </si>
  <si>
    <t xml:space="preserve">Supervisor  </t>
  </si>
  <si>
    <t>Etapa Pos-entrega</t>
  </si>
  <si>
    <t>Semestral</t>
  </si>
  <si>
    <t>Personal que interviene en cada una de las etapas del proceso contractual</t>
  </si>
  <si>
    <t>Diario</t>
  </si>
  <si>
    <t xml:space="preserve"> Análisis del Sector </t>
  </si>
  <si>
    <t>Mensual</t>
  </si>
  <si>
    <t xml:space="preserve"> Etapa de Ejecución</t>
  </si>
  <si>
    <t xml:space="preserve"> Supervisor </t>
  </si>
  <si>
    <t xml:space="preserve"> Por evento</t>
  </si>
  <si>
    <t xml:space="preserve">Personal responsable de la etapa de planeación y selección                      Supervisor </t>
  </si>
  <si>
    <t>Exigencia en los requisitos habilitantes y condiciones contractuales de la normatividad aplicable</t>
  </si>
  <si>
    <t>Consultar y tomar medidas pertinentes a los avisos de fallas tecnológicas por parte del administrador del contratista</t>
  </si>
  <si>
    <t>Camilo Naranjo Escobar</t>
  </si>
  <si>
    <t>Desequibrio Económico</t>
  </si>
  <si>
    <t>Estudio de mercado deficiente - Mayor valor de los bienes y/o insumos - Desequilibrio Económico</t>
  </si>
  <si>
    <t>Incumplimiento del contrato - No satisfacción de las necesidades del Municipio.</t>
  </si>
  <si>
    <t>Desequibrio Económico - Incumplimiento del contrato - No satisfacción de las necesidades del Municipio.</t>
  </si>
  <si>
    <t>Planeación de recursos deficiente - No satisfacción de las necesidades del Municipio - Incumplimiento de indicadores de Plan de Desarrollo - Demoras en la celebración del contrato.</t>
  </si>
  <si>
    <t>Demoras en el inicio del contrato o que no se de inicio al mismo por falta de las mismas - No satisfacción de las necesidades del Municipio..</t>
  </si>
  <si>
    <t>No se puede llevar a cabo la celebración del contrato-Demoras en el inicio del contrato</t>
  </si>
  <si>
    <t>Liquidación del contrato de manera inoportuna</t>
  </si>
  <si>
    <t xml:space="preserve">Proceso Disciplinarios - Riesgo Económico </t>
  </si>
  <si>
    <t xml:space="preserve">Retrasos - Sobrecostos </t>
  </si>
  <si>
    <t>Sobrecostos - Modificaciones del contrato.</t>
  </si>
  <si>
    <t>Suspensión temporal del contrato por fuerza mayor.</t>
  </si>
  <si>
    <t>Sanciones y multas Administrativas</t>
  </si>
  <si>
    <t>Restrasos en la ejecución y el seguimiento financiero de la ejecución. Retrasos en los Pagos.</t>
  </si>
  <si>
    <t>Si</t>
  </si>
  <si>
    <t>No</t>
  </si>
  <si>
    <t>Etapa de Planeación.       Fecha acta de inicio</t>
  </si>
  <si>
    <t>Etapa de Planeación</t>
  </si>
  <si>
    <t xml:space="preserve"> Etapa de planeación</t>
  </si>
  <si>
    <t>Etapa Contratación</t>
  </si>
  <si>
    <t>Etapa de Ejecución/ Post ejecución</t>
  </si>
  <si>
    <t>Etapa de laneación/ Contratación y Ejecución</t>
  </si>
  <si>
    <t>Etapa de Planeación y Ejecución</t>
  </si>
  <si>
    <t>ENV-11-32-1200-26</t>
  </si>
  <si>
    <t>PRESTACIÓN DEL SERVICIO INTEGRAL DE LAVADO DE VEHÍCULOS DE PROPIEDAD Y/O RESPONSABILIDAD DEL MUNICIPIO DE ENVIGADO.</t>
  </si>
  <si>
    <t xml:space="preserve">Jhon fabio Castrillon Lopez </t>
  </si>
  <si>
    <t xml:space="preserve">No satisfacción de las necesidades del Municipio - Activación de poliza de cumplimiento  de la oferta al contratista - publicación de nuevo proceso </t>
  </si>
  <si>
    <t>Gabriel Jaime Restrepo Hoyos</t>
  </si>
  <si>
    <t xml:space="preserve">Aplicación de la poliza de cumplimiento de la oferta en caso de ser exigida. </t>
  </si>
  <si>
    <t xml:space="preserve">General </t>
  </si>
  <si>
    <t xml:space="preserve">Económico </t>
  </si>
  <si>
    <t xml:space="preserve">Daños a los vehiculos generados  en el lavadero </t>
  </si>
  <si>
    <t xml:space="preserve">Afectacion del servicio, Daños patrimoniales, </t>
  </si>
  <si>
    <t xml:space="preserve">Se le exigira polizas de amparo de riesgos contractual y extracontractual </t>
  </si>
  <si>
    <t>si</t>
  </si>
  <si>
    <t xml:space="preserve">Entidad Estatal - Supervisor </t>
  </si>
  <si>
    <t xml:space="preserve">Reportes en cloudfleet por parte de los conductores  y jornadas de inspeccion ( registro fotografico y filmico del vehiculo antes y despues de cada lavado.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</si>
</sst>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9" fontId="11" fillId="0" borderId="1" xfId="0" applyNumberFormat="1" applyFont="1" applyBorder="1" applyAlignment="1">
      <alignment horizontal="center" vertical="center"/>
    </xf>
    <xf numFmtId="9" fontId="11" fillId="4" borderId="1" xfId="0" applyNumberFormat="1" applyFont="1" applyFill="1" applyBorder="1" applyAlignment="1">
      <alignment horizontal="center" vertical="center"/>
    </xf>
    <xf numFmtId="9" fontId="11" fillId="5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9" fontId="11" fillId="0" borderId="15" xfId="0" applyNumberFormat="1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justify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justify" vertical="center" wrapText="1"/>
    </xf>
    <xf numFmtId="0" fontId="11" fillId="0" borderId="18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9" fontId="11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3" borderId="12" xfId="0" applyFont="1" applyFill="1" applyBorder="1" applyAlignment="1" applyProtection="1">
      <alignment horizontal="center" vertical="center" textRotation="90" wrapText="1"/>
      <protection locked="0"/>
    </xf>
    <xf numFmtId="0" fontId="8" fillId="3" borderId="11" xfId="0" applyFont="1" applyFill="1" applyBorder="1" applyAlignment="1" applyProtection="1">
      <alignment horizontal="center" vertical="center" textRotation="90" wrapText="1"/>
      <protection locked="0"/>
    </xf>
    <xf numFmtId="0" fontId="8" fillId="3" borderId="16" xfId="0" applyFont="1" applyFill="1" applyBorder="1" applyAlignment="1" applyProtection="1">
      <alignment horizontal="center" vertical="center" textRotation="90" wrapText="1"/>
      <protection locked="0"/>
    </xf>
    <xf numFmtId="0" fontId="8" fillId="3" borderId="17" xfId="0" applyFont="1" applyFill="1" applyBorder="1" applyAlignment="1" applyProtection="1">
      <alignment horizontal="center" vertical="center" textRotation="90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5" borderId="4" xfId="0" applyFont="1" applyFill="1" applyBorder="1" applyAlignment="1" applyProtection="1">
      <alignment horizontal="center" vertical="center" wrapText="1"/>
      <protection locked="0"/>
    </xf>
    <xf numFmtId="0" fontId="2" fillId="5" borderId="5" xfId="0" applyFont="1" applyFill="1" applyBorder="1" applyAlignment="1" applyProtection="1">
      <alignment horizontal="center" vertical="center" wrapText="1"/>
      <protection locked="0"/>
    </xf>
    <xf numFmtId="0" fontId="2" fillId="5" borderId="6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38</xdr:row>
      <xdr:rowOff>95250</xdr:rowOff>
    </xdr:from>
    <xdr:to>
      <xdr:col>10</xdr:col>
      <xdr:colOff>35546</xdr:colOff>
      <xdr:row>65</xdr:row>
      <xdr:rowOff>53782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14</xdr:col>
      <xdr:colOff>539750</xdr:colOff>
      <xdr:row>38</xdr:row>
      <xdr:rowOff>21167</xdr:rowOff>
    </xdr:from>
    <xdr:to>
      <xdr:col>18</xdr:col>
      <xdr:colOff>1014980</xdr:colOff>
      <xdr:row>52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tabSelected="1" topLeftCell="M22" zoomScaleNormal="100" workbookViewId="0">
      <selection activeCell="N26" sqref="N26"/>
    </sheetView>
  </sheetViews>
  <sheetFormatPr baseColWidth="10" defaultColWidth="11.42578125" defaultRowHeight="15" x14ac:dyDescent="0.25"/>
  <cols>
    <col min="1" max="1" width="6.140625" style="1" customWidth="1" collapsed="1"/>
    <col min="2" max="2" width="10.7109375" style="1" customWidth="1" collapsed="1"/>
    <col min="3" max="3" width="8.5703125" style="1" customWidth="1" collapsed="1"/>
    <col min="4" max="4" width="12.85546875" style="1" customWidth="1" collapsed="1"/>
    <col min="5" max="5" width="22.140625" style="1" customWidth="1" collapsed="1"/>
    <col min="6" max="6" width="28.140625" style="1" customWidth="1" collapsed="1"/>
    <col min="7" max="7" width="21.7109375" style="1" customWidth="1" collapsed="1"/>
    <col min="8" max="9" width="10" style="1" customWidth="1" collapsed="1"/>
    <col min="10" max="11" width="17.7109375" customWidth="1" collapsed="1"/>
    <col min="12" max="12" width="13.28515625" style="1" customWidth="1" collapsed="1"/>
    <col min="13" max="13" width="14.85546875" style="1" customWidth="1"/>
    <col min="14" max="14" width="53.85546875" style="1" customWidth="1" collapsed="1"/>
    <col min="15" max="16" width="9.5703125" style="1" customWidth="1" collapsed="1"/>
    <col min="17" max="17" width="13.140625" style="1" customWidth="1" collapsed="1"/>
    <col min="18" max="18" width="13.7109375" style="1" customWidth="1" collapsed="1"/>
    <col min="19" max="24" width="23.28515625" style="1" customWidth="1" collapsed="1"/>
    <col min="25" max="25" width="11.42578125" style="1" hidden="1" customWidth="1" collapsed="1"/>
    <col min="26" max="26" width="0" style="1" hidden="1" customWidth="1" collapsed="1"/>
    <col min="27" max="16384" width="11.42578125" style="1" collapsed="1"/>
  </cols>
  <sheetData>
    <row r="1" spans="1:26" ht="28.5" customHeight="1" x14ac:dyDescent="0.25">
      <c r="A1" s="41"/>
      <c r="B1" s="41"/>
      <c r="C1" s="41"/>
      <c r="D1" s="41"/>
      <c r="E1" s="42" t="s">
        <v>6</v>
      </c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1" t="s">
        <v>12</v>
      </c>
      <c r="V1" s="41"/>
      <c r="W1" s="41"/>
      <c r="X1" s="41"/>
    </row>
    <row r="2" spans="1:26" ht="28.5" customHeight="1" x14ac:dyDescent="0.25">
      <c r="A2" s="41"/>
      <c r="B2" s="41"/>
      <c r="C2" s="41"/>
      <c r="D2" s="41"/>
      <c r="E2" s="42" t="s">
        <v>7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1" t="s">
        <v>40</v>
      </c>
      <c r="V2" s="41"/>
      <c r="W2" s="41"/>
      <c r="X2" s="41"/>
    </row>
    <row r="3" spans="1:26" ht="28.5" customHeight="1" x14ac:dyDescent="0.25">
      <c r="A3" s="41"/>
      <c r="B3" s="41"/>
      <c r="C3" s="41"/>
      <c r="D3" s="41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1" t="s">
        <v>13</v>
      </c>
      <c r="V3" s="41"/>
      <c r="W3" s="41"/>
      <c r="X3" s="41"/>
    </row>
    <row r="4" spans="1:26" ht="15.75" x14ac:dyDescent="0.25">
      <c r="A4" s="45" t="s">
        <v>34</v>
      </c>
      <c r="B4" s="45"/>
      <c r="C4" s="45"/>
      <c r="D4" s="46"/>
      <c r="E4" s="55" t="s">
        <v>149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7"/>
      <c r="U4" s="67" t="s">
        <v>36</v>
      </c>
      <c r="V4" s="68"/>
      <c r="W4" s="69">
        <v>46085</v>
      </c>
      <c r="X4" s="70"/>
    </row>
    <row r="5" spans="1:26" ht="15.75" x14ac:dyDescent="0.25">
      <c r="A5" s="47"/>
      <c r="B5" s="47"/>
      <c r="C5" s="47"/>
      <c r="D5" s="48"/>
      <c r="E5" s="58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60"/>
      <c r="U5" s="33" t="s">
        <v>38</v>
      </c>
      <c r="V5" s="67" t="s">
        <v>151</v>
      </c>
      <c r="W5" s="71"/>
      <c r="X5" s="68"/>
    </row>
    <row r="6" spans="1:26" ht="15.75" x14ac:dyDescent="0.25">
      <c r="A6" s="49" t="s">
        <v>35</v>
      </c>
      <c r="B6" s="50"/>
      <c r="C6" s="50"/>
      <c r="D6" s="51"/>
      <c r="E6" s="49" t="s">
        <v>150</v>
      </c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1"/>
      <c r="U6" s="33" t="s">
        <v>37</v>
      </c>
      <c r="V6" s="67" t="s">
        <v>125</v>
      </c>
      <c r="W6" s="71"/>
      <c r="X6" s="68"/>
    </row>
    <row r="7" spans="1:26" ht="15.75" x14ac:dyDescent="0.25">
      <c r="A7" s="52"/>
      <c r="B7" s="53"/>
      <c r="C7" s="53"/>
      <c r="D7" s="54"/>
      <c r="E7" s="52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4"/>
      <c r="U7" s="33" t="s">
        <v>39</v>
      </c>
      <c r="V7" s="72" t="s">
        <v>153</v>
      </c>
      <c r="W7" s="73"/>
      <c r="X7" s="74"/>
    </row>
    <row r="8" spans="1:26" ht="45" customHeight="1" x14ac:dyDescent="0.25">
      <c r="A8" s="35" t="s">
        <v>15</v>
      </c>
      <c r="B8" s="35" t="s">
        <v>16</v>
      </c>
      <c r="C8" s="35" t="s">
        <v>17</v>
      </c>
      <c r="D8" s="35" t="s">
        <v>18</v>
      </c>
      <c r="E8" s="39" t="s">
        <v>19</v>
      </c>
      <c r="F8" s="35" t="s">
        <v>20</v>
      </c>
      <c r="G8" s="35" t="s">
        <v>21</v>
      </c>
      <c r="H8" s="35" t="s">
        <v>22</v>
      </c>
      <c r="I8" s="35" t="s">
        <v>23</v>
      </c>
      <c r="J8" s="35" t="s">
        <v>24</v>
      </c>
      <c r="K8" s="35" t="s">
        <v>25</v>
      </c>
      <c r="L8" s="63" t="s">
        <v>26</v>
      </c>
      <c r="M8" s="64"/>
      <c r="N8" s="44" t="s">
        <v>27</v>
      </c>
      <c r="O8" s="40" t="s">
        <v>3</v>
      </c>
      <c r="P8" s="40"/>
      <c r="Q8" s="40"/>
      <c r="R8" s="40"/>
      <c r="S8" s="44" t="s">
        <v>28</v>
      </c>
      <c r="T8" s="44" t="s">
        <v>29</v>
      </c>
      <c r="U8" s="61" t="s">
        <v>30</v>
      </c>
      <c r="V8" s="44" t="s">
        <v>31</v>
      </c>
      <c r="W8" s="40" t="s">
        <v>4</v>
      </c>
      <c r="X8" s="40"/>
      <c r="Y8" s="2"/>
    </row>
    <row r="9" spans="1:26" ht="30.75" customHeight="1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65"/>
      <c r="M9" s="66"/>
      <c r="N9" s="38"/>
      <c r="O9" s="38" t="s">
        <v>0</v>
      </c>
      <c r="P9" s="38" t="s">
        <v>1</v>
      </c>
      <c r="Q9" s="38" t="s">
        <v>5</v>
      </c>
      <c r="R9" s="38" t="s">
        <v>2</v>
      </c>
      <c r="S9" s="38"/>
      <c r="T9" s="38"/>
      <c r="U9" s="62"/>
      <c r="V9" s="38"/>
      <c r="W9" s="38" t="s">
        <v>32</v>
      </c>
      <c r="X9" s="38" t="s">
        <v>33</v>
      </c>
      <c r="Y9" s="2"/>
    </row>
    <row r="10" spans="1:26" ht="53.25" customHeight="1" x14ac:dyDescent="0.25">
      <c r="A10" s="37"/>
      <c r="B10" s="37"/>
      <c r="C10" s="37"/>
      <c r="D10" s="37"/>
      <c r="E10" s="37"/>
      <c r="F10" s="37"/>
      <c r="G10" s="37"/>
      <c r="H10" s="36"/>
      <c r="I10" s="36"/>
      <c r="J10" s="36"/>
      <c r="K10" s="36"/>
      <c r="L10" s="23" t="s">
        <v>79</v>
      </c>
      <c r="M10" s="23" t="s">
        <v>80</v>
      </c>
      <c r="N10" s="38"/>
      <c r="O10" s="38"/>
      <c r="P10" s="38"/>
      <c r="Q10" s="38"/>
      <c r="R10" s="38"/>
      <c r="S10" s="38"/>
      <c r="T10" s="38"/>
      <c r="U10" s="62"/>
      <c r="V10" s="38"/>
      <c r="W10" s="38"/>
      <c r="X10" s="38"/>
      <c r="Y10" s="2"/>
    </row>
    <row r="11" spans="1:26" ht="96.75" customHeight="1" x14ac:dyDescent="0.25">
      <c r="A11" s="3">
        <v>1</v>
      </c>
      <c r="B11" s="4" t="s">
        <v>41</v>
      </c>
      <c r="C11" s="4" t="s">
        <v>43</v>
      </c>
      <c r="D11" s="11" t="s">
        <v>48</v>
      </c>
      <c r="E11" s="14" t="s">
        <v>57</v>
      </c>
      <c r="F11" s="5" t="s">
        <v>65</v>
      </c>
      <c r="G11" s="5" t="s">
        <v>127</v>
      </c>
      <c r="H11" s="6">
        <v>2</v>
      </c>
      <c r="I11" s="6">
        <v>4</v>
      </c>
      <c r="J11" s="7">
        <f t="shared" ref="J11:J20" si="0">H11+I11</f>
        <v>6</v>
      </c>
      <c r="K11" s="7" t="str">
        <f>IF(J11=10,$Z$11,IF(J11=9,$Z$11,IF(J11=8,$Z$11,IF(J11=7,$Z$12,IF(J11=6,$Z$12,IF(J11=5,$Z$13,IF(J11=4,$Z$14,IF(J11=3,$Z$14,IF(J11=2,$Z$14,0)))))))))</f>
        <v>Riesgo alto</v>
      </c>
      <c r="L11" s="21">
        <v>0</v>
      </c>
      <c r="M11" s="19">
        <v>1</v>
      </c>
      <c r="N11" s="8" t="s">
        <v>81</v>
      </c>
      <c r="O11" s="6">
        <v>1</v>
      </c>
      <c r="P11" s="6">
        <v>4</v>
      </c>
      <c r="Q11" s="7">
        <f t="shared" ref="Q11:Q21" si="1">O11+P11</f>
        <v>5</v>
      </c>
      <c r="R11" s="7" t="str">
        <f>IF(Q11=10,$Z$11,IF(Q11=9,$Z$11,IF(Q11=8,$Z$11,IF(Q11=7,$Z$12,IF(Q11=6,$Z$12,IF(Q11=5,$Z$13,IF(Q11=4,$Z$14,IF(Q11=3,$Z$14,IF(Q11=2,$Z$14,0)))))))))</f>
        <v>Riesgo medio</v>
      </c>
      <c r="S11" s="24" t="s">
        <v>140</v>
      </c>
      <c r="T11" s="24" t="s">
        <v>93</v>
      </c>
      <c r="U11" s="24" t="s">
        <v>142</v>
      </c>
      <c r="V11" s="25" t="s">
        <v>94</v>
      </c>
      <c r="W11" s="26" t="s">
        <v>95</v>
      </c>
      <c r="X11" s="27" t="s">
        <v>96</v>
      </c>
      <c r="Y11" s="1">
        <v>1</v>
      </c>
      <c r="Z11" s="1" t="s">
        <v>8</v>
      </c>
    </row>
    <row r="12" spans="1:26" ht="51" x14ac:dyDescent="0.25">
      <c r="A12" s="3">
        <v>2</v>
      </c>
      <c r="B12" s="4" t="s">
        <v>41</v>
      </c>
      <c r="C12" s="4" t="s">
        <v>43</v>
      </c>
      <c r="D12" s="11" t="s">
        <v>46</v>
      </c>
      <c r="E12" s="14" t="s">
        <v>57</v>
      </c>
      <c r="F12" s="5" t="s">
        <v>66</v>
      </c>
      <c r="G12" s="5" t="s">
        <v>126</v>
      </c>
      <c r="H12" s="6">
        <v>3</v>
      </c>
      <c r="I12" s="6">
        <v>5</v>
      </c>
      <c r="J12" s="7">
        <f t="shared" si="0"/>
        <v>8</v>
      </c>
      <c r="K12" s="7" t="str">
        <f t="shared" ref="K12:K21" si="2">IF(J12=10,$Z$11,IF(J12=9,$Z$11,IF(J12=8,$Z$11,IF(J12=7,$Z$12,IF(J12=6,$Z$12,IF(J12=5,$Z$13,IF(J12=4,$Z$14,IF(J12=3,$Z$14,IF(J12=2,$Z$14,0)))))))))</f>
        <v>Riesgo extremo</v>
      </c>
      <c r="L12" s="18">
        <v>0.5</v>
      </c>
      <c r="M12" s="18">
        <v>0.5</v>
      </c>
      <c r="N12" s="4" t="s">
        <v>82</v>
      </c>
      <c r="O12" s="6">
        <v>1</v>
      </c>
      <c r="P12" s="6">
        <v>3</v>
      </c>
      <c r="Q12" s="7">
        <f t="shared" si="1"/>
        <v>4</v>
      </c>
      <c r="R12" s="7" t="str">
        <f t="shared" ref="R12:R21" si="3">IF(Q12=10,$Z$11,IF(Q12=9,$Z$11,IF(Q12=8,$Z$11,IF(Q12=7,$Z$12,IF(Q12=6,$Z$12,IF(Q12=5,$Z$13,IF(Q12=4,$Z$14,IF(Q12=3,$Z$14,IF(Q12=2,$Z$14,0)))))))))</f>
        <v>Riesgo bajo</v>
      </c>
      <c r="S12" s="24" t="s">
        <v>140</v>
      </c>
      <c r="T12" s="24" t="s">
        <v>97</v>
      </c>
      <c r="U12" s="24" t="s">
        <v>143</v>
      </c>
      <c r="V12" s="25" t="s">
        <v>98</v>
      </c>
      <c r="W12" s="26" t="s">
        <v>95</v>
      </c>
      <c r="X12" s="18" t="s">
        <v>96</v>
      </c>
      <c r="Y12" s="1">
        <v>2</v>
      </c>
      <c r="Z12" s="1" t="s">
        <v>9</v>
      </c>
    </row>
    <row r="13" spans="1:26" ht="81.75" customHeight="1" x14ac:dyDescent="0.25">
      <c r="A13" s="3">
        <v>3</v>
      </c>
      <c r="B13" s="4" t="s">
        <v>41</v>
      </c>
      <c r="C13" s="4" t="s">
        <v>43</v>
      </c>
      <c r="D13" s="11" t="s">
        <v>47</v>
      </c>
      <c r="E13" s="14" t="s">
        <v>57</v>
      </c>
      <c r="F13" s="5" t="s">
        <v>67</v>
      </c>
      <c r="G13" s="5" t="s">
        <v>128</v>
      </c>
      <c r="H13" s="6">
        <v>3</v>
      </c>
      <c r="I13" s="6">
        <v>5</v>
      </c>
      <c r="J13" s="7">
        <f t="shared" si="0"/>
        <v>8</v>
      </c>
      <c r="K13" s="7" t="str">
        <f t="shared" si="2"/>
        <v>Riesgo extremo</v>
      </c>
      <c r="L13" s="18">
        <v>0</v>
      </c>
      <c r="M13" s="19">
        <v>1</v>
      </c>
      <c r="N13" s="6" t="s">
        <v>83</v>
      </c>
      <c r="O13" s="6">
        <v>1</v>
      </c>
      <c r="P13" s="6">
        <v>3</v>
      </c>
      <c r="Q13" s="7">
        <f t="shared" si="1"/>
        <v>4</v>
      </c>
      <c r="R13" s="7" t="str">
        <f t="shared" si="3"/>
        <v>Riesgo bajo</v>
      </c>
      <c r="S13" s="24" t="s">
        <v>141</v>
      </c>
      <c r="T13" s="24" t="s">
        <v>99</v>
      </c>
      <c r="U13" s="24" t="s">
        <v>100</v>
      </c>
      <c r="V13" s="25" t="s">
        <v>100</v>
      </c>
      <c r="W13" s="26" t="s">
        <v>95</v>
      </c>
      <c r="X13" s="18" t="s">
        <v>96</v>
      </c>
      <c r="Y13" s="1">
        <v>3</v>
      </c>
      <c r="Z13" s="1" t="s">
        <v>10</v>
      </c>
    </row>
    <row r="14" spans="1:26" ht="114" customHeight="1" x14ac:dyDescent="0.25">
      <c r="A14" s="3">
        <v>4</v>
      </c>
      <c r="B14" s="4" t="s">
        <v>41</v>
      </c>
      <c r="C14" s="4" t="s">
        <v>44</v>
      </c>
      <c r="D14" s="11" t="s">
        <v>49</v>
      </c>
      <c r="E14" s="14" t="s">
        <v>57</v>
      </c>
      <c r="F14" s="5" t="s">
        <v>68</v>
      </c>
      <c r="G14" s="5" t="s">
        <v>129</v>
      </c>
      <c r="H14" s="6">
        <v>2</v>
      </c>
      <c r="I14" s="6">
        <v>4</v>
      </c>
      <c r="J14" s="7">
        <f t="shared" si="0"/>
        <v>6</v>
      </c>
      <c r="K14" s="7" t="str">
        <f t="shared" si="2"/>
        <v>Riesgo alto</v>
      </c>
      <c r="L14" s="18">
        <v>1</v>
      </c>
      <c r="M14" s="18">
        <v>0</v>
      </c>
      <c r="N14" s="6" t="s">
        <v>82</v>
      </c>
      <c r="O14" s="6">
        <v>1</v>
      </c>
      <c r="P14" s="6">
        <v>4</v>
      </c>
      <c r="Q14" s="7">
        <f t="shared" si="1"/>
        <v>5</v>
      </c>
      <c r="R14" s="7" t="str">
        <f t="shared" si="3"/>
        <v>Riesgo medio</v>
      </c>
      <c r="S14" s="24" t="s">
        <v>140</v>
      </c>
      <c r="T14" s="24" t="s">
        <v>97</v>
      </c>
      <c r="U14" s="24" t="s">
        <v>110</v>
      </c>
      <c r="V14" s="25" t="s">
        <v>98</v>
      </c>
      <c r="W14" s="26" t="s">
        <v>101</v>
      </c>
      <c r="X14" s="27" t="s">
        <v>102</v>
      </c>
      <c r="Y14" s="1">
        <v>4</v>
      </c>
      <c r="Z14" s="1" t="s">
        <v>11</v>
      </c>
    </row>
    <row r="15" spans="1:26" ht="177" customHeight="1" x14ac:dyDescent="0.25">
      <c r="A15" s="3">
        <v>5</v>
      </c>
      <c r="B15" s="4" t="s">
        <v>41</v>
      </c>
      <c r="C15" s="4" t="s">
        <v>45</v>
      </c>
      <c r="D15" s="11" t="s">
        <v>50</v>
      </c>
      <c r="E15" s="14" t="s">
        <v>58</v>
      </c>
      <c r="F15" s="9" t="s">
        <v>69</v>
      </c>
      <c r="G15" s="9" t="s">
        <v>130</v>
      </c>
      <c r="H15" s="6">
        <v>2</v>
      </c>
      <c r="I15" s="6">
        <v>2</v>
      </c>
      <c r="J15" s="7">
        <f t="shared" si="0"/>
        <v>4</v>
      </c>
      <c r="K15" s="7" t="str">
        <f t="shared" si="2"/>
        <v>Riesgo bajo</v>
      </c>
      <c r="L15" s="18">
        <v>1</v>
      </c>
      <c r="M15" s="18">
        <v>0</v>
      </c>
      <c r="N15" s="6" t="s">
        <v>84</v>
      </c>
      <c r="O15" s="6">
        <v>1</v>
      </c>
      <c r="P15" s="6">
        <v>1</v>
      </c>
      <c r="Q15" s="7">
        <f t="shared" si="1"/>
        <v>2</v>
      </c>
      <c r="R15" s="7" t="str">
        <f t="shared" si="3"/>
        <v>Riesgo bajo</v>
      </c>
      <c r="S15" s="24" t="s">
        <v>140</v>
      </c>
      <c r="T15" s="24" t="s">
        <v>103</v>
      </c>
      <c r="U15" s="24" t="s">
        <v>144</v>
      </c>
      <c r="V15" s="27" t="s">
        <v>104</v>
      </c>
      <c r="W15" s="26" t="s">
        <v>105</v>
      </c>
      <c r="X15" s="34" t="s">
        <v>106</v>
      </c>
      <c r="Y15" s="1">
        <v>5</v>
      </c>
    </row>
    <row r="16" spans="1:26" ht="129.75" customHeight="1" x14ac:dyDescent="0.25">
      <c r="A16" s="3">
        <v>6</v>
      </c>
      <c r="B16" s="4" t="s">
        <v>41</v>
      </c>
      <c r="C16" s="4" t="s">
        <v>43</v>
      </c>
      <c r="D16" s="11" t="s">
        <v>51</v>
      </c>
      <c r="E16" s="14" t="s">
        <v>58</v>
      </c>
      <c r="F16" s="5" t="s">
        <v>70</v>
      </c>
      <c r="G16" s="5" t="s">
        <v>152</v>
      </c>
      <c r="H16" s="6">
        <v>3</v>
      </c>
      <c r="I16" s="6">
        <v>5</v>
      </c>
      <c r="J16" s="7">
        <f t="shared" si="0"/>
        <v>8</v>
      </c>
      <c r="K16" s="7" t="str">
        <f t="shared" si="2"/>
        <v>Riesgo extremo</v>
      </c>
      <c r="L16" s="18">
        <v>0</v>
      </c>
      <c r="M16" s="19">
        <v>1</v>
      </c>
      <c r="N16" s="8" t="s">
        <v>154</v>
      </c>
      <c r="O16" s="6">
        <v>2</v>
      </c>
      <c r="P16" s="6">
        <v>4</v>
      </c>
      <c r="Q16" s="7">
        <f t="shared" si="1"/>
        <v>6</v>
      </c>
      <c r="R16" s="7" t="str">
        <f t="shared" si="3"/>
        <v>Riesgo alto</v>
      </c>
      <c r="S16" s="24" t="s">
        <v>141</v>
      </c>
      <c r="T16" s="24" t="s">
        <v>107</v>
      </c>
      <c r="U16" s="24" t="s">
        <v>145</v>
      </c>
      <c r="V16" s="25" t="s">
        <v>108</v>
      </c>
      <c r="W16" s="26" t="s">
        <v>109</v>
      </c>
      <c r="X16" s="27" t="s">
        <v>96</v>
      </c>
    </row>
    <row r="17" spans="1:24" ht="115.5" x14ac:dyDescent="0.25">
      <c r="A17" s="3">
        <v>7</v>
      </c>
      <c r="B17" s="4" t="s">
        <v>41</v>
      </c>
      <c r="C17" s="4" t="s">
        <v>44</v>
      </c>
      <c r="D17" s="11" t="s">
        <v>52</v>
      </c>
      <c r="E17" s="14" t="s">
        <v>58</v>
      </c>
      <c r="F17" s="5" t="s">
        <v>71</v>
      </c>
      <c r="G17" s="5" t="s">
        <v>131</v>
      </c>
      <c r="H17" s="6">
        <v>3</v>
      </c>
      <c r="I17" s="6">
        <v>5</v>
      </c>
      <c r="J17" s="7">
        <f t="shared" si="0"/>
        <v>8</v>
      </c>
      <c r="K17" s="7" t="str">
        <f t="shared" si="2"/>
        <v>Riesgo extremo</v>
      </c>
      <c r="L17" s="18">
        <v>0</v>
      </c>
      <c r="M17" s="18">
        <v>1</v>
      </c>
      <c r="N17" s="6" t="s">
        <v>85</v>
      </c>
      <c r="O17" s="6">
        <v>2</v>
      </c>
      <c r="P17" s="6">
        <v>4</v>
      </c>
      <c r="Q17" s="7">
        <f t="shared" si="1"/>
        <v>6</v>
      </c>
      <c r="R17" s="7" t="str">
        <f t="shared" si="3"/>
        <v>Riesgo alto</v>
      </c>
      <c r="S17" s="24" t="s">
        <v>141</v>
      </c>
      <c r="T17" s="24" t="s">
        <v>107</v>
      </c>
      <c r="U17" s="24" t="s">
        <v>145</v>
      </c>
      <c r="V17" s="25" t="s">
        <v>108</v>
      </c>
      <c r="W17" s="26" t="s">
        <v>109</v>
      </c>
      <c r="X17" s="27" t="s">
        <v>96</v>
      </c>
    </row>
    <row r="18" spans="1:24" ht="66" x14ac:dyDescent="0.25">
      <c r="A18" s="3">
        <v>8</v>
      </c>
      <c r="B18" s="4" t="s">
        <v>41</v>
      </c>
      <c r="C18" s="4" t="s">
        <v>45</v>
      </c>
      <c r="D18" s="11" t="s">
        <v>52</v>
      </c>
      <c r="E18" s="14" t="s">
        <v>58</v>
      </c>
      <c r="F18" s="5" t="s">
        <v>72</v>
      </c>
      <c r="G18" s="5" t="s">
        <v>132</v>
      </c>
      <c r="H18" s="6">
        <v>2</v>
      </c>
      <c r="I18" s="6">
        <v>5</v>
      </c>
      <c r="J18" s="7">
        <f t="shared" si="0"/>
        <v>7</v>
      </c>
      <c r="K18" s="7" t="str">
        <f t="shared" si="2"/>
        <v>Riesgo alto</v>
      </c>
      <c r="L18" s="18">
        <v>1</v>
      </c>
      <c r="M18" s="18">
        <v>0</v>
      </c>
      <c r="N18" s="6" t="s">
        <v>85</v>
      </c>
      <c r="O18" s="6">
        <v>1</v>
      </c>
      <c r="P18" s="6">
        <v>4</v>
      </c>
      <c r="Q18" s="7">
        <f t="shared" si="1"/>
        <v>5</v>
      </c>
      <c r="R18" s="7" t="str">
        <f t="shared" si="3"/>
        <v>Riesgo medio</v>
      </c>
      <c r="S18" s="24" t="s">
        <v>141</v>
      </c>
      <c r="T18" s="24" t="s">
        <v>107</v>
      </c>
      <c r="U18" s="24" t="s">
        <v>145</v>
      </c>
      <c r="V18" s="25" t="s">
        <v>110</v>
      </c>
      <c r="W18" s="26" t="s">
        <v>111</v>
      </c>
      <c r="X18" s="27" t="s">
        <v>96</v>
      </c>
    </row>
    <row r="19" spans="1:24" ht="33" x14ac:dyDescent="0.25">
      <c r="A19" s="3">
        <v>9</v>
      </c>
      <c r="B19" s="8" t="s">
        <v>41</v>
      </c>
      <c r="C19" s="8" t="s">
        <v>44</v>
      </c>
      <c r="D19" s="12" t="s">
        <v>53</v>
      </c>
      <c r="E19" s="14" t="s">
        <v>58</v>
      </c>
      <c r="F19" s="10" t="s">
        <v>133</v>
      </c>
      <c r="G19" s="10" t="s">
        <v>134</v>
      </c>
      <c r="H19" s="6">
        <v>2</v>
      </c>
      <c r="I19" s="6">
        <v>2</v>
      </c>
      <c r="J19" s="7">
        <f t="shared" si="0"/>
        <v>4</v>
      </c>
      <c r="K19" s="7" t="str">
        <f t="shared" si="2"/>
        <v>Riesgo bajo</v>
      </c>
      <c r="L19" s="18">
        <v>0.5</v>
      </c>
      <c r="M19" s="18">
        <v>0.5</v>
      </c>
      <c r="N19" s="6" t="s">
        <v>85</v>
      </c>
      <c r="O19" s="6">
        <v>1</v>
      </c>
      <c r="P19" s="6">
        <v>1</v>
      </c>
      <c r="Q19" s="7">
        <f t="shared" si="1"/>
        <v>2</v>
      </c>
      <c r="R19" s="7" t="str">
        <f t="shared" si="3"/>
        <v>Riesgo bajo</v>
      </c>
      <c r="S19" s="24" t="s">
        <v>141</v>
      </c>
      <c r="T19" s="24" t="s">
        <v>112</v>
      </c>
      <c r="U19" s="24" t="s">
        <v>146</v>
      </c>
      <c r="V19" s="25" t="s">
        <v>113</v>
      </c>
      <c r="W19" s="26" t="s">
        <v>111</v>
      </c>
      <c r="X19" s="18" t="s">
        <v>114</v>
      </c>
    </row>
    <row r="20" spans="1:24" ht="82.5" x14ac:dyDescent="0.25">
      <c r="A20" s="3">
        <v>10</v>
      </c>
      <c r="B20" s="8" t="s">
        <v>41</v>
      </c>
      <c r="C20" s="8" t="s">
        <v>44</v>
      </c>
      <c r="D20" s="13" t="s">
        <v>54</v>
      </c>
      <c r="E20" s="15" t="s">
        <v>59</v>
      </c>
      <c r="F20" s="8" t="s">
        <v>73</v>
      </c>
      <c r="G20" s="8" t="s">
        <v>135</v>
      </c>
      <c r="H20" s="6">
        <v>1</v>
      </c>
      <c r="I20" s="6">
        <v>4</v>
      </c>
      <c r="J20" s="7">
        <f t="shared" si="0"/>
        <v>5</v>
      </c>
      <c r="K20" s="7" t="str">
        <f t="shared" si="2"/>
        <v>Riesgo medio</v>
      </c>
      <c r="L20" s="20">
        <v>1</v>
      </c>
      <c r="M20" s="20">
        <v>0</v>
      </c>
      <c r="N20" s="6" t="s">
        <v>86</v>
      </c>
      <c r="O20" s="6">
        <v>1</v>
      </c>
      <c r="P20" s="6">
        <v>3</v>
      </c>
      <c r="Q20" s="7">
        <f t="shared" si="1"/>
        <v>4</v>
      </c>
      <c r="R20" s="7" t="str">
        <f t="shared" si="3"/>
        <v>Riesgo bajo</v>
      </c>
      <c r="S20" s="28" t="s">
        <v>140</v>
      </c>
      <c r="T20" s="28" t="s">
        <v>115</v>
      </c>
      <c r="U20" s="24" t="s">
        <v>110</v>
      </c>
      <c r="V20" s="29" t="s">
        <v>104</v>
      </c>
      <c r="W20" s="30" t="s">
        <v>86</v>
      </c>
      <c r="X20" s="27" t="s">
        <v>116</v>
      </c>
    </row>
    <row r="21" spans="1:24" ht="96.75" customHeight="1" x14ac:dyDescent="0.25">
      <c r="A21" s="3">
        <v>11</v>
      </c>
      <c r="B21" s="8" t="s">
        <v>41</v>
      </c>
      <c r="C21" s="8" t="s">
        <v>43</v>
      </c>
      <c r="D21" s="13" t="s">
        <v>52</v>
      </c>
      <c r="E21" s="16" t="s">
        <v>60</v>
      </c>
      <c r="F21" s="8" t="s">
        <v>74</v>
      </c>
      <c r="G21" s="8" t="s">
        <v>128</v>
      </c>
      <c r="H21" s="6">
        <v>3</v>
      </c>
      <c r="I21" s="6">
        <v>4</v>
      </c>
      <c r="J21" s="7">
        <f t="shared" ref="J21" si="4">H21+I21</f>
        <v>7</v>
      </c>
      <c r="K21" s="7" t="str">
        <f t="shared" si="2"/>
        <v>Riesgo alto</v>
      </c>
      <c r="L21" s="20">
        <v>1</v>
      </c>
      <c r="M21" s="20">
        <v>0</v>
      </c>
      <c r="N21" s="6" t="s">
        <v>87</v>
      </c>
      <c r="O21" s="6">
        <v>2</v>
      </c>
      <c r="P21" s="6">
        <v>3</v>
      </c>
      <c r="Q21" s="7">
        <f t="shared" si="1"/>
        <v>5</v>
      </c>
      <c r="R21" s="7" t="str">
        <f t="shared" si="3"/>
        <v>Riesgo medio</v>
      </c>
      <c r="S21" s="28" t="s">
        <v>141</v>
      </c>
      <c r="T21" s="28" t="s">
        <v>115</v>
      </c>
      <c r="U21" s="24" t="s">
        <v>147</v>
      </c>
      <c r="V21" s="29" t="s">
        <v>100</v>
      </c>
      <c r="W21" s="30" t="s">
        <v>117</v>
      </c>
      <c r="X21" s="27" t="s">
        <v>118</v>
      </c>
    </row>
    <row r="22" spans="1:24" ht="76.5" x14ac:dyDescent="0.25">
      <c r="A22" s="3">
        <v>12</v>
      </c>
      <c r="B22" s="8" t="s">
        <v>42</v>
      </c>
      <c r="C22" s="8" t="s">
        <v>43</v>
      </c>
      <c r="D22" s="13" t="s">
        <v>55</v>
      </c>
      <c r="E22" s="16" t="s">
        <v>61</v>
      </c>
      <c r="F22" s="8" t="s">
        <v>75</v>
      </c>
      <c r="G22" s="8" t="s">
        <v>136</v>
      </c>
      <c r="H22" s="6">
        <v>3</v>
      </c>
      <c r="I22" s="6">
        <v>2</v>
      </c>
      <c r="J22" s="7">
        <f t="shared" ref="J22:J37" si="5">H22+I22</f>
        <v>5</v>
      </c>
      <c r="K22" s="7" t="str">
        <f t="shared" ref="K22:K37" si="6">IF(J22=10,$Z$11,IF(J22=9,$Z$11,IF(J22=8,$Z$11,IF(J22=7,$Z$12,IF(J22=6,$Z$12,IF(J22=5,$Z$13,IF(J22=4,$Z$14,IF(J22=3,$Z$14,IF(J22=2,$Z$14,0)))))))))</f>
        <v>Riesgo medio</v>
      </c>
      <c r="L22" s="18">
        <v>0.5</v>
      </c>
      <c r="M22" s="18">
        <v>0.5</v>
      </c>
      <c r="N22" s="6" t="s">
        <v>88</v>
      </c>
      <c r="O22" s="6">
        <v>2</v>
      </c>
      <c r="P22" s="6">
        <v>1</v>
      </c>
      <c r="Q22" s="7">
        <f t="shared" ref="Q22:Q37" si="7">O22+P22</f>
        <v>3</v>
      </c>
      <c r="R22" s="7" t="str">
        <f t="shared" ref="R22:R37" si="8">IF(Q22=10,$Z$11,IF(Q22=9,$Z$11,IF(Q22=8,$Z$11,IF(Q22=7,$Z$12,IF(Q22=6,$Z$12,IF(Q22=5,$Z$13,IF(Q22=4,$Z$14,IF(Q22=3,$Z$14,IF(Q22=2,$Z$14,0)))))))))</f>
        <v>Riesgo bajo</v>
      </c>
      <c r="S22" s="28" t="s">
        <v>140</v>
      </c>
      <c r="T22" s="24" t="s">
        <v>115</v>
      </c>
      <c r="U22" s="24" t="s">
        <v>110</v>
      </c>
      <c r="V22" s="29" t="s">
        <v>119</v>
      </c>
      <c r="W22" s="26" t="s">
        <v>88</v>
      </c>
      <c r="X22" s="18" t="s">
        <v>118</v>
      </c>
    </row>
    <row r="23" spans="1:24" ht="66" x14ac:dyDescent="0.25">
      <c r="A23" s="3">
        <v>13</v>
      </c>
      <c r="B23" s="8" t="s">
        <v>41</v>
      </c>
      <c r="C23" s="8" t="s">
        <v>43</v>
      </c>
      <c r="D23" s="11" t="s">
        <v>52</v>
      </c>
      <c r="E23" s="16" t="s">
        <v>62</v>
      </c>
      <c r="F23" s="8" t="s">
        <v>76</v>
      </c>
      <c r="G23" s="8" t="s">
        <v>137</v>
      </c>
      <c r="H23" s="6">
        <v>3</v>
      </c>
      <c r="I23" s="6">
        <v>2</v>
      </c>
      <c r="J23" s="7">
        <f t="shared" si="5"/>
        <v>5</v>
      </c>
      <c r="K23" s="7" t="str">
        <f t="shared" si="6"/>
        <v>Riesgo medio</v>
      </c>
      <c r="L23" s="18">
        <v>0.5</v>
      </c>
      <c r="M23" s="18">
        <v>0.5</v>
      </c>
      <c r="N23" s="6" t="s">
        <v>89</v>
      </c>
      <c r="O23" s="6">
        <v>3</v>
      </c>
      <c r="P23" s="6">
        <v>2</v>
      </c>
      <c r="Q23" s="7">
        <f t="shared" si="7"/>
        <v>5</v>
      </c>
      <c r="R23" s="7" t="str">
        <f t="shared" si="8"/>
        <v>Riesgo medio</v>
      </c>
      <c r="S23" s="24" t="s">
        <v>140</v>
      </c>
      <c r="T23" s="24" t="s">
        <v>120</v>
      </c>
      <c r="U23" s="24" t="s">
        <v>110</v>
      </c>
      <c r="V23" s="25" t="s">
        <v>110</v>
      </c>
      <c r="W23" s="26" t="s">
        <v>90</v>
      </c>
      <c r="X23" s="18" t="s">
        <v>121</v>
      </c>
    </row>
    <row r="24" spans="1:24" ht="117" customHeight="1" x14ac:dyDescent="0.25">
      <c r="A24" s="3">
        <v>14</v>
      </c>
      <c r="B24" s="8" t="s">
        <v>42</v>
      </c>
      <c r="C24" s="8" t="s">
        <v>45</v>
      </c>
      <c r="D24" s="13" t="s">
        <v>56</v>
      </c>
      <c r="E24" s="16" t="s">
        <v>63</v>
      </c>
      <c r="F24" s="8" t="s">
        <v>77</v>
      </c>
      <c r="G24" s="8" t="s">
        <v>138</v>
      </c>
      <c r="H24" s="6">
        <v>1</v>
      </c>
      <c r="I24" s="6">
        <v>1</v>
      </c>
      <c r="J24" s="7">
        <f t="shared" si="5"/>
        <v>2</v>
      </c>
      <c r="K24" s="7" t="str">
        <f t="shared" si="6"/>
        <v>Riesgo bajo</v>
      </c>
      <c r="L24" s="18">
        <v>0</v>
      </c>
      <c r="M24" s="18">
        <v>1</v>
      </c>
      <c r="N24" s="8" t="s">
        <v>91</v>
      </c>
      <c r="O24" s="6">
        <v>1</v>
      </c>
      <c r="P24" s="6">
        <v>1</v>
      </c>
      <c r="Q24" s="7">
        <f t="shared" si="7"/>
        <v>2</v>
      </c>
      <c r="R24" s="7" t="str">
        <f t="shared" si="8"/>
        <v>Riesgo bajo</v>
      </c>
      <c r="S24" s="24" t="s">
        <v>140</v>
      </c>
      <c r="T24" s="24" t="s">
        <v>122</v>
      </c>
      <c r="U24" s="24" t="s">
        <v>148</v>
      </c>
      <c r="V24" s="25" t="s">
        <v>110</v>
      </c>
      <c r="W24" s="26" t="s">
        <v>123</v>
      </c>
      <c r="X24" s="18" t="s">
        <v>118</v>
      </c>
    </row>
    <row r="25" spans="1:24" ht="105" customHeight="1" thickBot="1" x14ac:dyDescent="0.3">
      <c r="A25" s="3">
        <v>15</v>
      </c>
      <c r="B25" s="8" t="s">
        <v>41</v>
      </c>
      <c r="C25" s="8" t="s">
        <v>44</v>
      </c>
      <c r="D25" s="11" t="s">
        <v>52</v>
      </c>
      <c r="E25" s="17" t="s">
        <v>64</v>
      </c>
      <c r="F25" s="8" t="s">
        <v>78</v>
      </c>
      <c r="G25" s="8" t="s">
        <v>139</v>
      </c>
      <c r="H25" s="6">
        <v>1</v>
      </c>
      <c r="I25" s="6">
        <v>2</v>
      </c>
      <c r="J25" s="7">
        <f t="shared" si="5"/>
        <v>3</v>
      </c>
      <c r="K25" s="7" t="str">
        <f t="shared" si="6"/>
        <v>Riesgo bajo</v>
      </c>
      <c r="L25" s="22">
        <v>0</v>
      </c>
      <c r="M25" s="22">
        <v>1</v>
      </c>
      <c r="N25" s="6" t="s">
        <v>92</v>
      </c>
      <c r="O25" s="6">
        <v>1</v>
      </c>
      <c r="P25" s="6">
        <v>1</v>
      </c>
      <c r="Q25" s="7">
        <f t="shared" si="7"/>
        <v>2</v>
      </c>
      <c r="R25" s="7" t="str">
        <f t="shared" si="8"/>
        <v>Riesgo bajo</v>
      </c>
      <c r="S25" s="24" t="s">
        <v>140</v>
      </c>
      <c r="T25" s="24" t="s">
        <v>122</v>
      </c>
      <c r="U25" s="24" t="s">
        <v>110</v>
      </c>
      <c r="V25" s="31" t="s">
        <v>110</v>
      </c>
      <c r="W25" s="32" t="s">
        <v>124</v>
      </c>
      <c r="X25" s="18" t="s">
        <v>96</v>
      </c>
    </row>
    <row r="26" spans="1:24" ht="99.75" thickBot="1" x14ac:dyDescent="0.3">
      <c r="A26" s="3">
        <v>16</v>
      </c>
      <c r="B26" s="8" t="s">
        <v>155</v>
      </c>
      <c r="C26" s="8" t="s">
        <v>43</v>
      </c>
      <c r="D26" s="11" t="s">
        <v>52</v>
      </c>
      <c r="E26" s="8" t="s">
        <v>156</v>
      </c>
      <c r="F26" s="8" t="s">
        <v>157</v>
      </c>
      <c r="G26" s="8" t="s">
        <v>158</v>
      </c>
      <c r="H26" s="6">
        <v>4</v>
      </c>
      <c r="I26" s="6">
        <v>5</v>
      </c>
      <c r="J26" s="7">
        <f t="shared" si="5"/>
        <v>9</v>
      </c>
      <c r="K26" s="7" t="str">
        <f t="shared" si="6"/>
        <v>Riesgo extremo</v>
      </c>
      <c r="L26" s="22">
        <v>0</v>
      </c>
      <c r="M26" s="22">
        <v>1</v>
      </c>
      <c r="N26" s="8" t="s">
        <v>159</v>
      </c>
      <c r="O26" s="6">
        <v>3</v>
      </c>
      <c r="P26" s="6">
        <v>4</v>
      </c>
      <c r="Q26" s="7">
        <f t="shared" si="7"/>
        <v>7</v>
      </c>
      <c r="R26" s="7" t="str">
        <f t="shared" si="8"/>
        <v>Riesgo alto</v>
      </c>
      <c r="S26" s="6" t="s">
        <v>160</v>
      </c>
      <c r="T26" s="6" t="s">
        <v>161</v>
      </c>
      <c r="U26" s="24" t="s">
        <v>110</v>
      </c>
      <c r="V26" s="31" t="s">
        <v>110</v>
      </c>
      <c r="W26" s="8" t="s">
        <v>162</v>
      </c>
      <c r="X26" s="18" t="s">
        <v>96</v>
      </c>
    </row>
    <row r="27" spans="1:24" ht="16.5" x14ac:dyDescent="0.25">
      <c r="A27" s="3"/>
      <c r="B27" s="8"/>
      <c r="C27" s="8"/>
      <c r="D27" s="8"/>
      <c r="E27" s="8"/>
      <c r="F27" s="8"/>
      <c r="G27" s="8"/>
      <c r="H27" s="6"/>
      <c r="I27" s="6"/>
      <c r="J27" s="7">
        <f t="shared" si="5"/>
        <v>0</v>
      </c>
      <c r="K27" s="7">
        <f t="shared" si="6"/>
        <v>0</v>
      </c>
      <c r="L27" s="6"/>
      <c r="M27" s="6"/>
      <c r="N27" s="6"/>
      <c r="O27" s="6"/>
      <c r="P27" s="6"/>
      <c r="Q27" s="7">
        <f t="shared" si="7"/>
        <v>0</v>
      </c>
      <c r="R27" s="7">
        <f t="shared" si="8"/>
        <v>0</v>
      </c>
      <c r="S27" s="6"/>
      <c r="T27" s="6"/>
      <c r="U27" s="6"/>
      <c r="V27" s="6"/>
      <c r="W27" s="6"/>
      <c r="X27" s="6"/>
    </row>
    <row r="28" spans="1:24" ht="16.5" x14ac:dyDescent="0.25">
      <c r="A28" s="3"/>
      <c r="B28" s="8"/>
      <c r="C28" s="8"/>
      <c r="D28" s="8"/>
      <c r="E28" s="8"/>
      <c r="F28" s="8"/>
      <c r="G28" s="8"/>
      <c r="H28" s="6"/>
      <c r="I28" s="6"/>
      <c r="J28" s="7">
        <f t="shared" si="5"/>
        <v>0</v>
      </c>
      <c r="K28" s="7">
        <f t="shared" si="6"/>
        <v>0</v>
      </c>
      <c r="L28" s="6"/>
      <c r="M28" s="6"/>
      <c r="N28" s="6"/>
      <c r="O28" s="6"/>
      <c r="P28" s="6"/>
      <c r="Q28" s="7">
        <f t="shared" si="7"/>
        <v>0</v>
      </c>
      <c r="R28" s="7">
        <f t="shared" si="8"/>
        <v>0</v>
      </c>
      <c r="S28" s="6"/>
      <c r="T28" s="6"/>
      <c r="U28" s="6"/>
      <c r="V28" s="6"/>
      <c r="W28" s="6"/>
      <c r="X28" s="6"/>
    </row>
    <row r="29" spans="1:24" ht="16.5" x14ac:dyDescent="0.25">
      <c r="A29" s="3"/>
      <c r="B29" s="8"/>
      <c r="C29" s="8"/>
      <c r="D29" s="8"/>
      <c r="E29" s="8"/>
      <c r="F29" s="8"/>
      <c r="G29" s="8"/>
      <c r="H29" s="6"/>
      <c r="I29" s="6"/>
      <c r="J29" s="7">
        <f t="shared" si="5"/>
        <v>0</v>
      </c>
      <c r="K29" s="7">
        <f t="shared" si="6"/>
        <v>0</v>
      </c>
      <c r="L29" s="6"/>
      <c r="M29" s="6"/>
      <c r="N29" s="6"/>
      <c r="O29" s="6"/>
      <c r="P29" s="6"/>
      <c r="Q29" s="7">
        <f t="shared" si="7"/>
        <v>0</v>
      </c>
      <c r="R29" s="7">
        <f t="shared" si="8"/>
        <v>0</v>
      </c>
      <c r="S29" s="6"/>
      <c r="T29" s="6"/>
      <c r="U29" s="6"/>
      <c r="V29" s="6"/>
      <c r="W29" s="6"/>
      <c r="X29" s="6"/>
    </row>
    <row r="30" spans="1:24" ht="16.5" x14ac:dyDescent="0.25">
      <c r="A30" s="3"/>
      <c r="B30" s="8"/>
      <c r="C30" s="8"/>
      <c r="D30" s="8"/>
      <c r="E30" s="8"/>
      <c r="F30" s="8"/>
      <c r="G30" s="8"/>
      <c r="H30" s="6"/>
      <c r="I30" s="6"/>
      <c r="J30" s="7">
        <f t="shared" si="5"/>
        <v>0</v>
      </c>
      <c r="K30" s="7">
        <f t="shared" si="6"/>
        <v>0</v>
      </c>
      <c r="L30" s="6"/>
      <c r="M30" s="6"/>
      <c r="N30" s="6"/>
      <c r="O30" s="6"/>
      <c r="P30" s="6"/>
      <c r="Q30" s="7">
        <f t="shared" si="7"/>
        <v>0</v>
      </c>
      <c r="R30" s="7">
        <f t="shared" si="8"/>
        <v>0</v>
      </c>
      <c r="S30" s="6"/>
      <c r="T30" s="6"/>
      <c r="U30" s="6"/>
      <c r="V30" s="6"/>
      <c r="W30" s="6"/>
      <c r="X30" s="6"/>
    </row>
    <row r="31" spans="1:24" ht="16.5" x14ac:dyDescent="0.25">
      <c r="A31" s="3"/>
      <c r="B31" s="8"/>
      <c r="C31" s="8"/>
      <c r="D31" s="8"/>
      <c r="E31" s="8"/>
      <c r="F31" s="8"/>
      <c r="G31" s="8"/>
      <c r="H31" s="6"/>
      <c r="I31" s="6"/>
      <c r="J31" s="7">
        <f t="shared" si="5"/>
        <v>0</v>
      </c>
      <c r="K31" s="7">
        <f t="shared" si="6"/>
        <v>0</v>
      </c>
      <c r="L31" s="6"/>
      <c r="M31" s="6"/>
      <c r="N31" s="6"/>
      <c r="O31" s="6"/>
      <c r="P31" s="6"/>
      <c r="Q31" s="7">
        <f t="shared" si="7"/>
        <v>0</v>
      </c>
      <c r="R31" s="7">
        <f t="shared" si="8"/>
        <v>0</v>
      </c>
      <c r="S31" s="6"/>
      <c r="T31" s="6"/>
      <c r="U31" s="6"/>
      <c r="V31" s="6"/>
      <c r="W31" s="6"/>
      <c r="X31" s="6"/>
    </row>
    <row r="32" spans="1:24" ht="16.5" x14ac:dyDescent="0.25">
      <c r="A32" s="3"/>
      <c r="B32" s="8"/>
      <c r="C32" s="8"/>
      <c r="D32" s="8"/>
      <c r="E32" s="8"/>
      <c r="F32" s="8"/>
      <c r="G32" s="8"/>
      <c r="H32" s="6"/>
      <c r="I32" s="6"/>
      <c r="J32" s="7">
        <f t="shared" si="5"/>
        <v>0</v>
      </c>
      <c r="K32" s="7">
        <f t="shared" si="6"/>
        <v>0</v>
      </c>
      <c r="L32" s="6"/>
      <c r="M32" s="6"/>
      <c r="N32" s="6"/>
      <c r="O32" s="6"/>
      <c r="P32" s="6"/>
      <c r="Q32" s="7">
        <f t="shared" si="7"/>
        <v>0</v>
      </c>
      <c r="R32" s="7">
        <f t="shared" si="8"/>
        <v>0</v>
      </c>
      <c r="S32" s="6"/>
      <c r="T32" s="6"/>
      <c r="U32" s="6"/>
      <c r="V32" s="6"/>
      <c r="W32" s="6"/>
      <c r="X32" s="6"/>
    </row>
    <row r="33" spans="1:24" ht="16.5" x14ac:dyDescent="0.25">
      <c r="A33" s="3"/>
      <c r="B33" s="8"/>
      <c r="C33" s="8"/>
      <c r="D33" s="8"/>
      <c r="E33" s="8"/>
      <c r="F33" s="8"/>
      <c r="G33" s="8"/>
      <c r="H33" s="6"/>
      <c r="I33" s="6"/>
      <c r="J33" s="7">
        <f t="shared" si="5"/>
        <v>0</v>
      </c>
      <c r="K33" s="7">
        <f t="shared" si="6"/>
        <v>0</v>
      </c>
      <c r="L33" s="6"/>
      <c r="M33" s="6"/>
      <c r="N33" s="6"/>
      <c r="O33" s="6"/>
      <c r="P33" s="6"/>
      <c r="Q33" s="7">
        <f t="shared" si="7"/>
        <v>0</v>
      </c>
      <c r="R33" s="7">
        <f t="shared" si="8"/>
        <v>0</v>
      </c>
      <c r="S33" s="6"/>
      <c r="T33" s="6"/>
      <c r="U33" s="6"/>
      <c r="V33" s="6"/>
      <c r="W33" s="6"/>
      <c r="X33" s="6"/>
    </row>
    <row r="34" spans="1:24" ht="16.5" x14ac:dyDescent="0.25">
      <c r="A34" s="3"/>
      <c r="B34" s="8"/>
      <c r="C34" s="8"/>
      <c r="D34" s="8"/>
      <c r="E34" s="8"/>
      <c r="F34" s="8"/>
      <c r="G34" s="8"/>
      <c r="H34" s="6"/>
      <c r="I34" s="6"/>
      <c r="J34" s="7">
        <f t="shared" si="5"/>
        <v>0</v>
      </c>
      <c r="K34" s="7">
        <f t="shared" si="6"/>
        <v>0</v>
      </c>
      <c r="L34" s="6"/>
      <c r="M34" s="6"/>
      <c r="N34" s="6"/>
      <c r="O34" s="6"/>
      <c r="P34" s="6"/>
      <c r="Q34" s="7">
        <f t="shared" si="7"/>
        <v>0</v>
      </c>
      <c r="R34" s="7">
        <f t="shared" si="8"/>
        <v>0</v>
      </c>
      <c r="S34" s="6"/>
      <c r="T34" s="6"/>
      <c r="U34" s="6"/>
      <c r="V34" s="6"/>
      <c r="W34" s="6"/>
      <c r="X34" s="6"/>
    </row>
    <row r="35" spans="1:24" ht="16.5" x14ac:dyDescent="0.25">
      <c r="A35" s="3"/>
      <c r="B35" s="8"/>
      <c r="C35" s="8"/>
      <c r="D35" s="8"/>
      <c r="E35" s="8"/>
      <c r="F35" s="8"/>
      <c r="G35" s="8"/>
      <c r="H35" s="6"/>
      <c r="I35" s="6"/>
      <c r="J35" s="7">
        <f t="shared" si="5"/>
        <v>0</v>
      </c>
      <c r="K35" s="7">
        <f t="shared" si="6"/>
        <v>0</v>
      </c>
      <c r="L35" s="6"/>
      <c r="M35" s="6"/>
      <c r="N35" s="6"/>
      <c r="O35" s="6"/>
      <c r="P35" s="6"/>
      <c r="Q35" s="7">
        <f t="shared" si="7"/>
        <v>0</v>
      </c>
      <c r="R35" s="7">
        <f t="shared" si="8"/>
        <v>0</v>
      </c>
      <c r="S35" s="6"/>
      <c r="T35" s="6"/>
      <c r="U35" s="6"/>
      <c r="V35" s="6"/>
      <c r="W35" s="6"/>
      <c r="X35" s="6"/>
    </row>
    <row r="36" spans="1:24" ht="16.5" x14ac:dyDescent="0.25">
      <c r="A36" s="3"/>
      <c r="B36" s="8"/>
      <c r="C36" s="8"/>
      <c r="D36" s="8"/>
      <c r="E36" s="8"/>
      <c r="F36" s="8"/>
      <c r="G36" s="8"/>
      <c r="H36" s="6"/>
      <c r="I36" s="6"/>
      <c r="J36" s="7">
        <f t="shared" si="5"/>
        <v>0</v>
      </c>
      <c r="K36" s="7">
        <f t="shared" si="6"/>
        <v>0</v>
      </c>
      <c r="L36" s="6"/>
      <c r="M36" s="6"/>
      <c r="N36" s="6"/>
      <c r="O36" s="6"/>
      <c r="P36" s="6"/>
      <c r="Q36" s="7">
        <f t="shared" si="7"/>
        <v>0</v>
      </c>
      <c r="R36" s="7">
        <f t="shared" si="8"/>
        <v>0</v>
      </c>
      <c r="S36" s="6"/>
      <c r="T36" s="6"/>
      <c r="U36" s="6"/>
      <c r="V36" s="6"/>
      <c r="W36" s="6"/>
      <c r="X36" s="6"/>
    </row>
    <row r="37" spans="1:24" ht="16.5" x14ac:dyDescent="0.25">
      <c r="A37" s="3"/>
      <c r="B37" s="8"/>
      <c r="C37" s="8"/>
      <c r="D37" s="8"/>
      <c r="E37" s="8"/>
      <c r="F37" s="8"/>
      <c r="G37" s="8"/>
      <c r="H37" s="6"/>
      <c r="I37" s="6"/>
      <c r="J37" s="7">
        <f t="shared" si="5"/>
        <v>0</v>
      </c>
      <c r="K37" s="7">
        <f t="shared" si="6"/>
        <v>0</v>
      </c>
      <c r="L37" s="6"/>
      <c r="M37" s="6"/>
      <c r="N37" s="6"/>
      <c r="O37" s="6"/>
      <c r="P37" s="6"/>
      <c r="Q37" s="7">
        <f t="shared" si="7"/>
        <v>0</v>
      </c>
      <c r="R37" s="7">
        <f t="shared" si="8"/>
        <v>0</v>
      </c>
      <c r="S37" s="6"/>
      <c r="T37" s="6"/>
      <c r="U37" s="6"/>
      <c r="V37" s="6"/>
      <c r="W37" s="6"/>
      <c r="X37" s="6"/>
    </row>
    <row r="56" spans="16:19" ht="16.5" x14ac:dyDescent="0.25">
      <c r="P56" s="43" t="s">
        <v>14</v>
      </c>
      <c r="Q56" s="43"/>
      <c r="R56" s="43"/>
      <c r="S56" s="43"/>
    </row>
  </sheetData>
  <sheetProtection insertRows="0"/>
  <mergeCells count="41">
    <mergeCell ref="S8:S10"/>
    <mergeCell ref="T8:T10"/>
    <mergeCell ref="U8:U10"/>
    <mergeCell ref="L8:M9"/>
    <mergeCell ref="U1:X1"/>
    <mergeCell ref="U2:X2"/>
    <mergeCell ref="U3:X3"/>
    <mergeCell ref="U4:V4"/>
    <mergeCell ref="W4:X4"/>
    <mergeCell ref="V5:X5"/>
    <mergeCell ref="V6:X6"/>
    <mergeCell ref="V7:X7"/>
    <mergeCell ref="W8:X8"/>
    <mergeCell ref="W9:W10"/>
    <mergeCell ref="X9:X10"/>
    <mergeCell ref="V8:V10"/>
    <mergeCell ref="A1:D3"/>
    <mergeCell ref="E1:T1"/>
    <mergeCell ref="E2:T3"/>
    <mergeCell ref="P56:S56"/>
    <mergeCell ref="N8:N10"/>
    <mergeCell ref="K8:K10"/>
    <mergeCell ref="A4:D5"/>
    <mergeCell ref="A6:D7"/>
    <mergeCell ref="E4:T5"/>
    <mergeCell ref="E6:T7"/>
    <mergeCell ref="F8:F10"/>
    <mergeCell ref="G8:G10"/>
    <mergeCell ref="H8:H10"/>
    <mergeCell ref="I8:I10"/>
    <mergeCell ref="J8:J10"/>
    <mergeCell ref="A8:A10"/>
    <mergeCell ref="B8:B10"/>
    <mergeCell ref="C8:C10"/>
    <mergeCell ref="O9:O10"/>
    <mergeCell ref="D8:D10"/>
    <mergeCell ref="E8:E10"/>
    <mergeCell ref="O8:R8"/>
    <mergeCell ref="P9:P10"/>
    <mergeCell ref="Q9:Q10"/>
    <mergeCell ref="R9:R10"/>
  </mergeCells>
  <conditionalFormatting sqref="J11:J37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Q11:Q37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11:I37 O11:P37">
      <formula1>$Y$11:$Y$15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NOT(ISERROR(SEARCH($Z$14,K11)))</xm:f>
            <xm:f>$Z$14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NOT(ISERROR(SEARCH($Z$13,K11)))</xm:f>
            <xm:f>$Z$13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NOT(ISERROR(SEARCH($Z$12,K11)))</xm:f>
            <xm:f>$Z$12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NOT(ISERROR(SEARCH($Z$11,K11)))</xm:f>
            <xm:f>$Z$11</xm:f>
            <x14:dxf>
              <fill>
                <patternFill>
                  <bgColor rgb="FFC00000"/>
                </patternFill>
              </fill>
            </x14:dxf>
          </x14:cfRule>
          <xm:sqref>K11:K37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NOT(ISERROR(SEARCH($Z$14,R11)))</xm:f>
            <xm:f>$Z$14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NOT(ISERROR(SEARCH($Z$13,R11)))</xm:f>
            <xm:f>$Z$13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NOT(ISERROR(SEARCH($Z$12,R11)))</xm:f>
            <xm:f>$Z$12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NOT(ISERROR(SEARCH($Z$11,R11)))</xm:f>
            <xm:f>$Z$11</xm:f>
            <x14:dxf>
              <fill>
                <patternFill>
                  <bgColor rgb="FFC00000"/>
                </patternFill>
              </fill>
            </x14:dxf>
          </x14:cfRule>
          <xm:sqref>R11:R37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Julio Cesar Jaramillo Yépes - Secretaría General</cp:lastModifiedBy>
  <dcterms:created xsi:type="dcterms:W3CDTF">2020-07-16T13:16:46Z</dcterms:created>
  <dcterms:modified xsi:type="dcterms:W3CDTF">2026-03-11T14:19:06Z</dcterms:modified>
</cp:coreProperties>
</file>