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88222413\Desktop\Proceso transporte DRNOR\Numeracion\"/>
    </mc:Choice>
  </mc:AlternateContent>
  <xr:revisionPtr revIDLastSave="0" documentId="13_ncr:1_{CA9A445C-5701-436A-ABB4-B265A68B3F2C}" xr6:coauthVersionLast="47" xr6:coauthVersionMax="47" xr10:uidLastSave="{00000000-0000-0000-0000-000000000000}"/>
  <bookViews>
    <workbookView xWindow="-114" yWindow="-114" windowWidth="27602" windowHeight="14927" xr2:uid="{4538EE21-84B6-4AE3-89D6-BA9E707F2800}"/>
  </bookViews>
  <sheets>
    <sheet name="FORMATO 7 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2" i="1" l="1"/>
  <c r="D21" i="1"/>
  <c r="D16" i="1"/>
  <c r="D18" i="1"/>
  <c r="D32" i="1"/>
  <c r="B43" i="1"/>
  <c r="D42" i="1"/>
  <c r="D41" i="1"/>
  <c r="D40" i="1"/>
  <c r="B38" i="1"/>
  <c r="D37" i="1"/>
  <c r="D36" i="1"/>
  <c r="B34" i="1"/>
  <c r="D33" i="1"/>
  <c r="B30" i="1"/>
  <c r="D29" i="1"/>
  <c r="B27" i="1"/>
  <c r="D26" i="1"/>
  <c r="D25" i="1"/>
  <c r="B23" i="1"/>
  <c r="B19" i="1"/>
  <c r="D17" i="1"/>
  <c r="D44" i="1" l="1"/>
  <c r="B44" i="1"/>
</calcChain>
</file>

<file path=xl/sharedStrings.xml><?xml version="1.0" encoding="utf-8"?>
<sst xmlns="http://schemas.openxmlformats.org/spreadsheetml/2006/main" count="48" uniqueCount="29">
  <si>
    <t>UNIDAD ADMINISTRATIVA ESPECIAL DE AERONAUTICA CIVIL</t>
  </si>
  <si>
    <t>DIRECCION ADMINISTRATIVA - GRUPO DE SERVICIOS ADMINISTRATIVOS</t>
  </si>
  <si>
    <t xml:space="preserve">ANEXO No. 7 </t>
  </si>
  <si>
    <t>REGIONAL NORORIENTE</t>
  </si>
  <si>
    <t xml:space="preserve">NUMERO RECORRIDOS </t>
  </si>
  <si>
    <t>VALOR UNITARIO RECORRIDO + INCREMENTO</t>
  </si>
  <si>
    <t>VALOR RECORRIDOS MENSUAL</t>
  </si>
  <si>
    <t>AEROPUERTOS</t>
  </si>
  <si>
    <t>BUCARAMANGA</t>
  </si>
  <si>
    <t>Administrativas</t>
  </si>
  <si>
    <t>Puerta a Puerta</t>
  </si>
  <si>
    <t>Técnicas</t>
  </si>
  <si>
    <t>TOTAL</t>
  </si>
  <si>
    <t>TAME</t>
  </si>
  <si>
    <t>ARAUCA</t>
  </si>
  <si>
    <t>SARAVENA</t>
  </si>
  <si>
    <t>OCAÑA</t>
  </si>
  <si>
    <t>BARRANCABERMEJA</t>
  </si>
  <si>
    <t>CUCUTA</t>
  </si>
  <si>
    <t>NOTA: 
Artículo 476 del estatuto tributario señala todos los servicios que se encuentran excluidos del impuesto a las ventas, artículo que fue modificado por la ley 2010 de 2019.entre otros se encuentra  el servicio de transporte público, terrestre
El valor del proponente incluye todos los impuestos de ley, costos directos e indirectos.</t>
  </si>
  <si>
    <t>REPRESENTANTE LEGAL</t>
  </si>
  <si>
    <t>CEDULA</t>
  </si>
  <si>
    <t>FIRMA</t>
  </si>
  <si>
    <t>EMPRESA</t>
  </si>
  <si>
    <t>DIRECCION</t>
  </si>
  <si>
    <t>TELEFONO</t>
  </si>
  <si>
    <t>DIRECCION Y TELEFONO:</t>
  </si>
  <si>
    <t xml:space="preserve">FECHA : </t>
  </si>
  <si>
    <t>PROPUESTA ECONOMICA MINIMA CUANTIA SERVICIO DE TRANSPORTE DE FUNCIONARIOS REGIONAL NORORIENTE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</si>
</sst>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0.0%"/>
    <numFmt numFmtId="165" formatCode="_-&quot;$&quot;* #,##0_-;\-&quot;$&quot;* #,##0_-;_-&quot;$&quot;* &quot;-&quot;_-;_-@_-"/>
    <numFmt numFmtId="172" formatCode="_-&quot;$&quot;\ * #,##0.00000000_-;\-&quot;$&quot;\ * #,##0.00000000_-;_-&quot;$&quot;\ * &quot;-&quot;??_-;_-@_-"/>
    <numFmt numFmtId="176" formatCode="_-&quot;$&quot;* #,##0.000_-;\-&quot;$&quot;* #,##0.000_-;_-&quot;$&quot;* &quot;-&quot;_-;_-@_-"/>
    <numFmt numFmtId="177" formatCode="_-&quot;$&quot;\ * #,##0.000_-;\-&quot;$&quot;\ * #,##0.000_-;_-&quot;$&quot;\ * &quot;-&quot;???_-;_-@_-"/>
  </numFmts>
  <fonts count="15" x14ac:knownFonts="1">
    <font>
      <sz val="11"/>
      <color theme="1"/>
      <name val="Calibri"/>
      <family val="2"/>
      <scheme val="minor"/>
    </font>
    <font>
      <sz val="11"/>
      <color theme="1"/>
      <name val="Calibri"/>
      <family val="2"/>
      <scheme val="minor"/>
    </font>
    <font>
      <b/>
      <sz val="10"/>
      <name val="Arial Narrow"/>
      <family val="2"/>
    </font>
    <font>
      <b/>
      <sz val="10"/>
      <color theme="1"/>
      <name val="Arial Narrow"/>
      <family val="2"/>
    </font>
    <font>
      <sz val="10"/>
      <name val="Arial Narrow"/>
      <family val="2"/>
    </font>
    <font>
      <b/>
      <sz val="12"/>
      <color theme="1"/>
      <name val="Calibri"/>
      <family val="2"/>
      <scheme val="minor"/>
    </font>
    <font>
      <b/>
      <sz val="8"/>
      <name val="Arial Narrow"/>
      <family val="2"/>
    </font>
    <font>
      <b/>
      <sz val="8"/>
      <name val="Arial"/>
      <family val="2"/>
    </font>
    <font>
      <sz val="8"/>
      <color theme="1"/>
      <name val="Calibri"/>
      <family val="2"/>
      <scheme val="minor"/>
    </font>
    <font>
      <sz val="8"/>
      <color theme="1"/>
      <name val="Arial"/>
      <family val="2"/>
    </font>
    <font>
      <b/>
      <sz val="8"/>
      <color theme="1"/>
      <name val="Arial"/>
      <family val="2"/>
    </font>
    <font>
      <b/>
      <sz val="8"/>
      <color theme="1"/>
      <name val="Calibri"/>
      <family val="2"/>
      <scheme val="minor"/>
    </font>
    <font>
      <sz val="11"/>
      <name val="Arial"/>
      <family val="2"/>
    </font>
    <font>
      <sz val="11"/>
      <color theme="1"/>
      <name val="Arial Narrow"/>
      <family val="2"/>
    </font>
    <font>
      <b/>
      <sz val="8"/>
      <color theme="0"/>
      <name val="Arial Narrow"/>
      <family val="2"/>
    </font>
  </fonts>
  <fills count="5">
    <fill>
      <patternFill patternType="none"/>
    </fill>
    <fill>
      <patternFill patternType="gray125"/>
    </fill>
    <fill>
      <patternFill patternType="solid">
        <fgColor theme="4" tint="0.59999389629810485"/>
        <bgColor indexed="64"/>
      </patternFill>
    </fill>
    <fill>
      <patternFill patternType="solid">
        <fgColor indexed="22"/>
        <bgColor indexed="64"/>
      </patternFill>
    </fill>
    <fill>
      <patternFill patternType="solid">
        <fgColor rgb="FFFFCC66"/>
        <bgColor indexed="64"/>
      </patternFill>
    </fill>
  </fills>
  <borders count="28">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9">
    <xf numFmtId="0" fontId="0" fillId="0" borderId="0" xfId="0"/>
    <xf numFmtId="0" fontId="0" fillId="0" borderId="1" xfId="0" applyBorder="1"/>
    <xf numFmtId="0" fontId="0" fillId="0" borderId="2" xfId="0" applyBorder="1"/>
    <xf numFmtId="0" fontId="9" fillId="0" borderId="10" xfId="0" applyFont="1" applyBorder="1" applyAlignment="1">
      <alignment horizontal="left"/>
    </xf>
    <xf numFmtId="0" fontId="9" fillId="0" borderId="11" xfId="0" applyFont="1" applyBorder="1" applyAlignment="1">
      <alignment horizontal="center"/>
    </xf>
    <xf numFmtId="165" fontId="6" fillId="0" borderId="12" xfId="0" applyNumberFormat="1" applyFont="1" applyBorder="1" applyAlignment="1">
      <alignment horizontal="center" vertical="center" wrapText="1"/>
    </xf>
    <xf numFmtId="165" fontId="8" fillId="0" borderId="3" xfId="0" applyNumberFormat="1" applyFont="1" applyBorder="1" applyAlignment="1">
      <alignment horizontal="center" vertical="center" wrapText="1"/>
    </xf>
    <xf numFmtId="0" fontId="9" fillId="0" borderId="13" xfId="0" applyFont="1" applyBorder="1" applyAlignment="1">
      <alignment horizontal="left"/>
    </xf>
    <xf numFmtId="0" fontId="9" fillId="0" borderId="14" xfId="0" applyFont="1" applyBorder="1" applyAlignment="1">
      <alignment horizontal="center"/>
    </xf>
    <xf numFmtId="0" fontId="10" fillId="0" borderId="15" xfId="0" applyFont="1" applyBorder="1" applyAlignment="1">
      <alignment horizontal="left"/>
    </xf>
    <xf numFmtId="0" fontId="10" fillId="0" borderId="16" xfId="0" applyFont="1" applyBorder="1" applyAlignment="1">
      <alignment horizontal="center"/>
    </xf>
    <xf numFmtId="165" fontId="0" fillId="0" borderId="0" xfId="0" applyNumberFormat="1"/>
    <xf numFmtId="0" fontId="10" fillId="3" borderId="17" xfId="0" applyFont="1" applyFill="1" applyBorder="1"/>
    <xf numFmtId="0" fontId="10" fillId="3" borderId="7" xfId="0" applyFont="1" applyFill="1" applyBorder="1"/>
    <xf numFmtId="0" fontId="9" fillId="0" borderId="5" xfId="0" applyFont="1" applyBorder="1" applyAlignment="1">
      <alignment horizontal="center"/>
    </xf>
    <xf numFmtId="0" fontId="10" fillId="0" borderId="3" xfId="0" applyFont="1" applyBorder="1" applyAlignment="1">
      <alignment horizontal="left"/>
    </xf>
    <xf numFmtId="0" fontId="10" fillId="0" borderId="3" xfId="0" applyFont="1" applyBorder="1" applyAlignment="1">
      <alignment horizontal="center"/>
    </xf>
    <xf numFmtId="165" fontId="11" fillId="0" borderId="3" xfId="0" applyNumberFormat="1" applyFont="1" applyBorder="1" applyAlignment="1">
      <alignment horizontal="center" vertical="center" wrapText="1"/>
    </xf>
    <xf numFmtId="44" fontId="0" fillId="0" borderId="0" xfId="1" applyFont="1"/>
    <xf numFmtId="44" fontId="0" fillId="0" borderId="0" xfId="0" applyNumberFormat="1"/>
    <xf numFmtId="0" fontId="12" fillId="0" borderId="21" xfId="0" applyFont="1" applyBorder="1" applyAlignment="1">
      <alignment horizontal="left"/>
    </xf>
    <xf numFmtId="0" fontId="0" fillId="0" borderId="22" xfId="0" applyBorder="1" applyAlignment="1">
      <alignment horizontal="center"/>
    </xf>
    <xf numFmtId="0" fontId="0" fillId="0" borderId="23" xfId="0" applyBorder="1" applyAlignment="1">
      <alignment horizontal="left"/>
    </xf>
    <xf numFmtId="0" fontId="0" fillId="0" borderId="23" xfId="0" applyBorder="1"/>
    <xf numFmtId="0" fontId="12" fillId="0" borderId="24" xfId="0" applyFont="1" applyBorder="1" applyAlignment="1">
      <alignment horizontal="left"/>
    </xf>
    <xf numFmtId="0" fontId="0" fillId="0" borderId="0" xfId="0" applyAlignment="1">
      <alignment horizontal="center"/>
    </xf>
    <xf numFmtId="0" fontId="0" fillId="0" borderId="23" xfId="0" applyBorder="1" applyAlignment="1">
      <alignment horizontal="center"/>
    </xf>
    <xf numFmtId="0" fontId="12" fillId="0" borderId="25" xfId="0" applyFont="1" applyBorder="1" applyAlignment="1">
      <alignment horizontal="left"/>
    </xf>
    <xf numFmtId="0" fontId="0" fillId="0" borderId="26" xfId="0" applyBorder="1" applyAlignment="1">
      <alignment horizontal="center"/>
    </xf>
    <xf numFmtId="0" fontId="0" fillId="0" borderId="26" xfId="0" applyBorder="1"/>
    <xf numFmtId="165" fontId="6" fillId="0" borderId="8" xfId="0" applyNumberFormat="1" applyFont="1" applyBorder="1" applyAlignment="1">
      <alignment horizontal="center" vertical="center" wrapText="1"/>
    </xf>
    <xf numFmtId="165" fontId="8" fillId="0" borderId="9" xfId="0" applyNumberFormat="1" applyFont="1" applyBorder="1" applyAlignment="1">
      <alignment horizontal="center" vertical="center" wrapText="1"/>
    </xf>
    <xf numFmtId="0" fontId="7" fillId="3" borderId="3" xfId="0" applyFont="1" applyFill="1" applyBorder="1"/>
    <xf numFmtId="164" fontId="14" fillId="0" borderId="3" xfId="2" applyNumberFormat="1" applyFont="1" applyBorder="1" applyAlignment="1">
      <alignment horizontal="center" vertical="center" wrapText="1"/>
    </xf>
    <xf numFmtId="0" fontId="8" fillId="0" borderId="3" xfId="0" applyFont="1" applyBorder="1" applyAlignment="1">
      <alignment horizontal="center" vertical="center" wrapText="1"/>
    </xf>
    <xf numFmtId="0" fontId="2" fillId="0" borderId="18" xfId="0" applyFont="1" applyBorder="1" applyAlignment="1">
      <alignment horizontal="left" vertical="center" wrapText="1"/>
    </xf>
    <xf numFmtId="0" fontId="0" fillId="0" borderId="19" xfId="0" applyBorder="1" applyAlignment="1">
      <alignment horizontal="left" vertical="center" wrapText="1"/>
    </xf>
    <xf numFmtId="0" fontId="2" fillId="0" borderId="20" xfId="0" applyFont="1" applyBorder="1" applyAlignment="1">
      <alignment horizontal="left" vertical="center" wrapText="1"/>
    </xf>
    <xf numFmtId="0" fontId="4" fillId="0" borderId="3" xfId="0" applyFont="1" applyBorder="1" applyAlignment="1">
      <alignment horizontal="left" vertical="center" wrapText="1"/>
    </xf>
    <xf numFmtId="0" fontId="0" fillId="0" borderId="3" xfId="0" applyBorder="1" applyAlignment="1">
      <alignment vertical="center" wrapText="1"/>
    </xf>
    <xf numFmtId="0" fontId="5" fillId="2" borderId="3" xfId="0" applyFont="1" applyFill="1" applyBorder="1" applyAlignment="1">
      <alignment horizontal="center" vertical="center" wrapText="1"/>
    </xf>
    <xf numFmtId="0" fontId="0" fillId="2" borderId="3" xfId="0" applyFill="1" applyBorder="1" applyAlignment="1">
      <alignment horizontal="center" vertical="center" wrapText="1"/>
    </xf>
    <xf numFmtId="0" fontId="6" fillId="2"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2" fontId="2" fillId="0" borderId="3" xfId="0" applyNumberFormat="1" applyFont="1" applyBorder="1" applyAlignment="1">
      <alignment horizontal="center" vertical="center" wrapText="1"/>
    </xf>
    <xf numFmtId="0" fontId="5" fillId="2" borderId="6"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6" fillId="3" borderId="4"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4" xfId="0" applyFont="1" applyFill="1" applyBorder="1" applyAlignment="1">
      <alignment horizontal="center"/>
    </xf>
    <xf numFmtId="0" fontId="6" fillId="3" borderId="12" xfId="0" applyFont="1" applyFill="1" applyBorder="1" applyAlignment="1">
      <alignment horizontal="center"/>
    </xf>
    <xf numFmtId="0" fontId="7" fillId="4" borderId="4" xfId="0" applyFont="1" applyFill="1" applyBorder="1" applyAlignment="1">
      <alignment horizontal="center" vertical="center" wrapText="1"/>
    </xf>
    <xf numFmtId="0" fontId="7" fillId="4" borderId="12" xfId="0" applyFont="1" applyFill="1" applyBorder="1" applyAlignment="1">
      <alignment horizontal="center" vertical="center" wrapText="1"/>
    </xf>
    <xf numFmtId="172" fontId="13" fillId="0" borderId="0" xfId="1" applyNumberFormat="1" applyFont="1"/>
    <xf numFmtId="176" fontId="0" fillId="0" borderId="0" xfId="0" applyNumberFormat="1"/>
    <xf numFmtId="177" fontId="0" fillId="0" borderId="0" xfId="0" applyNumberFormat="1"/>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638175</xdr:colOff>
      <xdr:row>0</xdr:row>
      <xdr:rowOff>104775</xdr:rowOff>
    </xdr:from>
    <xdr:to>
      <xdr:col>1</xdr:col>
      <xdr:colOff>202565</xdr:colOff>
      <xdr:row>0</xdr:row>
      <xdr:rowOff>924560</xdr:rowOff>
    </xdr:to>
    <xdr:pic>
      <xdr:nvPicPr>
        <xdr:cNvPr id="2" name="Imagen 1">
          <a:extLst>
            <a:ext uri="{FF2B5EF4-FFF2-40B4-BE49-F238E27FC236}">
              <a16:creationId xmlns:a16="http://schemas.microsoft.com/office/drawing/2014/main" id="{3A190B77-BF03-49BF-A500-F7719293AAC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8175" y="104775"/>
          <a:ext cx="1179830" cy="81978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5735D-42EC-40CA-B630-D504410EB8A2}">
  <sheetPr>
    <pageSetUpPr fitToPage="1"/>
  </sheetPr>
  <dimension ref="A1:F52"/>
  <sheetViews>
    <sheetView showGridLines="0" tabSelected="1" zoomScale="110" zoomScaleNormal="110" workbookViewId="0">
      <selection activeCell="A5" sqref="A5:D6"/>
    </sheetView>
  </sheetViews>
  <sheetFormatPr baseColWidth="10" defaultColWidth="10.7109375" defaultRowHeight="14.3" x14ac:dyDescent="0.25"/>
  <cols>
    <col min="1" max="1" width="23.5703125" customWidth="1"/>
    <col min="2" max="2" width="18.5703125" customWidth="1"/>
    <col min="3" max="3" width="15.5703125" customWidth="1"/>
    <col min="4" max="4" width="17.5703125" customWidth="1"/>
    <col min="5" max="5" width="16.85546875" bestFit="1" customWidth="1"/>
    <col min="6" max="6" width="32.5703125" customWidth="1"/>
  </cols>
  <sheetData>
    <row r="1" spans="1:5" ht="82.55" customHeight="1" x14ac:dyDescent="0.25">
      <c r="A1" s="1"/>
      <c r="B1" s="2"/>
      <c r="C1" s="2"/>
      <c r="D1" s="2"/>
    </row>
    <row r="2" spans="1:5" ht="15" customHeight="1" x14ac:dyDescent="0.25">
      <c r="A2" s="44" t="s">
        <v>0</v>
      </c>
      <c r="B2" s="44"/>
      <c r="C2" s="39"/>
      <c r="D2" s="39"/>
    </row>
    <row r="3" spans="1:5" ht="16.600000000000001" customHeight="1" x14ac:dyDescent="0.25">
      <c r="A3" s="45" t="s">
        <v>1</v>
      </c>
      <c r="B3" s="45"/>
      <c r="C3" s="39"/>
      <c r="D3" s="39"/>
    </row>
    <row r="4" spans="1:5" ht="16.600000000000001" customHeight="1" x14ac:dyDescent="0.25">
      <c r="A4" s="44" t="s">
        <v>2</v>
      </c>
      <c r="B4" s="44"/>
      <c r="C4" s="39"/>
      <c r="D4" s="39"/>
    </row>
    <row r="5" spans="1:5" ht="16.600000000000001" customHeight="1" x14ac:dyDescent="0.25">
      <c r="A5" s="46" t="s">
        <v>28</v>
      </c>
      <c r="B5" s="46"/>
      <c r="C5" s="39"/>
      <c r="D5" s="39"/>
    </row>
    <row r="6" spans="1:5" ht="16.600000000000001" customHeight="1" x14ac:dyDescent="0.25">
      <c r="A6" s="46"/>
      <c r="B6" s="46"/>
      <c r="C6" s="39"/>
      <c r="D6" s="39"/>
    </row>
    <row r="7" spans="1:5" ht="20.350000000000001" customHeight="1" x14ac:dyDescent="0.25">
      <c r="A7" s="38"/>
      <c r="B7" s="38"/>
      <c r="C7" s="39"/>
      <c r="D7" s="39"/>
    </row>
    <row r="8" spans="1:5" ht="17.3" customHeight="1" x14ac:dyDescent="0.25">
      <c r="A8" s="38" t="s">
        <v>26</v>
      </c>
      <c r="B8" s="38"/>
      <c r="C8" s="39"/>
      <c r="D8" s="39"/>
    </row>
    <row r="9" spans="1:5" ht="20.350000000000001" customHeight="1" x14ac:dyDescent="0.25">
      <c r="A9" s="38" t="s">
        <v>27</v>
      </c>
      <c r="B9" s="38"/>
      <c r="C9" s="39"/>
      <c r="D9" s="39"/>
    </row>
    <row r="10" spans="1:5" ht="15.7" customHeight="1" x14ac:dyDescent="0.25">
      <c r="A10" s="40" t="s">
        <v>3</v>
      </c>
      <c r="B10" s="47" t="s">
        <v>4</v>
      </c>
      <c r="C10" s="40"/>
      <c r="D10" s="40"/>
    </row>
    <row r="11" spans="1:5" ht="15" customHeight="1" x14ac:dyDescent="0.25">
      <c r="A11" s="41"/>
      <c r="B11" s="48"/>
      <c r="C11" s="42" t="s">
        <v>5</v>
      </c>
      <c r="D11" s="42" t="s">
        <v>6</v>
      </c>
    </row>
    <row r="12" spans="1:5" ht="27.1" customHeight="1" x14ac:dyDescent="0.25">
      <c r="A12" s="41"/>
      <c r="B12" s="49"/>
      <c r="C12" s="42"/>
      <c r="D12" s="42"/>
    </row>
    <row r="13" spans="1:5" ht="30.85" customHeight="1" x14ac:dyDescent="0.25">
      <c r="A13" s="50" t="s">
        <v>7</v>
      </c>
      <c r="B13" s="51"/>
      <c r="C13" s="43"/>
      <c r="D13" s="43"/>
    </row>
    <row r="14" spans="1:5" ht="30.85" customHeight="1" x14ac:dyDescent="0.25">
      <c r="A14" s="52"/>
      <c r="B14" s="53"/>
      <c r="C14" s="54">
        <v>2026</v>
      </c>
      <c r="D14" s="55"/>
    </row>
    <row r="15" spans="1:5" ht="15" customHeight="1" x14ac:dyDescent="0.25">
      <c r="A15" s="32" t="s">
        <v>8</v>
      </c>
      <c r="B15" s="32"/>
      <c r="C15" s="33">
        <v>0.28000000000000003</v>
      </c>
      <c r="D15" s="34"/>
    </row>
    <row r="16" spans="1:5" ht="15" customHeight="1" x14ac:dyDescent="0.25">
      <c r="A16" s="3" t="s">
        <v>9</v>
      </c>
      <c r="B16" s="4">
        <v>4</v>
      </c>
      <c r="C16" s="30">
        <v>120747.13496344593</v>
      </c>
      <c r="D16" s="31">
        <f>+B16*C16*19</f>
        <v>9176782.2572218906</v>
      </c>
      <c r="E16" s="58"/>
    </row>
    <row r="17" spans="1:5" ht="15" customHeight="1" x14ac:dyDescent="0.25">
      <c r="A17" s="3" t="s">
        <v>10</v>
      </c>
      <c r="B17" s="4">
        <v>9</v>
      </c>
      <c r="C17" s="5">
        <v>113461.06925724835</v>
      </c>
      <c r="D17" s="6">
        <f>+B17*C17*27</f>
        <v>27571039.829511348</v>
      </c>
      <c r="E17" s="58"/>
    </row>
    <row r="18" spans="1:5" ht="15" customHeight="1" x14ac:dyDescent="0.25">
      <c r="A18" s="7" t="s">
        <v>11</v>
      </c>
      <c r="B18" s="8">
        <v>21</v>
      </c>
      <c r="C18" s="5">
        <v>113461.06925724835</v>
      </c>
      <c r="D18" s="6">
        <f>+B18*C18*27</f>
        <v>64332426.268859811</v>
      </c>
      <c r="E18" s="58"/>
    </row>
    <row r="19" spans="1:5" ht="15" customHeight="1" thickBot="1" x14ac:dyDescent="0.3">
      <c r="A19" s="9" t="s">
        <v>12</v>
      </c>
      <c r="B19" s="10">
        <f>SUM(B16:B18)</f>
        <v>34</v>
      </c>
      <c r="C19" s="5"/>
      <c r="D19" s="6"/>
      <c r="E19" s="11"/>
    </row>
    <row r="20" spans="1:5" ht="15" customHeight="1" thickBot="1" x14ac:dyDescent="0.3">
      <c r="A20" s="12" t="s">
        <v>13</v>
      </c>
      <c r="B20" s="13"/>
      <c r="C20" s="5"/>
      <c r="D20" s="6"/>
    </row>
    <row r="21" spans="1:5" ht="15" customHeight="1" x14ac:dyDescent="0.25">
      <c r="A21" s="3" t="s">
        <v>9</v>
      </c>
      <c r="B21" s="4">
        <v>2</v>
      </c>
      <c r="C21" s="5">
        <v>52705.081118580994</v>
      </c>
      <c r="D21" s="6">
        <f>+B21*C21*19</f>
        <v>2002793.0825060778</v>
      </c>
      <c r="E21" s="58"/>
    </row>
    <row r="22" spans="1:5" ht="15" customHeight="1" x14ac:dyDescent="0.25">
      <c r="A22" s="7" t="s">
        <v>11</v>
      </c>
      <c r="B22" s="4">
        <v>5</v>
      </c>
      <c r="C22" s="5">
        <v>44140.505436811582</v>
      </c>
      <c r="D22" s="6">
        <f>+B22*C22*27</f>
        <v>5958968.2339695636</v>
      </c>
      <c r="E22" s="58"/>
    </row>
    <row r="23" spans="1:5" ht="15" customHeight="1" thickBot="1" x14ac:dyDescent="0.3">
      <c r="A23" s="9" t="s">
        <v>12</v>
      </c>
      <c r="B23" s="10">
        <f>SUM(B21:B22)</f>
        <v>7</v>
      </c>
      <c r="C23" s="5"/>
      <c r="D23" s="6"/>
    </row>
    <row r="24" spans="1:5" ht="15" customHeight="1" thickBot="1" x14ac:dyDescent="0.3">
      <c r="A24" s="12" t="s">
        <v>14</v>
      </c>
      <c r="B24" s="13"/>
      <c r="C24" s="5"/>
      <c r="D24" s="6"/>
    </row>
    <row r="25" spans="1:5" ht="15" customHeight="1" x14ac:dyDescent="0.25">
      <c r="A25" s="3" t="s">
        <v>9</v>
      </c>
      <c r="B25" s="4">
        <v>2</v>
      </c>
      <c r="C25" s="5">
        <v>48896.315490871042</v>
      </c>
      <c r="D25" s="6">
        <f>+B25*C25*19</f>
        <v>1858059.9886530996</v>
      </c>
      <c r="E25" s="58"/>
    </row>
    <row r="26" spans="1:5" ht="15" customHeight="1" x14ac:dyDescent="0.25">
      <c r="A26" s="3" t="s">
        <v>10</v>
      </c>
      <c r="B26" s="4">
        <v>4</v>
      </c>
      <c r="C26" s="5">
        <v>53086.987077467587</v>
      </c>
      <c r="D26" s="6">
        <f>+B26*C26*27</f>
        <v>5733394.604366499</v>
      </c>
      <c r="E26" s="58"/>
    </row>
    <row r="27" spans="1:5" ht="15" customHeight="1" thickBot="1" x14ac:dyDescent="0.3">
      <c r="A27" s="9" t="s">
        <v>12</v>
      </c>
      <c r="B27" s="10">
        <f>SUM(B25:B26)</f>
        <v>6</v>
      </c>
      <c r="C27" s="5"/>
      <c r="D27" s="6"/>
    </row>
    <row r="28" spans="1:5" ht="15" customHeight="1" thickBot="1" x14ac:dyDescent="0.3">
      <c r="A28" s="12" t="s">
        <v>15</v>
      </c>
      <c r="B28" s="13"/>
      <c r="C28" s="5"/>
      <c r="D28" s="6"/>
    </row>
    <row r="29" spans="1:5" ht="15" customHeight="1" x14ac:dyDescent="0.25">
      <c r="A29" s="3" t="s">
        <v>10</v>
      </c>
      <c r="B29" s="4">
        <v>8</v>
      </c>
      <c r="C29" s="5">
        <v>42202.48615173492</v>
      </c>
      <c r="D29" s="6">
        <f>+B29*C29*27</f>
        <v>9115737.0087747425</v>
      </c>
      <c r="E29" s="58"/>
    </row>
    <row r="30" spans="1:5" ht="15" customHeight="1" thickBot="1" x14ac:dyDescent="0.3">
      <c r="A30" s="9" t="s">
        <v>12</v>
      </c>
      <c r="B30" s="10">
        <f>SUM(B29)</f>
        <v>8</v>
      </c>
      <c r="C30" s="5"/>
      <c r="D30" s="6"/>
    </row>
    <row r="31" spans="1:5" ht="15" customHeight="1" thickBot="1" x14ac:dyDescent="0.3">
      <c r="A31" s="12" t="s">
        <v>16</v>
      </c>
      <c r="B31" s="13"/>
      <c r="C31" s="5"/>
      <c r="D31" s="6"/>
    </row>
    <row r="32" spans="1:5" ht="15" customHeight="1" x14ac:dyDescent="0.25">
      <c r="A32" s="3" t="s">
        <v>9</v>
      </c>
      <c r="B32" s="4">
        <v>2</v>
      </c>
      <c r="C32" s="5">
        <v>40851.584847478254</v>
      </c>
      <c r="D32" s="6">
        <f>+B32*C32*19</f>
        <v>1552360.2242041738</v>
      </c>
      <c r="E32" s="58"/>
    </row>
    <row r="33" spans="1:6" ht="15" customHeight="1" x14ac:dyDescent="0.25">
      <c r="A33" s="3" t="s">
        <v>10</v>
      </c>
      <c r="B33" s="8">
        <v>4</v>
      </c>
      <c r="C33" s="5">
        <v>63497.269994502931</v>
      </c>
      <c r="D33" s="6">
        <f>+B33*C33*27</f>
        <v>6857705.1594063165</v>
      </c>
      <c r="E33" s="58"/>
    </row>
    <row r="34" spans="1:6" ht="15" customHeight="1" thickBot="1" x14ac:dyDescent="0.3">
      <c r="A34" s="9" t="s">
        <v>12</v>
      </c>
      <c r="B34" s="10">
        <f>SUM(B32:B33)</f>
        <v>6</v>
      </c>
      <c r="C34" s="5"/>
      <c r="D34" s="6"/>
    </row>
    <row r="35" spans="1:6" ht="15" customHeight="1" thickBot="1" x14ac:dyDescent="0.3">
      <c r="A35" s="12" t="s">
        <v>17</v>
      </c>
      <c r="B35" s="13"/>
      <c r="C35" s="5"/>
      <c r="D35" s="6"/>
    </row>
    <row r="36" spans="1:6" ht="15" customHeight="1" x14ac:dyDescent="0.25">
      <c r="A36" s="3" t="s">
        <v>9</v>
      </c>
      <c r="B36" s="4">
        <v>2</v>
      </c>
      <c r="C36" s="5">
        <v>102011.09626345975</v>
      </c>
      <c r="D36" s="6">
        <f>+B36*C36*19</f>
        <v>3876421.6580114705</v>
      </c>
      <c r="E36" s="58"/>
    </row>
    <row r="37" spans="1:6" ht="15" customHeight="1" x14ac:dyDescent="0.25">
      <c r="A37" s="7" t="s">
        <v>11</v>
      </c>
      <c r="B37" s="8">
        <v>6</v>
      </c>
      <c r="C37" s="5">
        <v>89519.374400686705</v>
      </c>
      <c r="D37" s="6">
        <f>+B37*C37*27</f>
        <v>14502138.652911246</v>
      </c>
      <c r="E37" s="58"/>
    </row>
    <row r="38" spans="1:6" ht="15" customHeight="1" thickBot="1" x14ac:dyDescent="0.3">
      <c r="A38" s="9" t="s">
        <v>12</v>
      </c>
      <c r="B38" s="10">
        <f>SUM(B36:B37)</f>
        <v>8</v>
      </c>
      <c r="C38" s="5"/>
      <c r="D38" s="6"/>
    </row>
    <row r="39" spans="1:6" ht="15" customHeight="1" thickBot="1" x14ac:dyDescent="0.3">
      <c r="A39" s="12" t="s">
        <v>18</v>
      </c>
      <c r="B39" s="13"/>
      <c r="C39" s="5"/>
      <c r="D39" s="6"/>
    </row>
    <row r="40" spans="1:6" ht="15" customHeight="1" x14ac:dyDescent="0.25">
      <c r="A40" s="3" t="s">
        <v>9</v>
      </c>
      <c r="B40" s="4">
        <v>2</v>
      </c>
      <c r="C40" s="5">
        <v>90560.093873555554</v>
      </c>
      <c r="D40" s="6">
        <f>+B40*C40*19</f>
        <v>3441283.567195111</v>
      </c>
      <c r="E40" s="58"/>
    </row>
    <row r="41" spans="1:6" ht="15" customHeight="1" x14ac:dyDescent="0.25">
      <c r="A41" s="3" t="s">
        <v>10</v>
      </c>
      <c r="B41" s="4">
        <v>4</v>
      </c>
      <c r="C41" s="5">
        <v>88478.654927817843</v>
      </c>
      <c r="D41" s="6">
        <f>+B41*C41*27</f>
        <v>9555694.7322043274</v>
      </c>
      <c r="E41" s="58"/>
    </row>
    <row r="42" spans="1:6" ht="15" customHeight="1" x14ac:dyDescent="0.25">
      <c r="A42" s="7" t="s">
        <v>11</v>
      </c>
      <c r="B42" s="14">
        <v>4</v>
      </c>
      <c r="C42" s="5">
        <v>88478.654927817843</v>
      </c>
      <c r="D42" s="6">
        <f>+B42*C42*27</f>
        <v>9555694.7322043274</v>
      </c>
      <c r="E42" s="58"/>
    </row>
    <row r="43" spans="1:6" ht="15" customHeight="1" x14ac:dyDescent="0.25">
      <c r="A43" s="9" t="s">
        <v>12</v>
      </c>
      <c r="B43" s="10">
        <f>SUM(B40:B42)</f>
        <v>10</v>
      </c>
      <c r="C43" s="5"/>
      <c r="D43" s="6"/>
    </row>
    <row r="44" spans="1:6" ht="15" customHeight="1" x14ac:dyDescent="0.3">
      <c r="A44" s="15" t="s">
        <v>12</v>
      </c>
      <c r="B44" s="16">
        <f>+B19+B23+B27+B30+B34+B38+B43</f>
        <v>79</v>
      </c>
      <c r="C44" s="17"/>
      <c r="D44" s="17">
        <f>SUM(D16:D43)</f>
        <v>175090500</v>
      </c>
      <c r="E44" s="18"/>
      <c r="F44" s="56"/>
    </row>
    <row r="45" spans="1:6" ht="75.75" customHeight="1" x14ac:dyDescent="0.25">
      <c r="A45" s="35" t="s">
        <v>19</v>
      </c>
      <c r="B45" s="36"/>
      <c r="C45" s="36"/>
      <c r="D45" s="36"/>
      <c r="E45" s="19"/>
      <c r="F45" s="57"/>
    </row>
    <row r="46" spans="1:6" ht="12.85" customHeight="1" thickBot="1" x14ac:dyDescent="0.3">
      <c r="A46" s="35"/>
      <c r="B46" s="37"/>
      <c r="C46" s="37"/>
      <c r="D46" s="37"/>
      <c r="F46" s="11"/>
    </row>
    <row r="47" spans="1:6" ht="15" thickBot="1" x14ac:dyDescent="0.3">
      <c r="A47" s="20" t="s">
        <v>20</v>
      </c>
      <c r="B47" s="21"/>
      <c r="C47" s="22"/>
      <c r="D47" s="23"/>
    </row>
    <row r="48" spans="1:6" ht="15" thickBot="1" x14ac:dyDescent="0.3">
      <c r="A48" s="24" t="s">
        <v>21</v>
      </c>
      <c r="B48" s="25"/>
      <c r="C48" s="26"/>
      <c r="D48" s="23"/>
    </row>
    <row r="49" spans="1:4" ht="65.25" customHeight="1" thickBot="1" x14ac:dyDescent="0.3">
      <c r="A49" s="24" t="s">
        <v>22</v>
      </c>
      <c r="B49" s="25"/>
      <c r="C49" s="26"/>
      <c r="D49" s="23"/>
    </row>
    <row r="50" spans="1:4" ht="15" thickBot="1" x14ac:dyDescent="0.3">
      <c r="A50" s="24" t="s">
        <v>23</v>
      </c>
      <c r="B50" s="25"/>
      <c r="C50" s="22"/>
      <c r="D50" s="23"/>
    </row>
    <row r="51" spans="1:4" ht="15" thickBot="1" x14ac:dyDescent="0.3">
      <c r="A51" s="24" t="s">
        <v>24</v>
      </c>
      <c r="B51" s="25"/>
      <c r="C51" s="26"/>
      <c r="D51" s="23"/>
    </row>
    <row r="52" spans="1:4" ht="15" thickBot="1" x14ac:dyDescent="0.3">
      <c r="A52" s="27" t="s">
        <v>25</v>
      </c>
      <c r="B52" s="28"/>
      <c r="C52" s="28"/>
      <c r="D52" s="29"/>
    </row>
  </sheetData>
  <mergeCells count="18">
    <mergeCell ref="A8:D8"/>
    <mergeCell ref="B10:B12"/>
    <mergeCell ref="A13:B13"/>
    <mergeCell ref="A14:B14"/>
    <mergeCell ref="C14:D14"/>
    <mergeCell ref="A2:D2"/>
    <mergeCell ref="A3:D3"/>
    <mergeCell ref="A4:D4"/>
    <mergeCell ref="A5:D6"/>
    <mergeCell ref="A7:D7"/>
    <mergeCell ref="A45:D45"/>
    <mergeCell ref="A46:D46"/>
    <mergeCell ref="A9:D9"/>
    <mergeCell ref="A10:A12"/>
    <mergeCell ref="C10:D10"/>
    <mergeCell ref="C11:C12"/>
    <mergeCell ref="D11:D12"/>
    <mergeCell ref="C13:D13"/>
  </mergeCells>
  <printOptions horizontalCentered="1"/>
  <pageMargins left="0.11811023622047245" right="0.11811023622047245" top="0.35433070866141736" bottom="0.35433070866141736" header="0.31496062992125984" footer="0.31496062992125984"/>
  <pageSetup scale="7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7 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Wilmar Coronel Gomez</cp:lastModifiedBy>
  <dcterms:created xsi:type="dcterms:W3CDTF">2026-01-16T16:10:10Z</dcterms:created>
  <dcterms:modified xsi:type="dcterms:W3CDTF">2026-03-25T21:04:58Z</dcterms:modified>
</cp:coreProperties>
</file>