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defaultThemeVersion="166925"/>
  <mc:AlternateContent xmlns:mc="http://schemas.openxmlformats.org/markup-compatibility/2006">
    <mc:Choice Requires="x15">
      <x15ac:absPath xmlns:x15ac="http://schemas.microsoft.com/office/spreadsheetml/2010/11/ac" url="/Users/laurapalaciocastillo/Desktop/ PDET 2026 /PRELIMINAR/PARA SECOP/"/>
    </mc:Choice>
  </mc:AlternateContent>
  <xr:revisionPtr revIDLastSave="0" documentId="13_ncr:1_{28BFCCE1-703A-E144-B15C-507131B859B8}" xr6:coauthVersionLast="47" xr6:coauthVersionMax="47" xr10:uidLastSave="{00000000-0000-0000-0000-000000000000}"/>
  <bookViews>
    <workbookView xWindow="0" yWindow="620" windowWidth="25600" windowHeight="14180" activeTab="2" xr2:uid="{35C0E5BB-72C7-4FE5-B414-93C8DE80584E}"/>
  </bookViews>
  <sheets>
    <sheet name="Estructura organizacional" sheetId="12" r:id="rId1"/>
    <sheet name="Anexo 6. Experiencia ESAL" sheetId="6" r:id="rId2"/>
    <sheet name="Equipo mínimo. Coord. General" sheetId="13" r:id="rId3"/>
    <sheet name="Contrapartida" sheetId="7" r:id="rId4"/>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L16" i="6" l="1"/>
  <c r="J24" i="6"/>
  <c r="J23" i="6"/>
  <c r="J22" i="6"/>
  <c r="J21" i="6"/>
  <c r="J20" i="6"/>
  <c r="I22" i="6"/>
  <c r="I21" i="6"/>
  <c r="H24" i="6"/>
  <c r="H23" i="6"/>
  <c r="H22" i="6"/>
  <c r="H21" i="6"/>
  <c r="H20" i="6"/>
  <c r="I24" i="6"/>
  <c r="I23" i="6"/>
  <c r="I20" i="6"/>
  <c r="K14" i="6"/>
  <c r="K13" i="6"/>
  <c r="K12" i="6"/>
  <c r="K11" i="6"/>
  <c r="K16" i="6"/>
</calcChain>
</file>

<file path=xl/sharedStrings.xml><?xml version="1.0" encoding="utf-8"?>
<sst xmlns="http://schemas.openxmlformats.org/spreadsheetml/2006/main" count="184" uniqueCount="110">
  <si>
    <t>MC-RE-CO-0011-2026</t>
  </si>
  <si>
    <t>EVALUACIÓN ESTRUCTURA ORGANIZACIONAL - CORPORACIÓN ATENEO PORFIRIO BARBA JACOB</t>
  </si>
  <si>
    <t>a. Copia de los estatutos de la entidad sin ánimo de lucro junto con las modificaciones que se hayan realizado las cuales deben estar inscritas en la Cámara de Comercio
correspondiente. </t>
  </si>
  <si>
    <t>b. Indicar a través de un escrito la política de Gestión Documental con la que cuenta.</t>
  </si>
  <si>
    <t>c. Indicar a través de un escrito la política de gestión de manejo de riesgos con la
que cuenta.</t>
  </si>
  <si>
    <t>CUMPLE</t>
  </si>
  <si>
    <t>NO CUMPLE</t>
  </si>
  <si>
    <t> </t>
  </si>
  <si>
    <t>MINISTERIO DE LAS CULTURAS, LAS ARTES Y LOS SABERES</t>
  </si>
  <si>
    <t>ANEXO Nº 6  EXPERIENCIA DE LA ESAL</t>
  </si>
  <si>
    <t>CRITERIOS DE EVALUACIÓN HABILITANTE</t>
  </si>
  <si>
    <t>19 de marzo de 2026</t>
  </si>
  <si>
    <t>Proponente: CORPORACIÓN ATENEO PORFIRIO BARBA JACOB</t>
  </si>
  <si>
    <r>
      <rPr>
        <b/>
        <sz val="10"/>
        <color rgb="FF000000"/>
        <rFont val="Arial"/>
        <family val="2"/>
      </rPr>
      <t xml:space="preserve">EXPERIENCIA DE LA ESAL: 
</t>
    </r>
    <r>
      <rPr>
        <sz val="10"/>
        <color rgb="FF000000"/>
        <rFont val="Arial"/>
        <family val="2"/>
      </rPr>
      <t xml:space="preserve">Acreditar experiencia en la ejecución de contratos o convenios relacionados con la organización, gestión e implementación de proyectos artísticos y culturales.  
De estos, al menos uno (1) deberá corresponder a proyectos desarrollados en territorios PDET u orientados a procesos de construcción de paz desde las artes, cuyo valor sea, como mínimo, equivalente al diez por ciento (10%) del presupuesto oficial determinado por la entidad para el presente proceso. 
Para acreditar la experiencia el oferente deberá relacionar hasta cinco (5) contratos y/o convenios terminados al cierre del presente proceso competitivo, cuya sumatoria sea igual o superior al cien por ciento (100%) del valor del aporte del Ministerio para el presente proceso en SMMLV.  
</t>
    </r>
    <r>
      <rPr>
        <b/>
        <u/>
        <sz val="10"/>
        <color rgb="FF000000"/>
        <rFont val="Arial"/>
        <family val="2"/>
      </rPr>
      <t xml:space="preserve">NOTA 1: Dos (2) de hasta los cinco (5) contratos aportados para acreditar la experiencia de la entidad sin ánimo de lucro deberán haber sido suscritos con entidades estatales. Se entenderá como entidades estatales, las definidas en el artículo 2 de la ley 80 de 1993.   </t>
    </r>
  </si>
  <si>
    <t>EVALUACIÓN</t>
  </si>
  <si>
    <t>OBSERVACIONES</t>
  </si>
  <si>
    <t>NUMERO DE CONTRATO</t>
  </si>
  <si>
    <t>NOMBRE DEL CONTRATANTE</t>
  </si>
  <si>
    <t>OBJETO DEL CONTRATO</t>
  </si>
  <si>
    <t>FECHA DE INICIO</t>
  </si>
  <si>
    <t>FECHA DE FINALIZACION</t>
  </si>
  <si>
    <t>VALOR TOTAL EN PESOS</t>
  </si>
  <si>
    <t xml:space="preserve">PORCENTAJE DE PARTICIPACION PARA CONSORCIOS O UNIONES TEMPORALES </t>
  </si>
  <si>
    <t>VALOR EN SMMLV (1.022)</t>
  </si>
  <si>
    <t>PRESUPUESTO OFICIAL
$ 1.790.000.669</t>
  </si>
  <si>
    <t>CUMPLE / NO CUMPLE</t>
  </si>
  <si>
    <t>4600098972 de 2023</t>
  </si>
  <si>
    <t>DISTRITO ESPECIAL DE CIENCIA TECNOLOGIA E INNOVACION DE MEDELLIN</t>
  </si>
  <si>
    <t>PP- Convenio de asociación para el proceso de formación artística y cultural en las comunas 2, 3, 4, 5, 7, 8, 9, 10, 11, 12, 13, 14, 15, 16 y corergimiento 50, 70, 80 y 90 en el marco del PDL y PP Cultura Lote 05 Comuna 07-Robledo</t>
  </si>
  <si>
    <t>N.A</t>
  </si>
  <si>
    <t xml:space="preserve">
Evidencia ejecución en organización, gestión e implementación de proyectos artísticos y culturales, con ejecución presupuestal mayor al 10% del presupuesto oficial determinado por la entidad para este proceso. Se evidencia también el cumplimiento del requisito de suscripción de convenios con entidades estatales. Sin embargo, no se refleja en nuingún caso el cumplimiento de la condición:  "al menos uno (1) deberá corresponder a proyectos desarrollados en territorios PDET u orientados a procesos de construcción de paz desde las artes". El cumplimiento de estas condiciones se verifica en las actas de terminación y minutas del convenio aportadas por la ESAL, de acuerdo con el numeral ""7.1.2.2. EXPERIENCIA DE LA ESAL"" de los Estudios Previos que hacen parte del Proceso Competitivo MC-RE-CO-0011-2026."</t>
  </si>
  <si>
    <t>4600095579 de 2022</t>
  </si>
  <si>
    <t>PP- Convenio de asociación para el proceso de formaicón artística y cultural en las comunas 2, 3, 5, 7, 9, 10, 11, 12, 15, 16 y corergimiento 50 y 90 en el marco del PDL y PP Cultura Lote 9</t>
  </si>
  <si>
    <t>4600077368 de 2018</t>
  </si>
  <si>
    <t>PP Operación logística para realizar el proceso de formación artística en las comunas 10, 11 y 50 en el marco del programa de PL y PP</t>
  </si>
  <si>
    <t>4600076277 de 2018</t>
  </si>
  <si>
    <t>PP Operación logística para realizar el proceso de formación artística en las comunas 1, 4, 5, 7, 13, 14, 15 y 80 en el parco del programa de PL y PP Grupo 1</t>
  </si>
  <si>
    <t>483/98</t>
  </si>
  <si>
    <t>Ministerio de cultura</t>
  </si>
  <si>
    <t>Ejecutar para la Direccion de Artes del Ministerio de CUltura, un proyecto de veinticuatro (24) talleres de artes escénicas para las siguientes regiones: Santafé de Bogotá D.C- Andina Centro: Boyacá, Cundinamarca. Andina Norte: Santander, Norte de Santander. Zona Caribe: Atlantico, Bolívar, Sucre, Córdoba, Guajira, Cesar, Magdalena, Risaralda, Caldas y Antioquia</t>
  </si>
  <si>
    <t>TOTAL</t>
  </si>
  <si>
    <t>EVALUACIÓN EXPERIENCIA DE LA ESAL</t>
  </si>
  <si>
    <t xml:space="preserve"> NOMBRE DEL CONTRATANTE</t>
  </si>
  <si>
    <t>V0</t>
  </si>
  <si>
    <t>SMMLFT</t>
  </si>
  <si>
    <t>VALOR EN SMMLV</t>
  </si>
  <si>
    <t>PRESPUESTO TOTAL 2026</t>
  </si>
  <si>
    <t>AÑO</t>
  </si>
  <si>
    <t>SALARIO MÍNIMO MENSUAL</t>
  </si>
  <si>
    <t xml:space="preserve">EXPERIENCIA REQUISITO HABILITANTE
COORDINADOR GENERAL DEL CONVENIO: La ESAL deberá acreditar que cuenta con el equipo misional, técnico y administrativo necesario para cumplir con el objeto del proyecto. Profesional con experiencia certificada de tres (3) años en la coordinación de proyectos artísticos o culturales de formación, o investigación, o creación, o producción, o gestión, con enfoque diferencial territorial, poblacional o de género. </t>
  </si>
  <si>
    <t>PROPONENTE:</t>
  </si>
  <si>
    <t>COORDINADOR GENERAL:   </t>
  </si>
  <si>
    <t>BLANCA YACQUELINE SALAZAR HERRERA</t>
  </si>
  <si>
    <t>PROFESIÓN:</t>
  </si>
  <si>
    <t>MAESTRA EN ARTE DRAMATICO</t>
  </si>
  <si>
    <t>CUMPLE: </t>
  </si>
  <si>
    <t>ENTIDAD ACADEMICA</t>
  </si>
  <si>
    <t>FECHA DE GRADO</t>
  </si>
  <si>
    <t>TITULO OBTENIDO</t>
  </si>
  <si>
    <t>DURACIÓN</t>
  </si>
  <si>
    <t>UNIVERSIDAD DE ANTIOQUIA</t>
  </si>
  <si>
    <t>8 SEMESTRES</t>
  </si>
  <si>
    <t>ENTIDAD CONTRATANTE (Razón Social)</t>
  </si>
  <si>
    <t>CARGO OCUPADO</t>
  </si>
  <si>
    <t>FECHAS DE PROYECTO</t>
  </si>
  <si>
    <t>TOTAL TIEMPO</t>
  </si>
  <si>
    <t>Dia/Mes/Año</t>
  </si>
  <si>
    <t>Días</t>
  </si>
  <si>
    <t>Meses</t>
  </si>
  <si>
    <t>Años</t>
  </si>
  <si>
    <t>CONTRATO DE FORMACION ARTISTICA DEL DISTRITO ESPECIAL DE CIENCIA TECNOLOGIA E INNOVACION  OPERADOR CORPORACION ATENEO PORFIRIO BARBA JACOB</t>
  </si>
  <si>
    <t>COORDINADORA</t>
  </si>
  <si>
    <r>
      <t>4600091973 DE 2021 </t>
    </r>
    <r>
      <rPr>
        <b/>
        <sz val="10"/>
        <rFont val="Arial"/>
        <family val="2"/>
      </rPr>
      <t>"</t>
    </r>
    <r>
      <rPr>
        <sz val="10"/>
        <rFont val="Arial"/>
        <family val="2"/>
      </rPr>
      <t>PP-CONVENIO DE ASOCIACIÓN PARA EL PROCESO DE FORMACIÓN ARTÍSTICA Y CULTURAL EN LAS COMUNAS 5, 9, 10, 13 Y CORREGIMIENTO 80 EN EL MARCO DEL PROGRAMA DE PDL Y PP DE LA SECRETARÍA DE CULTURA. LOTE 3- COMUNA 10</t>
    </r>
  </si>
  <si>
    <t>CUMPLE. Acredita la experencia requerida en coordinación de proyectos artísticos o culturales de formación, o investigación, o creación, o producción, o gestión, con enfoque diferencial territorial, poblacional o de género.</t>
  </si>
  <si>
    <t>4600095572 DE 2022 PP - CONVENIO DE ASOCIACIÓN PARA EL PROCESO DE FORMACIÓN ARTÍSTICA Y CULTURAL EN LAS COMUNAS 2, 3, 5, 7,9, 10, 11, 12, 15, 16 Y CORREGIMIENTO 50 Y 90 EN EL MARCO DE PDL Y PP CULTURA. LOTE 4 COMUNA 7</t>
  </si>
  <si>
    <t>4600059651 de 2015 PP - OPERACIÓN  LOGISTICA PARA EL DESARROLLO DEL PROCESO DE FORMACION ARTISTICA Y CULTURAL EN LA COMUNA 7 -ROBLEDO</t>
  </si>
  <si>
    <t>4600054224 DE 2014 FORMACION ARTISTICA COMUNA 12 "REALIZAR EL PROCESO DE FORMACION EN DIFERENTES AREAS ARTISTICAS Y MUESTRAS DEL PROCESO EN LA COMUNA 12 Y UN SEMINARIO TALLER DE FORMACION A FORMADORES DENTRO DEL PL Y PP DE LA SECRETARIA DE LA CULTURA CIUDADANA".</t>
  </si>
  <si>
    <r>
      <t>4600049869 DE 2013 PROCESOS DE FORMACION ARTISTICA COMUNA 15 Y 80 </t>
    </r>
    <r>
      <rPr>
        <b/>
        <sz val="10"/>
        <rFont val="Arial"/>
        <family val="2"/>
      </rPr>
      <t>"</t>
    </r>
    <r>
      <rPr>
        <sz val="10"/>
        <rFont val="Arial"/>
        <family val="2"/>
      </rPr>
      <t>REALIZAR EL PROCESO DE FORMACION EN DIFERENTES AREAS ARTISTICAS Y MUESTRAS DEL PROCESO EN LA COMUNA 15 Y 80"</t>
    </r>
  </si>
  <si>
    <t>4600043118 de 2012 REALIZAR PROCESOS DE FORMACION ARTISTICAS Y CULTURAL EN DIFERENTES AREAS ARTISTICAS Y MUESTRA DEL PROCESO EN LA COMUNA 7 ROBLEDO</t>
  </si>
  <si>
    <t>4600034456 REALIZAR PROCESOS EN DIFERENTES AREAS ARTISITCAS Y CULTURALES DEL PROCESO EN LA COMUNA 1 DENTRO DEL PL Y PPP DE LA SECRETARIA DE CULTURA CIUDADANA 2011</t>
  </si>
  <si>
    <t>4600027206  "REALIZAR PROCESOS EN DIFERENTES AREAS ARTISITCAS Y CULTURALES DEL PROCESO EN LA COMUNA 14 DENTRO DEL PL Y PPP DE LA SECRETARIA DE CULTURA CIUDADANA 2010</t>
  </si>
  <si>
    <t>TOTAL TIEMPO EN AÑOS Y MESES</t>
  </si>
  <si>
    <t>3 años, 10 meses, 3 días</t>
  </si>
  <si>
    <t>EXPERIENCIA HABILITANTE</t>
  </si>
  <si>
    <t>Sí</t>
  </si>
  <si>
    <t>OBJETO: Aunar recursos humanos, administrativos, financieros y de asistencia técnica para implementar proyectos artísticos, creativos y culturales en municipios con Programas de Desarrollo con Enfoque Territorial que contribuyan al desarrollo del Programa Artes y Saberes PDET de la Dirección de Artes del Ministerio de las Culturas, las Artes y los Saberes.</t>
  </si>
  <si>
    <t xml:space="preserve">EVALUACIÓN CONTRAPARTIDA (OFERTA ECONÓMICA) </t>
  </si>
  <si>
    <t>Fecha de cierre 18 de marzo de 2026</t>
  </si>
  <si>
    <t xml:space="preserve">TIPO DE APORTE  </t>
  </si>
  <si>
    <t>oferta / cantidad</t>
  </si>
  <si>
    <t>APORTE EN DINERO</t>
  </si>
  <si>
    <t>APORTE EN ESPECIE</t>
  </si>
  <si>
    <t>10% del aporte del Ministerio</t>
  </si>
  <si>
    <t>DINERO</t>
  </si>
  <si>
    <t>No oferta</t>
  </si>
  <si>
    <t>APORTA CERT. BANCARIA</t>
  </si>
  <si>
    <t>APORTA ANEXO N° 8</t>
  </si>
  <si>
    <t>APORTA ANEXO Nº 4 CONTRAPARTIDA (OFERTA ECONÓMICA)</t>
  </si>
  <si>
    <t>VALOR MÍNIMO</t>
  </si>
  <si>
    <t>ESPECIE</t>
  </si>
  <si>
    <t xml:space="preserve">Oferta en los numerales </t>
  </si>
  <si>
    <t>2.1, 2.2, 2.4, 2.5, 2.6, 2.9</t>
  </si>
  <si>
    <t xml:space="preserve">APORTA Y DILIGENCIA ANEXO </t>
  </si>
  <si>
    <t xml:space="preserve">REPRESENTANTE LEGAL FIRMA Y ACEPTA </t>
  </si>
  <si>
    <t xml:space="preserve">VALOR ACTIVIDADES ACEPTABLES </t>
  </si>
  <si>
    <t>VALOR TOTAL DE LA OFERTA DEL  APORTE</t>
  </si>
  <si>
    <t>N/A</t>
  </si>
  <si>
    <t>LAS ACTIVIDADES CORRESPONDEN A LAS PROPUESTAS POR EL MINISTERIO</t>
  </si>
  <si>
    <t>En los numerales 2.1, 2. 4, 2.5, 2.6 y 2.9 el ítem "Descrpición del ofrecimiento"  modifica las condiciones establecidas en la columna "DESCRIPCIÓN CONTRAPARTIDA", desconociendo la Nota 2 del formato de contrapartida, el cual indica: Nota 2: El proponente de ninguna manera podrá ofrecer una contrapartida diferente a las establecidas en la columna "DESCRIPCIÓN CONTRAPARTIDA", cuando la contrapartida sea ofertada en especie. La DESCRIPCION CONTRAPARTIDA incluye diagramación e impresión, lo cual fue modificado en el ofrecimiento. Se solicita aclarar para subsanar</t>
  </si>
  <si>
    <t>ATENEO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</si>
</sst>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00"/>
  </numFmts>
  <fonts count="32" x14ac:knownFonts="1">
    <font>
      <sz val="11"/>
      <color theme="1"/>
      <name val="Calibri"/>
      <family val="2"/>
      <scheme val="minor"/>
    </font>
    <font>
      <b/>
      <sz val="11"/>
      <color theme="1"/>
      <name val="Calibri"/>
      <family val="2"/>
      <scheme val="minor"/>
    </font>
    <font>
      <b/>
      <sz val="9"/>
      <name val="Arial"/>
      <family val="2"/>
    </font>
    <font>
      <sz val="9"/>
      <name val="Arial"/>
      <family val="2"/>
    </font>
    <font>
      <b/>
      <sz val="9"/>
      <color rgb="FF000000"/>
      <name val="Arial"/>
      <family val="2"/>
    </font>
    <font>
      <sz val="9"/>
      <color rgb="FF000000"/>
      <name val="Arial"/>
      <family val="2"/>
    </font>
    <font>
      <b/>
      <sz val="9"/>
      <name val="Arial"/>
      <family val="2"/>
    </font>
    <font>
      <sz val="9"/>
      <name val="Arial"/>
      <family val="2"/>
    </font>
    <font>
      <b/>
      <sz val="10"/>
      <name val="Arial"/>
      <family val="2"/>
    </font>
    <font>
      <sz val="10"/>
      <color rgb="FF000000"/>
      <name val="Arial"/>
      <family val="2"/>
    </font>
    <font>
      <b/>
      <sz val="10"/>
      <color rgb="FF000000"/>
      <name val="Arial"/>
      <family val="2"/>
    </font>
    <font>
      <b/>
      <sz val="9"/>
      <color rgb="FFFF0000"/>
      <name val="Arial"/>
      <family val="2"/>
    </font>
    <font>
      <b/>
      <sz val="11"/>
      <name val="Arial"/>
      <family val="2"/>
    </font>
    <font>
      <b/>
      <sz val="9"/>
      <color rgb="FF000000"/>
      <name val="Arial"/>
      <family val="2"/>
    </font>
    <font>
      <sz val="10"/>
      <color rgb="FF000000"/>
      <name val="Arial"/>
      <family val="2"/>
    </font>
    <font>
      <b/>
      <u/>
      <sz val="10"/>
      <color rgb="FF000000"/>
      <name val="Arial"/>
      <family val="2"/>
    </font>
    <font>
      <sz val="10"/>
      <color theme="4"/>
      <name val="Arial"/>
      <family val="2"/>
    </font>
    <font>
      <b/>
      <sz val="9"/>
      <color theme="1"/>
      <name val="Arial"/>
      <family val="2"/>
    </font>
    <font>
      <sz val="10"/>
      <color rgb="FF000000"/>
      <name val="Arial"/>
      <family val="2"/>
      <charset val="1"/>
    </font>
    <font>
      <sz val="9"/>
      <color rgb="FF000000"/>
      <name val="Arial"/>
      <family val="2"/>
    </font>
    <font>
      <sz val="9"/>
      <color theme="1"/>
      <name val="Arial"/>
      <family val="2"/>
    </font>
    <font>
      <sz val="9"/>
      <color theme="1"/>
      <name val="Arial"/>
      <family val="2"/>
    </font>
    <font>
      <b/>
      <sz val="10"/>
      <color rgb="FF000000"/>
      <name val="Arial"/>
      <family val="2"/>
      <charset val="1"/>
    </font>
    <font>
      <b/>
      <sz val="12"/>
      <name val="Calibri"/>
      <family val="2"/>
      <scheme val="minor"/>
    </font>
    <font>
      <b/>
      <sz val="9"/>
      <name val="Arial"/>
      <family val="2"/>
      <charset val="1"/>
    </font>
    <font>
      <b/>
      <sz val="9"/>
      <name val="Arial"/>
      <family val="2"/>
    </font>
    <font>
      <sz val="9"/>
      <name val="Arial"/>
      <family val="2"/>
    </font>
    <font>
      <b/>
      <sz val="9"/>
      <color rgb="FF242424"/>
      <name val="Arial"/>
      <family val="2"/>
      <charset val="1"/>
    </font>
    <font>
      <sz val="9"/>
      <name val="Arial"/>
      <family val="2"/>
      <charset val="1"/>
    </font>
    <font>
      <b/>
      <sz val="9"/>
      <color rgb="FF000000"/>
      <name val="Arial"/>
      <family val="2"/>
      <charset val="1"/>
    </font>
    <font>
      <sz val="9"/>
      <color rgb="FF000000"/>
      <name val="Arial"/>
      <family val="2"/>
      <charset val="1"/>
    </font>
    <font>
      <sz val="10"/>
      <name val="Arial"/>
      <family val="2"/>
    </font>
  </fonts>
  <fills count="9">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B8CCE4"/>
        <bgColor rgb="FF000000"/>
      </patternFill>
    </fill>
    <fill>
      <patternFill patternType="solid">
        <fgColor rgb="FFFFFFFF"/>
        <bgColor rgb="FF000000"/>
      </patternFill>
    </fill>
    <fill>
      <patternFill patternType="solid">
        <fgColor theme="0" tint="-4.9989318521683403E-2"/>
        <bgColor indexed="64"/>
      </patternFill>
    </fill>
    <fill>
      <patternFill patternType="solid">
        <fgColor theme="8" tint="0.59999389629810485"/>
        <bgColor indexed="64"/>
      </patternFill>
    </fill>
    <fill>
      <patternFill patternType="solid">
        <fgColor rgb="FFD9D9D9"/>
        <bgColor indexed="64"/>
      </patternFill>
    </fill>
  </fills>
  <borders count="3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000000"/>
      </right>
      <top/>
      <bottom/>
      <diagonal/>
    </border>
    <border>
      <left/>
      <right style="thin">
        <color indexed="64"/>
      </right>
      <top/>
      <bottom/>
      <diagonal/>
    </border>
    <border>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000000"/>
      </left>
      <right/>
      <top/>
      <bottom/>
      <diagonal/>
    </border>
    <border>
      <left style="medium">
        <color auto="1"/>
      </left>
      <right/>
      <top style="thin">
        <color auto="1"/>
      </top>
      <bottom style="thin">
        <color auto="1"/>
      </bottom>
      <diagonal/>
    </border>
    <border>
      <left style="thin">
        <color auto="1"/>
      </left>
      <right/>
      <top/>
      <bottom style="thin">
        <color rgb="FF000000"/>
      </bottom>
      <diagonal/>
    </border>
    <border>
      <left/>
      <right style="thin">
        <color indexed="64"/>
      </right>
      <top/>
      <bottom style="thin">
        <color rgb="FF000000"/>
      </bottom>
      <diagonal/>
    </border>
  </borders>
  <cellStyleXfs count="1">
    <xf numFmtId="0" fontId="0" fillId="0" borderId="0"/>
  </cellStyleXfs>
  <cellXfs count="178">
    <xf numFmtId="0" fontId="0" fillId="0" borderId="0" xfId="0"/>
    <xf numFmtId="0" fontId="0" fillId="0" borderId="0" xfId="0" applyAlignment="1">
      <alignment horizontal="center"/>
    </xf>
    <xf numFmtId="0" fontId="2" fillId="0" borderId="0" xfId="0" applyFont="1" applyAlignment="1">
      <alignment horizontal="center" wrapText="1"/>
    </xf>
    <xf numFmtId="3" fontId="6" fillId="4" borderId="1" xfId="0" applyNumberFormat="1" applyFont="1" applyFill="1" applyBorder="1" applyAlignment="1">
      <alignment horizontal="center" wrapText="1"/>
    </xf>
    <xf numFmtId="0" fontId="7" fillId="4" borderId="1" xfId="0" applyFont="1" applyFill="1" applyBorder="1" applyAlignment="1">
      <alignment horizontal="center" wrapText="1"/>
    </xf>
    <xf numFmtId="3" fontId="6" fillId="4" borderId="1" xfId="0" applyNumberFormat="1" applyFont="1" applyFill="1" applyBorder="1" applyAlignment="1">
      <alignment horizontal="center"/>
    </xf>
    <xf numFmtId="0" fontId="4" fillId="6" borderId="13" xfId="0" applyFont="1" applyFill="1" applyBorder="1" applyAlignment="1">
      <alignment horizontal="center" wrapText="1"/>
    </xf>
    <xf numFmtId="0" fontId="4" fillId="6" borderId="14" xfId="0" applyFont="1" applyFill="1" applyBorder="1" applyAlignment="1">
      <alignment horizontal="center" wrapText="1"/>
    </xf>
    <xf numFmtId="0" fontId="0" fillId="0" borderId="0" xfId="0" applyAlignment="1">
      <alignment horizontal="center" vertical="center"/>
    </xf>
    <xf numFmtId="0" fontId="13"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8" xfId="0" applyFont="1" applyBorder="1" applyAlignment="1">
      <alignment horizontal="center" vertical="center" wrapText="1"/>
    </xf>
    <xf numFmtId="0" fontId="5" fillId="0" borderId="8" xfId="0" applyFont="1" applyBorder="1" applyAlignment="1">
      <alignment horizontal="center" vertical="center" wrapText="1"/>
    </xf>
    <xf numFmtId="3" fontId="17" fillId="0" borderId="8" xfId="0" applyNumberFormat="1" applyFont="1" applyBorder="1" applyAlignment="1">
      <alignment horizontal="center" vertical="center" wrapText="1"/>
    </xf>
    <xf numFmtId="2" fontId="0" fillId="0" borderId="0" xfId="0" applyNumberFormat="1"/>
    <xf numFmtId="0" fontId="18" fillId="3" borderId="2" xfId="0" applyFont="1" applyFill="1" applyBorder="1" applyAlignment="1">
      <alignment horizontal="center" wrapText="1"/>
    </xf>
    <xf numFmtId="164" fontId="0" fillId="0" borderId="2" xfId="0" applyNumberFormat="1" applyBorder="1" applyAlignment="1">
      <alignment horizontal="center" vertical="top"/>
    </xf>
    <xf numFmtId="0" fontId="18" fillId="3" borderId="1" xfId="0" applyFont="1" applyFill="1" applyBorder="1" applyAlignment="1">
      <alignment horizontal="center" wrapText="1"/>
    </xf>
    <xf numFmtId="164" fontId="0" fillId="0" borderId="1" xfId="0" applyNumberFormat="1" applyBorder="1" applyAlignment="1">
      <alignment horizontal="center" vertical="top"/>
    </xf>
    <xf numFmtId="164" fontId="0" fillId="0" borderId="1" xfId="0" applyNumberFormat="1" applyBorder="1" applyAlignment="1">
      <alignment horizontal="center" vertical="center"/>
    </xf>
    <xf numFmtId="0" fontId="1" fillId="0" borderId="1" xfId="0" applyFont="1" applyBorder="1" applyAlignment="1">
      <alignment horizontal="center"/>
    </xf>
    <xf numFmtId="2" fontId="6" fillId="4" borderId="1" xfId="0" applyNumberFormat="1" applyFont="1" applyFill="1" applyBorder="1" applyAlignment="1">
      <alignment horizontal="center"/>
    </xf>
    <xf numFmtId="2" fontId="0" fillId="0" borderId="0" xfId="0" applyNumberFormat="1" applyAlignment="1">
      <alignment horizont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2" fillId="4" borderId="1" xfId="0" applyFont="1" applyFill="1" applyBorder="1" applyAlignment="1">
      <alignment horizontal="center" vertical="center"/>
    </xf>
    <xf numFmtId="0" fontId="1" fillId="0" borderId="0" xfId="0" applyFont="1" applyAlignment="1">
      <alignment horizontal="center" vertical="center"/>
    </xf>
    <xf numFmtId="14" fontId="19" fillId="0" borderId="1" xfId="0" applyNumberFormat="1" applyFont="1" applyBorder="1" applyAlignment="1">
      <alignment horizontal="center" vertical="center" wrapText="1"/>
    </xf>
    <xf numFmtId="3" fontId="19" fillId="0" borderId="1" xfId="0" applyNumberFormat="1" applyFont="1" applyBorder="1" applyAlignment="1">
      <alignment horizontal="center" vertical="center" wrapText="1"/>
    </xf>
    <xf numFmtId="9" fontId="19" fillId="0" borderId="1" xfId="0" applyNumberFormat="1" applyFont="1" applyBorder="1" applyAlignment="1">
      <alignment horizontal="center" vertical="center" wrapText="1"/>
    </xf>
    <xf numFmtId="2" fontId="19" fillId="0" borderId="1" xfId="0" applyNumberFormat="1" applyFont="1" applyBorder="1" applyAlignment="1">
      <alignment horizontal="center" vertical="center" wrapText="1"/>
    </xf>
    <xf numFmtId="2" fontId="19" fillId="5" borderId="1" xfId="0" applyNumberFormat="1" applyFont="1" applyFill="1" applyBorder="1" applyAlignment="1">
      <alignment horizontal="center" vertical="center"/>
    </xf>
    <xf numFmtId="14" fontId="19" fillId="0" borderId="1" xfId="0" applyNumberFormat="1" applyFont="1" applyBorder="1" applyAlignment="1">
      <alignment horizontal="center" vertical="center"/>
    </xf>
    <xf numFmtId="14" fontId="20" fillId="5" borderId="1" xfId="0" applyNumberFormat="1" applyFont="1" applyFill="1" applyBorder="1" applyAlignment="1">
      <alignment horizontal="center" vertical="center"/>
    </xf>
    <xf numFmtId="3" fontId="20" fillId="0" borderId="1" xfId="0" applyNumberFormat="1" applyFont="1" applyBorder="1" applyAlignment="1">
      <alignment horizontal="center" vertical="center" wrapText="1"/>
    </xf>
    <xf numFmtId="2" fontId="20" fillId="5" borderId="1" xfId="0" applyNumberFormat="1" applyFont="1" applyFill="1" applyBorder="1" applyAlignment="1">
      <alignment horizontal="center" vertical="center"/>
    </xf>
    <xf numFmtId="0" fontId="11" fillId="4" borderId="1" xfId="0" applyFont="1" applyFill="1" applyBorder="1" applyAlignment="1">
      <alignment vertical="center" wrapText="1"/>
    </xf>
    <xf numFmtId="0" fontId="21" fillId="0" borderId="8" xfId="0" applyFont="1" applyBorder="1" applyAlignment="1">
      <alignment horizontal="center" vertical="center" wrapText="1"/>
    </xf>
    <xf numFmtId="3" fontId="5" fillId="0" borderId="8" xfId="0" applyNumberFormat="1" applyFont="1" applyBorder="1" applyAlignment="1">
      <alignment horizontal="center" vertical="center" wrapText="1"/>
    </xf>
    <xf numFmtId="3" fontId="21" fillId="0" borderId="8" xfId="0" applyNumberFormat="1" applyFont="1" applyBorder="1" applyAlignment="1">
      <alignment horizontal="center" vertical="center" wrapText="1"/>
    </xf>
    <xf numFmtId="0" fontId="21" fillId="5" borderId="8" xfId="0" applyFont="1" applyFill="1" applyBorder="1" applyAlignment="1">
      <alignment horizontal="center" vertical="center" wrapText="1"/>
    </xf>
    <xf numFmtId="0" fontId="3" fillId="0" borderId="1" xfId="0" applyFont="1" applyBorder="1" applyAlignment="1" applyProtection="1">
      <alignment horizontal="center" vertical="center" wrapText="1"/>
      <protection hidden="1"/>
    </xf>
    <xf numFmtId="0" fontId="3" fillId="0" borderId="1" xfId="0" applyFont="1" applyBorder="1" applyAlignment="1" applyProtection="1">
      <alignment vertical="center" wrapText="1"/>
      <protection hidden="1"/>
    </xf>
    <xf numFmtId="0" fontId="3" fillId="0" borderId="1" xfId="0" applyFont="1" applyBorder="1" applyAlignment="1" applyProtection="1">
      <alignment vertical="top" wrapText="1"/>
      <protection hidden="1"/>
    </xf>
    <xf numFmtId="0" fontId="3" fillId="0" borderId="19" xfId="0" applyFont="1" applyBorder="1" applyAlignment="1" applyProtection="1">
      <alignment vertical="top" wrapText="1"/>
      <protection hidden="1"/>
    </xf>
    <xf numFmtId="0" fontId="5" fillId="0" borderId="5" xfId="0" applyFont="1" applyBorder="1" applyAlignment="1">
      <alignment horizontal="center" vertical="center" wrapText="1"/>
    </xf>
    <xf numFmtId="0" fontId="3" fillId="0" borderId="10" xfId="0" applyFont="1" applyBorder="1" applyAlignment="1" applyProtection="1">
      <alignment vertical="top" wrapText="1"/>
      <protection hidden="1"/>
    </xf>
    <xf numFmtId="0" fontId="22" fillId="0" borderId="2" xfId="0" applyFont="1" applyBorder="1" applyAlignment="1">
      <alignment horizontal="center" vertical="center" wrapText="1"/>
    </xf>
    <xf numFmtId="0" fontId="22" fillId="0" borderId="8"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8" xfId="0" applyFont="1" applyBorder="1" applyAlignment="1">
      <alignment horizontal="center" vertical="center" wrapText="1"/>
    </xf>
    <xf numFmtId="0" fontId="12" fillId="3" borderId="0" xfId="0" applyFont="1" applyFill="1" applyAlignment="1">
      <alignment horizontal="center" vertical="center" wrapText="1"/>
    </xf>
    <xf numFmtId="0" fontId="12" fillId="3" borderId="0" xfId="0" applyFont="1" applyFill="1" applyAlignment="1">
      <alignment vertical="center"/>
    </xf>
    <xf numFmtId="0" fontId="12" fillId="3" borderId="0" xfId="0" applyFont="1" applyFill="1" applyAlignment="1">
      <alignment horizontal="center" vertical="center"/>
    </xf>
    <xf numFmtId="0" fontId="0" fillId="3" borderId="0" xfId="0" applyFill="1"/>
    <xf numFmtId="0" fontId="2" fillId="3" borderId="1" xfId="0" applyFont="1" applyFill="1" applyBorder="1" applyAlignment="1">
      <alignment horizontal="center" vertical="center"/>
    </xf>
    <xf numFmtId="0" fontId="2" fillId="6" borderId="2" xfId="0" applyFont="1" applyFill="1" applyBorder="1" applyAlignment="1">
      <alignment horizontal="center" vertical="center" wrapText="1"/>
    </xf>
    <xf numFmtId="2" fontId="2" fillId="6" borderId="2" xfId="0" applyNumberFormat="1" applyFont="1" applyFill="1" applyBorder="1" applyAlignment="1">
      <alignment horizontal="center" vertical="center" wrapText="1"/>
    </xf>
    <xf numFmtId="0" fontId="2" fillId="6" borderId="18" xfId="0" applyFont="1" applyFill="1" applyBorder="1" applyAlignment="1">
      <alignment horizontal="center" vertical="center" wrapText="1"/>
    </xf>
    <xf numFmtId="0" fontId="2" fillId="3" borderId="0" xfId="0" applyFont="1" applyFill="1" applyAlignment="1">
      <alignment horizontal="center" vertical="center"/>
    </xf>
    <xf numFmtId="0" fontId="0" fillId="3" borderId="0" xfId="0" applyFill="1" applyAlignment="1">
      <alignment horizontal="center"/>
    </xf>
    <xf numFmtId="0" fontId="2" fillId="3" borderId="0" xfId="0" applyFont="1" applyFill="1" applyAlignment="1">
      <alignment horizontal="center" wrapText="1"/>
    </xf>
    <xf numFmtId="0" fontId="4" fillId="3" borderId="0" xfId="0" applyFont="1" applyFill="1" applyAlignment="1">
      <alignment horizontal="center" wrapText="1"/>
    </xf>
    <xf numFmtId="0" fontId="16" fillId="3" borderId="0" xfId="0" applyFont="1" applyFill="1" applyAlignment="1">
      <alignment horizontal="center" wrapText="1"/>
    </xf>
    <xf numFmtId="2" fontId="16" fillId="3" borderId="0" xfId="0" applyNumberFormat="1" applyFont="1" applyFill="1" applyAlignment="1">
      <alignment horizontal="center" wrapText="1"/>
    </xf>
    <xf numFmtId="0" fontId="3" fillId="3" borderId="0" xfId="0" applyFont="1" applyFill="1" applyAlignment="1">
      <alignment horizontal="center"/>
    </xf>
    <xf numFmtId="0" fontId="1" fillId="3" borderId="0" xfId="0" applyFont="1" applyFill="1" applyAlignment="1">
      <alignment horizontal="center" vertical="center"/>
    </xf>
    <xf numFmtId="0" fontId="10" fillId="3" borderId="0" xfId="0" applyFont="1" applyFill="1" applyAlignment="1">
      <alignment horizontal="center" wrapText="1"/>
    </xf>
    <xf numFmtId="0" fontId="9" fillId="3" borderId="0" xfId="0" applyFont="1" applyFill="1" applyAlignment="1">
      <alignment horizontal="center" wrapText="1"/>
    </xf>
    <xf numFmtId="2" fontId="9" fillId="3" borderId="0" xfId="0" applyNumberFormat="1" applyFont="1" applyFill="1" applyAlignment="1">
      <alignment horizontal="center" wrapText="1"/>
    </xf>
    <xf numFmtId="2" fontId="0" fillId="3" borderId="0" xfId="0" applyNumberFormat="1" applyFill="1"/>
    <xf numFmtId="0" fontId="19" fillId="0" borderId="1" xfId="0" applyFont="1" applyBorder="1" applyAlignment="1" applyProtection="1">
      <alignment horizontal="left" vertical="center" wrapText="1"/>
      <protection hidden="1"/>
    </xf>
    <xf numFmtId="0" fontId="19" fillId="0" borderId="0" xfId="0" applyFont="1" applyAlignment="1" applyProtection="1">
      <alignment vertical="top" wrapText="1"/>
      <protection hidden="1"/>
    </xf>
    <xf numFmtId="3" fontId="8" fillId="4" borderId="1" xfId="0" applyNumberFormat="1" applyFont="1" applyFill="1" applyBorder="1" applyAlignment="1">
      <alignment horizontal="center" wrapText="1"/>
    </xf>
    <xf numFmtId="0" fontId="27" fillId="0" borderId="0" xfId="0" applyFont="1" applyAlignment="1">
      <alignment horizontal="center" vertical="center"/>
    </xf>
    <xf numFmtId="0" fontId="24" fillId="2" borderId="16" xfId="0" applyFont="1" applyFill="1" applyBorder="1" applyAlignment="1">
      <alignment horizontal="center" vertical="center" wrapText="1"/>
    </xf>
    <xf numFmtId="0" fontId="28" fillId="2" borderId="16" xfId="0" applyFont="1" applyFill="1" applyBorder="1" applyAlignment="1">
      <alignment horizontal="center" vertical="center" wrapText="1"/>
    </xf>
    <xf numFmtId="0" fontId="24" fillId="2" borderId="14" xfId="0" applyFont="1" applyFill="1" applyBorder="1" applyAlignment="1">
      <alignment horizontal="center" vertical="center" wrapText="1"/>
    </xf>
    <xf numFmtId="14" fontId="21" fillId="0" borderId="3" xfId="0" applyNumberFormat="1" applyFont="1" applyBorder="1" applyAlignment="1">
      <alignment horizontal="center" vertical="center"/>
    </xf>
    <xf numFmtId="14" fontId="21" fillId="0" borderId="1" xfId="0" applyNumberFormat="1" applyFont="1" applyBorder="1" applyAlignment="1">
      <alignment horizontal="center" vertical="center"/>
    </xf>
    <xf numFmtId="0" fontId="28" fillId="0" borderId="14" xfId="0" applyFont="1" applyBorder="1" applyAlignment="1">
      <alignment horizontal="center" vertical="center" wrapText="1"/>
    </xf>
    <xf numFmtId="0" fontId="28" fillId="0" borderId="0" xfId="0" applyFont="1" applyAlignment="1">
      <alignment horizontal="center" vertical="center" wrapText="1"/>
    </xf>
    <xf numFmtId="0" fontId="29" fillId="8" borderId="14" xfId="0" applyFont="1" applyFill="1" applyBorder="1" applyAlignment="1">
      <alignment horizontal="center" vertical="center" wrapText="1"/>
    </xf>
    <xf numFmtId="0" fontId="30" fillId="0" borderId="0" xfId="0" applyFont="1" applyAlignment="1">
      <alignment horizontal="center" vertical="center" wrapText="1"/>
    </xf>
    <xf numFmtId="0" fontId="28" fillId="0" borderId="0" xfId="0" applyFont="1" applyAlignment="1">
      <alignment wrapText="1"/>
    </xf>
    <xf numFmtId="0" fontId="30" fillId="0" borderId="0" xfId="0" applyFont="1" applyAlignment="1">
      <alignment wrapText="1"/>
    </xf>
    <xf numFmtId="0" fontId="5" fillId="0" borderId="1" xfId="0" applyFont="1" applyBorder="1" applyAlignment="1">
      <alignment horizontal="left" vertical="center" wrapText="1"/>
    </xf>
    <xf numFmtId="0" fontId="31" fillId="0" borderId="19" xfId="0" applyFont="1" applyBorder="1" applyAlignment="1">
      <alignment wrapText="1"/>
    </xf>
    <xf numFmtId="0" fontId="31" fillId="2" borderId="12" xfId="0" applyFont="1" applyFill="1" applyBorder="1" applyAlignment="1">
      <alignment wrapText="1"/>
    </xf>
    <xf numFmtId="0" fontId="31" fillId="0" borderId="13" xfId="0" applyFont="1" applyBorder="1" applyAlignment="1">
      <alignment wrapText="1"/>
    </xf>
    <xf numFmtId="0" fontId="31" fillId="2" borderId="14" xfId="0" applyFont="1" applyFill="1" applyBorder="1" applyAlignment="1">
      <alignment wrapText="1"/>
    </xf>
    <xf numFmtId="14" fontId="28" fillId="0" borderId="14" xfId="0" applyNumberFormat="1" applyFont="1" applyBorder="1" applyAlignment="1">
      <alignment horizontal="center" vertical="center" wrapText="1"/>
    </xf>
    <xf numFmtId="0" fontId="30" fillId="0" borderId="8" xfId="0" applyFont="1" applyBorder="1" applyAlignment="1">
      <alignment horizontal="center" vertical="center" wrapText="1"/>
    </xf>
    <xf numFmtId="0" fontId="13" fillId="0" borderId="1" xfId="0" applyFont="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wrapText="1"/>
    </xf>
    <xf numFmtId="3" fontId="5" fillId="0" borderId="4"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6" fillId="6" borderId="6" xfId="0" applyFont="1" applyFill="1" applyBorder="1" applyAlignment="1">
      <alignment horizontal="center" vertical="center" wrapText="1"/>
    </xf>
    <xf numFmtId="0" fontId="6" fillId="6" borderId="17"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3" fillId="6" borderId="4"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4" xfId="0" applyFont="1" applyBorder="1" applyAlignment="1">
      <alignment horizontal="center" vertical="center" wrapText="1"/>
    </xf>
    <xf numFmtId="0" fontId="10" fillId="3" borderId="0" xfId="0" applyFont="1" applyFill="1" applyAlignment="1">
      <alignment horizontal="center" wrapText="1"/>
    </xf>
    <xf numFmtId="0" fontId="6" fillId="4" borderId="1" xfId="0" applyFont="1" applyFill="1" applyBorder="1" applyAlignment="1">
      <alignment horizontal="center" wrapText="1"/>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22" xfId="0" applyFont="1" applyFill="1" applyBorder="1" applyAlignment="1">
      <alignment horizontal="center" vertic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5" xfId="0" applyFont="1" applyFill="1" applyBorder="1" applyAlignment="1">
      <alignment horizontal="left"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23" fillId="3" borderId="0" xfId="0" applyFont="1" applyFill="1" applyAlignment="1">
      <alignment horizontal="center" vertical="center" wrapText="1"/>
    </xf>
    <xf numFmtId="0" fontId="4" fillId="7" borderId="20" xfId="0" applyFont="1" applyFill="1" applyBorder="1" applyAlignment="1">
      <alignment horizontal="center" vertical="center"/>
    </xf>
    <xf numFmtId="0" fontId="4" fillId="7" borderId="22" xfId="0" applyFont="1" applyFill="1" applyBorder="1" applyAlignment="1">
      <alignment horizontal="center" vertical="center"/>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3" borderId="24" xfId="0" applyFont="1" applyFill="1" applyBorder="1" applyAlignment="1">
      <alignment horizontal="center" vertical="center" wrapText="1"/>
    </xf>
    <xf numFmtId="0" fontId="24" fillId="3" borderId="25" xfId="0" applyFont="1" applyFill="1" applyBorder="1" applyAlignment="1">
      <alignment horizontal="center" vertical="center" wrapText="1"/>
    </xf>
    <xf numFmtId="0" fontId="24" fillId="3" borderId="26"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17" xfId="0" applyFont="1" applyBorder="1" applyAlignment="1">
      <alignment horizontal="center" vertical="center" wrapText="1"/>
    </xf>
    <xf numFmtId="0" fontId="24" fillId="2" borderId="11" xfId="0" applyFont="1" applyFill="1" applyBorder="1" applyAlignment="1">
      <alignment horizontal="center" vertical="center"/>
    </xf>
    <xf numFmtId="0" fontId="24" fillId="2" borderId="25" xfId="0" applyFont="1" applyFill="1" applyBorder="1" applyAlignment="1">
      <alignment horizontal="center" vertical="center"/>
    </xf>
    <xf numFmtId="0" fontId="24" fillId="2" borderId="12" xfId="0" applyFont="1" applyFill="1" applyBorder="1" applyAlignment="1">
      <alignment horizontal="center" vertical="center"/>
    </xf>
    <xf numFmtId="0" fontId="25" fillId="0" borderId="7" xfId="0" applyFont="1" applyBorder="1" applyAlignment="1">
      <alignment horizontal="center" vertical="center" wrapText="1"/>
    </xf>
    <xf numFmtId="0" fontId="25" fillId="0" borderId="6" xfId="0" applyFont="1" applyBorder="1" applyAlignment="1">
      <alignment horizontal="center" vertical="center" wrapText="1"/>
    </xf>
    <xf numFmtId="0" fontId="26" fillId="0" borderId="1" xfId="0" applyFont="1" applyBorder="1" applyAlignment="1">
      <alignment horizontal="center" vertical="center" wrapText="1"/>
    </xf>
    <xf numFmtId="0" fontId="28"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5" fillId="2" borderId="2"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6" fillId="0" borderId="2" xfId="0" applyFont="1" applyBorder="1" applyAlignment="1">
      <alignment horizontal="center" vertical="center" wrapText="1"/>
    </xf>
    <xf numFmtId="14" fontId="26" fillId="0" borderId="2" xfId="0" applyNumberFormat="1" applyFont="1" applyBorder="1" applyAlignment="1">
      <alignment horizontal="center" vertical="center" wrapText="1"/>
    </xf>
    <xf numFmtId="0" fontId="26" fillId="2" borderId="1" xfId="0" applyFont="1" applyFill="1" applyBorder="1" applyAlignment="1">
      <alignment horizontal="center" vertical="center" wrapText="1"/>
    </xf>
    <xf numFmtId="0" fontId="24" fillId="0" borderId="0" xfId="0" applyFont="1" applyAlignment="1">
      <alignment horizontal="center" vertical="center" wrapText="1"/>
    </xf>
    <xf numFmtId="0" fontId="24" fillId="2" borderId="7"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24" fillId="2" borderId="17" xfId="0" applyFont="1" applyFill="1" applyBorder="1" applyAlignment="1">
      <alignment horizontal="center" vertical="center" wrapText="1"/>
    </xf>
    <xf numFmtId="0" fontId="24" fillId="2" borderId="27" xfId="0" applyFont="1" applyFill="1" applyBorder="1" applyAlignment="1">
      <alignment horizontal="center" vertical="center" wrapText="1"/>
    </xf>
    <xf numFmtId="0" fontId="24" fillId="2" borderId="0" xfId="0" applyFont="1" applyFill="1" applyAlignment="1">
      <alignment horizontal="center" vertical="center" wrapText="1"/>
    </xf>
    <xf numFmtId="0" fontId="24" fillId="2" borderId="15" xfId="0" applyFont="1" applyFill="1" applyBorder="1" applyAlignment="1">
      <alignment horizontal="center" vertical="center" wrapText="1"/>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8" xfId="0" applyFont="1" applyFill="1" applyBorder="1" applyAlignment="1">
      <alignment horizontal="center" vertical="center" wrapText="1"/>
    </xf>
    <xf numFmtId="0" fontId="24" fillId="2" borderId="23" xfId="0" applyFont="1" applyFill="1" applyBorder="1" applyAlignment="1">
      <alignment horizontal="center" vertical="center" wrapText="1"/>
    </xf>
    <xf numFmtId="0" fontId="24" fillId="2" borderId="18" xfId="0" applyFont="1" applyFill="1" applyBorder="1" applyAlignment="1">
      <alignment horizontal="center" vertical="center" wrapText="1"/>
    </xf>
    <xf numFmtId="0" fontId="24" fillId="2" borderId="2" xfId="0" applyFont="1" applyFill="1" applyBorder="1" applyAlignment="1">
      <alignment horizontal="center" vertical="center" wrapText="1"/>
    </xf>
    <xf numFmtId="0" fontId="24" fillId="2" borderId="11"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31" fillId="0" borderId="28" xfId="0" applyFont="1" applyBorder="1" applyAlignment="1">
      <alignment wrapText="1"/>
    </xf>
    <xf numFmtId="0" fontId="31" fillId="0" borderId="11" xfId="0" applyFont="1" applyBorder="1" applyAlignment="1">
      <alignment wrapText="1"/>
    </xf>
    <xf numFmtId="0" fontId="24" fillId="8" borderId="29" xfId="0" applyFont="1" applyFill="1" applyBorder="1" applyAlignment="1">
      <alignment horizontal="center" vertical="center" wrapText="1"/>
    </xf>
    <xf numFmtId="0" fontId="24" fillId="8" borderId="10" xfId="0" applyFont="1" applyFill="1" applyBorder="1" applyAlignment="1">
      <alignment horizontal="center" vertical="center" wrapText="1"/>
    </xf>
    <xf numFmtId="0" fontId="24" fillId="8" borderId="30" xfId="0"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4" xfId="0" applyFont="1" applyFill="1" applyBorder="1" applyAlignment="1">
      <alignment horizontal="center" vertical="center" wrapText="1"/>
    </xf>
    <xf numFmtId="0" fontId="24" fillId="8" borderId="5" xfId="0" applyFont="1" applyFill="1" applyBorder="1" applyAlignment="1">
      <alignment horizontal="center" vertical="center" wrapText="1"/>
    </xf>
    <xf numFmtId="0" fontId="29" fillId="8" borderId="11" xfId="0" applyFont="1" applyFill="1" applyBorder="1" applyAlignment="1">
      <alignment horizontal="center" vertical="center" wrapText="1"/>
    </xf>
    <xf numFmtId="0" fontId="29" fillId="8" borderId="12" xfId="0" applyFont="1" applyFill="1" applyBorder="1" applyAlignment="1">
      <alignment horizontal="center" vertical="center" wrapText="1"/>
    </xf>
    <xf numFmtId="0" fontId="2" fillId="6"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85725</xdr:colOff>
      <xdr:row>0</xdr:row>
      <xdr:rowOff>304800</xdr:rowOff>
    </xdr:from>
    <xdr:to>
      <xdr:col>3</xdr:col>
      <xdr:colOff>762000</xdr:colOff>
      <xdr:row>3</xdr:row>
      <xdr:rowOff>190500</xdr:rowOff>
    </xdr:to>
    <xdr:pic>
      <xdr:nvPicPr>
        <xdr:cNvPr id="2" name="Imagen 1">
          <a:extLst>
            <a:ext uri="{FF2B5EF4-FFF2-40B4-BE49-F238E27FC236}">
              <a16:creationId xmlns:a16="http://schemas.microsoft.com/office/drawing/2014/main" id="{66C96D1D-9DBD-45A0-A44E-AFB828CFA6CD}"/>
            </a:ext>
          </a:extLst>
        </xdr:cNvPr>
        <xdr:cNvPicPr>
          <a:picLocks noChangeAspect="1"/>
        </xdr:cNvPicPr>
      </xdr:nvPicPr>
      <xdr:blipFill>
        <a:blip xmlns:r="http://schemas.openxmlformats.org/officeDocument/2006/relationships" r:embed="rId1"/>
        <a:stretch>
          <a:fillRect/>
        </a:stretch>
      </xdr:blipFill>
      <xdr:spPr>
        <a:xfrm>
          <a:off x="1304925" y="304800"/>
          <a:ext cx="1285875" cy="94297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98CCC-31AC-494C-AB64-CC71153A78F0}">
  <dimension ref="B2:G6"/>
  <sheetViews>
    <sheetView showGridLines="0" workbookViewId="0">
      <selection activeCell="B3" sqref="B3:G3"/>
    </sheetView>
  </sheetViews>
  <sheetFormatPr baseColWidth="10" defaultColWidth="8.83203125" defaultRowHeight="15" x14ac:dyDescent="0.2"/>
  <cols>
    <col min="2" max="7" width="17.5" customWidth="1"/>
  </cols>
  <sheetData>
    <row r="2" spans="2:7" ht="34.5" customHeight="1" x14ac:dyDescent="0.2">
      <c r="B2" s="110" t="s">
        <v>0</v>
      </c>
      <c r="C2" s="111"/>
      <c r="D2" s="111"/>
      <c r="E2" s="111"/>
      <c r="F2" s="111"/>
      <c r="G2" s="112"/>
    </row>
    <row r="3" spans="2:7" ht="34.5" customHeight="1" x14ac:dyDescent="0.2">
      <c r="B3" s="110" t="s">
        <v>1</v>
      </c>
      <c r="C3" s="111"/>
      <c r="D3" s="111"/>
      <c r="E3" s="111"/>
      <c r="F3" s="111"/>
      <c r="G3" s="112"/>
    </row>
    <row r="4" spans="2:7" ht="120" customHeight="1" x14ac:dyDescent="0.2">
      <c r="B4" s="113" t="s">
        <v>2</v>
      </c>
      <c r="C4" s="114"/>
      <c r="D4" s="115" t="s">
        <v>3</v>
      </c>
      <c r="E4" s="114"/>
      <c r="F4" s="115" t="s">
        <v>4</v>
      </c>
      <c r="G4" s="114"/>
    </row>
    <row r="5" spans="2:7" ht="34.5" customHeight="1" x14ac:dyDescent="0.2">
      <c r="B5" s="47" t="s">
        <v>5</v>
      </c>
      <c r="C5" s="48" t="s">
        <v>6</v>
      </c>
      <c r="D5" s="48" t="s">
        <v>5</v>
      </c>
      <c r="E5" s="48" t="s">
        <v>6</v>
      </c>
      <c r="F5" s="48" t="s">
        <v>5</v>
      </c>
      <c r="G5" s="48" t="s">
        <v>6</v>
      </c>
    </row>
    <row r="6" spans="2:7" x14ac:dyDescent="0.2">
      <c r="B6" s="49" t="s">
        <v>5</v>
      </c>
      <c r="C6" s="50" t="s">
        <v>7</v>
      </c>
      <c r="D6" s="50" t="s">
        <v>5</v>
      </c>
      <c r="E6" s="50" t="s">
        <v>7</v>
      </c>
      <c r="F6" s="50" t="s">
        <v>5</v>
      </c>
      <c r="G6" s="50" t="s">
        <v>7</v>
      </c>
    </row>
  </sheetData>
  <mergeCells count="5">
    <mergeCell ref="B2:G2"/>
    <mergeCell ref="B3:G3"/>
    <mergeCell ref="B4:C4"/>
    <mergeCell ref="D4:E4"/>
    <mergeCell ref="F4:G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DC084-22E0-4C2A-B957-BC0E6061360F}">
  <dimension ref="C1:M44"/>
  <sheetViews>
    <sheetView showGridLines="0" topLeftCell="C1" workbookViewId="0">
      <selection activeCell="F36" sqref="F36"/>
    </sheetView>
  </sheetViews>
  <sheetFormatPr baseColWidth="10" defaultColWidth="8.83203125" defaultRowHeight="15" x14ac:dyDescent="0.2"/>
  <cols>
    <col min="3" max="3" width="9.1640625" style="26"/>
    <col min="4" max="4" width="13" customWidth="1"/>
    <col min="5" max="5" width="15.5" customWidth="1"/>
    <col min="6" max="6" width="37" customWidth="1"/>
    <col min="7" max="7" width="12.83203125" customWidth="1"/>
    <col min="8" max="8" width="15" customWidth="1"/>
    <col min="9" max="9" width="14" customWidth="1"/>
    <col min="10" max="10" width="22" customWidth="1"/>
    <col min="11" max="11" width="12" style="14" customWidth="1"/>
    <col min="12" max="12" width="14.6640625" customWidth="1"/>
    <col min="13" max="13" width="37.6640625" customWidth="1"/>
  </cols>
  <sheetData>
    <row r="1" spans="3:13" ht="51.75" customHeight="1" x14ac:dyDescent="0.2"/>
    <row r="2" spans="3:13" ht="16" x14ac:dyDescent="0.2">
      <c r="C2" s="127" t="s">
        <v>8</v>
      </c>
      <c r="D2" s="127"/>
      <c r="E2" s="127"/>
      <c r="F2" s="127"/>
      <c r="G2" s="127"/>
      <c r="H2" s="127"/>
      <c r="I2" s="127"/>
      <c r="J2" s="127"/>
      <c r="K2" s="127"/>
      <c r="L2" s="127"/>
      <c r="M2" s="127"/>
    </row>
    <row r="3" spans="3:13" ht="16" x14ac:dyDescent="0.2">
      <c r="C3" s="127" t="s">
        <v>0</v>
      </c>
      <c r="D3" s="127"/>
      <c r="E3" s="127"/>
      <c r="F3" s="127"/>
      <c r="G3" s="127"/>
      <c r="H3" s="127"/>
      <c r="I3" s="127"/>
      <c r="J3" s="127"/>
      <c r="K3" s="127"/>
      <c r="L3" s="127"/>
      <c r="M3" s="127"/>
    </row>
    <row r="4" spans="3:13" ht="16" x14ac:dyDescent="0.2">
      <c r="C4" s="127" t="s">
        <v>9</v>
      </c>
      <c r="D4" s="127"/>
      <c r="E4" s="127"/>
      <c r="F4" s="127"/>
      <c r="G4" s="127"/>
      <c r="H4" s="127"/>
      <c r="I4" s="127"/>
      <c r="J4" s="127"/>
      <c r="K4" s="127"/>
      <c r="L4" s="127"/>
      <c r="M4" s="127"/>
    </row>
    <row r="5" spans="3:13" x14ac:dyDescent="0.2">
      <c r="C5" s="51"/>
      <c r="D5" s="51"/>
      <c r="E5" s="51"/>
      <c r="F5" s="51"/>
      <c r="G5" s="51"/>
      <c r="H5" s="51"/>
      <c r="I5" s="51"/>
      <c r="J5" s="51"/>
      <c r="K5" s="51"/>
      <c r="L5" s="51"/>
      <c r="M5" s="51"/>
    </row>
    <row r="6" spans="3:13" x14ac:dyDescent="0.2">
      <c r="C6" s="118" t="s">
        <v>10</v>
      </c>
      <c r="D6" s="119"/>
      <c r="E6" s="119"/>
      <c r="F6" s="119"/>
      <c r="G6" s="119"/>
      <c r="H6" s="119"/>
      <c r="I6" s="119"/>
      <c r="J6" s="119"/>
      <c r="K6" s="120"/>
      <c r="L6" s="128" t="s">
        <v>11</v>
      </c>
      <c r="M6" s="129"/>
    </row>
    <row r="7" spans="3:13" x14ac:dyDescent="0.2">
      <c r="C7" s="118" t="s">
        <v>12</v>
      </c>
      <c r="D7" s="119"/>
      <c r="E7" s="119"/>
      <c r="F7" s="119"/>
      <c r="G7" s="119"/>
      <c r="H7" s="119"/>
      <c r="I7" s="119"/>
      <c r="J7" s="119"/>
      <c r="K7" s="120"/>
      <c r="L7" s="52"/>
      <c r="M7" s="52"/>
    </row>
    <row r="8" spans="3:13" x14ac:dyDescent="0.2">
      <c r="C8" s="53"/>
      <c r="D8" s="53"/>
      <c r="E8" s="53"/>
      <c r="F8" s="53"/>
      <c r="G8" s="53"/>
      <c r="H8" s="53"/>
      <c r="I8" s="53"/>
      <c r="J8" s="53"/>
      <c r="K8" s="53"/>
      <c r="L8" s="52"/>
      <c r="M8" s="54"/>
    </row>
    <row r="9" spans="3:13" ht="186" customHeight="1" x14ac:dyDescent="0.2">
      <c r="C9" s="121" t="s">
        <v>13</v>
      </c>
      <c r="D9" s="122"/>
      <c r="E9" s="122"/>
      <c r="F9" s="122"/>
      <c r="G9" s="122"/>
      <c r="H9" s="122"/>
      <c r="I9" s="122"/>
      <c r="J9" s="122"/>
      <c r="K9" s="123"/>
      <c r="L9" s="55" t="s">
        <v>14</v>
      </c>
      <c r="M9" s="55" t="s">
        <v>15</v>
      </c>
    </row>
    <row r="10" spans="3:13" ht="52" x14ac:dyDescent="0.2">
      <c r="C10" s="56" t="s">
        <v>7</v>
      </c>
      <c r="D10" s="56" t="s">
        <v>16</v>
      </c>
      <c r="E10" s="56" t="s">
        <v>17</v>
      </c>
      <c r="F10" s="56" t="s">
        <v>18</v>
      </c>
      <c r="G10" s="56" t="s">
        <v>19</v>
      </c>
      <c r="H10" s="56" t="s">
        <v>20</v>
      </c>
      <c r="I10" s="56" t="s">
        <v>21</v>
      </c>
      <c r="J10" s="56" t="s">
        <v>22</v>
      </c>
      <c r="K10" s="57" t="s">
        <v>23</v>
      </c>
      <c r="L10" s="56" t="s">
        <v>24</v>
      </c>
      <c r="M10" s="58" t="s">
        <v>25</v>
      </c>
    </row>
    <row r="11" spans="3:13" ht="225" customHeight="1" x14ac:dyDescent="0.2">
      <c r="C11" s="24">
        <v>1</v>
      </c>
      <c r="D11" s="41" t="s">
        <v>26</v>
      </c>
      <c r="E11" s="42" t="s">
        <v>27</v>
      </c>
      <c r="F11" s="43" t="s">
        <v>28</v>
      </c>
      <c r="G11" s="27">
        <v>45167</v>
      </c>
      <c r="H11" s="27">
        <v>45291</v>
      </c>
      <c r="I11" s="28">
        <v>385276049</v>
      </c>
      <c r="J11" s="29" t="s">
        <v>29</v>
      </c>
      <c r="K11" s="30">
        <f>+I11/I41</f>
        <v>332.134525</v>
      </c>
      <c r="L11" s="28">
        <v>581536000.49512494</v>
      </c>
      <c r="M11" s="86" t="s">
        <v>30</v>
      </c>
    </row>
    <row r="12" spans="3:13" ht="208.5" customHeight="1" x14ac:dyDescent="0.2">
      <c r="C12" s="24">
        <v>2</v>
      </c>
      <c r="D12" s="41" t="s">
        <v>31</v>
      </c>
      <c r="E12" s="42" t="s">
        <v>27</v>
      </c>
      <c r="F12" s="43" t="s">
        <v>32</v>
      </c>
      <c r="G12" s="33">
        <v>44854</v>
      </c>
      <c r="H12" s="33">
        <v>45035</v>
      </c>
      <c r="I12" s="34">
        <v>400214342</v>
      </c>
      <c r="J12" s="29" t="s">
        <v>29</v>
      </c>
      <c r="K12" s="35">
        <f>+I12/I41</f>
        <v>345.01236379310348</v>
      </c>
      <c r="L12" s="28">
        <v>700737292.47950995</v>
      </c>
      <c r="M12" s="86" t="s">
        <v>30</v>
      </c>
    </row>
    <row r="13" spans="3:13" ht="231" customHeight="1" x14ac:dyDescent="0.2">
      <c r="C13" s="24">
        <v>3</v>
      </c>
      <c r="D13" s="41" t="s">
        <v>33</v>
      </c>
      <c r="E13" s="42" t="s">
        <v>27</v>
      </c>
      <c r="F13" s="44" t="s">
        <v>34</v>
      </c>
      <c r="G13" s="32">
        <v>43373</v>
      </c>
      <c r="H13" s="32">
        <v>43591</v>
      </c>
      <c r="I13" s="28">
        <v>433371754</v>
      </c>
      <c r="J13" s="29" t="s">
        <v>29</v>
      </c>
      <c r="K13" s="31">
        <f>+I13/I37</f>
        <v>523.3225224485459</v>
      </c>
      <c r="L13" s="28">
        <v>971264692.55028546</v>
      </c>
      <c r="M13" s="86" t="s">
        <v>30</v>
      </c>
    </row>
    <row r="14" spans="3:13" ht="258" customHeight="1" x14ac:dyDescent="0.2">
      <c r="C14" s="24">
        <v>4</v>
      </c>
      <c r="D14" s="41" t="s">
        <v>35</v>
      </c>
      <c r="E14" s="42" t="s">
        <v>27</v>
      </c>
      <c r="F14" s="46" t="s">
        <v>36</v>
      </c>
      <c r="G14" s="32">
        <v>43300</v>
      </c>
      <c r="H14" s="32">
        <v>43589</v>
      </c>
      <c r="I14" s="28">
        <v>469647347</v>
      </c>
      <c r="J14" s="29" t="s">
        <v>29</v>
      </c>
      <c r="K14" s="31">
        <f>+I14/I37</f>
        <v>567.12748817798467</v>
      </c>
      <c r="L14" s="28">
        <v>1052564875.031085</v>
      </c>
      <c r="M14" s="86" t="s">
        <v>30</v>
      </c>
    </row>
    <row r="15" spans="3:13" ht="210" customHeight="1" x14ac:dyDescent="0.2">
      <c r="C15" s="24">
        <v>5</v>
      </c>
      <c r="D15" s="41" t="s">
        <v>37</v>
      </c>
      <c r="E15" s="71" t="s">
        <v>38</v>
      </c>
      <c r="F15" s="72" t="s">
        <v>39</v>
      </c>
      <c r="G15" s="32">
        <v>36186</v>
      </c>
      <c r="H15" s="32">
        <v>36367</v>
      </c>
      <c r="I15" s="28">
        <v>40000000</v>
      </c>
      <c r="J15" s="29" t="s">
        <v>29</v>
      </c>
      <c r="K15" s="31">
        <v>169.16</v>
      </c>
      <c r="L15" s="28">
        <v>296186247.14539456</v>
      </c>
      <c r="M15" s="86" t="s">
        <v>30</v>
      </c>
    </row>
    <row r="16" spans="3:13" ht="30" customHeight="1" x14ac:dyDescent="0.2">
      <c r="C16" s="25" t="s">
        <v>7</v>
      </c>
      <c r="D16" s="117" t="s">
        <v>40</v>
      </c>
      <c r="E16" s="117"/>
      <c r="F16" s="117"/>
      <c r="G16" s="117"/>
      <c r="H16" s="3"/>
      <c r="I16" s="4" t="s">
        <v>7</v>
      </c>
      <c r="J16" s="5"/>
      <c r="K16" s="21">
        <f>SUM(K11:K15)</f>
        <v>1936.7568994196342</v>
      </c>
      <c r="L16" s="73">
        <f>SUM(L11:L15)</f>
        <v>3602289107.7013998</v>
      </c>
      <c r="M16" s="36"/>
    </row>
    <row r="17" spans="3:13" x14ac:dyDescent="0.2">
      <c r="C17" s="23"/>
      <c r="D17" s="1"/>
      <c r="E17" s="1"/>
      <c r="F17" s="1"/>
      <c r="G17" s="1"/>
      <c r="H17" s="1"/>
      <c r="I17" s="1"/>
      <c r="J17" s="1"/>
      <c r="K17" s="22"/>
      <c r="L17" s="1"/>
      <c r="M17" s="2"/>
    </row>
    <row r="18" spans="3:13" ht="15" customHeight="1" x14ac:dyDescent="0.2">
      <c r="C18" s="23"/>
      <c r="D18" s="1"/>
      <c r="E18" s="124" t="s">
        <v>41</v>
      </c>
      <c r="F18" s="125"/>
      <c r="G18" s="125"/>
      <c r="H18" s="125"/>
      <c r="I18" s="125"/>
      <c r="J18" s="126"/>
      <c r="K18" s="1"/>
      <c r="M18" s="2"/>
    </row>
    <row r="19" spans="3:13" s="54" customFormat="1" ht="27" x14ac:dyDescent="0.2">
      <c r="C19" s="59"/>
      <c r="D19" s="60"/>
      <c r="E19" s="6" t="s">
        <v>16</v>
      </c>
      <c r="F19" s="7" t="s">
        <v>42</v>
      </c>
      <c r="G19" s="7" t="s">
        <v>43</v>
      </c>
      <c r="H19" s="7" t="s">
        <v>44</v>
      </c>
      <c r="I19" s="7" t="s">
        <v>45</v>
      </c>
      <c r="J19" s="7" t="s">
        <v>46</v>
      </c>
      <c r="K19" s="62"/>
      <c r="M19" s="61"/>
    </row>
    <row r="20" spans="3:13" s="54" customFormat="1" ht="26" x14ac:dyDescent="0.2">
      <c r="C20" s="59"/>
      <c r="D20" s="60"/>
      <c r="E20" s="41" t="s">
        <v>26</v>
      </c>
      <c r="F20" s="42" t="s">
        <v>27</v>
      </c>
      <c r="G20" s="28">
        <v>385276049</v>
      </c>
      <c r="H20" s="28">
        <f>+I41</f>
        <v>1160000</v>
      </c>
      <c r="I20" s="30">
        <f>+G20/H20</f>
        <v>332.134525</v>
      </c>
      <c r="J20" s="28">
        <f>+I20*I44</f>
        <v>581536000.49512494</v>
      </c>
      <c r="K20" s="62"/>
      <c r="M20" s="61"/>
    </row>
    <row r="21" spans="3:13" s="54" customFormat="1" ht="26" x14ac:dyDescent="0.2">
      <c r="C21" s="59"/>
      <c r="D21" s="60"/>
      <c r="E21" s="41" t="s">
        <v>31</v>
      </c>
      <c r="F21" s="42" t="s">
        <v>27</v>
      </c>
      <c r="G21" s="34">
        <v>400214342</v>
      </c>
      <c r="H21" s="28">
        <f>+I40</f>
        <v>1000000</v>
      </c>
      <c r="I21" s="30">
        <f>+G21/H21</f>
        <v>400.21434199999999</v>
      </c>
      <c r="J21" s="28">
        <f>+I21*I44</f>
        <v>700737292.47950995</v>
      </c>
      <c r="K21" s="62"/>
      <c r="M21" s="61"/>
    </row>
    <row r="22" spans="3:13" s="54" customFormat="1" ht="26" x14ac:dyDescent="0.2">
      <c r="C22" s="59"/>
      <c r="D22" s="60"/>
      <c r="E22" s="41" t="s">
        <v>33</v>
      </c>
      <c r="F22" s="42" t="s">
        <v>27</v>
      </c>
      <c r="G22" s="28">
        <v>433371754</v>
      </c>
      <c r="H22" s="28">
        <f>+I36</f>
        <v>781242</v>
      </c>
      <c r="I22" s="30">
        <f>+G22/H22</f>
        <v>554.72152546842085</v>
      </c>
      <c r="J22" s="28">
        <f>+I22*I44</f>
        <v>971264692.55028546</v>
      </c>
      <c r="K22" s="62"/>
      <c r="M22" s="61"/>
    </row>
    <row r="23" spans="3:13" s="54" customFormat="1" ht="26" x14ac:dyDescent="0.2">
      <c r="C23" s="59"/>
      <c r="D23" s="60"/>
      <c r="E23" s="41" t="s">
        <v>35</v>
      </c>
      <c r="F23" s="42" t="s">
        <v>27</v>
      </c>
      <c r="G23" s="28">
        <v>469647347</v>
      </c>
      <c r="H23" s="28">
        <f>+I36</f>
        <v>781242</v>
      </c>
      <c r="I23" s="35">
        <f>+G23/H23</f>
        <v>601.15475998474221</v>
      </c>
      <c r="J23" s="28">
        <f>+I23*I44</f>
        <v>1052564875.031085</v>
      </c>
      <c r="K23" s="63"/>
      <c r="M23" s="61"/>
    </row>
    <row r="24" spans="3:13" s="54" customFormat="1" x14ac:dyDescent="0.2">
      <c r="C24" s="59"/>
      <c r="D24" s="60"/>
      <c r="E24" s="41" t="s">
        <v>37</v>
      </c>
      <c r="F24" s="71" t="s">
        <v>38</v>
      </c>
      <c r="G24" s="28">
        <v>40000000</v>
      </c>
      <c r="H24" s="28">
        <f>+I32</f>
        <v>236460</v>
      </c>
      <c r="I24" s="35">
        <f>+G24/H24</f>
        <v>169.16180326482279</v>
      </c>
      <c r="J24" s="28">
        <f>+I24*I44</f>
        <v>296186247.14539456</v>
      </c>
      <c r="K24" s="63"/>
      <c r="M24" s="61"/>
    </row>
    <row r="25" spans="3:13" s="54" customFormat="1" x14ac:dyDescent="0.2">
      <c r="C25" s="59"/>
      <c r="D25" s="60"/>
      <c r="E25" s="60"/>
      <c r="F25" s="68"/>
      <c r="G25" s="68"/>
      <c r="H25" s="63"/>
      <c r="I25" s="63"/>
      <c r="J25" s="63"/>
      <c r="K25" s="64"/>
      <c r="L25" s="63"/>
      <c r="M25" s="65"/>
    </row>
    <row r="26" spans="3:13" s="54" customFormat="1" x14ac:dyDescent="0.2">
      <c r="C26" s="59"/>
      <c r="D26" s="60"/>
      <c r="E26" s="60"/>
      <c r="F26" s="63"/>
      <c r="G26" s="63"/>
      <c r="H26" s="63"/>
      <c r="I26" s="63"/>
      <c r="J26" s="63"/>
      <c r="K26" s="64"/>
      <c r="L26" s="63"/>
      <c r="M26" s="65"/>
    </row>
    <row r="27" spans="3:13" s="54" customFormat="1" x14ac:dyDescent="0.2">
      <c r="C27" s="66"/>
      <c r="F27" s="116"/>
      <c r="G27" s="116"/>
      <c r="H27" s="67"/>
      <c r="I27" s="68"/>
      <c r="J27" s="68"/>
      <c r="K27" s="69"/>
      <c r="L27" s="67"/>
    </row>
    <row r="28" spans="3:13" s="54" customFormat="1" x14ac:dyDescent="0.2">
      <c r="C28" s="66"/>
      <c r="K28" s="70"/>
    </row>
    <row r="31" spans="3:13" x14ac:dyDescent="0.2">
      <c r="H31" s="20" t="s">
        <v>47</v>
      </c>
      <c r="I31" s="20" t="s">
        <v>48</v>
      </c>
    </row>
    <row r="32" spans="3:13" x14ac:dyDescent="0.2">
      <c r="H32" s="15">
        <v>1999</v>
      </c>
      <c r="I32" s="16">
        <v>236460</v>
      </c>
    </row>
    <row r="33" spans="8:9" x14ac:dyDescent="0.2">
      <c r="H33" s="15">
        <v>2015</v>
      </c>
      <c r="I33" s="16">
        <v>644350</v>
      </c>
    </row>
    <row r="34" spans="8:9" x14ac:dyDescent="0.2">
      <c r="H34" s="17">
        <v>2016</v>
      </c>
      <c r="I34" s="18">
        <v>689455</v>
      </c>
    </row>
    <row r="35" spans="8:9" x14ac:dyDescent="0.2">
      <c r="H35" s="17">
        <v>2017</v>
      </c>
      <c r="I35" s="18">
        <v>737717</v>
      </c>
    </row>
    <row r="36" spans="8:9" x14ac:dyDescent="0.2">
      <c r="H36" s="17">
        <v>2018</v>
      </c>
      <c r="I36" s="18">
        <v>781242</v>
      </c>
    </row>
    <row r="37" spans="8:9" x14ac:dyDescent="0.2">
      <c r="H37" s="17">
        <v>2019</v>
      </c>
      <c r="I37" s="18">
        <v>828116</v>
      </c>
    </row>
    <row r="38" spans="8:9" x14ac:dyDescent="0.2">
      <c r="H38" s="17">
        <v>2020</v>
      </c>
      <c r="I38" s="18">
        <v>877803</v>
      </c>
    </row>
    <row r="39" spans="8:9" x14ac:dyDescent="0.2">
      <c r="H39" s="17">
        <v>2021</v>
      </c>
      <c r="I39" s="18">
        <v>908526</v>
      </c>
    </row>
    <row r="40" spans="8:9" x14ac:dyDescent="0.2">
      <c r="H40" s="17">
        <v>2022</v>
      </c>
      <c r="I40" s="18">
        <v>1000000</v>
      </c>
    </row>
    <row r="41" spans="8:9" x14ac:dyDescent="0.2">
      <c r="H41" s="17">
        <v>2023</v>
      </c>
      <c r="I41" s="19">
        <v>1160000</v>
      </c>
    </row>
    <row r="42" spans="8:9" x14ac:dyDescent="0.2">
      <c r="H42" s="17">
        <v>2024</v>
      </c>
      <c r="I42" s="19">
        <v>1300000</v>
      </c>
    </row>
    <row r="43" spans="8:9" x14ac:dyDescent="0.2">
      <c r="H43" s="17">
        <v>2025</v>
      </c>
      <c r="I43" s="19">
        <v>1423500</v>
      </c>
    </row>
    <row r="44" spans="8:9" x14ac:dyDescent="0.2">
      <c r="H44" s="17">
        <v>2026</v>
      </c>
      <c r="I44" s="19">
        <v>1750905</v>
      </c>
    </row>
  </sheetData>
  <mergeCells count="10">
    <mergeCell ref="C2:M2"/>
    <mergeCell ref="C3:M3"/>
    <mergeCell ref="C4:M4"/>
    <mergeCell ref="C6:K6"/>
    <mergeCell ref="L6:M6"/>
    <mergeCell ref="F27:G27"/>
    <mergeCell ref="D16:G16"/>
    <mergeCell ref="C7:K7"/>
    <mergeCell ref="C9:K9"/>
    <mergeCell ref="E18:J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723E-A707-46B0-98B6-21C4DDCBC4BE}">
  <dimension ref="B2:L23"/>
  <sheetViews>
    <sheetView showGridLines="0" tabSelected="1" topLeftCell="B1" workbookViewId="0">
      <selection activeCell="B8" sqref="B8:L8"/>
    </sheetView>
  </sheetViews>
  <sheetFormatPr baseColWidth="10" defaultColWidth="8.83203125" defaultRowHeight="15" x14ac:dyDescent="0.2"/>
  <cols>
    <col min="2" max="2" width="12.1640625" customWidth="1"/>
    <col min="3" max="3" width="9" customWidth="1"/>
    <col min="4" max="4" width="11.5" customWidth="1"/>
    <col min="5" max="5" width="19" customWidth="1"/>
    <col min="6" max="6" width="49.5" customWidth="1"/>
    <col min="7" max="11" width="15" customWidth="1"/>
    <col min="12" max="12" width="27.33203125" customWidth="1"/>
  </cols>
  <sheetData>
    <row r="2" spans="2:12" x14ac:dyDescent="0.2">
      <c r="B2" s="130" t="s">
        <v>0</v>
      </c>
      <c r="C2" s="131"/>
      <c r="D2" s="131"/>
      <c r="E2" s="131"/>
      <c r="F2" s="131"/>
      <c r="G2" s="131"/>
      <c r="H2" s="131"/>
      <c r="I2" s="131"/>
      <c r="J2" s="131"/>
      <c r="K2" s="131"/>
      <c r="L2" s="132"/>
    </row>
    <row r="3" spans="2:12" ht="61.5" customHeight="1" x14ac:dyDescent="0.2">
      <c r="B3" s="133" t="s">
        <v>49</v>
      </c>
      <c r="C3" s="134"/>
      <c r="D3" s="134"/>
      <c r="E3" s="134"/>
      <c r="F3" s="134"/>
      <c r="G3" s="134"/>
      <c r="H3" s="134"/>
      <c r="I3" s="134"/>
      <c r="J3" s="134"/>
      <c r="K3" s="134"/>
      <c r="L3" s="135"/>
    </row>
    <row r="4" spans="2:12" x14ac:dyDescent="0.2">
      <c r="B4" s="130" t="s">
        <v>50</v>
      </c>
      <c r="C4" s="131"/>
      <c r="D4" s="131"/>
      <c r="E4" s="136"/>
      <c r="F4" s="137"/>
      <c r="G4" s="138" t="s">
        <v>109</v>
      </c>
      <c r="H4" s="139"/>
      <c r="I4" s="139"/>
      <c r="J4" s="139"/>
      <c r="K4" s="138"/>
      <c r="L4" s="140"/>
    </row>
    <row r="5" spans="2:12" ht="34.5" customHeight="1" x14ac:dyDescent="0.2">
      <c r="B5" s="141" t="s">
        <v>51</v>
      </c>
      <c r="C5" s="142"/>
      <c r="D5" s="142"/>
      <c r="E5" s="143" t="s">
        <v>52</v>
      </c>
      <c r="F5" s="143"/>
      <c r="G5" s="74" t="s">
        <v>53</v>
      </c>
      <c r="H5" s="144" t="s">
        <v>54</v>
      </c>
      <c r="I5" s="144"/>
      <c r="J5" s="144"/>
      <c r="K5" s="75" t="s">
        <v>55</v>
      </c>
      <c r="L5" s="76" t="s">
        <v>5</v>
      </c>
    </row>
    <row r="6" spans="2:12" ht="15" customHeight="1" x14ac:dyDescent="0.2">
      <c r="B6" s="145" t="s">
        <v>56</v>
      </c>
      <c r="C6" s="145"/>
      <c r="D6" s="145"/>
      <c r="E6" s="146"/>
      <c r="F6" s="146" t="s">
        <v>57</v>
      </c>
      <c r="G6" s="145"/>
      <c r="H6" s="146"/>
      <c r="I6" s="147" t="s">
        <v>58</v>
      </c>
      <c r="J6" s="147"/>
      <c r="K6" s="148" t="s">
        <v>59</v>
      </c>
      <c r="L6" s="148"/>
    </row>
    <row r="7" spans="2:12" ht="30.75" customHeight="1" x14ac:dyDescent="0.2">
      <c r="B7" s="143" t="s">
        <v>60</v>
      </c>
      <c r="C7" s="143"/>
      <c r="D7" s="143"/>
      <c r="E7" s="149"/>
      <c r="F7" s="150">
        <v>39423</v>
      </c>
      <c r="G7" s="143"/>
      <c r="H7" s="143"/>
      <c r="I7" s="151" t="s">
        <v>54</v>
      </c>
      <c r="J7" s="151"/>
      <c r="K7" s="151" t="s">
        <v>61</v>
      </c>
      <c r="L7" s="151"/>
    </row>
    <row r="8" spans="2:12" ht="32.25" customHeight="1" x14ac:dyDescent="0.2">
      <c r="B8" s="152" t="s">
        <v>7</v>
      </c>
      <c r="C8" s="152"/>
      <c r="D8" s="152"/>
      <c r="E8" s="152"/>
      <c r="F8" s="152"/>
      <c r="G8" s="152"/>
      <c r="H8" s="152"/>
      <c r="I8" s="152"/>
      <c r="J8" s="152"/>
      <c r="K8" s="152"/>
      <c r="L8" s="152"/>
    </row>
    <row r="9" spans="2:12" x14ac:dyDescent="0.2">
      <c r="B9" s="153" t="s">
        <v>62</v>
      </c>
      <c r="C9" s="154"/>
      <c r="D9" s="155"/>
      <c r="E9" s="162" t="s">
        <v>63</v>
      </c>
      <c r="F9" s="162" t="s">
        <v>18</v>
      </c>
      <c r="G9" s="165" t="s">
        <v>64</v>
      </c>
      <c r="H9" s="166"/>
      <c r="I9" s="153" t="s">
        <v>65</v>
      </c>
      <c r="J9" s="154"/>
      <c r="K9" s="155"/>
      <c r="L9" s="162" t="s">
        <v>15</v>
      </c>
    </row>
    <row r="10" spans="2:12" ht="26" x14ac:dyDescent="0.2">
      <c r="B10" s="156"/>
      <c r="C10" s="157"/>
      <c r="D10" s="158"/>
      <c r="E10" s="163"/>
      <c r="F10" s="163"/>
      <c r="G10" s="77" t="s">
        <v>19</v>
      </c>
      <c r="H10" s="77" t="s">
        <v>20</v>
      </c>
      <c r="I10" s="159"/>
      <c r="J10" s="160"/>
      <c r="K10" s="161"/>
      <c r="L10" s="163"/>
    </row>
    <row r="11" spans="2:12" x14ac:dyDescent="0.2">
      <c r="B11" s="159"/>
      <c r="C11" s="160"/>
      <c r="D11" s="161"/>
      <c r="E11" s="163"/>
      <c r="F11" s="164"/>
      <c r="G11" s="77" t="s">
        <v>66</v>
      </c>
      <c r="H11" s="77" t="s">
        <v>66</v>
      </c>
      <c r="I11" s="77" t="s">
        <v>67</v>
      </c>
      <c r="J11" s="77" t="s">
        <v>68</v>
      </c>
      <c r="K11" s="77" t="s">
        <v>69</v>
      </c>
      <c r="L11" s="164"/>
    </row>
    <row r="12" spans="2:12" ht="84.75" customHeight="1" x14ac:dyDescent="0.2">
      <c r="B12" s="167" t="s">
        <v>70</v>
      </c>
      <c r="C12" s="168"/>
      <c r="D12" s="168"/>
      <c r="E12" s="87" t="s">
        <v>71</v>
      </c>
      <c r="F12" s="88" t="s">
        <v>72</v>
      </c>
      <c r="G12" s="78">
        <v>44509</v>
      </c>
      <c r="H12" s="79">
        <v>44711</v>
      </c>
      <c r="I12" s="80">
        <v>22</v>
      </c>
      <c r="J12" s="80">
        <v>6</v>
      </c>
      <c r="K12" s="80"/>
      <c r="L12" s="92" t="s">
        <v>73</v>
      </c>
    </row>
    <row r="13" spans="2:12" ht="105" customHeight="1" x14ac:dyDescent="0.2">
      <c r="B13" s="167" t="s">
        <v>70</v>
      </c>
      <c r="C13" s="168"/>
      <c r="D13" s="168"/>
      <c r="E13" s="89" t="s">
        <v>71</v>
      </c>
      <c r="F13" s="90" t="s">
        <v>74</v>
      </c>
      <c r="G13" s="78">
        <v>44854</v>
      </c>
      <c r="H13" s="79">
        <v>45034</v>
      </c>
      <c r="I13" s="80">
        <v>29</v>
      </c>
      <c r="J13" s="80">
        <v>5</v>
      </c>
      <c r="K13" s="80"/>
      <c r="L13" s="92" t="s">
        <v>73</v>
      </c>
    </row>
    <row r="14" spans="2:12" ht="71.25" customHeight="1" x14ac:dyDescent="0.2">
      <c r="B14" s="167" t="s">
        <v>70</v>
      </c>
      <c r="C14" s="168"/>
      <c r="D14" s="168"/>
      <c r="E14" s="89" t="s">
        <v>71</v>
      </c>
      <c r="F14" s="90" t="s">
        <v>75</v>
      </c>
      <c r="G14" s="78">
        <v>42121</v>
      </c>
      <c r="H14" s="79">
        <v>42304</v>
      </c>
      <c r="I14" s="80">
        <v>1</v>
      </c>
      <c r="J14" s="80">
        <v>6</v>
      </c>
      <c r="K14" s="80"/>
      <c r="L14" s="92" t="s">
        <v>73</v>
      </c>
    </row>
    <row r="15" spans="2:12" ht="118.5" customHeight="1" x14ac:dyDescent="0.2">
      <c r="B15" s="167" t="s">
        <v>70</v>
      </c>
      <c r="C15" s="168"/>
      <c r="D15" s="168"/>
      <c r="E15" s="89" t="s">
        <v>71</v>
      </c>
      <c r="F15" s="90" t="s">
        <v>76</v>
      </c>
      <c r="G15" s="78">
        <v>41831</v>
      </c>
      <c r="H15" s="79">
        <v>42107</v>
      </c>
      <c r="I15" s="80">
        <v>3</v>
      </c>
      <c r="J15" s="80">
        <v>9</v>
      </c>
      <c r="K15" s="80"/>
      <c r="L15" s="92" t="s">
        <v>73</v>
      </c>
    </row>
    <row r="16" spans="2:12" ht="115.5" customHeight="1" x14ac:dyDescent="0.2">
      <c r="B16" s="167" t="s">
        <v>70</v>
      </c>
      <c r="C16" s="168"/>
      <c r="D16" s="168"/>
      <c r="E16" s="89" t="s">
        <v>71</v>
      </c>
      <c r="F16" s="90" t="s">
        <v>77</v>
      </c>
      <c r="G16" s="78">
        <v>41523</v>
      </c>
      <c r="H16" s="79">
        <v>41639</v>
      </c>
      <c r="I16" s="80">
        <v>26</v>
      </c>
      <c r="J16" s="80">
        <v>3</v>
      </c>
      <c r="K16" s="80"/>
      <c r="L16" s="92" t="s">
        <v>73</v>
      </c>
    </row>
    <row r="17" spans="2:12" ht="115.5" customHeight="1" x14ac:dyDescent="0.2">
      <c r="B17" s="167" t="s">
        <v>70</v>
      </c>
      <c r="C17" s="168"/>
      <c r="D17" s="168"/>
      <c r="E17" s="87" t="s">
        <v>71</v>
      </c>
      <c r="F17" s="88" t="s">
        <v>78</v>
      </c>
      <c r="G17" s="91">
        <v>41190</v>
      </c>
      <c r="H17" s="91">
        <v>41372</v>
      </c>
      <c r="I17" s="80">
        <v>1</v>
      </c>
      <c r="J17" s="80">
        <v>6</v>
      </c>
      <c r="K17" s="80"/>
      <c r="L17" s="92" t="s">
        <v>73</v>
      </c>
    </row>
    <row r="18" spans="2:12" ht="115.5" customHeight="1" x14ac:dyDescent="0.2">
      <c r="B18" s="167" t="s">
        <v>70</v>
      </c>
      <c r="C18" s="168"/>
      <c r="D18" s="168"/>
      <c r="E18" s="89" t="s">
        <v>71</v>
      </c>
      <c r="F18" s="90" t="s">
        <v>79</v>
      </c>
      <c r="G18" s="91">
        <v>40730</v>
      </c>
      <c r="H18" s="91">
        <v>40883</v>
      </c>
      <c r="I18" s="80">
        <v>1</v>
      </c>
      <c r="J18" s="80">
        <v>5</v>
      </c>
      <c r="K18" s="80"/>
      <c r="L18" s="92" t="s">
        <v>73</v>
      </c>
    </row>
    <row r="19" spans="2:12" ht="115.5" customHeight="1" x14ac:dyDescent="0.2">
      <c r="B19" s="167" t="s">
        <v>70</v>
      </c>
      <c r="C19" s="168"/>
      <c r="D19" s="168"/>
      <c r="E19" s="89" t="s">
        <v>71</v>
      </c>
      <c r="F19" s="90" t="s">
        <v>80</v>
      </c>
      <c r="G19" s="91">
        <v>40392</v>
      </c>
      <c r="H19" s="91">
        <v>40543</v>
      </c>
      <c r="I19" s="80"/>
      <c r="J19" s="80">
        <v>5</v>
      </c>
      <c r="K19" s="80"/>
      <c r="L19" s="92" t="s">
        <v>73</v>
      </c>
    </row>
    <row r="20" spans="2:12" x14ac:dyDescent="0.2">
      <c r="B20" s="81"/>
      <c r="C20" s="81"/>
      <c r="D20" s="81"/>
      <c r="E20" s="81"/>
      <c r="F20" s="169" t="s">
        <v>65</v>
      </c>
      <c r="G20" s="170"/>
      <c r="H20" s="171"/>
      <c r="I20" s="82">
        <v>3</v>
      </c>
      <c r="J20" s="82">
        <v>10</v>
      </c>
      <c r="K20" s="82">
        <v>3</v>
      </c>
      <c r="L20" s="83"/>
    </row>
    <row r="21" spans="2:12" x14ac:dyDescent="0.2">
      <c r="B21" s="81"/>
      <c r="C21" s="81"/>
      <c r="D21" s="81"/>
      <c r="E21" s="81"/>
      <c r="F21" s="172" t="s">
        <v>81</v>
      </c>
      <c r="G21" s="173"/>
      <c r="H21" s="174"/>
      <c r="I21" s="175" t="s">
        <v>82</v>
      </c>
      <c r="J21" s="175"/>
      <c r="K21" s="176"/>
      <c r="L21" s="83"/>
    </row>
    <row r="22" spans="2:12" x14ac:dyDescent="0.2">
      <c r="B22" s="81"/>
      <c r="C22" s="81"/>
      <c r="D22" s="81"/>
      <c r="E22" s="81"/>
      <c r="F22" s="172" t="s">
        <v>83</v>
      </c>
      <c r="G22" s="173"/>
      <c r="H22" s="174"/>
      <c r="I22" s="175" t="s">
        <v>5</v>
      </c>
      <c r="J22" s="175"/>
      <c r="K22" s="176"/>
      <c r="L22" s="83"/>
    </row>
    <row r="23" spans="2:12" x14ac:dyDescent="0.2">
      <c r="C23" s="84"/>
      <c r="D23" s="84"/>
      <c r="E23" s="84"/>
      <c r="F23" s="84"/>
      <c r="G23" s="85"/>
      <c r="H23" s="85"/>
      <c r="I23" s="84"/>
      <c r="J23" s="84"/>
      <c r="K23" s="84"/>
      <c r="L23" s="85"/>
    </row>
  </sheetData>
  <mergeCells count="35">
    <mergeCell ref="B12:D12"/>
    <mergeCell ref="B13:D13"/>
    <mergeCell ref="B14:D14"/>
    <mergeCell ref="B15:D15"/>
    <mergeCell ref="B16:D16"/>
    <mergeCell ref="F20:H20"/>
    <mergeCell ref="F21:H21"/>
    <mergeCell ref="I21:K21"/>
    <mergeCell ref="F22:H22"/>
    <mergeCell ref="I22:K22"/>
    <mergeCell ref="B18:D18"/>
    <mergeCell ref="B19:D19"/>
    <mergeCell ref="B17:D17"/>
    <mergeCell ref="B8:L8"/>
    <mergeCell ref="B9:D11"/>
    <mergeCell ref="E9:E11"/>
    <mergeCell ref="F9:F11"/>
    <mergeCell ref="G9:H9"/>
    <mergeCell ref="I9:K10"/>
    <mergeCell ref="L9:L11"/>
    <mergeCell ref="B6:E6"/>
    <mergeCell ref="F6:H6"/>
    <mergeCell ref="I6:J6"/>
    <mergeCell ref="K6:L6"/>
    <mergeCell ref="B7:E7"/>
    <mergeCell ref="F7:H7"/>
    <mergeCell ref="I7:J7"/>
    <mergeCell ref="K7:L7"/>
    <mergeCell ref="B2:L2"/>
    <mergeCell ref="B3:L3"/>
    <mergeCell ref="B4:F4"/>
    <mergeCell ref="G4:L4"/>
    <mergeCell ref="B5:D5"/>
    <mergeCell ref="E5:F5"/>
    <mergeCell ref="H5:J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EC7F5-8EE7-4DFA-A97D-DFF244B52283}">
  <dimension ref="C3:K12"/>
  <sheetViews>
    <sheetView showGridLines="0" topLeftCell="B1" workbookViewId="0">
      <selection activeCell="C4" sqref="C4:K4"/>
    </sheetView>
  </sheetViews>
  <sheetFormatPr baseColWidth="10" defaultColWidth="9.1640625" defaultRowHeight="15" x14ac:dyDescent="0.2"/>
  <cols>
    <col min="1" max="3" width="9.1640625" style="8"/>
    <col min="4" max="4" width="12.5" style="8" customWidth="1"/>
    <col min="5" max="5" width="30.5" style="8" customWidth="1"/>
    <col min="6" max="6" width="19.5" style="8" customWidth="1"/>
    <col min="7" max="7" width="19.1640625" style="8" customWidth="1"/>
    <col min="8" max="8" width="15.83203125" style="8" customWidth="1"/>
    <col min="9" max="9" width="17.83203125" style="8" customWidth="1"/>
    <col min="10" max="10" width="14.33203125" style="8" customWidth="1"/>
    <col min="11" max="11" width="20" style="8" customWidth="1"/>
    <col min="12" max="16384" width="9.1640625" style="8"/>
  </cols>
  <sheetData>
    <row r="3" spans="3:11" x14ac:dyDescent="0.2">
      <c r="C3" s="177" t="s">
        <v>0</v>
      </c>
      <c r="D3" s="105"/>
      <c r="E3" s="105"/>
      <c r="F3" s="105"/>
      <c r="G3" s="105"/>
      <c r="H3" s="105"/>
      <c r="I3" s="105"/>
      <c r="J3" s="105"/>
      <c r="K3" s="106"/>
    </row>
    <row r="4" spans="3:11" ht="81" customHeight="1" x14ac:dyDescent="0.2">
      <c r="C4" s="107" t="s">
        <v>85</v>
      </c>
      <c r="D4" s="108"/>
      <c r="E4" s="108"/>
      <c r="F4" s="108"/>
      <c r="G4" s="108"/>
      <c r="H4" s="108"/>
      <c r="I4" s="108"/>
      <c r="J4" s="108"/>
      <c r="K4" s="109"/>
    </row>
    <row r="5" spans="3:11" x14ac:dyDescent="0.2">
      <c r="C5" s="107" t="s">
        <v>86</v>
      </c>
      <c r="D5" s="108"/>
      <c r="E5" s="108"/>
      <c r="F5" s="108"/>
      <c r="G5" s="108"/>
      <c r="H5" s="108"/>
      <c r="I5" s="108"/>
      <c r="J5" s="108"/>
      <c r="K5" s="109"/>
    </row>
    <row r="6" spans="3:11" x14ac:dyDescent="0.2">
      <c r="C6" s="107" t="s">
        <v>87</v>
      </c>
      <c r="D6" s="108"/>
      <c r="E6" s="108"/>
      <c r="F6" s="108"/>
      <c r="G6" s="108"/>
      <c r="H6" s="108"/>
      <c r="I6" s="108"/>
      <c r="J6" s="108"/>
      <c r="K6" s="109"/>
    </row>
    <row r="7" spans="3:11" ht="36" customHeight="1" x14ac:dyDescent="0.2">
      <c r="C7" s="10" t="s">
        <v>88</v>
      </c>
      <c r="D7" s="11" t="s">
        <v>89</v>
      </c>
      <c r="E7" s="11" t="s">
        <v>89</v>
      </c>
      <c r="F7" s="100" t="s">
        <v>90</v>
      </c>
      <c r="G7" s="101"/>
      <c r="H7" s="100" t="s">
        <v>91</v>
      </c>
      <c r="I7" s="101"/>
      <c r="J7" s="100" t="s">
        <v>92</v>
      </c>
      <c r="K7" s="101"/>
    </row>
    <row r="8" spans="3:11" ht="51.75" customHeight="1" x14ac:dyDescent="0.2">
      <c r="C8" s="10" t="s">
        <v>93</v>
      </c>
      <c r="D8" s="37" t="s">
        <v>94</v>
      </c>
      <c r="E8" s="12">
        <v>0</v>
      </c>
      <c r="F8" s="98" t="s">
        <v>95</v>
      </c>
      <c r="G8" s="98" t="s">
        <v>96</v>
      </c>
      <c r="H8" s="100" t="s">
        <v>97</v>
      </c>
      <c r="I8" s="101"/>
      <c r="J8" s="11" t="s">
        <v>98</v>
      </c>
      <c r="K8" s="13">
        <v>179000067</v>
      </c>
    </row>
    <row r="9" spans="3:11" ht="44.25" customHeight="1" x14ac:dyDescent="0.2">
      <c r="C9" s="10" t="s">
        <v>99</v>
      </c>
      <c r="D9" s="37" t="s">
        <v>100</v>
      </c>
      <c r="E9" s="38" t="s">
        <v>101</v>
      </c>
      <c r="F9" s="99"/>
      <c r="G9" s="99"/>
      <c r="H9" s="37" t="s">
        <v>102</v>
      </c>
      <c r="I9" s="40" t="s">
        <v>103</v>
      </c>
      <c r="J9" s="100" t="s">
        <v>104</v>
      </c>
      <c r="K9" s="101"/>
    </row>
    <row r="10" spans="3:11" ht="39.75" customHeight="1" x14ac:dyDescent="0.2">
      <c r="C10" s="102" t="s">
        <v>105</v>
      </c>
      <c r="D10" s="101"/>
      <c r="E10" s="39">
        <v>180000000</v>
      </c>
      <c r="F10" s="37" t="s">
        <v>106</v>
      </c>
      <c r="G10" s="37" t="s">
        <v>106</v>
      </c>
      <c r="H10" s="37" t="s">
        <v>84</v>
      </c>
      <c r="I10" s="40" t="s">
        <v>84</v>
      </c>
      <c r="J10" s="103"/>
      <c r="K10" s="104"/>
    </row>
    <row r="11" spans="3:11" x14ac:dyDescent="0.2">
      <c r="C11" s="97" t="s">
        <v>7</v>
      </c>
      <c r="D11" s="97"/>
      <c r="E11" s="97"/>
      <c r="F11" s="97"/>
      <c r="G11" s="97"/>
      <c r="H11" s="97"/>
      <c r="I11" s="97"/>
      <c r="J11" s="97"/>
      <c r="K11" s="97"/>
    </row>
    <row r="12" spans="3:11" ht="132" customHeight="1" x14ac:dyDescent="0.2">
      <c r="C12" s="93" t="s">
        <v>107</v>
      </c>
      <c r="D12" s="93"/>
      <c r="E12" s="45" t="s">
        <v>6</v>
      </c>
      <c r="F12" s="9" t="s">
        <v>15</v>
      </c>
      <c r="G12" s="94" t="s">
        <v>108</v>
      </c>
      <c r="H12" s="95"/>
      <c r="I12" s="95"/>
      <c r="J12" s="95"/>
      <c r="K12" s="96"/>
    </row>
  </sheetData>
  <mergeCells count="16">
    <mergeCell ref="C3:K3"/>
    <mergeCell ref="C4:K4"/>
    <mergeCell ref="C5:K5"/>
    <mergeCell ref="C6:K6"/>
    <mergeCell ref="F7:G7"/>
    <mergeCell ref="H7:I7"/>
    <mergeCell ref="J7:K7"/>
    <mergeCell ref="C12:D12"/>
    <mergeCell ref="G12:K12"/>
    <mergeCell ref="C11:K11"/>
    <mergeCell ref="F8:F9"/>
    <mergeCell ref="G8:G9"/>
    <mergeCell ref="H8:I8"/>
    <mergeCell ref="J9:K9"/>
    <mergeCell ref="C10:D10"/>
    <mergeCell ref="J10:K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Estructura organizacional</vt:lpstr>
      <vt:lpstr>Anexo 6. Experiencia ESAL</vt:lpstr>
      <vt:lpstr>Equipo mínimo. Coord. General</vt:lpstr>
      <vt:lpstr>Contrapartida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Andrea Lopez Wilches</dc:creator>
  <cp:keywords/>
  <dc:description/>
  <cp:lastModifiedBy>laura andrea palacio castillo</cp:lastModifiedBy>
  <cp:revision/>
  <dcterms:created xsi:type="dcterms:W3CDTF">2026-03-16T18:56:23Z</dcterms:created>
  <dcterms:modified xsi:type="dcterms:W3CDTF">2026-03-21T01:41:45Z</dcterms:modified>
  <cp:category/>
  <cp:contentStatus/>
</cp:coreProperties>
</file>