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gobiernobogota-my.sharepoint.com/personal/carlos_otaiza_gobiernobogota_gov_co/Documents/ALCALDIA LOCAL BARRIOS UNIDOS/PROCESOS/2026/VIGILANCIA/ADJUDICACION/CONTRATO/"/>
    </mc:Choice>
  </mc:AlternateContent>
  <xr:revisionPtr revIDLastSave="0" documentId="8_{822A9D65-E598-4F42-84E6-8A3450FF6A5B}" xr6:coauthVersionLast="47" xr6:coauthVersionMax="47" xr10:uidLastSave="{00000000-0000-0000-0000-000000000000}"/>
  <bookViews>
    <workbookView xWindow="-120" yWindow="-120" windowWidth="29040" windowHeight="15720" xr2:uid="{EC520123-06CA-43A0-B939-8654D806A3FB}"/>
  </bookViews>
  <sheets>
    <sheet name="Hoj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9" i="1" l="1"/>
  <c r="I19" i="1" s="1"/>
  <c r="H18" i="1"/>
  <c r="I18" i="1" s="1"/>
  <c r="H17" i="1"/>
  <c r="I17" i="1" s="1"/>
  <c r="H16" i="1"/>
  <c r="I16" i="1" s="1"/>
  <c r="I20" i="1" s="1"/>
  <c r="I22" i="1" s="1"/>
</calcChain>
</file>

<file path=xl/sharedStrings.xml><?xml version="1.0" encoding="utf-8"?>
<sst xmlns="http://schemas.openxmlformats.org/spreadsheetml/2006/main" count="48" uniqueCount="42">
  <si>
    <t>FORMATO PROPUESTA ECONOMICA</t>
  </si>
  <si>
    <t>VALOR DE LA OFERTA ECONOMICA PARA LOS SERVICIOS DE VIGILANCIA CON MEDIO HUMANO</t>
  </si>
  <si>
    <t>PERIODO</t>
  </si>
  <si>
    <t>DURACION (meses)</t>
  </si>
  <si>
    <t>TIPO DE SERVICIO</t>
  </si>
  <si>
    <t>CANTIDAD DE PUESTOS</t>
  </si>
  <si>
    <t>VR. UNITARIO MENSUAL</t>
  </si>
  <si>
    <t>VALOR DEL IVA</t>
  </si>
  <si>
    <t>VALOR TOTAL MENSUAL</t>
  </si>
  <si>
    <t>VALOR TOTAL DEL PERIODO</t>
  </si>
  <si>
    <t>Desde el inicio del contrato hasta el 30 de junio de 2026</t>
  </si>
  <si>
    <t>Vigilancia con medio humano sin armas, 12 horas diurnas de lunes a sábados, sin festivos</t>
  </si>
  <si>
    <t>Vigilancia con medio humano con armas durante 24 horas todos los dias</t>
  </si>
  <si>
    <t>Entre el 01 de julio y el 14 de julio de 2026</t>
  </si>
  <si>
    <t>Desde el 15 de julio hasta el final del contrato</t>
  </si>
  <si>
    <t>VALOR TOTAL DE LOS SERVICIOS DE VIGILANCIA HUMANA POR NUEVE (9) MESES:</t>
  </si>
  <si>
    <t>VALOR DE LA OFERTA ECONOMICA PARA LOS SERVICIOS DE MEDIOS TECNOLOGICOS</t>
  </si>
  <si>
    <t>ITEM</t>
  </si>
  <si>
    <t>DESCRIPCION O ESPECIFICACIONES TECNICAS</t>
  </si>
  <si>
    <t>CANTIDAD</t>
  </si>
  <si>
    <t>VALOR UNITARIO</t>
  </si>
  <si>
    <t>CENTRO DE CONTROL ALCALDIA LOCAL DE BARRIOS UNIDOS</t>
  </si>
  <si>
    <t>CCTV INSPECCIÓN DE POLICIA BARRIOS UNIDOS</t>
  </si>
  <si>
    <t>CCTV CASA DE LA CULTURA BARRIOS UNIDOS</t>
  </si>
  <si>
    <t xml:space="preserve">CCTV SEDE BODEGA </t>
  </si>
  <si>
    <t>VALOR TOTAL DE LOS SERVICIOS DE MEDIOS TECNOLOGICOS POR NUEVE (9) MESES:</t>
  </si>
  <si>
    <t>VALOR TOTAL DE LA OFERTA ECONOMICA:</t>
  </si>
  <si>
    <r>
      <t xml:space="preserve">SON: </t>
    </r>
    <r>
      <rPr>
        <b/>
        <sz val="11"/>
        <color rgb="FF000000"/>
        <rFont val="Calibri (Cuerpo)"/>
      </rPr>
      <t>MIL CIENTO TREINTA Y SIETE MILLONES CUATROCIENTOS SETENTA Y OCHOMIL NOVECIENTOS CUARENTA Y SIETE PESOS M. L.</t>
    </r>
  </si>
  <si>
    <t>Nota 1: El oferente en su propuesta no podrá modificar las características técnicas</t>
  </si>
  <si>
    <t>Nota 2: Los valores unitarios no pueden ser mayores a los definidos en el presupuesto oficial</t>
  </si>
  <si>
    <t>Nota 3: La propuesta económica no debe presentar centavos, por tanto, el proponente deberá aproximarla al peso, ya sea por exceso si es mayor a 0.50, o por defecto si es menor o igual a 0.50</t>
  </si>
  <si>
    <t>Nota 4: El valor de la propuesta no podrá ser superior al presupuesto oficial establecido</t>
  </si>
  <si>
    <t>Nota 5: Los valores unitarios  deberán incluir IVA (si aplica)</t>
  </si>
  <si>
    <t>Nota 6: El presente formato no debe  modificarse  so pena de rechazo</t>
  </si>
  <si>
    <t>Nota 7:  El valor total corregido de la propuesta económica se determinará con base en los precios unitarios para lo cual el proponente debe presentar los respectivos análisis de precios unitarios dentro de su propuesta económica.</t>
  </si>
  <si>
    <t>Nota 8: No se aceptan ofertar parciales.</t>
  </si>
  <si>
    <t>Atentamente,</t>
  </si>
  <si>
    <t>FIRMA DEL REPRESENTANTE LEGAL</t>
  </si>
  <si>
    <r>
      <t xml:space="preserve">Nombres y Apellidos Completos: </t>
    </r>
    <r>
      <rPr>
        <b/>
        <sz val="10"/>
        <color rgb="FF000000"/>
        <rFont val="Calibri (Cuerpo)"/>
      </rPr>
      <t>JOSE RUBEN FONSECA LEON</t>
    </r>
  </si>
  <si>
    <t>No de documento de Identidad: C.C. 5152807</t>
  </si>
  <si>
    <r>
      <t xml:space="preserve">Nombre o Razon Social del Proponente: </t>
    </r>
    <r>
      <rPr>
        <b/>
        <sz val="10"/>
        <color rgb="FF000000"/>
        <rFont val="Calibri (Cuerpo)"/>
      </rPr>
      <t>SERVICIOS DE PREVENCION, PROTECCION Y SEGURIDAD - SUPREMA LTDA</t>
    </r>
  </si>
  <si>
    <t>No de identificacion (NIT) del Proponente: 825000286-2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</si>
</sst>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0.000"/>
    <numFmt numFmtId="165" formatCode="&quot;$&quot;\ #,##0"/>
  </numFmts>
  <fonts count="17">
    <font>
      <sz val="11"/>
      <color theme="1"/>
      <name val="Calibri"/>
      <family val="2"/>
      <scheme val="minor"/>
    </font>
    <font>
      <sz val="12"/>
      <color theme="1"/>
      <name val="Calibri"/>
      <family val="2"/>
      <scheme val="minor"/>
    </font>
    <font>
      <b/>
      <sz val="10"/>
      <color rgb="FF000000"/>
      <name val="Montserrat Regular"/>
    </font>
    <font>
      <sz val="12"/>
      <color rgb="FF000000"/>
      <name val="Calibri"/>
      <family val="2"/>
    </font>
    <font>
      <b/>
      <sz val="8"/>
      <color rgb="FF000000"/>
      <name val="Garamond"/>
      <family val="1"/>
    </font>
    <font>
      <sz val="8"/>
      <color rgb="FF000000"/>
      <name val="Garamond"/>
      <family val="1"/>
    </font>
    <font>
      <b/>
      <sz val="8"/>
      <color rgb="FF000000"/>
      <name val="Montserrat Regular"/>
    </font>
    <font>
      <sz val="8"/>
      <color rgb="FF000000"/>
      <name val="Montserrat Regular"/>
    </font>
    <font>
      <b/>
      <sz val="9"/>
      <color rgb="FF000000"/>
      <name val="Montserrat Regular"/>
    </font>
    <font>
      <sz val="10"/>
      <color rgb="FF000000"/>
      <name val="Calibri"/>
      <family val="2"/>
      <scheme val="minor"/>
    </font>
    <font>
      <b/>
      <sz val="11"/>
      <color rgb="FF000000"/>
      <name val="Calibri (Cuerpo)"/>
    </font>
    <font>
      <sz val="8"/>
      <color rgb="FF000000"/>
      <name val="Calibri"/>
      <family val="2"/>
      <scheme val="minor"/>
    </font>
    <font>
      <b/>
      <sz val="8"/>
      <color rgb="FF000000"/>
      <name val="Calibri"/>
      <family val="2"/>
      <scheme val="minor"/>
    </font>
    <font>
      <sz val="8"/>
      <color theme="1"/>
      <name val="Calibri"/>
      <family val="2"/>
      <scheme val="minor"/>
    </font>
    <font>
      <sz val="8"/>
      <color theme="1"/>
      <name val="Garamond"/>
      <family val="1"/>
    </font>
    <font>
      <b/>
      <sz val="9"/>
      <color rgb="FF000000"/>
      <name val="Calibri"/>
      <family val="2"/>
      <scheme val="minor"/>
    </font>
    <font>
      <b/>
      <sz val="10"/>
      <color rgb="FF000000"/>
      <name val="Calibri (Cuerpo)"/>
    </font>
  </fonts>
  <fills count="5">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0" tint="-0.249977111117893"/>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5">
    <xf numFmtId="0" fontId="0" fillId="0" borderId="0"/>
    <xf numFmtId="0" fontId="1" fillId="0" borderId="0"/>
    <xf numFmtId="0" fontId="3" fillId="0" borderId="0"/>
    <xf numFmtId="42" fontId="3" fillId="0" borderId="0" applyFont="0" applyFill="0" applyBorder="0" applyAlignment="0" applyProtection="0"/>
    <xf numFmtId="42" fontId="1" fillId="0" borderId="0" applyFont="0" applyFill="0" applyBorder="0" applyAlignment="0" applyProtection="0"/>
  </cellStyleXfs>
  <cellXfs count="58">
    <xf numFmtId="0" fontId="0" fillId="0" borderId="0" xfId="0"/>
    <xf numFmtId="0" fontId="2" fillId="0" borderId="0" xfId="1" applyFont="1" applyAlignment="1">
      <alignment horizontal="center" wrapText="1"/>
    </xf>
    <xf numFmtId="0" fontId="2" fillId="0" borderId="0" xfId="1" applyFont="1" applyAlignment="1">
      <alignment wrapText="1"/>
    </xf>
    <xf numFmtId="0" fontId="1" fillId="0" borderId="0" xfId="1"/>
    <xf numFmtId="0" fontId="4" fillId="0" borderId="0" xfId="2" applyFont="1" applyAlignment="1">
      <alignment horizontal="center" wrapText="1"/>
    </xf>
    <xf numFmtId="42" fontId="4" fillId="0" borderId="0" xfId="2" applyNumberFormat="1" applyFont="1" applyAlignment="1">
      <alignment wrapText="1"/>
    </xf>
    <xf numFmtId="14" fontId="5" fillId="0" borderId="0" xfId="2" applyNumberFormat="1" applyFont="1" applyAlignment="1">
      <alignment horizontal="center" wrapText="1"/>
    </xf>
    <xf numFmtId="0" fontId="5" fillId="0" borderId="0" xfId="2" applyFont="1" applyAlignment="1">
      <alignment wrapText="1"/>
    </xf>
    <xf numFmtId="0" fontId="2" fillId="2" borderId="1" xfId="2" applyFont="1" applyFill="1" applyBorder="1" applyAlignment="1">
      <alignment horizontal="center" vertical="center" wrapText="1"/>
    </xf>
    <xf numFmtId="0" fontId="6" fillId="3" borderId="1" xfId="2" applyFont="1" applyFill="1" applyBorder="1" applyAlignment="1">
      <alignment horizontal="center" vertical="center" wrapText="1"/>
    </xf>
    <xf numFmtId="0" fontId="6" fillId="3" borderId="1" xfId="2" applyFont="1" applyFill="1" applyBorder="1" applyAlignment="1">
      <alignment horizontal="center" vertical="center" wrapText="1"/>
    </xf>
    <xf numFmtId="0" fontId="4" fillId="0" borderId="0" xfId="2" applyFont="1" applyAlignment="1">
      <alignment horizontal="center" vertical="center" wrapText="1"/>
    </xf>
    <xf numFmtId="0" fontId="7" fillId="0" borderId="1" xfId="2" applyFont="1" applyBorder="1" applyAlignment="1">
      <alignment horizontal="center" vertical="center" wrapText="1"/>
    </xf>
    <xf numFmtId="164" fontId="7" fillId="0" borderId="2" xfId="2" applyNumberFormat="1" applyFont="1" applyBorder="1" applyAlignment="1">
      <alignment horizontal="center" vertical="center" wrapText="1"/>
    </xf>
    <xf numFmtId="42" fontId="7" fillId="0" borderId="1" xfId="3" applyFont="1" applyBorder="1" applyAlignment="1">
      <alignment horizontal="left" vertical="center" wrapText="1"/>
    </xf>
    <xf numFmtId="1" fontId="7" fillId="0" borderId="1" xfId="2" applyNumberFormat="1" applyFont="1" applyBorder="1" applyAlignment="1">
      <alignment horizontal="center" vertical="center" wrapText="1"/>
    </xf>
    <xf numFmtId="42" fontId="7" fillId="0" borderId="1" xfId="2" applyNumberFormat="1" applyFont="1" applyBorder="1" applyAlignment="1">
      <alignment horizontal="center" vertical="center" wrapText="1"/>
    </xf>
    <xf numFmtId="42" fontId="6" fillId="0" borderId="1" xfId="2" applyNumberFormat="1" applyFont="1" applyBorder="1" applyAlignment="1">
      <alignment vertical="center" wrapText="1"/>
    </xf>
    <xf numFmtId="165" fontId="4" fillId="0" borderId="0" xfId="2" applyNumberFormat="1" applyFont="1" applyAlignment="1">
      <alignment horizontal="center" wrapText="1"/>
    </xf>
    <xf numFmtId="42" fontId="5" fillId="0" borderId="0" xfId="2" applyNumberFormat="1" applyFont="1" applyAlignment="1">
      <alignment horizontal="center" wrapText="1"/>
    </xf>
    <xf numFmtId="0" fontId="5" fillId="0" borderId="0" xfId="2" applyFont="1" applyAlignment="1">
      <alignment horizontal="center" wrapText="1"/>
    </xf>
    <xf numFmtId="42" fontId="5" fillId="0" borderId="0" xfId="3" applyFont="1" applyFill="1" applyAlignment="1">
      <alignment wrapText="1"/>
    </xf>
    <xf numFmtId="42" fontId="5" fillId="0" borderId="0" xfId="2" applyNumberFormat="1" applyFont="1" applyAlignment="1">
      <alignment wrapText="1"/>
    </xf>
    <xf numFmtId="164" fontId="7" fillId="0" borderId="3" xfId="2" applyNumberFormat="1" applyFont="1" applyBorder="1" applyAlignment="1">
      <alignment horizontal="center" vertical="center" wrapText="1"/>
    </xf>
    <xf numFmtId="42" fontId="5" fillId="0" borderId="0" xfId="3" applyFont="1" applyAlignment="1">
      <alignment wrapText="1"/>
    </xf>
    <xf numFmtId="0" fontId="6" fillId="4" borderId="1" xfId="2" applyFont="1" applyFill="1" applyBorder="1" applyAlignment="1">
      <alignment horizontal="center" vertical="center" wrapText="1"/>
    </xf>
    <xf numFmtId="42" fontId="8" fillId="4" borderId="4" xfId="2" applyNumberFormat="1" applyFont="1" applyFill="1" applyBorder="1" applyAlignment="1">
      <alignment horizontal="center" vertical="center" wrapText="1"/>
    </xf>
    <xf numFmtId="165" fontId="5" fillId="0" borderId="0" xfId="2" applyNumberFormat="1" applyFont="1" applyAlignment="1">
      <alignment horizontal="center" wrapText="1"/>
    </xf>
    <xf numFmtId="42" fontId="5" fillId="0" borderId="0" xfId="2" applyNumberFormat="1" applyFont="1" applyAlignment="1">
      <alignment horizontal="center" wrapText="1"/>
    </xf>
    <xf numFmtId="0" fontId="7" fillId="0" borderId="0" xfId="2" applyFont="1" applyAlignment="1">
      <alignment wrapText="1"/>
    </xf>
    <xf numFmtId="0" fontId="6" fillId="0" borderId="0" xfId="2" applyFont="1" applyAlignment="1">
      <alignment vertical="center" wrapText="1"/>
    </xf>
    <xf numFmtId="0" fontId="6" fillId="0" borderId="0" xfId="2" applyFont="1" applyAlignment="1">
      <alignment horizontal="center" vertical="center" wrapText="1"/>
    </xf>
    <xf numFmtId="42" fontId="6" fillId="0" borderId="0" xfId="2" applyNumberFormat="1" applyFont="1" applyAlignment="1">
      <alignment horizontal="center" vertical="center" wrapText="1"/>
    </xf>
    <xf numFmtId="0" fontId="2" fillId="4" borderId="1" xfId="2" applyFont="1" applyFill="1" applyBorder="1" applyAlignment="1">
      <alignment horizontal="center" vertical="center" wrapText="1"/>
    </xf>
    <xf numFmtId="0" fontId="6" fillId="3" borderId="5" xfId="2" applyFont="1" applyFill="1" applyBorder="1" applyAlignment="1">
      <alignment horizontal="center" vertical="center" wrapText="1"/>
    </xf>
    <xf numFmtId="0" fontId="6" fillId="3" borderId="4" xfId="2" applyFont="1" applyFill="1" applyBorder="1" applyAlignment="1">
      <alignment horizontal="center" vertical="center" wrapText="1"/>
    </xf>
    <xf numFmtId="0" fontId="7" fillId="0" borderId="1" xfId="2" applyFont="1" applyBorder="1" applyAlignment="1">
      <alignment horizontal="center" vertical="center" wrapText="1"/>
    </xf>
    <xf numFmtId="0" fontId="7" fillId="0" borderId="5" xfId="2" applyFont="1" applyBorder="1" applyAlignment="1">
      <alignment horizontal="left" vertical="center" wrapText="1"/>
    </xf>
    <xf numFmtId="0" fontId="7" fillId="0" borderId="6" xfId="2" applyFont="1" applyBorder="1" applyAlignment="1">
      <alignment horizontal="left" vertical="center" wrapText="1"/>
    </xf>
    <xf numFmtId="0" fontId="7" fillId="0" borderId="4" xfId="2" applyFont="1" applyBorder="1" applyAlignment="1">
      <alignment horizontal="left" vertical="center" wrapText="1"/>
    </xf>
    <xf numFmtId="42" fontId="6" fillId="0" borderId="5" xfId="4" applyFont="1" applyBorder="1" applyAlignment="1">
      <alignment horizontal="center" vertical="center" wrapText="1"/>
    </xf>
    <xf numFmtId="42" fontId="6" fillId="0" borderId="4" xfId="4" applyFont="1" applyBorder="1" applyAlignment="1">
      <alignment horizontal="center" vertical="center" wrapText="1"/>
    </xf>
    <xf numFmtId="42" fontId="6" fillId="0" borderId="1" xfId="4" applyFont="1" applyBorder="1" applyAlignment="1">
      <alignment horizontal="center" vertical="center" wrapText="1"/>
    </xf>
    <xf numFmtId="42" fontId="6" fillId="0" borderId="4" xfId="4" applyFont="1" applyBorder="1" applyAlignment="1">
      <alignment vertical="center" wrapText="1"/>
    </xf>
    <xf numFmtId="42" fontId="8" fillId="3" borderId="4" xfId="2" applyNumberFormat="1" applyFont="1" applyFill="1" applyBorder="1" applyAlignment="1">
      <alignment horizontal="center" vertical="center" wrapText="1"/>
    </xf>
    <xf numFmtId="42" fontId="8" fillId="2" borderId="1" xfId="2" applyNumberFormat="1" applyFont="1" applyFill="1" applyBorder="1" applyAlignment="1">
      <alignment horizontal="center" vertical="center" wrapText="1"/>
    </xf>
    <xf numFmtId="0" fontId="9" fillId="0" borderId="0" xfId="2" applyFont="1" applyAlignment="1">
      <alignment horizontal="left" wrapText="1"/>
    </xf>
    <xf numFmtId="0" fontId="11" fillId="0" borderId="0" xfId="2" applyFont="1" applyAlignment="1">
      <alignment wrapText="1"/>
    </xf>
    <xf numFmtId="0" fontId="12" fillId="0" borderId="0" xfId="2" applyFont="1" applyAlignment="1">
      <alignment vertical="center" wrapText="1"/>
    </xf>
    <xf numFmtId="0" fontId="12" fillId="0" borderId="0" xfId="2" applyFont="1" applyAlignment="1">
      <alignment horizontal="center" vertical="center" wrapText="1"/>
    </xf>
    <xf numFmtId="42" fontId="12" fillId="0" borderId="0" xfId="2" applyNumberFormat="1" applyFont="1" applyAlignment="1">
      <alignment horizontal="center" vertical="center" wrapText="1"/>
    </xf>
    <xf numFmtId="0" fontId="13" fillId="0" borderId="0" xfId="1" applyFont="1" applyAlignment="1">
      <alignment horizontal="left" vertical="top" wrapText="1"/>
    </xf>
    <xf numFmtId="0" fontId="14" fillId="0" borderId="0" xfId="1" applyFont="1"/>
    <xf numFmtId="0" fontId="11" fillId="0" borderId="0" xfId="2" applyFont="1" applyAlignment="1">
      <alignment horizontal="left" wrapText="1"/>
    </xf>
    <xf numFmtId="0" fontId="12" fillId="0" borderId="0" xfId="2" applyFont="1" applyAlignment="1">
      <alignment horizontal="center" wrapText="1"/>
    </xf>
    <xf numFmtId="42" fontId="12" fillId="0" borderId="0" xfId="2" applyNumberFormat="1" applyFont="1" applyAlignment="1">
      <alignment wrapText="1"/>
    </xf>
    <xf numFmtId="0" fontId="15" fillId="0" borderId="0" xfId="2" applyFont="1" applyAlignment="1">
      <alignment horizontal="left" wrapText="1"/>
    </xf>
    <xf numFmtId="0" fontId="11" fillId="0" borderId="0" xfId="2" applyFont="1" applyAlignment="1">
      <alignment horizontal="center" wrapText="1"/>
    </xf>
  </cellXfs>
  <cellStyles count="5">
    <cellStyle name="Moneda [0] 5" xfId="3" xr:uid="{70EBFA4C-2AD7-49A9-A7CC-CC2084EE3FCF}"/>
    <cellStyle name="Moneda [0] 6" xfId="4" xr:uid="{982EBE29-873C-4576-8635-111E422243D8}"/>
    <cellStyle name="Normal" xfId="0" builtinId="0"/>
    <cellStyle name="Normal 3 2" xfId="1" xr:uid="{F8A584B2-BD01-4746-8DA8-2D0E206516FA}"/>
    <cellStyle name="Normal 7" xfId="2" xr:uid="{57B3DFC8-E8FF-4041-8BBA-0EEDB9D22D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2C3F7-A28E-4C22-B540-3FB4BF5D00FC}">
  <dimension ref="A2:P40"/>
  <sheetViews>
    <sheetView tabSelected="1" workbookViewId="0">
      <selection activeCell="E8" sqref="E8"/>
    </sheetView>
  </sheetViews>
  <sheetFormatPr baseColWidth="10" defaultRowHeight="15"/>
  <cols>
    <col min="4" max="4" width="34.28515625" customWidth="1"/>
    <col min="8" max="8" width="18.7109375" customWidth="1"/>
    <col min="9" max="9" width="17.28515625" customWidth="1"/>
    <col min="10" max="16" width="0" hidden="1" customWidth="1"/>
    <col min="17" max="17" width="3.7109375" customWidth="1"/>
  </cols>
  <sheetData>
    <row r="2" spans="1:16" ht="15.75">
      <c r="A2" s="1" t="s">
        <v>0</v>
      </c>
      <c r="B2" s="1"/>
      <c r="C2" s="1"/>
      <c r="D2" s="1"/>
      <c r="E2" s="1"/>
      <c r="F2" s="1"/>
      <c r="G2" s="1"/>
      <c r="H2" s="1"/>
      <c r="I2" s="1"/>
      <c r="J2" s="2"/>
      <c r="K2" s="2"/>
      <c r="L2" s="2"/>
      <c r="M2" s="3"/>
      <c r="N2" s="3"/>
      <c r="O2" s="3"/>
      <c r="P2" s="3"/>
    </row>
    <row r="3" spans="1:16" ht="15.75">
      <c r="A3" s="3"/>
      <c r="B3" s="3"/>
      <c r="C3" s="3"/>
      <c r="D3" s="3"/>
      <c r="E3" s="4"/>
      <c r="F3" s="4"/>
      <c r="G3" s="4"/>
      <c r="H3" s="4"/>
      <c r="I3" s="5"/>
      <c r="J3" s="6"/>
      <c r="K3" s="7"/>
      <c r="L3" s="3"/>
      <c r="M3" s="3"/>
      <c r="N3" s="3"/>
      <c r="O3" s="3"/>
      <c r="P3" s="3"/>
    </row>
    <row r="4" spans="1:16" ht="15.75">
      <c r="A4" s="8" t="s">
        <v>1</v>
      </c>
      <c r="B4" s="8"/>
      <c r="C4" s="8"/>
      <c r="D4" s="8"/>
      <c r="E4" s="8"/>
      <c r="F4" s="8"/>
      <c r="G4" s="8"/>
      <c r="H4" s="8"/>
      <c r="I4" s="8"/>
      <c r="J4" s="6"/>
      <c r="K4" s="7"/>
      <c r="L4" s="3"/>
      <c r="M4" s="3"/>
      <c r="N4" s="3"/>
      <c r="O4" s="3"/>
      <c r="P4" s="3"/>
    </row>
    <row r="5" spans="1:16" ht="22.5">
      <c r="A5" s="9" t="s">
        <v>2</v>
      </c>
      <c r="B5" s="9"/>
      <c r="C5" s="10" t="s">
        <v>3</v>
      </c>
      <c r="D5" s="10" t="s">
        <v>4</v>
      </c>
      <c r="E5" s="10" t="s">
        <v>5</v>
      </c>
      <c r="F5" s="10" t="s">
        <v>6</v>
      </c>
      <c r="G5" s="10" t="s">
        <v>7</v>
      </c>
      <c r="H5" s="10" t="s">
        <v>8</v>
      </c>
      <c r="I5" s="10" t="s">
        <v>9</v>
      </c>
      <c r="J5" s="6"/>
      <c r="K5" s="7"/>
      <c r="L5" s="3"/>
      <c r="M5" s="3"/>
      <c r="N5" s="4"/>
      <c r="O5" s="4"/>
      <c r="P5" s="11"/>
    </row>
    <row r="6" spans="1:16" ht="22.5">
      <c r="A6" s="12" t="s">
        <v>10</v>
      </c>
      <c r="B6" s="12"/>
      <c r="C6" s="13">
        <v>3</v>
      </c>
      <c r="D6" s="14" t="s">
        <v>11</v>
      </c>
      <c r="E6" s="15">
        <v>3</v>
      </c>
      <c r="F6" s="16">
        <v>6509473.7673808262</v>
      </c>
      <c r="G6" s="16">
        <v>123680.00158023569</v>
      </c>
      <c r="H6" s="17">
        <v>19899461.306883186</v>
      </c>
      <c r="I6" s="17">
        <v>59698383.920649558</v>
      </c>
      <c r="J6" s="3"/>
      <c r="K6" s="18">
        <v>6633153.7689610617</v>
      </c>
      <c r="L6" s="19">
        <v>290195890.87662953</v>
      </c>
      <c r="M6" s="20"/>
      <c r="N6" s="21"/>
      <c r="O6" s="21"/>
      <c r="P6" s="22"/>
    </row>
    <row r="7" spans="1:16" ht="22.5">
      <c r="A7" s="12"/>
      <c r="B7" s="12"/>
      <c r="C7" s="23"/>
      <c r="D7" s="14" t="s">
        <v>12</v>
      </c>
      <c r="E7" s="15">
        <v>4</v>
      </c>
      <c r="F7" s="16">
        <v>18849976.034999996</v>
      </c>
      <c r="G7" s="16">
        <v>358149.54466499994</v>
      </c>
      <c r="H7" s="17">
        <v>76832502.318659991</v>
      </c>
      <c r="I7" s="17">
        <v>230497506.95597997</v>
      </c>
      <c r="J7" s="3"/>
      <c r="K7" s="18">
        <v>19208125.579664998</v>
      </c>
      <c r="L7" s="3"/>
      <c r="M7" s="3"/>
      <c r="N7" s="21"/>
      <c r="O7" s="21"/>
      <c r="P7" s="22"/>
    </row>
    <row r="8" spans="1:16" ht="22.5">
      <c r="A8" s="12" t="s">
        <v>13</v>
      </c>
      <c r="B8" s="12"/>
      <c r="C8" s="13">
        <v>0.46666666666666667</v>
      </c>
      <c r="D8" s="14" t="s">
        <v>11</v>
      </c>
      <c r="E8" s="15">
        <v>3</v>
      </c>
      <c r="F8" s="16">
        <v>6562638.0442345869</v>
      </c>
      <c r="G8" s="16">
        <v>124690.12284045716</v>
      </c>
      <c r="H8" s="17">
        <v>20061984.501225132</v>
      </c>
      <c r="I8" s="17">
        <v>9362259.4339050613</v>
      </c>
      <c r="J8" s="3"/>
      <c r="K8" s="18">
        <v>6687328.1670750445</v>
      </c>
      <c r="L8" s="19">
        <v>45510507.201845065</v>
      </c>
      <c r="M8" s="20"/>
      <c r="N8" s="24"/>
      <c r="O8" s="24"/>
      <c r="P8" s="22"/>
    </row>
    <row r="9" spans="1:16" ht="22.5">
      <c r="A9" s="12"/>
      <c r="B9" s="12"/>
      <c r="C9" s="23"/>
      <c r="D9" s="14" t="s">
        <v>12</v>
      </c>
      <c r="E9" s="15">
        <v>4</v>
      </c>
      <c r="F9" s="16">
        <v>19004055.675000001</v>
      </c>
      <c r="G9" s="16">
        <v>361077.05782500003</v>
      </c>
      <c r="H9" s="17">
        <v>77460530.931299999</v>
      </c>
      <c r="I9" s="17">
        <v>36148247.76794</v>
      </c>
      <c r="J9" s="3"/>
      <c r="K9" s="18">
        <v>19365132.732825</v>
      </c>
      <c r="L9" s="3"/>
      <c r="M9" s="3"/>
      <c r="N9" s="24"/>
      <c r="O9" s="24"/>
      <c r="P9" s="22"/>
    </row>
    <row r="10" spans="1:16" ht="22.5">
      <c r="A10" s="12" t="s">
        <v>14</v>
      </c>
      <c r="B10" s="12"/>
      <c r="C10" s="13">
        <v>5.5333333333333332</v>
      </c>
      <c r="D10" s="14" t="s">
        <v>11</v>
      </c>
      <c r="E10" s="15">
        <v>3</v>
      </c>
      <c r="F10" s="16">
        <v>6801876.2900765063</v>
      </c>
      <c r="G10" s="16">
        <v>129235.64951145362</v>
      </c>
      <c r="H10" s="17">
        <v>20793335.818763882</v>
      </c>
      <c r="I10" s="17">
        <v>115056458.19716014</v>
      </c>
      <c r="J10" s="3"/>
      <c r="K10" s="18">
        <v>6931111.93958796</v>
      </c>
      <c r="L10" s="19">
        <v>559309308.4717561</v>
      </c>
      <c r="M10" s="20"/>
      <c r="N10" s="24"/>
      <c r="O10" s="24"/>
      <c r="P10" s="22"/>
    </row>
    <row r="11" spans="1:16" ht="22.5">
      <c r="A11" s="12"/>
      <c r="B11" s="12"/>
      <c r="C11" s="23"/>
      <c r="D11" s="14" t="s">
        <v>12</v>
      </c>
      <c r="E11" s="15">
        <v>4</v>
      </c>
      <c r="F11" s="16">
        <v>19697414.055</v>
      </c>
      <c r="G11" s="16">
        <v>374250.86704500002</v>
      </c>
      <c r="H11" s="17">
        <v>80286659.68818</v>
      </c>
      <c r="I11" s="17">
        <v>444252850.27459598</v>
      </c>
      <c r="J11" s="3"/>
      <c r="K11" s="18">
        <v>20071664.922045</v>
      </c>
      <c r="L11" s="3"/>
      <c r="M11" s="3"/>
      <c r="N11" s="24"/>
      <c r="O11" s="24"/>
      <c r="P11" s="22"/>
    </row>
    <row r="12" spans="1:16" ht="15.75">
      <c r="A12" s="25" t="s">
        <v>15</v>
      </c>
      <c r="B12" s="25"/>
      <c r="C12" s="25"/>
      <c r="D12" s="25"/>
      <c r="E12" s="25"/>
      <c r="F12" s="25"/>
      <c r="G12" s="25"/>
      <c r="H12" s="25"/>
      <c r="I12" s="26">
        <v>895015706.55023074</v>
      </c>
      <c r="J12" s="27"/>
      <c r="K12" s="7"/>
      <c r="L12" s="3"/>
      <c r="M12" s="28">
        <v>895015706.55023074</v>
      </c>
      <c r="N12" s="5"/>
      <c r="O12" s="5"/>
      <c r="P12" s="22"/>
    </row>
    <row r="13" spans="1:16" ht="15.75">
      <c r="A13" s="29"/>
      <c r="B13" s="30"/>
      <c r="C13" s="30"/>
      <c r="D13" s="31"/>
      <c r="E13" s="31"/>
      <c r="F13" s="31"/>
      <c r="G13" s="31"/>
      <c r="H13" s="31"/>
      <c r="I13" s="32"/>
      <c r="J13" s="27"/>
      <c r="K13" s="7"/>
      <c r="L13" s="3"/>
      <c r="M13" s="3"/>
      <c r="N13" s="5"/>
      <c r="O13" s="5"/>
      <c r="P13" s="22"/>
    </row>
    <row r="14" spans="1:16" ht="15.75">
      <c r="A14" s="33" t="s">
        <v>16</v>
      </c>
      <c r="B14" s="33"/>
      <c r="C14" s="33"/>
      <c r="D14" s="33"/>
      <c r="E14" s="33"/>
      <c r="F14" s="33"/>
      <c r="G14" s="33"/>
      <c r="H14" s="33"/>
      <c r="I14" s="33"/>
      <c r="J14" s="27"/>
      <c r="K14" s="7"/>
      <c r="L14" s="3"/>
      <c r="M14" s="3"/>
      <c r="N14" s="5"/>
      <c r="O14" s="5"/>
      <c r="P14" s="22"/>
    </row>
    <row r="15" spans="1:16" ht="22.5">
      <c r="A15" s="10" t="s">
        <v>17</v>
      </c>
      <c r="B15" s="9" t="s">
        <v>18</v>
      </c>
      <c r="C15" s="9"/>
      <c r="D15" s="9"/>
      <c r="E15" s="10" t="s">
        <v>19</v>
      </c>
      <c r="F15" s="34" t="s">
        <v>20</v>
      </c>
      <c r="G15" s="35"/>
      <c r="H15" s="10" t="s">
        <v>7</v>
      </c>
      <c r="I15" s="10" t="s">
        <v>8</v>
      </c>
      <c r="J15" s="27"/>
      <c r="K15" s="7"/>
      <c r="L15" s="3"/>
      <c r="M15" s="3"/>
      <c r="N15" s="5"/>
      <c r="O15" s="5"/>
      <c r="P15" s="22"/>
    </row>
    <row r="16" spans="1:16" ht="15.75">
      <c r="A16" s="36">
        <v>1</v>
      </c>
      <c r="B16" s="37" t="s">
        <v>21</v>
      </c>
      <c r="C16" s="38"/>
      <c r="D16" s="39"/>
      <c r="E16" s="36">
        <v>1</v>
      </c>
      <c r="F16" s="40">
        <v>7191998</v>
      </c>
      <c r="G16" s="41"/>
      <c r="H16" s="42">
        <f>+F16*1.9/100</f>
        <v>136647.962</v>
      </c>
      <c r="I16" s="43">
        <f>+F16+H16</f>
        <v>7328645.9620000003</v>
      </c>
      <c r="J16" s="27"/>
      <c r="K16" s="7"/>
      <c r="L16" s="3"/>
      <c r="M16" s="3"/>
      <c r="N16" s="5"/>
      <c r="O16" s="5"/>
      <c r="P16" s="22"/>
    </row>
    <row r="17" spans="1:16" ht="15.75">
      <c r="A17" s="36">
        <v>2</v>
      </c>
      <c r="B17" s="37" t="s">
        <v>22</v>
      </c>
      <c r="C17" s="38"/>
      <c r="D17" s="39"/>
      <c r="E17" s="36">
        <v>1</v>
      </c>
      <c r="F17" s="40">
        <v>5326542</v>
      </c>
      <c r="G17" s="41"/>
      <c r="H17" s="42">
        <f t="shared" ref="H17:H19" si="0">+F17*1.9/100</f>
        <v>101204.298</v>
      </c>
      <c r="I17" s="43">
        <f t="shared" ref="I17:I19" si="1">+F17+H17</f>
        <v>5427746.2980000004</v>
      </c>
      <c r="J17" s="27"/>
      <c r="K17" s="7"/>
      <c r="L17" s="3"/>
      <c r="M17" s="3"/>
      <c r="N17" s="5"/>
      <c r="O17" s="5"/>
      <c r="P17" s="22"/>
    </row>
    <row r="18" spans="1:16" ht="15.75">
      <c r="A18" s="36">
        <v>3</v>
      </c>
      <c r="B18" s="37" t="s">
        <v>23</v>
      </c>
      <c r="C18" s="38"/>
      <c r="D18" s="39"/>
      <c r="E18" s="36">
        <v>1</v>
      </c>
      <c r="F18" s="40">
        <v>3757872</v>
      </c>
      <c r="G18" s="41"/>
      <c r="H18" s="42">
        <f t="shared" si="0"/>
        <v>71399.567999999999</v>
      </c>
      <c r="I18" s="43">
        <f t="shared" si="1"/>
        <v>3829271.568</v>
      </c>
      <c r="J18" s="27"/>
      <c r="K18" s="7"/>
      <c r="L18" s="3"/>
      <c r="M18" s="3"/>
      <c r="N18" s="5"/>
      <c r="O18" s="5"/>
      <c r="P18" s="22"/>
    </row>
    <row r="19" spans="1:16" ht="15.75">
      <c r="A19" s="36">
        <v>4</v>
      </c>
      <c r="B19" s="37" t="s">
        <v>24</v>
      </c>
      <c r="C19" s="38"/>
      <c r="D19" s="39"/>
      <c r="E19" s="36">
        <v>1</v>
      </c>
      <c r="F19" s="40">
        <v>6362546</v>
      </c>
      <c r="G19" s="41"/>
      <c r="H19" s="42">
        <f t="shared" si="0"/>
        <v>120888.37399999998</v>
      </c>
      <c r="I19" s="43">
        <f t="shared" si="1"/>
        <v>6483434.3739999998</v>
      </c>
      <c r="J19" s="27"/>
      <c r="K19" s="7"/>
      <c r="L19" s="3"/>
      <c r="M19" s="3"/>
      <c r="N19" s="5"/>
      <c r="O19" s="5"/>
      <c r="P19" s="22"/>
    </row>
    <row r="20" spans="1:16" ht="15.75">
      <c r="A20" s="9" t="s">
        <v>25</v>
      </c>
      <c r="B20" s="9"/>
      <c r="C20" s="9"/>
      <c r="D20" s="9"/>
      <c r="E20" s="9"/>
      <c r="F20" s="9"/>
      <c r="G20" s="9"/>
      <c r="H20" s="9"/>
      <c r="I20" s="44">
        <f>SUM(I16:I19)*9</f>
        <v>207621883.81799999</v>
      </c>
      <c r="J20" s="27"/>
      <c r="K20" s="7"/>
      <c r="L20" s="3"/>
      <c r="M20" s="3"/>
      <c r="N20" s="5"/>
      <c r="O20" s="5"/>
      <c r="P20" s="22"/>
    </row>
    <row r="21" spans="1:16" ht="15.75">
      <c r="A21" s="29"/>
      <c r="B21" s="30"/>
      <c r="C21" s="30"/>
      <c r="D21" s="31"/>
      <c r="E21" s="31"/>
      <c r="F21" s="31"/>
      <c r="G21" s="31"/>
      <c r="H21" s="31"/>
      <c r="I21" s="32"/>
      <c r="J21" s="27"/>
      <c r="K21" s="7"/>
      <c r="L21" s="3"/>
      <c r="M21" s="3"/>
      <c r="N21" s="5"/>
      <c r="O21" s="5"/>
      <c r="P21" s="22"/>
    </row>
    <row r="22" spans="1:16" ht="15.75">
      <c r="A22" s="8" t="s">
        <v>26</v>
      </c>
      <c r="B22" s="8"/>
      <c r="C22" s="8"/>
      <c r="D22" s="8"/>
      <c r="E22" s="8"/>
      <c r="F22" s="8"/>
      <c r="G22" s="8"/>
      <c r="H22" s="8"/>
      <c r="I22" s="45">
        <f>I12+I20</f>
        <v>1102637590.3682308</v>
      </c>
      <c r="J22" s="27"/>
      <c r="K22" s="7"/>
      <c r="L22" s="3"/>
      <c r="M22" s="3"/>
      <c r="N22" s="5"/>
      <c r="O22" s="5"/>
      <c r="P22" s="22"/>
    </row>
    <row r="23" spans="1:16" ht="15.75">
      <c r="A23" s="46" t="s">
        <v>27</v>
      </c>
      <c r="B23" s="46"/>
      <c r="C23" s="46"/>
      <c r="D23" s="46"/>
      <c r="E23" s="46"/>
      <c r="F23" s="46"/>
      <c r="G23" s="46"/>
      <c r="H23" s="46"/>
      <c r="I23" s="46"/>
      <c r="J23" s="27"/>
      <c r="K23" s="7"/>
      <c r="L23" s="3"/>
      <c r="M23" s="3"/>
      <c r="N23" s="5"/>
      <c r="O23" s="5"/>
      <c r="P23" s="22"/>
    </row>
    <row r="24" spans="1:16" ht="15.75">
      <c r="A24" s="47"/>
      <c r="B24" s="48"/>
      <c r="C24" s="48"/>
      <c r="D24" s="49"/>
      <c r="E24" s="49"/>
      <c r="F24" s="49"/>
      <c r="G24" s="49"/>
      <c r="H24" s="49"/>
      <c r="I24" s="50"/>
      <c r="J24" s="27"/>
      <c r="K24" s="7"/>
      <c r="L24" s="3"/>
      <c r="M24" s="3"/>
      <c r="N24" s="5"/>
      <c r="O24" s="5"/>
      <c r="P24" s="22"/>
    </row>
    <row r="25" spans="1:16" ht="15.75">
      <c r="A25" s="51" t="s">
        <v>28</v>
      </c>
      <c r="B25" s="51"/>
      <c r="C25" s="51"/>
      <c r="D25" s="51"/>
      <c r="E25" s="51"/>
      <c r="F25" s="51"/>
      <c r="G25" s="51"/>
      <c r="H25" s="51"/>
      <c r="I25" s="51"/>
      <c r="J25" s="3"/>
      <c r="K25" s="3"/>
      <c r="L25" s="3"/>
      <c r="M25" s="3"/>
      <c r="N25" s="3"/>
      <c r="O25" s="3"/>
      <c r="P25" s="3"/>
    </row>
    <row r="26" spans="1:16" ht="15.75">
      <c r="A26" s="51" t="s">
        <v>29</v>
      </c>
      <c r="B26" s="51"/>
      <c r="C26" s="51"/>
      <c r="D26" s="51"/>
      <c r="E26" s="51"/>
      <c r="F26" s="51"/>
      <c r="G26" s="51"/>
      <c r="H26" s="51"/>
      <c r="I26" s="51"/>
      <c r="J26" s="3"/>
      <c r="K26" s="3"/>
      <c r="L26" s="3"/>
      <c r="M26" s="3"/>
      <c r="N26" s="3"/>
      <c r="O26" s="3"/>
      <c r="P26" s="3"/>
    </row>
    <row r="27" spans="1:16">
      <c r="A27" s="51" t="s">
        <v>30</v>
      </c>
      <c r="B27" s="51"/>
      <c r="C27" s="51"/>
      <c r="D27" s="51"/>
      <c r="E27" s="51"/>
      <c r="F27" s="51"/>
      <c r="G27" s="51"/>
      <c r="H27" s="51"/>
      <c r="I27" s="51"/>
      <c r="J27" s="52"/>
      <c r="K27" s="52"/>
      <c r="L27" s="52"/>
      <c r="M27" s="52"/>
      <c r="N27" s="52"/>
      <c r="O27" s="52"/>
      <c r="P27" s="52"/>
    </row>
    <row r="28" spans="1:16">
      <c r="A28" s="51" t="s">
        <v>31</v>
      </c>
      <c r="B28" s="51"/>
      <c r="C28" s="51"/>
      <c r="D28" s="51"/>
      <c r="E28" s="51"/>
      <c r="F28" s="51"/>
      <c r="G28" s="51"/>
      <c r="H28" s="51"/>
      <c r="I28" s="51"/>
      <c r="J28" s="52"/>
      <c r="K28" s="52"/>
      <c r="L28" s="52"/>
      <c r="M28" s="52"/>
      <c r="N28" s="52"/>
      <c r="O28" s="52"/>
      <c r="P28" s="52"/>
    </row>
    <row r="29" spans="1:16">
      <c r="A29" s="51" t="s">
        <v>32</v>
      </c>
      <c r="B29" s="51"/>
      <c r="C29" s="51"/>
      <c r="D29" s="51"/>
      <c r="E29" s="51"/>
      <c r="F29" s="51"/>
      <c r="G29" s="51"/>
      <c r="H29" s="51"/>
      <c r="I29" s="51"/>
      <c r="J29" s="52"/>
      <c r="K29" s="52"/>
      <c r="L29" s="52"/>
      <c r="M29" s="52"/>
      <c r="N29" s="52"/>
      <c r="O29" s="52"/>
      <c r="P29" s="52"/>
    </row>
    <row r="30" spans="1:16">
      <c r="A30" s="51" t="s">
        <v>33</v>
      </c>
      <c r="B30" s="51"/>
      <c r="C30" s="51"/>
      <c r="D30" s="51"/>
      <c r="E30" s="51"/>
      <c r="F30" s="51"/>
      <c r="G30" s="51"/>
      <c r="H30" s="51"/>
      <c r="I30" s="51"/>
      <c r="J30" s="52"/>
      <c r="K30" s="52"/>
      <c r="L30" s="52"/>
      <c r="M30" s="52"/>
      <c r="N30" s="52"/>
      <c r="O30" s="52"/>
      <c r="P30" s="52"/>
    </row>
    <row r="31" spans="1:16">
      <c r="A31" s="51" t="s">
        <v>34</v>
      </c>
      <c r="B31" s="51"/>
      <c r="C31" s="51"/>
      <c r="D31" s="51"/>
      <c r="E31" s="51"/>
      <c r="F31" s="51"/>
      <c r="G31" s="51"/>
      <c r="H31" s="51"/>
      <c r="I31" s="51"/>
      <c r="J31" s="52"/>
      <c r="K31" s="52"/>
      <c r="L31" s="52"/>
      <c r="M31" s="52"/>
      <c r="N31" s="52"/>
      <c r="O31" s="52"/>
      <c r="P31" s="52"/>
    </row>
    <row r="32" spans="1:16">
      <c r="A32" s="51" t="s">
        <v>35</v>
      </c>
      <c r="B32" s="51"/>
      <c r="C32" s="51"/>
      <c r="D32" s="51"/>
      <c r="E32" s="51"/>
      <c r="F32" s="51"/>
      <c r="G32" s="51"/>
      <c r="H32" s="51"/>
      <c r="I32" s="51"/>
      <c r="J32" s="52"/>
      <c r="K32" s="52"/>
      <c r="L32" s="52"/>
      <c r="M32" s="52"/>
      <c r="N32" s="52"/>
      <c r="O32" s="52"/>
      <c r="P32" s="52"/>
    </row>
    <row r="33" spans="1:16" ht="15.75">
      <c r="A33" s="47"/>
      <c r="B33" s="48"/>
      <c r="C33" s="48"/>
      <c r="D33" s="49"/>
      <c r="E33" s="49"/>
      <c r="F33" s="49"/>
      <c r="G33" s="49"/>
      <c r="H33" s="49"/>
      <c r="I33" s="50"/>
      <c r="J33" s="27"/>
      <c r="K33" s="7"/>
      <c r="L33" s="3"/>
      <c r="M33" s="3"/>
      <c r="N33" s="5"/>
      <c r="O33" s="5"/>
      <c r="P33" s="22"/>
    </row>
    <row r="34" spans="1:16" ht="15.75">
      <c r="A34" s="53" t="s">
        <v>36</v>
      </c>
      <c r="B34" s="53"/>
      <c r="C34" s="48"/>
      <c r="D34" s="49"/>
      <c r="E34" s="49"/>
      <c r="F34" s="49"/>
      <c r="G34" s="49"/>
      <c r="H34" s="49"/>
      <c r="I34" s="50"/>
      <c r="J34" s="27"/>
      <c r="K34" s="7"/>
      <c r="L34" s="3"/>
      <c r="M34" s="3"/>
      <c r="N34" s="5"/>
      <c r="O34" s="5"/>
      <c r="P34" s="22"/>
    </row>
    <row r="35" spans="1:16" ht="15.75">
      <c r="A35" s="47"/>
      <c r="B35" s="54"/>
      <c r="C35" s="54"/>
      <c r="D35" s="54"/>
      <c r="E35" s="54"/>
      <c r="F35" s="54"/>
      <c r="G35" s="54"/>
      <c r="H35" s="54"/>
      <c r="I35" s="55"/>
      <c r="J35" s="6"/>
      <c r="K35" s="7"/>
      <c r="L35" s="3"/>
      <c r="M35" s="3"/>
      <c r="N35" s="3"/>
      <c r="O35" s="3"/>
      <c r="P35" s="3"/>
    </row>
    <row r="36" spans="1:16" ht="15.75">
      <c r="A36" s="56" t="s">
        <v>37</v>
      </c>
      <c r="B36" s="56"/>
      <c r="C36" s="56"/>
      <c r="D36" s="56"/>
      <c r="E36" s="57"/>
      <c r="F36" s="57"/>
      <c r="G36" s="47"/>
      <c r="H36" s="47"/>
      <c r="I36" s="47"/>
      <c r="J36" s="3"/>
      <c r="K36" s="3"/>
      <c r="L36" s="3"/>
      <c r="M36" s="3"/>
      <c r="N36" s="3"/>
      <c r="O36" s="3"/>
      <c r="P36" s="3"/>
    </row>
    <row r="37" spans="1:16" ht="15.75">
      <c r="A37" s="53" t="s">
        <v>38</v>
      </c>
      <c r="B37" s="53"/>
      <c r="C37" s="53"/>
      <c r="D37" s="53"/>
      <c r="E37" s="57"/>
      <c r="F37" s="57"/>
      <c r="G37" s="47"/>
      <c r="H37" s="47"/>
      <c r="I37" s="47"/>
      <c r="J37" s="3"/>
      <c r="K37" s="3"/>
      <c r="L37" s="3"/>
      <c r="M37" s="3"/>
      <c r="N37" s="3"/>
      <c r="O37" s="3"/>
      <c r="P37" s="3"/>
    </row>
    <row r="38" spans="1:16" ht="15.75">
      <c r="A38" s="53" t="s">
        <v>39</v>
      </c>
      <c r="B38" s="53"/>
      <c r="C38" s="53"/>
      <c r="D38" s="53"/>
      <c r="E38" s="57"/>
      <c r="F38" s="57"/>
      <c r="G38" s="47"/>
      <c r="H38" s="47"/>
      <c r="I38" s="47"/>
      <c r="J38" s="3"/>
      <c r="K38" s="3"/>
      <c r="L38" s="3"/>
      <c r="M38" s="3"/>
      <c r="N38" s="3"/>
      <c r="O38" s="3"/>
      <c r="P38" s="3"/>
    </row>
    <row r="39" spans="1:16" ht="15.75">
      <c r="A39" s="53" t="s">
        <v>40</v>
      </c>
      <c r="B39" s="53"/>
      <c r="C39" s="53"/>
      <c r="D39" s="53"/>
      <c r="E39" s="57"/>
      <c r="F39" s="57"/>
      <c r="G39" s="47"/>
      <c r="H39" s="47"/>
      <c r="I39" s="47"/>
      <c r="J39" s="3"/>
      <c r="K39" s="3"/>
      <c r="L39" s="3"/>
      <c r="M39" s="3"/>
      <c r="N39" s="3"/>
      <c r="O39" s="3"/>
      <c r="P39" s="3"/>
    </row>
    <row r="40" spans="1:16" ht="15.75">
      <c r="A40" s="53" t="s">
        <v>41</v>
      </c>
      <c r="B40" s="53"/>
      <c r="C40" s="53"/>
      <c r="D40" s="53"/>
      <c r="E40" s="57"/>
      <c r="F40" s="57"/>
      <c r="G40" s="47"/>
      <c r="H40" s="47"/>
      <c r="I40" s="47"/>
      <c r="J40" s="3"/>
      <c r="K40" s="3"/>
      <c r="L40" s="3"/>
      <c r="M40" s="3"/>
      <c r="N40" s="3"/>
      <c r="O40" s="3"/>
      <c r="P40" s="3"/>
    </row>
  </sheetData>
  <mergeCells count="41">
    <mergeCell ref="A36:D36"/>
    <mergeCell ref="A37:D37"/>
    <mergeCell ref="A38:D38"/>
    <mergeCell ref="A39:D39"/>
    <mergeCell ref="A40:D40"/>
    <mergeCell ref="A28:I28"/>
    <mergeCell ref="A29:I29"/>
    <mergeCell ref="A30:I30"/>
    <mergeCell ref="A31:I31"/>
    <mergeCell ref="A32:I32"/>
    <mergeCell ref="A34:B34"/>
    <mergeCell ref="A20:H20"/>
    <mergeCell ref="A22:H22"/>
    <mergeCell ref="A23:I23"/>
    <mergeCell ref="A25:I25"/>
    <mergeCell ref="A26:I26"/>
    <mergeCell ref="A27:I27"/>
    <mergeCell ref="B17:D17"/>
    <mergeCell ref="F17:G17"/>
    <mergeCell ref="B18:D18"/>
    <mergeCell ref="F18:G18"/>
    <mergeCell ref="B19:D19"/>
    <mergeCell ref="F19:G19"/>
    <mergeCell ref="A12:H12"/>
    <mergeCell ref="A14:I14"/>
    <mergeCell ref="B15:D15"/>
    <mergeCell ref="F15:G15"/>
    <mergeCell ref="B16:D16"/>
    <mergeCell ref="F16:G16"/>
    <mergeCell ref="A8:B9"/>
    <mergeCell ref="C8:C9"/>
    <mergeCell ref="L8:M8"/>
    <mergeCell ref="A10:B11"/>
    <mergeCell ref="C10:C11"/>
    <mergeCell ref="L10:M10"/>
    <mergeCell ref="A2:I2"/>
    <mergeCell ref="A4:I4"/>
    <mergeCell ref="A5:B5"/>
    <mergeCell ref="A6:B7"/>
    <mergeCell ref="C6:C7"/>
    <mergeCell ref="L6:M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Otaiza Orellano</dc:creator>
  <cp:lastModifiedBy>Carlos Andres Otaiza Orellano</cp:lastModifiedBy>
  <dcterms:created xsi:type="dcterms:W3CDTF">2026-03-31T14:48:57Z</dcterms:created>
  <dcterms:modified xsi:type="dcterms:W3CDTF">2026-03-31T14:50:21Z</dcterms:modified>
</cp:coreProperties>
</file>