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INOVOAC\Documents\GRUPO VEHICULOS 2026\ALQUILER CAMIONETAS\CONTRACTUAL\EVALUACIÓN\"/>
    </mc:Choice>
  </mc:AlternateContent>
  <xr:revisionPtr revIDLastSave="0" documentId="13_ncr:1_{83F590BE-F9AC-407E-A134-372E95FD9A2E}" xr6:coauthVersionLast="47" xr6:coauthVersionMax="47" xr10:uidLastSave="{00000000-0000-0000-0000-000000000000}"/>
  <bookViews>
    <workbookView xWindow="-120" yWindow="-120" windowWidth="29040" windowHeight="15720" activeTab="3" xr2:uid="{7811F39B-0A10-4B45-9EFD-829DB0795292}"/>
  </bookViews>
  <sheets>
    <sheet name="puntaje" sheetId="6" r:id="rId1"/>
    <sheet name="EVALUACION ECONOM" sheetId="5" r:id="rId2"/>
    <sheet name="OFERTA 1 EXPERIENCIA" sheetId="4" r:id="rId3"/>
    <sheet name="OFERTA 1 REQUISITOS" sheetId="1" r:id="rId4"/>
  </sheets>
  <definedNames>
    <definedName name="_Hlk194505582" localSheetId="2">'OFERTA 1 EXPERIENCIA'!#REF!</definedName>
    <definedName name="_Hlk194505582" localSheetId="3">'OFERTA 1 REQUISITOS'!#REF!</definedName>
    <definedName name="_Hlk194505582" localSheetId="0">puntaje!#REF!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22" i="6" l="1"/>
  <c r="L25" i="5"/>
  <c r="O29" i="4" l="1"/>
  <c r="N29" i="4"/>
  <c r="J27" i="4"/>
  <c r="I26" i="4"/>
  <c r="F29" i="4" s="1"/>
  <c r="M29" i="4" s="1"/>
  <c r="C16" i="4"/>
  <c r="D23" i="4" s="1"/>
  <c r="J14" i="4"/>
</calcChain>
</file>

<file path=xl/sharedStrings.xml><?xml version="1.0" encoding="utf-8"?>
<sst xmlns="http://schemas.openxmlformats.org/spreadsheetml/2006/main" count="362" uniqueCount="213">
  <si>
    <t xml:space="preserve">EVALUACION TECNICA </t>
  </si>
  <si>
    <t>PRESUPUESTO OFICIAL</t>
  </si>
  <si>
    <t xml:space="preserve">PROCESO DE CONTRATACION LP 06 </t>
  </si>
  <si>
    <t xml:space="preserve">DIA </t>
  </si>
  <si>
    <t xml:space="preserve">MES </t>
  </si>
  <si>
    <t xml:space="preserve">AÑO </t>
  </si>
  <si>
    <t>PESOS COLOMBIANOS:</t>
  </si>
  <si>
    <t>FECHA DE CIERRE</t>
  </si>
  <si>
    <t>FECHA DE EVALUACION:</t>
  </si>
  <si>
    <t xml:space="preserve">PRESUPUESTO EN SMMLV: </t>
  </si>
  <si>
    <t>REQUISITOS DE EXPERIENCIA</t>
  </si>
  <si>
    <t>PROPONENTE</t>
  </si>
  <si>
    <t>Numero:</t>
  </si>
  <si>
    <t>Nombre:</t>
  </si>
  <si>
    <t>Salarios Mínimos Mensules Legales Exigidos</t>
  </si>
  <si>
    <t>ENTIDAD</t>
  </si>
  <si>
    <t>% participacion</t>
  </si>
  <si>
    <t xml:space="preserve">valor contrato </t>
  </si>
  <si>
    <t xml:space="preserve">OBSERVACIONES </t>
  </si>
  <si>
    <t>Valor SMMLV en pesos</t>
  </si>
  <si>
    <t>Total SMMLV Certificados</t>
  </si>
  <si>
    <t>REQUISITOS TÉCNICOS MÍNIMOS OBLIGATORIOS</t>
  </si>
  <si>
    <t>Las siguientes son las especificaciones técnicas que el contratista  deberá satisfacer:</t>
  </si>
  <si>
    <t>Modelo</t>
  </si>
  <si>
    <t>Llantas</t>
  </si>
  <si>
    <t xml:space="preserve"> CRITERIOS DE EVALUACIÓN</t>
  </si>
  <si>
    <t xml:space="preserve">CRITERIOS </t>
  </si>
  <si>
    <t xml:space="preserve">PUNTAJE </t>
  </si>
  <si>
    <t>CUMPLIMIENTO DE LA LEY 816 DE 2003 (10 PUNTOS)</t>
  </si>
  <si>
    <t xml:space="preserve">PUNTAJE TOTAL </t>
  </si>
  <si>
    <t>EVALUADOR TECNICO:</t>
  </si>
  <si>
    <t xml:space="preserve">ISMAEL HUMBERTO NOVOA CUBIDES </t>
  </si>
  <si>
    <t>Funcionario Grupo Vehiculos</t>
  </si>
  <si>
    <t>LICITACIÓN PÚBLICA No. 02 de 2026</t>
  </si>
  <si>
    <t>SMMLV 2026</t>
  </si>
  <si>
    <t>VECTOR LTDA ALQUILER DE VEHICULOS
BLINDADOS</t>
  </si>
  <si>
    <t xml:space="preserve">GOLD LIMITED SUCURSAL COLOMBIA </t>
  </si>
  <si>
    <t>ARIS MINING SEGOVIA</t>
  </si>
  <si>
    <t>OBJETO DEL CONTRATO: Prestar los Servicios de alquiler de vehículos blindados permanentes y
eventuales para ser utilizados por continental para el transporte de su personal o de sus contratistas en
Bogotá, Medellin, Cali, Cartagena, municipios del departamento de Antioquia</t>
  </si>
  <si>
    <t>OBJETO DEL CONTRATO: Alquiler de vehículos blindados para transporte de personal</t>
  </si>
  <si>
    <t xml:space="preserve">EL OFERENTE CUMPLE CON LA PRESENTACIÓN DE DOS CERTIFICADOS DE EXPERIENCIA </t>
  </si>
  <si>
    <t>ESPECIFICACIONES TECNICAS CAMIONETAS BLINDADAS</t>
  </si>
  <si>
    <t>VEHICULO</t>
  </si>
  <si>
    <t xml:space="preserve">Camioneta cabinada 5 puertas </t>
  </si>
  <si>
    <t xml:space="preserve">Cantidad requerida </t>
  </si>
  <si>
    <t>Trece unidades (13)</t>
  </si>
  <si>
    <t>Clase</t>
  </si>
  <si>
    <t>camioneta</t>
  </si>
  <si>
    <t>Línea</t>
  </si>
  <si>
    <t>Station Wagon 4X4</t>
  </si>
  <si>
    <t>No inferior a 2024, con uso de kilómetros ilimitado</t>
  </si>
  <si>
    <t xml:space="preserve">LLANTAS Y RINES </t>
  </si>
  <si>
    <t>MOTOR-</t>
  </si>
  <si>
    <t>Cilindraje</t>
  </si>
  <si>
    <t>Mínimo (2750) centímetros cúbicos (comercial).</t>
  </si>
  <si>
    <t>201 @ 3.000 – 3.400</t>
  </si>
  <si>
    <t>Torque (nm/rpm)</t>
  </si>
  <si>
    <t>500 @ 1.600-2.800</t>
  </si>
  <si>
    <t>TECNOLOGIA MOTOR</t>
  </si>
  <si>
    <t>4 cilindros en línea + DOHC + 16 válvulas + transmisión por cadena + common rail + turbo geometría variable + intercooler</t>
  </si>
  <si>
    <t>TRANSMISIÓN</t>
  </si>
  <si>
    <t>Automática secuencial, mínimo seis (06) velocidades.</t>
  </si>
  <si>
    <t>COMBUSTIBLE</t>
  </si>
  <si>
    <t>Diesel</t>
  </si>
  <si>
    <t>CAPACIDAD DE CARGA (Kg)</t>
  </si>
  <si>
    <t>CAPACIDAD DE REMOLQUE (Kg)</t>
  </si>
  <si>
    <t>750 (sin freno) / 1.500 (con freno)</t>
  </si>
  <si>
    <t>TRACCIÓN</t>
  </si>
  <si>
    <t>4X4</t>
  </si>
  <si>
    <t>SISTEMA TRACCION</t>
  </si>
  <si>
    <t>4WD FULL TIME + DIFERENCIAL CENTRAL CON TORSEN Y LSD</t>
  </si>
  <si>
    <t>TECNOLOGIA TRACCION</t>
  </si>
  <si>
    <t>VSC + A-TRC + HAC + DAC + TSC</t>
  </si>
  <si>
    <t xml:space="preserve">DIRECCIÓN </t>
  </si>
  <si>
    <t>Tipo dirección</t>
  </si>
  <si>
    <t xml:space="preserve">Piñón Cremallera/ </t>
  </si>
  <si>
    <t>Asistencia dirección</t>
  </si>
  <si>
    <t xml:space="preserve">Asistida hidráulicamente </t>
  </si>
  <si>
    <t>Timón</t>
  </si>
  <si>
    <t>Cuero o uretano  AL LADO IZQUIERDO</t>
  </si>
  <si>
    <t>Ajuste timón</t>
  </si>
  <si>
    <t>Altura + profundidad</t>
  </si>
  <si>
    <t xml:space="preserve">SEGURIDAD ACTIVA </t>
  </si>
  <si>
    <t>Exploradoras. Limpia brisas delantero. Limpia brisas trasero.</t>
  </si>
  <si>
    <t>FRENOS</t>
  </si>
  <si>
    <t xml:space="preserve">Sistema de frenado </t>
  </si>
  <si>
    <t>ABS (Antilock Braking System)</t>
  </si>
  <si>
    <t>Distribución electrónica de la fuerza de frenado.</t>
  </si>
  <si>
    <t>EBD (Electronic Brake Control)</t>
  </si>
  <si>
    <t>Asistencia de la fuerza de frenado</t>
  </si>
  <si>
    <t>BA (Brake Assit).</t>
  </si>
  <si>
    <t>SEGURIDAD PASIVA</t>
  </si>
  <si>
    <t>Air bag (mínimo 7 bolsas de aire). Apoyacabezas (mínimo 7). Cinturones de seguridad de 3 puntos en todos los asientos.</t>
  </si>
  <si>
    <t>SILLETERIA</t>
  </si>
  <si>
    <t>Asientos delanteros individuales, deslizantes, reclinables con apoya cabezas; asientos, segunda y tercera fila tipo banca con apoya cabezas, Tapicería en cuero.</t>
  </si>
  <si>
    <t>CAMARA DE REVERSA</t>
  </si>
  <si>
    <t>SI</t>
  </si>
  <si>
    <t>SENSORES DE REVERSA</t>
  </si>
  <si>
    <t>Si</t>
  </si>
  <si>
    <t>ALARMA</t>
  </si>
  <si>
    <t>AIRE ACONDICIONADO</t>
  </si>
  <si>
    <t>Automático dual + a/c segunda fila de asientos</t>
  </si>
  <si>
    <t>VIDRIO POLARIZADO</t>
  </si>
  <si>
    <t xml:space="preserve">SI </t>
  </si>
  <si>
    <t>RADIO</t>
  </si>
  <si>
    <t>ELEVAVIDRIOS ELECTRICOS</t>
  </si>
  <si>
    <t xml:space="preserve">Si </t>
  </si>
  <si>
    <t>Cinco (5) llantas medida original de fábrica con su respectivo rin, homologadas por el Ministerio de Transporte, llanta de repuesto de acuerdo al diseño del vehículo. Las llantas deberán tener una profundidad mínima de 5.5 al momento de la entrega, con fecha de fabricación registrada en el DOT 50-20 es decir que haya sido fabricada con posterioridad a la semana 50 del año 2020.</t>
  </si>
  <si>
    <t>Potencia (hp/rpm)</t>
  </si>
  <si>
    <t xml:space="preserve">cumple </t>
  </si>
  <si>
    <t xml:space="preserve">no cumple </t>
  </si>
  <si>
    <t xml:space="preserve">observaciones </t>
  </si>
  <si>
    <t xml:space="preserve">EQUIPO MINIMO DE LOS VEHICULOS
El Proveedor debe entregar los vehículos blindados con las siguientes herramientas: 
m.	Gato con capacidad para levantar el vehículo.
n.	Cruceta para pernos. 
o.	Extintor de mínimo cinco (5) libras. 
p.	Llave de tuercas con tamaño adaptable. 
q.	Juego de destornilladores de seis (6) piezas de estrella y pala. 
r.	Alicates de seis pulgadas (6”).
s.	Dos (2) señales de carretera en forma de triángulo en material reflectivo y provistas de soportes para ser colocadas en forma vertical. 
t.	Un (1) botiquín de primeros auxilios.
u.	Dos (2) tacos para bloquear el Vehículo.
v.	Linterna con baterías.
w.	Cables de ignición mínimo 110 amperios.
x.	Maletín para herramientas. 
</t>
  </si>
  <si>
    <t xml:space="preserve">EQUIPO MINIMO DE LOS VEHICULOS
</t>
  </si>
  <si>
    <t>Los vehículos deben contar con mínimo un cuarto de tanque de combustible al momento de la entrega.</t>
  </si>
  <si>
    <t xml:space="preserve">COMBUSTIBLE </t>
  </si>
  <si>
    <t>RESOLUCIÓN DE LA SUPERINTENDENCIA DE VIGILANCIA Y SEGURIDAD PRIVADA – NIVEL 3</t>
  </si>
  <si>
    <t>NIVEL DE PROTECCIÓN BALÍSTICA IIIA SEGÚN NORMA NIJ 0108.01</t>
  </si>
  <si>
    <t>MATERIALES</t>
  </si>
  <si>
    <t>MATERIAL OPACO LIVIANO (ARAMIDAS), garantizar adherencia</t>
  </si>
  <si>
    <t>MATERIAL OPACO PESADO (ACERO)</t>
  </si>
  <si>
    <t>MATERIAL TRASLUCIDOS (CRISTALES)</t>
  </si>
  <si>
    <t>REFUERZOS ESTRUCTURALES</t>
  </si>
  <si>
    <t>REFUERZO EN LA SEGURIDAD ACTIVA DEL VEHICULO</t>
  </si>
  <si>
    <t>Se debe asegurar la hermeticidad balística del habitáculo y principales sistemas del vehículo</t>
  </si>
  <si>
    <t>Todas las puertas incluyendo quinta puerta</t>
  </si>
  <si>
    <t>Marcos de las puertas</t>
  </si>
  <si>
    <t>Piso (de extremo a extremo, bordes asegurados con cinta y remache)</t>
  </si>
  <si>
    <t>SI (8 capas)</t>
  </si>
  <si>
    <t>Techo</t>
  </si>
  <si>
    <t>Torpedo</t>
  </si>
  <si>
    <t>Áreas posteriores de las farolas</t>
  </si>
  <si>
    <t>Costados del habitáculo</t>
  </si>
  <si>
    <t>Postes – pilares - Parales</t>
  </si>
  <si>
    <t>Corona del techo</t>
  </si>
  <si>
    <t>Descansa pie del conductor</t>
  </si>
  <si>
    <t>Caja de fusibles (caja con tapa)</t>
  </si>
  <si>
    <t>Tubo de escape</t>
  </si>
  <si>
    <t>Tanque de combustible</t>
  </si>
  <si>
    <t>Traslapes en las uniones de parales</t>
  </si>
  <si>
    <t>Bombas traseras</t>
  </si>
  <si>
    <t>Guardafangos delanteros</t>
  </si>
  <si>
    <t>Traslape entre guardafangos traseros y bombas</t>
  </si>
  <si>
    <t>Traslape superior entre quinta puerta y corona trasera</t>
  </si>
  <si>
    <t>Traslapes entre costados derecho e izquierdo con el piso trasero</t>
  </si>
  <si>
    <t>Bases de los cinturones de seguridad</t>
  </si>
  <si>
    <t>Manijas y chapas (contrachapa)</t>
  </si>
  <si>
    <t>Contrachapas para orificios de cables y mangueras</t>
  </si>
  <si>
    <t>Unión del material opaco.</t>
  </si>
  <si>
    <t>Bisagras:</t>
  </si>
  <si>
    <t>Frenos</t>
  </si>
  <si>
    <t>Todas las llantas con su respectivo aro balístico o run flat plástico, incluyendo la llanta de repuesto.</t>
  </si>
  <si>
    <t>Intercomunicador:</t>
  </si>
  <si>
    <t>Equipo de perifoneo tipo manos libres con potente sirena de varios tonos de 100 w rms para abrir camino y permitir la comunicación desde la parte interior del vehículo hacia el exterior y viceversa.</t>
  </si>
  <si>
    <t>ESPECIFICACIONES TÉCNICAS DEL BLINDAJE
PARTES Y ÁREAS A BLINDAR</t>
  </si>
  <si>
    <r>
      <rPr>
        <b/>
        <sz val="12"/>
        <color rgb="FF000000"/>
        <rFont val="Arial"/>
        <family val="2"/>
      </rPr>
      <t xml:space="preserve">1. NORMA                                               </t>
    </r>
    <r>
      <rPr>
        <sz val="12"/>
        <color rgb="FF000000"/>
        <rFont val="Arial"/>
        <family val="2"/>
      </rPr>
      <t>NIJ 0108.01 (NATIONAL INSTITUTE OF JUSTICE),</t>
    </r>
  </si>
  <si>
    <r>
      <rPr>
        <b/>
        <sz val="12"/>
        <color rgb="FF000000"/>
        <rFont val="Arial"/>
        <family val="2"/>
      </rPr>
      <t>2. NIVEL</t>
    </r>
    <r>
      <rPr>
        <sz val="12"/>
        <color rgb="FF000000"/>
        <rFont val="Arial"/>
        <family val="2"/>
      </rPr>
      <t xml:space="preserve">                                 NIVEL IIIA (CALIBRES: 22 CORTO - 22 LARGO - 38 ESPECIAL – 9 MM CORTO Y 9 MM PARABELLUM – 357 MAGNUM - 44 MAGNUM).</t>
    </r>
  </si>
  <si>
    <r>
      <rPr>
        <b/>
        <sz val="12"/>
        <color rgb="FF000000"/>
        <rFont val="Arial"/>
        <family val="2"/>
      </rPr>
      <t>3. VEHICULO</t>
    </r>
    <r>
      <rPr>
        <sz val="12"/>
        <color rgb="FF000000"/>
        <rFont val="Arial"/>
        <family val="2"/>
      </rPr>
      <t xml:space="preserve">                     El vehículo Blindado deberá conservar las características de seguridad activa y pasiva y cumplir con las especificaciones técnicas requeridas.</t>
    </r>
  </si>
  <si>
    <r>
      <t xml:space="preserve">Todos los vidrios </t>
    </r>
    <r>
      <rPr>
        <sz val="12"/>
        <color theme="1"/>
        <rFont val="Arial"/>
        <family val="2"/>
      </rPr>
      <t>(con pestaña de acero balístico)</t>
    </r>
  </si>
  <si>
    <r>
      <t xml:space="preserve">Batería (caja con tapa </t>
    </r>
    <r>
      <rPr>
        <sz val="12"/>
        <color theme="1"/>
        <rFont val="Arial"/>
        <family val="2"/>
      </rPr>
      <t>removible</t>
    </r>
    <r>
      <rPr>
        <sz val="12"/>
        <color rgb="FF000000"/>
        <rFont val="Arial"/>
        <family val="2"/>
      </rPr>
      <t>)</t>
    </r>
  </si>
  <si>
    <r>
      <t xml:space="preserve">Computador (caja con tapa </t>
    </r>
    <r>
      <rPr>
        <sz val="12"/>
        <color theme="1"/>
        <rFont val="Arial"/>
        <family val="2"/>
      </rPr>
      <t>removible</t>
    </r>
    <r>
      <rPr>
        <sz val="12"/>
        <color rgb="FF000000"/>
        <rFont val="Arial"/>
        <family val="2"/>
      </rPr>
      <t>)</t>
    </r>
  </si>
  <si>
    <r>
      <t>Capot (</t>
    </r>
    <r>
      <rPr>
        <sz val="12"/>
        <color theme="1"/>
        <rFont val="Arial"/>
        <family val="2"/>
      </rPr>
      <t>kevlar termoformado garantizando adherencia en bordes)</t>
    </r>
  </si>
  <si>
    <r>
      <t xml:space="preserve">Área eje de limpiaparabrisas </t>
    </r>
    <r>
      <rPr>
        <sz val="12"/>
        <color theme="1"/>
        <rFont val="Arial"/>
        <family val="2"/>
      </rPr>
      <t>(orificio ajustado al diámetro del eje)</t>
    </r>
  </si>
  <si>
    <r>
      <t xml:space="preserve">Tapa </t>
    </r>
    <r>
      <rPr>
        <sz val="12"/>
        <color theme="1"/>
        <rFont val="Arial"/>
        <family val="2"/>
      </rPr>
      <t>del</t>
    </r>
    <r>
      <rPr>
        <b/>
        <sz val="12"/>
        <color theme="1"/>
        <rFont val="Arial"/>
        <family val="2"/>
      </rPr>
      <t xml:space="preserve"> </t>
    </r>
    <r>
      <rPr>
        <sz val="12"/>
        <color rgb="FF000000"/>
        <rFont val="Arial"/>
        <family val="2"/>
      </rPr>
      <t>tanque de combustible</t>
    </r>
  </si>
  <si>
    <t xml:space="preserve">BLINDAJE </t>
  </si>
  <si>
    <t>MATERIALES DEL BLINDAJE</t>
  </si>
  <si>
    <t xml:space="preserve">El oferente deberá adjuntar documento escrito expedido por la empresa blindadora el cual certifique el nivel de blindaje nivel IIIA conforme a la norma NIJ 0108.01. para los materiales translucidos y opacos. </t>
  </si>
  <si>
    <t>GARANTÍA DE HERMETICIDAD DEL VEHÍCULO</t>
  </si>
  <si>
    <t xml:space="preserve">DISPONIBILIDAD DE VEHÍCULOS: </t>
  </si>
  <si>
    <t>certificación firmada por el representante legal en caso de personas jurídicas o por el representante designado en caso de consorcios o uniones temporales, que cuenta con la capacidad de entregar en arriendo la totalidad del parque automotor requerido con la totalidad de sus especificaciones. 
para tal efecto deberá adjuntar copia legible de las tarjetas de propiedad y resolución de autorización de blindaje de los vehículos emitida por la Superintendencia de Vigilancia y Seguridad Privada.
si los ha adquirido a través de instrumentos financieros tales como leasing, deberá anexar con su propuesta copia del contrato que lo acredite y se demuestre la relación del oferente y dicha empresa. el contrato de arrendamiento deberá tener exclusividad para la ejecución del contrato y estar vigente durante la duración de este y seis (6)  meses mas</t>
  </si>
  <si>
    <t>OTROS REQUISITOS TÉCNICOS
a) certificado condición de entrega</t>
  </si>
  <si>
    <t>El proponente debe allegar tarjeta de propiedad y/o contrato leasing que acredite su propiedad o tenencia donde se evidencie el blindaje, así mismo, SOAT y revisión técnico mecánica vigente de cada uno de los vehículos</t>
  </si>
  <si>
    <t>OTROS REQUISITOS TÉCNICOS 
b) documentos del vehículo:</t>
  </si>
  <si>
    <t>OTROS REQUISITOS TÉCNICOS 
c) licencia de funcionamiento sede principal.</t>
  </si>
  <si>
    <t>El proponente deberá allegar la licencia de funcionamiento vigente expedida por la superintendencia de Vigilancia y Seguridad Privada, en la cual se podrá evidenciar que el proponente cuenta con licencia de funcionamiento en su domicilio principal, de acuerdo con lo dispuesto en el artículo 84 en el Decreto 2106 del 2019.
deberá acreditar licencia de funcionamiento de dos (2) o más agencias o sucursales  adicionales a la sede principal cuyo funcionamiento sea mayor o igual a 36 meses; las cuales deben contar con licencia de funcionamiento vigente, por la superintendencia de Vigilancia y Seguridad Privada</t>
  </si>
  <si>
    <t>X</t>
  </si>
  <si>
    <r>
      <t>El oferente deberá adjuntar DOCUMENTO ESCRITO</t>
    </r>
    <r>
      <rPr>
        <sz val="11"/>
        <color theme="1"/>
        <rFont val="Arial"/>
        <family val="2"/>
      </rPr>
      <t xml:space="preserve"> mediante el cual la BLINDADORA garantiza, que las adecuaciones realizadas al vehículo con los materiales de resistencia balística, se efectuaron de tal forma que la fijación de estos a las partes del vehículo NO presente ningún “hueco balístico”</t>
    </r>
    <r>
      <rPr>
        <sz val="12"/>
        <color theme="1"/>
        <rFont val="Calibri"/>
        <family val="2"/>
      </rPr>
      <t xml:space="preserve"> que permita el ingreso de un proyectil o esquirla al interior del automotor,</t>
    </r>
  </si>
  <si>
    <r>
      <t>1. PLACA:  PZV208 NIVEL III-   cumple
2. PLACA: NLR482 NIVEL IIIA cumple
3. PLACA; PZV353 NIVEL IIIA cumple
4. PLACA: NJU610 NIVEL III- cumple
5. PLACA:PCQ019 NIVEL III-   cumple
6. PLACA: PZV312 NIVEL III  cumple
7. PLACA:LYN190 NIVEL IIIA cumple
 8. PLACA:POU276 NIVEL IIIA cumple
 9. PLACA: LYM518 NIVEL IIIA cumple
10. PLACA:PRQ667 NIVEL IIIA cumple
11. PLACA:PYO722 NIVEL IIIA cumple
12. PLACA:PYO576 NIVEL IIIA cumple
13. PLACA:PWQ085 NIVEL IIIA cumple
 LAS CAMIONETAS DE PLACA  PZV208, NJU610, PCQ019 Y PZV312 PRESENTAN CERTIFICADO CON NIVEL NIVEL DE BLINDAJE</t>
    </r>
    <r>
      <rPr>
        <b/>
        <sz val="16"/>
        <rFont val="Calibri"/>
        <family val="2"/>
      </rPr>
      <t xml:space="preserve"> III </t>
    </r>
    <r>
      <rPr>
        <b/>
        <sz val="10"/>
        <rFont val="Calibri"/>
        <family val="2"/>
      </rPr>
      <t>Y NO</t>
    </r>
    <r>
      <rPr>
        <b/>
        <sz val="16"/>
        <rFont val="Calibri"/>
        <family val="2"/>
      </rPr>
      <t xml:space="preserve"> IIIA</t>
    </r>
    <r>
      <rPr>
        <b/>
        <sz val="12"/>
        <rFont val="Calibri"/>
        <family val="2"/>
      </rPr>
      <t xml:space="preserve"> COMO LO ESTABLECE EL PLIEGO DE CONDICIONES, SIN EMBARGO SE ACEPTA TODA VEZ QUE EL NIVEL III ES SUPERIOR EN RESISTENCIA AL NIVEL IIIA
</t>
    </r>
  </si>
  <si>
    <t xml:space="preserve">equipo mínimo de trabajo 
Un (1) Coordinador de operaciones
Requisitos de formación y Experiencia: -Título de bachiller, Experiencia laboral en empresas de seguridad y vigilancia de mínimo 5 años.  </t>
  </si>
  <si>
    <t>Un (1) enlace director de Proyectos de Transporte: 
Requisitos de Formación y Experiencia: título profesional en Administración de empresas o ingeniería mecánica, experiencia profesional de más de 5 años, Experiencia relacionada (director de proyectos) de más de 3 años.
NOTA. El equipo mínimo requerido, debe estar vinculado directamente en la nómina del oferente, con una antigüedad mínima de seis (6) meses. Dicha vinculación será demostrada mediante planilla integrada de liquidación de aportes (pila) correspondiente al mes de cierre.</t>
  </si>
  <si>
    <t>VALOR OFERTADO</t>
  </si>
  <si>
    <t>CONDICIÓN</t>
  </si>
  <si>
    <t>RANGO (INCLUSIVE)</t>
  </si>
  <si>
    <t>NÚMERO</t>
  </si>
  <si>
    <t>MÉTODO</t>
  </si>
  <si>
    <t>De 0.00 a 0.24</t>
  </si>
  <si>
    <t>Media aritmética</t>
  </si>
  <si>
    <t>De 0.25 a 0.49</t>
  </si>
  <si>
    <t>Media aritmética alta</t>
  </si>
  <si>
    <t>De 0.50 a 0.74</t>
  </si>
  <si>
    <t>Media geométrica con presupuesto oficial</t>
  </si>
  <si>
    <t>De 0.75 a 0.99</t>
  </si>
  <si>
    <t>Menor valor</t>
  </si>
  <si>
    <t>TRM 19 DE AMRZO DE 2026</t>
  </si>
  <si>
    <t xml:space="preserve">METODO ESCOGIDO </t>
  </si>
  <si>
    <t xml:space="preserve">NUMERO DE OFERTAS </t>
  </si>
  <si>
    <t xml:space="preserve">VECTOR LTDA </t>
  </si>
  <si>
    <t>MEDIA ARITMETICA</t>
  </si>
  <si>
    <t xml:space="preserve">PUNTAJE VECTOR LTDA </t>
  </si>
  <si>
    <t>OFERTA ECONÓMICA (50 puntos)</t>
  </si>
  <si>
    <t>FACTOR DE CALIDAD (33 puntos):</t>
  </si>
  <si>
    <t>C:\Users\INOVOAC\Documents\GRUPO VEHICULOS 2026\ALQUILER CAMIONETAS\CONTRACTUAL\EVALUACIÓN</t>
  </si>
  <si>
    <t xml:space="preserve">OFRECIMIENTO CUBRIMIENTO DE PEAJES (5,5 PUNTOS) </t>
  </si>
  <si>
    <t xml:space="preserve">Como factor de evaluación, se otorgarán 5.5 puntos a quien ofrezca el cubrimiento de los peajes para las trece (13) camionetas por un cupo máximo de $5.200.000 mensuales.
</t>
  </si>
  <si>
    <t xml:space="preserve">se indicará si el personal ofrecido es cien por ciento (100%) nacionales o aplica principio de reciprocidad, para lo cual obtendrán diez (10) Puntos, si ofrece personal extranjero con componente nacional, obtendrán una puntuación de cinco (5) puntos; o si ofrece solamente personal extranjero, no tendrá puntaje </t>
  </si>
  <si>
    <t xml:space="preserve">Incentivo para emprendimientos y empresas de mujeres 0.25 puntos </t>
  </si>
  <si>
    <t>artículo 2.2.1.2.4.2.15. del Decreto 1082 del 2015 párrafo tercero la entidad otorgará un puntaje adicional de cero punto veinticinco por ciento (0.25%) del valor total de los puntos antes establecidos, es decir cero punto veinticinco (0.25) puntos, a los proponentes que acredite algunos de los criterios establecidos en el artículo 2.2.1.2.4.2.14. del Decreto 1082 del 2015.</t>
  </si>
  <si>
    <t xml:space="preserve">Calidad de MIPYME 0.25 puntos </t>
  </si>
  <si>
    <t xml:space="preserve">artículo 2.2.1.2.4.2.18 del Decreto 1082 del 2015 párrafo tercero la entidad otorgará un puntaje adicional de cero punto veinticinco por ciento (0.25%) del valor total de los puntos antes establecidos, es decir cero punto veinticinco (0.25) puntos, a los proponentes que acredite algunos de los criterios establecidos en el citado artículo del Decreto 1082 del 2015. </t>
  </si>
  <si>
    <t xml:space="preserve">Incentivo trabajadores con discapacidad – 1 punto </t>
  </si>
  <si>
    <t xml:space="preserve">artículo 2.2.1.2.4.2.6. del Decreto 1082 del 2015 párrafo tercero la entidad otorgará un puntaje adicional equivalente al uno por ciento (1%) del total de los puntos establecidos en el pliego de condiciones; es decir un (1) punto, a los proponentes a los proponentes que acrediten la vinculación de trabajadores con discapacidad en su planta de personal. </t>
  </si>
  <si>
    <r>
      <t>Se</t>
    </r>
    <r>
      <rPr>
        <b/>
        <sz val="12"/>
        <rFont val="Calibri"/>
        <family val="2"/>
      </rPr>
      <t xml:space="preserve"> anexa certificado de disponibilidad suscrito por el representante legal 
1. PLACA:     PZV208 CUMPLE </t>
    </r>
    <r>
      <rPr>
        <b/>
        <sz val="12"/>
        <color theme="1"/>
        <rFont val="Calibri"/>
        <family val="2"/>
      </rPr>
      <t xml:space="preserve">
</t>
    </r>
    <r>
      <rPr>
        <b/>
        <sz val="12"/>
        <rFont val="Calibri"/>
        <family val="2"/>
      </rPr>
      <t xml:space="preserve">2. PLACA:     NLR482 cumple 
3. PLACA;    PZV353 CUMPLE
4. PLACA:    NJU610 cumple
5. PLACA:    PCQ019 cumple 
6. PLACA:    PZV312 CUMPLE
7. PLACA:    LYN190 CUMPLE
 8. PLACA:   POU276  CUMPLE
 9. PLACA:   LYM518  CUMPLE
10. PLACA:    PRQ667  CUMPLE
11. PLACA:   PYO722  CUMPLE
12. PLACA:    PYO576 CUMPLE
13. PLACA:   PWQ085 CUMPLE
</t>
    </r>
  </si>
  <si>
    <t xml:space="preserve"> HABILITADA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</si>
</sst>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164" formatCode="&quot;$&quot;\ #,##0.00"/>
    <numFmt numFmtId="165" formatCode="_-* #,##0_-;\-* #,##0_-;_-* &quot;-&quot;??_-;_-@"/>
    <numFmt numFmtId="166" formatCode="_-* #,##0.00_-;\-* #,##0.00_-;_-* &quot;-&quot;??_-;_-@"/>
    <numFmt numFmtId="167" formatCode="_ * #,##0.00_ ;_ * \-#,##0.00_ ;_ * &quot;-&quot;??_ ;_ @_ "/>
    <numFmt numFmtId="168" formatCode="_-&quot;$&quot;\ * #,##0.00_-;\-&quot;$&quot;\ * #,##0.00_-;_-&quot;$&quot;\ * &quot;-&quot;??_-;_-@"/>
    <numFmt numFmtId="169" formatCode="&quot;$&quot;\ #,##0"/>
    <numFmt numFmtId="170" formatCode="&quot;$&quot;\ #,##0;[Red]&quot;$&quot;\ #,##0"/>
    <numFmt numFmtId="171" formatCode="#,##0.00;[Red]#,##0.00"/>
  </numFmts>
  <fonts count="44" x14ac:knownFonts="1">
    <font>
      <sz val="11"/>
      <color theme="1"/>
      <name val="Arial"/>
    </font>
    <font>
      <sz val="11"/>
      <color theme="1"/>
      <name val="Calibri"/>
      <family val="2"/>
      <scheme val="minor"/>
    </font>
    <font>
      <b/>
      <sz val="18"/>
      <color theme="1"/>
      <name val="Arial"/>
      <family val="2"/>
    </font>
    <font>
      <sz val="18"/>
      <name val="Arial"/>
      <family val="2"/>
    </font>
    <font>
      <sz val="12"/>
      <color theme="1"/>
      <name val="Calibri"/>
      <family val="2"/>
    </font>
    <font>
      <b/>
      <sz val="12"/>
      <color theme="1"/>
      <name val="Arial"/>
      <family val="2"/>
    </font>
    <font>
      <b/>
      <sz val="11"/>
      <color theme="1"/>
      <name val="Arial"/>
      <family val="2"/>
    </font>
    <font>
      <b/>
      <sz val="12"/>
      <name val="Arial"/>
      <family val="2"/>
    </font>
    <font>
      <b/>
      <sz val="14"/>
      <color theme="1"/>
      <name val="Arial"/>
      <family val="2"/>
    </font>
    <font>
      <sz val="11"/>
      <name val="Arial"/>
      <family val="2"/>
    </font>
    <font>
      <b/>
      <sz val="11"/>
      <name val="Arial"/>
      <family val="2"/>
    </font>
    <font>
      <sz val="14"/>
      <name val="Arial"/>
      <family val="2"/>
    </font>
    <font>
      <sz val="14"/>
      <color theme="1"/>
      <name val="Arial"/>
      <family val="2"/>
    </font>
    <font>
      <b/>
      <sz val="10"/>
      <color theme="1"/>
      <name val="Arial"/>
      <family val="2"/>
    </font>
    <font>
      <b/>
      <u/>
      <sz val="14"/>
      <color theme="1"/>
      <name val="Arial"/>
      <family val="2"/>
    </font>
    <font>
      <sz val="8"/>
      <color theme="1"/>
      <name val="Arial"/>
      <family val="2"/>
    </font>
    <font>
      <b/>
      <sz val="6"/>
      <color theme="1"/>
      <name val="Arial"/>
      <family val="2"/>
    </font>
    <font>
      <sz val="12"/>
      <color theme="1"/>
      <name val="Arial"/>
      <family val="2"/>
    </font>
    <font>
      <b/>
      <sz val="12"/>
      <color theme="1"/>
      <name val="Calibri"/>
      <family val="2"/>
    </font>
    <font>
      <sz val="12"/>
      <color theme="0"/>
      <name val="Calibri"/>
      <family val="2"/>
    </font>
    <font>
      <sz val="11"/>
      <color theme="1"/>
      <name val="Calibri"/>
      <family val="2"/>
    </font>
    <font>
      <b/>
      <sz val="14"/>
      <name val="Arial"/>
      <family val="2"/>
    </font>
    <font>
      <sz val="12"/>
      <name val="Arial"/>
      <family val="2"/>
    </font>
    <font>
      <sz val="12"/>
      <color rgb="FFFF0000"/>
      <name val="Arial"/>
      <family val="2"/>
    </font>
    <font>
      <sz val="11"/>
      <color rgb="FFFF0000"/>
      <name val="Arial"/>
      <family val="2"/>
    </font>
    <font>
      <b/>
      <sz val="16"/>
      <color theme="1"/>
      <name val="Arial"/>
      <family val="2"/>
    </font>
    <font>
      <sz val="16"/>
      <name val="Arial"/>
      <family val="2"/>
    </font>
    <font>
      <b/>
      <u/>
      <sz val="20"/>
      <color theme="1"/>
      <name val="Arial"/>
      <family val="2"/>
    </font>
    <font>
      <sz val="11"/>
      <color theme="1"/>
      <name val="Arial"/>
      <family val="2"/>
    </font>
    <font>
      <b/>
      <sz val="11"/>
      <color rgb="FF000000"/>
      <name val="Arial"/>
      <family val="2"/>
    </font>
    <font>
      <sz val="18"/>
      <color theme="1"/>
      <name val="Arial"/>
      <family val="2"/>
    </font>
    <font>
      <b/>
      <sz val="10"/>
      <name val="Arial"/>
      <family val="2"/>
    </font>
    <font>
      <sz val="8"/>
      <color rgb="FF000000"/>
      <name val="Arial"/>
      <family val="2"/>
    </font>
    <font>
      <b/>
      <sz val="9"/>
      <color rgb="FF000000"/>
      <name val="Arial"/>
      <family val="2"/>
    </font>
    <font>
      <sz val="9"/>
      <color theme="1"/>
      <name val="Arial"/>
      <family val="2"/>
    </font>
    <font>
      <b/>
      <sz val="12"/>
      <color rgb="FF000000"/>
      <name val="Arial"/>
      <family val="2"/>
    </font>
    <font>
      <sz val="12"/>
      <color rgb="FF000000"/>
      <name val="Arial"/>
      <family val="2"/>
    </font>
    <font>
      <b/>
      <sz val="10"/>
      <color rgb="FF000000"/>
      <name val="Arial"/>
      <family val="2"/>
    </font>
    <font>
      <b/>
      <sz val="12"/>
      <color rgb="FFFF0000"/>
      <name val="Calibri"/>
      <family val="2"/>
    </font>
    <font>
      <b/>
      <sz val="12"/>
      <name val="Calibri"/>
      <family val="2"/>
    </font>
    <font>
      <b/>
      <sz val="18"/>
      <color theme="1"/>
      <name val="Calibri"/>
      <family val="2"/>
    </font>
    <font>
      <b/>
      <sz val="10"/>
      <name val="Calibri"/>
      <family val="2"/>
    </font>
    <font>
      <b/>
      <sz val="16"/>
      <name val="Calibri"/>
      <family val="2"/>
    </font>
    <font>
      <sz val="10"/>
      <color theme="1"/>
      <name val="Arial"/>
      <family val="2"/>
    </font>
  </fonts>
  <fills count="13">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BFBFBF"/>
        <bgColor rgb="FFBFBFBF"/>
      </patternFill>
    </fill>
    <fill>
      <patternFill patternType="solid">
        <fgColor rgb="FF92D050"/>
        <bgColor rgb="FFD8D8D8"/>
      </patternFill>
    </fill>
    <fill>
      <patternFill patternType="solid">
        <fgColor rgb="FF92D050"/>
        <bgColor indexed="64"/>
      </patternFill>
    </fill>
    <fill>
      <patternFill patternType="solid">
        <fgColor theme="0"/>
        <bgColor theme="0"/>
      </patternFill>
    </fill>
    <fill>
      <patternFill patternType="solid">
        <fgColor rgb="FF00B0F0"/>
        <bgColor indexed="64"/>
      </patternFill>
    </fill>
    <fill>
      <patternFill patternType="solid">
        <fgColor theme="7" tint="0.59999389629810485"/>
        <bgColor indexed="64"/>
      </patternFill>
    </fill>
    <fill>
      <patternFill patternType="solid">
        <fgColor theme="7" tint="0.59999389629810485"/>
        <bgColor rgb="FFFFFFFF"/>
      </patternFill>
    </fill>
    <fill>
      <patternFill patternType="solid">
        <fgColor theme="7" tint="0.59999389629810485"/>
        <bgColor rgb="FFD8D8D8"/>
      </patternFill>
    </fill>
    <fill>
      <patternFill patternType="solid">
        <fgColor rgb="FFD9D9D9"/>
        <bgColor indexed="64"/>
      </patternFill>
    </fill>
  </fills>
  <borders count="52">
    <border>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3">
    <xf numFmtId="0" fontId="0" fillId="0" borderId="0"/>
    <xf numFmtId="9" fontId="1" fillId="0" borderId="0" applyFont="0" applyFill="0" applyBorder="0" applyAlignment="0" applyProtection="0"/>
    <xf numFmtId="0" fontId="28" fillId="0" borderId="0"/>
  </cellStyleXfs>
  <cellXfs count="279">
    <xf numFmtId="0" fontId="0" fillId="0" borderId="0" xfId="0"/>
    <xf numFmtId="0" fontId="4" fillId="3" borderId="0" xfId="0" applyFont="1" applyFill="1"/>
    <xf numFmtId="0" fontId="4" fillId="3" borderId="0" xfId="0" applyFont="1" applyFill="1" applyAlignment="1">
      <alignment horizontal="center" vertical="center"/>
    </xf>
    <xf numFmtId="49" fontId="4" fillId="3" borderId="0" xfId="0" applyNumberFormat="1" applyFont="1" applyFill="1" applyAlignment="1">
      <alignment vertical="center" wrapText="1"/>
    </xf>
    <xf numFmtId="0" fontId="7" fillId="0" borderId="0" xfId="0" applyFont="1"/>
    <xf numFmtId="166" fontId="13" fillId="3" borderId="0" xfId="0" applyNumberFormat="1" applyFont="1" applyFill="1" applyAlignment="1">
      <alignment horizontal="center"/>
    </xf>
    <xf numFmtId="0" fontId="9" fillId="0" borderId="0" xfId="0" applyFont="1"/>
    <xf numFmtId="0" fontId="0" fillId="0" borderId="0" xfId="0" applyAlignment="1">
      <alignment horizontal="center" vertical="center"/>
    </xf>
    <xf numFmtId="49" fontId="0" fillId="0" borderId="0" xfId="0" applyNumberFormat="1" applyAlignment="1">
      <alignment vertical="center" wrapText="1"/>
    </xf>
    <xf numFmtId="0" fontId="15" fillId="3" borderId="0" xfId="0" applyFont="1" applyFill="1" applyAlignment="1">
      <alignment horizontal="center" vertical="center" wrapText="1"/>
    </xf>
    <xf numFmtId="49" fontId="15" fillId="3" borderId="0" xfId="0" applyNumberFormat="1" applyFont="1" applyFill="1" applyAlignment="1">
      <alignment vertical="center" wrapText="1"/>
    </xf>
    <xf numFmtId="0" fontId="16" fillId="3" borderId="0" xfId="0" applyFont="1" applyFill="1" applyAlignment="1">
      <alignment horizontal="center"/>
    </xf>
    <xf numFmtId="0" fontId="5" fillId="3" borderId="16" xfId="0" applyFont="1" applyFill="1" applyBorder="1"/>
    <xf numFmtId="0" fontId="5" fillId="3" borderId="17" xfId="0" applyFont="1" applyFill="1" applyBorder="1"/>
    <xf numFmtId="0" fontId="5" fillId="2" borderId="18" xfId="0" applyFont="1" applyFill="1" applyBorder="1" applyAlignment="1">
      <alignment horizontal="center" vertical="center"/>
    </xf>
    <xf numFmtId="0" fontId="5" fillId="3" borderId="17" xfId="0" applyFont="1" applyFill="1" applyBorder="1" applyAlignment="1">
      <alignment horizontal="center" vertical="center"/>
    </xf>
    <xf numFmtId="9" fontId="19" fillId="3" borderId="0" xfId="0" applyNumberFormat="1" applyFont="1" applyFill="1"/>
    <xf numFmtId="168" fontId="20" fillId="3" borderId="0" xfId="0" applyNumberFormat="1" applyFont="1" applyFill="1" applyAlignment="1">
      <alignment horizontal="center"/>
    </xf>
    <xf numFmtId="0" fontId="5" fillId="3" borderId="25" xfId="0" applyFont="1" applyFill="1" applyBorder="1"/>
    <xf numFmtId="0" fontId="22" fillId="0" borderId="8" xfId="0" applyFont="1" applyBorder="1"/>
    <xf numFmtId="0" fontId="22" fillId="3" borderId="8" xfId="0" applyFont="1" applyFill="1" applyBorder="1" applyAlignment="1">
      <alignment horizontal="center"/>
    </xf>
    <xf numFmtId="6" fontId="0" fillId="0" borderId="0" xfId="0" applyNumberFormat="1"/>
    <xf numFmtId="0" fontId="17" fillId="3" borderId="8" xfId="0" applyFont="1" applyFill="1" applyBorder="1" applyAlignment="1">
      <alignment horizontal="center"/>
    </xf>
    <xf numFmtId="49" fontId="22" fillId="0" borderId="8" xfId="0" applyNumberFormat="1" applyFont="1" applyBorder="1" applyAlignment="1">
      <alignment vertical="center" wrapText="1"/>
    </xf>
    <xf numFmtId="0" fontId="17" fillId="3" borderId="8" xfId="0" applyFont="1" applyFill="1" applyBorder="1" applyAlignment="1">
      <alignment vertical="center" wrapText="1"/>
    </xf>
    <xf numFmtId="169" fontId="22" fillId="3" borderId="8" xfId="0" applyNumberFormat="1" applyFont="1" applyFill="1" applyBorder="1" applyAlignment="1">
      <alignment horizontal="center" vertical="center"/>
    </xf>
    <xf numFmtId="169" fontId="23" fillId="0" borderId="8" xfId="0" applyNumberFormat="1" applyFont="1" applyBorder="1" applyAlignment="1">
      <alignment horizontal="center" vertical="center"/>
    </xf>
    <xf numFmtId="0" fontId="4" fillId="3" borderId="8" xfId="0" applyFont="1" applyFill="1" applyBorder="1" applyAlignment="1">
      <alignment horizontal="center" vertical="center"/>
    </xf>
    <xf numFmtId="170" fontId="22" fillId="7" borderId="8" xfId="0" applyNumberFormat="1" applyFont="1" applyFill="1" applyBorder="1" applyAlignment="1">
      <alignment horizontal="center" vertical="center"/>
    </xf>
    <xf numFmtId="2" fontId="17" fillId="7" borderId="8" xfId="0" applyNumberFormat="1" applyFont="1" applyFill="1" applyBorder="1" applyAlignment="1">
      <alignment horizontal="center" vertical="center"/>
    </xf>
    <xf numFmtId="0" fontId="17" fillId="7" borderId="8" xfId="0" applyFont="1" applyFill="1" applyBorder="1" applyAlignment="1">
      <alignment horizontal="center" vertical="center"/>
    </xf>
    <xf numFmtId="0" fontId="22" fillId="7" borderId="8" xfId="0" applyFont="1" applyFill="1" applyBorder="1" applyAlignment="1">
      <alignment horizontal="center" vertical="center"/>
    </xf>
    <xf numFmtId="0" fontId="24" fillId="0" borderId="0" xfId="0" applyFont="1"/>
    <xf numFmtId="0" fontId="27" fillId="2" borderId="0" xfId="0" applyFont="1" applyFill="1"/>
    <xf numFmtId="0" fontId="9" fillId="0" borderId="0" xfId="0" applyFont="1" applyAlignment="1">
      <alignment horizontal="center" vertical="center"/>
    </xf>
    <xf numFmtId="49" fontId="9" fillId="0" borderId="0" xfId="0" applyNumberFormat="1" applyFont="1" applyAlignment="1">
      <alignment vertical="center" wrapText="1"/>
    </xf>
    <xf numFmtId="0" fontId="10" fillId="0" borderId="0" xfId="0" applyFont="1"/>
    <xf numFmtId="0" fontId="18" fillId="0" borderId="0" xfId="0" applyFont="1" applyAlignment="1">
      <alignment vertical="center"/>
    </xf>
    <xf numFmtId="0" fontId="18" fillId="0" borderId="0" xfId="0" applyFont="1" applyAlignment="1">
      <alignment horizontal="center" vertical="center"/>
    </xf>
    <xf numFmtId="49" fontId="18" fillId="0" borderId="0" xfId="0" applyNumberFormat="1" applyFont="1" applyAlignment="1">
      <alignment vertical="center" wrapText="1"/>
    </xf>
    <xf numFmtId="0" fontId="5" fillId="0" borderId="8" xfId="0" applyFont="1" applyBorder="1" applyAlignment="1">
      <alignment horizontal="center" vertical="center"/>
    </xf>
    <xf numFmtId="49" fontId="0" fillId="0" borderId="9" xfId="0" applyNumberFormat="1" applyBorder="1" applyAlignment="1">
      <alignment vertical="center" wrapText="1"/>
    </xf>
    <xf numFmtId="0" fontId="0" fillId="0" borderId="31" xfId="0" applyBorder="1"/>
    <xf numFmtId="49" fontId="0" fillId="0" borderId="32" xfId="0" applyNumberFormat="1" applyBorder="1" applyAlignment="1">
      <alignment vertical="center" wrapText="1"/>
    </xf>
    <xf numFmtId="49" fontId="6" fillId="0" borderId="6" xfId="0" applyNumberFormat="1" applyFont="1" applyBorder="1" applyAlignment="1">
      <alignment vertical="center" wrapText="1"/>
    </xf>
    <xf numFmtId="0" fontId="0" fillId="0" borderId="8" xfId="0" applyBorder="1" applyAlignment="1">
      <alignment horizontal="left" vertical="top"/>
    </xf>
    <xf numFmtId="0" fontId="28" fillId="0" borderId="8" xfId="0" applyFont="1" applyBorder="1" applyAlignment="1">
      <alignment horizontal="left" vertical="top" wrapText="1"/>
    </xf>
    <xf numFmtId="49" fontId="25" fillId="8" borderId="12" xfId="0" applyNumberFormat="1" applyFont="1" applyFill="1" applyBorder="1" applyAlignment="1">
      <alignment vertical="center" wrapText="1"/>
    </xf>
    <xf numFmtId="0" fontId="0" fillId="0" borderId="34" xfId="0" applyBorder="1"/>
    <xf numFmtId="0" fontId="0" fillId="0" borderId="35" xfId="0" applyBorder="1"/>
    <xf numFmtId="0" fontId="0" fillId="0" borderId="35" xfId="0" applyBorder="1" applyAlignment="1">
      <alignment horizontal="center" vertical="center"/>
    </xf>
    <xf numFmtId="49" fontId="0" fillId="0" borderId="36" xfId="0" applyNumberFormat="1" applyBorder="1" applyAlignment="1">
      <alignment vertical="center" wrapText="1"/>
    </xf>
    <xf numFmtId="0" fontId="31" fillId="0" borderId="31" xfId="0" applyFont="1" applyBorder="1"/>
    <xf numFmtId="0" fontId="5" fillId="7" borderId="0" xfId="0" applyFont="1" applyFill="1" applyAlignment="1">
      <alignment horizontal="center"/>
    </xf>
    <xf numFmtId="0" fontId="5" fillId="7" borderId="31" xfId="0" applyFont="1" applyFill="1" applyBorder="1" applyAlignment="1">
      <alignment horizontal="center"/>
    </xf>
    <xf numFmtId="0" fontId="6" fillId="0" borderId="31" xfId="0" applyFont="1" applyBorder="1"/>
    <xf numFmtId="0" fontId="6" fillId="7" borderId="0" xfId="0" applyFont="1" applyFill="1" applyAlignment="1">
      <alignment horizontal="center"/>
    </xf>
    <xf numFmtId="0" fontId="28" fillId="0" borderId="31" xfId="0" applyFont="1" applyBorder="1"/>
    <xf numFmtId="0" fontId="0" fillId="0" borderId="37" xfId="0" applyBorder="1"/>
    <xf numFmtId="0" fontId="0" fillId="0" borderId="38" xfId="0" applyBorder="1"/>
    <xf numFmtId="0" fontId="0" fillId="0" borderId="38" xfId="0" applyBorder="1" applyAlignment="1">
      <alignment horizontal="center" vertical="center"/>
    </xf>
    <xf numFmtId="49" fontId="0" fillId="0" borderId="39" xfId="0" applyNumberFormat="1" applyBorder="1" applyAlignment="1">
      <alignment vertical="center" wrapText="1"/>
    </xf>
    <xf numFmtId="0" fontId="0" fillId="9" borderId="0" xfId="0" applyFill="1"/>
    <xf numFmtId="0" fontId="4" fillId="10" borderId="0" xfId="0" applyFont="1" applyFill="1"/>
    <xf numFmtId="0" fontId="4" fillId="10" borderId="0" xfId="0" applyFont="1" applyFill="1" applyAlignment="1">
      <alignment horizontal="center" vertical="center"/>
    </xf>
    <xf numFmtId="49" fontId="4" fillId="10" borderId="0" xfId="0" applyNumberFormat="1" applyFont="1" applyFill="1" applyAlignment="1">
      <alignment vertical="center" wrapText="1"/>
    </xf>
    <xf numFmtId="3" fontId="6" fillId="9" borderId="0" xfId="0" applyNumberFormat="1" applyFont="1" applyFill="1" applyAlignment="1">
      <alignment horizontal="center" vertical="center"/>
    </xf>
    <xf numFmtId="49" fontId="5" fillId="11" borderId="4" xfId="0" applyNumberFormat="1" applyFont="1" applyFill="1" applyBorder="1" applyAlignment="1">
      <alignment vertical="center" wrapText="1"/>
    </xf>
    <xf numFmtId="0" fontId="5" fillId="11" borderId="5" xfId="0" applyFont="1" applyFill="1" applyBorder="1"/>
    <xf numFmtId="0" fontId="5" fillId="11" borderId="6" xfId="0" applyFont="1" applyFill="1" applyBorder="1"/>
    <xf numFmtId="0" fontId="7" fillId="9" borderId="0" xfId="0" applyFont="1" applyFill="1"/>
    <xf numFmtId="164" fontId="8" fillId="9" borderId="9" xfId="0" applyNumberFormat="1" applyFont="1" applyFill="1" applyBorder="1" applyAlignment="1">
      <alignment horizontal="right"/>
    </xf>
    <xf numFmtId="165" fontId="6" fillId="9" borderId="0" xfId="0" applyNumberFormat="1" applyFont="1" applyFill="1" applyAlignment="1">
      <alignment horizontal="center" vertical="center"/>
    </xf>
    <xf numFmtId="165" fontId="9" fillId="9" borderId="0" xfId="0" applyNumberFormat="1" applyFont="1" applyFill="1" applyAlignment="1">
      <alignment horizontal="center" vertical="center"/>
    </xf>
    <xf numFmtId="49" fontId="10" fillId="9" borderId="7" xfId="0" applyNumberFormat="1" applyFont="1" applyFill="1" applyBorder="1" applyAlignment="1">
      <alignment vertical="center" wrapText="1"/>
    </xf>
    <xf numFmtId="165" fontId="11" fillId="9" borderId="8" xfId="0" applyNumberFormat="1" applyFont="1" applyFill="1" applyBorder="1"/>
    <xf numFmtId="0" fontId="12" fillId="9" borderId="8" xfId="0" applyFont="1" applyFill="1" applyBorder="1"/>
    <xf numFmtId="0" fontId="12" fillId="9" borderId="9" xfId="0" applyFont="1" applyFill="1" applyBorder="1"/>
    <xf numFmtId="164" fontId="8" fillId="9" borderId="9" xfId="0" applyNumberFormat="1" applyFont="1" applyFill="1" applyBorder="1"/>
    <xf numFmtId="49" fontId="10" fillId="9" borderId="10" xfId="0" applyNumberFormat="1" applyFont="1" applyFill="1" applyBorder="1" applyAlignment="1">
      <alignment vertical="center" wrapText="1"/>
    </xf>
    <xf numFmtId="165" fontId="11" fillId="9" borderId="11" xfId="0" applyNumberFormat="1" applyFont="1" applyFill="1" applyBorder="1"/>
    <xf numFmtId="0" fontId="12" fillId="9" borderId="11" xfId="0" applyFont="1" applyFill="1" applyBorder="1"/>
    <xf numFmtId="0" fontId="12" fillId="9" borderId="12" xfId="0" applyFont="1" applyFill="1" applyBorder="1"/>
    <xf numFmtId="165" fontId="9" fillId="9" borderId="0" xfId="0" applyNumberFormat="1" applyFont="1" applyFill="1" applyAlignment="1">
      <alignment horizontal="center"/>
    </xf>
    <xf numFmtId="0" fontId="9" fillId="9" borderId="0" xfId="0" applyFont="1" applyFill="1" applyAlignment="1">
      <alignment horizontal="center"/>
    </xf>
    <xf numFmtId="2" fontId="8" fillId="9" borderId="12" xfId="0" applyNumberFormat="1" applyFont="1" applyFill="1" applyBorder="1" applyAlignment="1">
      <alignment horizontal="right"/>
    </xf>
    <xf numFmtId="9" fontId="22" fillId="7" borderId="8" xfId="1" applyFont="1" applyFill="1" applyBorder="1" applyAlignment="1">
      <alignment vertical="center" wrapText="1"/>
    </xf>
    <xf numFmtId="3" fontId="0" fillId="0" borderId="8" xfId="0" applyNumberFormat="1" applyBorder="1"/>
    <xf numFmtId="0" fontId="22" fillId="0" borderId="8" xfId="0" applyFont="1" applyBorder="1" applyAlignment="1">
      <alignment horizontal="center"/>
    </xf>
    <xf numFmtId="169" fontId="22" fillId="0" borderId="8" xfId="0" applyNumberFormat="1" applyFont="1" applyBorder="1" applyAlignment="1">
      <alignment horizontal="center" vertical="center"/>
    </xf>
    <xf numFmtId="0" fontId="15" fillId="0" borderId="0" xfId="0" applyFont="1" applyBorder="1" applyAlignment="1">
      <alignment vertical="center" wrapText="1"/>
    </xf>
    <xf numFmtId="0" fontId="32" fillId="0" borderId="0" xfId="0" applyFont="1" applyBorder="1" applyAlignment="1">
      <alignment vertical="center" wrapText="1"/>
    </xf>
    <xf numFmtId="0" fontId="18" fillId="0" borderId="0" xfId="0" applyFont="1" applyBorder="1" applyAlignment="1">
      <alignment vertical="center"/>
    </xf>
    <xf numFmtId="0" fontId="18" fillId="0" borderId="8" xfId="0" applyFont="1" applyBorder="1" applyAlignment="1">
      <alignment horizontal="center" vertical="center"/>
    </xf>
    <xf numFmtId="49" fontId="18" fillId="0" borderId="8" xfId="0" applyNumberFormat="1" applyFont="1" applyBorder="1" applyAlignment="1">
      <alignment vertical="center" wrapText="1"/>
    </xf>
    <xf numFmtId="0" fontId="33" fillId="12" borderId="8" xfId="0" applyFont="1" applyFill="1" applyBorder="1" applyAlignment="1">
      <alignment horizontal="center" vertical="center" wrapText="1"/>
    </xf>
    <xf numFmtId="49" fontId="17" fillId="3" borderId="8" xfId="0" applyNumberFormat="1" applyFont="1" applyFill="1" applyBorder="1" applyAlignment="1">
      <alignment horizontal="center" vertical="center" wrapText="1"/>
    </xf>
    <xf numFmtId="0" fontId="36" fillId="0" borderId="8" xfId="0" applyFont="1" applyBorder="1" applyAlignment="1">
      <alignment horizontal="center" vertical="center"/>
    </xf>
    <xf numFmtId="0" fontId="35" fillId="0" borderId="7" xfId="0" applyFont="1" applyBorder="1" applyAlignment="1">
      <alignment horizontal="center" vertical="center" wrapText="1"/>
    </xf>
    <xf numFmtId="0" fontId="4" fillId="0" borderId="8" xfId="0" applyFont="1" applyBorder="1" applyAlignment="1">
      <alignment vertical="center"/>
    </xf>
    <xf numFmtId="0" fontId="35" fillId="0" borderId="10" xfId="0" applyFont="1" applyBorder="1" applyAlignment="1">
      <alignment horizontal="center" vertical="center" wrapText="1"/>
    </xf>
    <xf numFmtId="0" fontId="36" fillId="0" borderId="8" xfId="0" applyFont="1" applyBorder="1" applyAlignment="1">
      <alignment horizontal="left" vertical="center" wrapText="1"/>
    </xf>
    <xf numFmtId="0" fontId="36" fillId="0" borderId="11" xfId="0" applyFont="1" applyBorder="1" applyAlignment="1">
      <alignment horizontal="left" vertical="center" wrapText="1"/>
    </xf>
    <xf numFmtId="49" fontId="5" fillId="0" borderId="8" xfId="0" applyNumberFormat="1" applyFont="1" applyBorder="1" applyAlignment="1">
      <alignment vertical="center" wrapText="1"/>
    </xf>
    <xf numFmtId="0" fontId="5" fillId="0" borderId="8" xfId="0" applyFont="1" applyBorder="1" applyAlignment="1">
      <alignment vertical="center" wrapText="1"/>
    </xf>
    <xf numFmtId="0" fontId="5" fillId="0" borderId="0" xfId="0" applyFont="1" applyAlignment="1">
      <alignment horizontal="center" vertical="center"/>
    </xf>
    <xf numFmtId="49" fontId="5" fillId="0" borderId="0" xfId="0" applyNumberFormat="1" applyFont="1" applyAlignment="1">
      <alignment vertical="center" wrapText="1"/>
    </xf>
    <xf numFmtId="0" fontId="5" fillId="0" borderId="8" xfId="0" applyFont="1" applyBorder="1" applyAlignment="1">
      <alignment vertical="center"/>
    </xf>
    <xf numFmtId="0" fontId="5" fillId="0" borderId="0" xfId="0" applyFont="1" applyBorder="1" applyAlignment="1">
      <alignment vertical="center"/>
    </xf>
    <xf numFmtId="0" fontId="5" fillId="0" borderId="0" xfId="0" applyFont="1" applyBorder="1" applyAlignment="1">
      <alignment vertical="center" wrapText="1"/>
    </xf>
    <xf numFmtId="0" fontId="5" fillId="0" borderId="0" xfId="0" applyFont="1" applyBorder="1" applyAlignment="1">
      <alignment horizontal="center" vertical="center"/>
    </xf>
    <xf numFmtId="49" fontId="5" fillId="0" borderId="0" xfId="0" applyNumberFormat="1" applyFont="1" applyBorder="1" applyAlignment="1">
      <alignment vertical="center" wrapText="1"/>
    </xf>
    <xf numFmtId="0" fontId="37" fillId="12" borderId="25" xfId="0" applyFont="1" applyFill="1" applyBorder="1" applyAlignment="1">
      <alignment horizontal="center" vertical="center" wrapText="1"/>
    </xf>
    <xf numFmtId="0" fontId="36" fillId="0" borderId="25" xfId="0" applyFont="1" applyBorder="1" applyAlignment="1">
      <alignment horizontal="center" vertical="center"/>
    </xf>
    <xf numFmtId="0" fontId="4" fillId="0" borderId="25" xfId="0" applyFont="1" applyBorder="1" applyAlignment="1">
      <alignment vertical="center"/>
    </xf>
    <xf numFmtId="0" fontId="18" fillId="0" borderId="0" xfId="0" applyFont="1" applyBorder="1" applyAlignment="1">
      <alignment vertical="top" wrapText="1"/>
    </xf>
    <xf numFmtId="0" fontId="6" fillId="0" borderId="8" xfId="0" applyFont="1" applyBorder="1" applyAlignment="1">
      <alignment vertical="top" wrapText="1"/>
    </xf>
    <xf numFmtId="0" fontId="4" fillId="0" borderId="8" xfId="0" applyFont="1" applyBorder="1" applyAlignment="1">
      <alignment vertical="top" wrapText="1"/>
    </xf>
    <xf numFmtId="0" fontId="6" fillId="0" borderId="8" xfId="0" applyFont="1" applyBorder="1" applyAlignment="1">
      <alignment horizontal="justify" vertical="center"/>
    </xf>
    <xf numFmtId="0" fontId="18" fillId="0" borderId="8" xfId="0" applyFont="1" applyBorder="1" applyAlignment="1">
      <alignment vertical="top" wrapText="1"/>
    </xf>
    <xf numFmtId="49" fontId="5" fillId="0" borderId="8" xfId="0" applyNumberFormat="1" applyFont="1" applyBorder="1" applyAlignment="1">
      <alignment horizontal="center" vertical="center" wrapText="1"/>
    </xf>
    <xf numFmtId="0" fontId="18" fillId="0" borderId="8" xfId="0" applyFont="1" applyBorder="1" applyAlignment="1">
      <alignment vertical="center"/>
    </xf>
    <xf numFmtId="49" fontId="38" fillId="0" borderId="8" xfId="0" applyNumberFormat="1" applyFont="1" applyBorder="1" applyAlignment="1">
      <alignment vertical="center" wrapText="1"/>
    </xf>
    <xf numFmtId="0" fontId="18" fillId="0" borderId="8" xfId="0" applyFont="1" applyFill="1" applyBorder="1" applyAlignment="1">
      <alignment horizontal="center" vertical="center"/>
    </xf>
    <xf numFmtId="0" fontId="40" fillId="0" borderId="8" xfId="0" applyFont="1" applyBorder="1" applyAlignment="1">
      <alignment horizontal="center" vertical="center"/>
    </xf>
    <xf numFmtId="49" fontId="39" fillId="0" borderId="8" xfId="0" applyNumberFormat="1" applyFont="1" applyBorder="1" applyAlignment="1">
      <alignment vertical="top" wrapText="1"/>
    </xf>
    <xf numFmtId="0" fontId="5" fillId="0" borderId="8" xfId="0" applyFont="1" applyBorder="1" applyAlignment="1">
      <alignment horizontal="left" vertical="center" wrapText="1"/>
    </xf>
    <xf numFmtId="0" fontId="18" fillId="0" borderId="0" xfId="0" applyFont="1" applyAlignment="1">
      <alignment vertical="center" wrapText="1"/>
    </xf>
    <xf numFmtId="0" fontId="0" fillId="0" borderId="0" xfId="0" applyFill="1"/>
    <xf numFmtId="0" fontId="0" fillId="0" borderId="0" xfId="0" applyFill="1" applyAlignment="1">
      <alignment horizontal="center" vertical="center"/>
    </xf>
    <xf numFmtId="49" fontId="0" fillId="0" borderId="0" xfId="0" applyNumberFormat="1" applyFill="1" applyAlignment="1">
      <alignment vertical="center" wrapText="1"/>
    </xf>
    <xf numFmtId="0" fontId="2" fillId="0" borderId="0" xfId="0" applyFont="1" applyFill="1" applyBorder="1" applyAlignment="1"/>
    <xf numFmtId="0" fontId="0" fillId="0" borderId="0" xfId="0" applyFill="1" applyBorder="1"/>
    <xf numFmtId="0" fontId="28" fillId="0" borderId="0" xfId="2"/>
    <xf numFmtId="0" fontId="13" fillId="0" borderId="8" xfId="2" applyFont="1" applyBorder="1"/>
    <xf numFmtId="0" fontId="6" fillId="0" borderId="8" xfId="2" applyFont="1" applyBorder="1" applyAlignment="1">
      <alignment wrapText="1"/>
    </xf>
    <xf numFmtId="0" fontId="34" fillId="0" borderId="0" xfId="2" applyFont="1"/>
    <xf numFmtId="0" fontId="43" fillId="0" borderId="8" xfId="2" applyFont="1" applyBorder="1"/>
    <xf numFmtId="0" fontId="43" fillId="0" borderId="8" xfId="2" applyFont="1" applyBorder="1" applyAlignment="1">
      <alignment vertical="top" wrapText="1"/>
    </xf>
    <xf numFmtId="164" fontId="43" fillId="0" borderId="8" xfId="2" applyNumberFormat="1" applyFont="1" applyBorder="1" applyAlignment="1">
      <alignment vertical="top" wrapText="1"/>
    </xf>
    <xf numFmtId="0" fontId="33" fillId="12" borderId="48" xfId="2" applyFont="1" applyFill="1" applyBorder="1" applyAlignment="1">
      <alignment horizontal="center" vertical="center" wrapText="1"/>
    </xf>
    <xf numFmtId="0" fontId="33" fillId="12" borderId="49" xfId="2" applyFont="1" applyFill="1" applyBorder="1" applyAlignment="1">
      <alignment horizontal="center" vertical="center" wrapText="1"/>
    </xf>
    <xf numFmtId="0" fontId="34" fillId="0" borderId="50" xfId="2" applyFont="1" applyBorder="1" applyAlignment="1">
      <alignment horizontal="justify" vertical="center" wrapText="1"/>
    </xf>
    <xf numFmtId="0" fontId="34" fillId="0" borderId="51" xfId="2" applyFont="1" applyBorder="1" applyAlignment="1">
      <alignment horizontal="center" vertical="center" wrapText="1"/>
    </xf>
    <xf numFmtId="0" fontId="34" fillId="0" borderId="51" xfId="2" applyFont="1" applyBorder="1" applyAlignment="1">
      <alignment horizontal="justify" vertical="center" wrapText="1"/>
    </xf>
    <xf numFmtId="0" fontId="34" fillId="6" borderId="50" xfId="2" applyFont="1" applyFill="1" applyBorder="1" applyAlignment="1">
      <alignment horizontal="justify" vertical="center" wrapText="1"/>
    </xf>
    <xf numFmtId="0" fontId="34" fillId="6" borderId="51" xfId="2" applyFont="1" applyFill="1" applyBorder="1" applyAlignment="1">
      <alignment horizontal="center" vertical="center" wrapText="1"/>
    </xf>
    <xf numFmtId="0" fontId="34" fillId="6" borderId="51" xfId="2" applyFont="1" applyFill="1" applyBorder="1" applyAlignment="1">
      <alignment horizontal="justify" vertical="center" wrapText="1"/>
    </xf>
    <xf numFmtId="169" fontId="43" fillId="0" borderId="0" xfId="2" applyNumberFormat="1" applyFont="1"/>
    <xf numFmtId="0" fontId="43" fillId="0" borderId="0" xfId="2" applyFont="1"/>
    <xf numFmtId="0" fontId="28" fillId="6" borderId="0" xfId="2" applyFill="1"/>
    <xf numFmtId="0" fontId="6" fillId="0" borderId="0" xfId="2" applyFont="1"/>
    <xf numFmtId="0" fontId="28" fillId="0" borderId="0" xfId="2" applyAlignment="1">
      <alignment vertical="center" wrapText="1"/>
    </xf>
    <xf numFmtId="0" fontId="34" fillId="0" borderId="50" xfId="2" applyFont="1" applyFill="1" applyBorder="1" applyAlignment="1">
      <alignment horizontal="justify" vertical="center" wrapText="1"/>
    </xf>
    <xf numFmtId="0" fontId="34" fillId="0" borderId="51" xfId="2" applyFont="1" applyFill="1" applyBorder="1" applyAlignment="1">
      <alignment horizontal="center" vertical="center" wrapText="1"/>
    </xf>
    <xf numFmtId="0" fontId="34" fillId="0" borderId="51" xfId="2" applyFont="1" applyFill="1" applyBorder="1" applyAlignment="1">
      <alignment horizontal="justify" vertical="center" wrapText="1"/>
    </xf>
    <xf numFmtId="0" fontId="28" fillId="0" borderId="0" xfId="2" applyAlignment="1">
      <alignment wrapText="1"/>
    </xf>
    <xf numFmtId="169" fontId="28" fillId="0" borderId="0" xfId="2" applyNumberFormat="1" applyAlignment="1">
      <alignment wrapText="1"/>
    </xf>
    <xf numFmtId="0" fontId="40" fillId="0" borderId="8" xfId="0" applyFont="1" applyFill="1" applyBorder="1" applyAlignment="1">
      <alignment horizontal="center" vertical="center"/>
    </xf>
    <xf numFmtId="0" fontId="43" fillId="0" borderId="0" xfId="2" applyFont="1" applyFill="1" applyBorder="1" applyAlignment="1">
      <alignment vertical="top" wrapText="1"/>
    </xf>
    <xf numFmtId="164" fontId="43" fillId="0" borderId="0" xfId="2" applyNumberFormat="1" applyFont="1" applyFill="1" applyBorder="1" applyAlignment="1">
      <alignment vertical="top" wrapText="1"/>
    </xf>
    <xf numFmtId="0" fontId="43" fillId="0" borderId="0" xfId="2" applyFont="1" applyFill="1" applyBorder="1"/>
    <xf numFmtId="0" fontId="28" fillId="0" borderId="0" xfId="2" applyFill="1" applyBorder="1"/>
    <xf numFmtId="164" fontId="43" fillId="0" borderId="0" xfId="2" applyNumberFormat="1" applyFont="1" applyFill="1" applyBorder="1"/>
    <xf numFmtId="164" fontId="28" fillId="0" borderId="0" xfId="2" applyNumberFormat="1" applyFill="1" applyBorder="1"/>
    <xf numFmtId="0" fontId="28" fillId="0" borderId="0" xfId="2" applyBorder="1"/>
    <xf numFmtId="0" fontId="13" fillId="0" borderId="0" xfId="2" applyFont="1" applyBorder="1" applyAlignment="1"/>
    <xf numFmtId="0" fontId="43" fillId="0" borderId="0" xfId="2" applyFont="1" applyBorder="1"/>
    <xf numFmtId="0" fontId="0" fillId="0" borderId="0" xfId="0" applyBorder="1"/>
    <xf numFmtId="0" fontId="18" fillId="0" borderId="0" xfId="0" applyFont="1" applyBorder="1" applyAlignment="1">
      <alignment horizontal="center" vertical="center"/>
    </xf>
    <xf numFmtId="49" fontId="18" fillId="0" borderId="0" xfId="0" applyNumberFormat="1" applyFont="1" applyBorder="1" applyAlignment="1">
      <alignment vertical="center" wrapText="1"/>
    </xf>
    <xf numFmtId="0" fontId="0" fillId="0" borderId="0" xfId="0" applyBorder="1" applyAlignment="1">
      <alignment horizontal="center" vertical="center"/>
    </xf>
    <xf numFmtId="49" fontId="0" fillId="0" borderId="0" xfId="0" applyNumberFormat="1" applyBorder="1" applyAlignment="1">
      <alignment vertical="center" wrapText="1"/>
    </xf>
    <xf numFmtId="0" fontId="5" fillId="0" borderId="7" xfId="0" applyFont="1" applyBorder="1" applyAlignment="1">
      <alignment vertical="top" wrapText="1"/>
    </xf>
    <xf numFmtId="0" fontId="6" fillId="0" borderId="0" xfId="2" applyFont="1" applyFill="1" applyBorder="1"/>
    <xf numFmtId="0" fontId="43" fillId="0" borderId="8" xfId="2" applyNumberFormat="1" applyFont="1" applyBorder="1" applyAlignment="1">
      <alignment vertical="top" wrapText="1"/>
    </xf>
    <xf numFmtId="0" fontId="6" fillId="0" borderId="28" xfId="0" applyFont="1" applyBorder="1" applyAlignment="1">
      <alignment vertical="center"/>
    </xf>
    <xf numFmtId="0" fontId="4" fillId="0" borderId="28" xfId="0" applyFont="1" applyBorder="1" applyAlignment="1">
      <alignment vertical="top" wrapText="1"/>
    </xf>
    <xf numFmtId="0" fontId="40" fillId="0" borderId="28" xfId="0" applyFont="1" applyFill="1" applyBorder="1" applyAlignment="1">
      <alignment vertical="center"/>
    </xf>
    <xf numFmtId="49" fontId="18" fillId="0" borderId="28" xfId="0" applyNumberFormat="1" applyFont="1" applyBorder="1" applyAlignment="1">
      <alignment vertical="top" wrapText="1"/>
    </xf>
    <xf numFmtId="0" fontId="40" fillId="0" borderId="28" xfId="0" applyFont="1" applyBorder="1" applyAlignment="1">
      <alignment horizontal="center" vertical="center"/>
    </xf>
    <xf numFmtId="0" fontId="8" fillId="0" borderId="8" xfId="2" applyFont="1" applyBorder="1" applyAlignment="1">
      <alignment vertical="top" wrapText="1"/>
    </xf>
    <xf numFmtId="0" fontId="8" fillId="0" borderId="31" xfId="2" applyFont="1" applyBorder="1"/>
    <xf numFmtId="0" fontId="6" fillId="6" borderId="25" xfId="0" applyFont="1" applyFill="1" applyBorder="1" applyAlignment="1">
      <alignment horizontal="left" vertical="center" wrapText="1"/>
    </xf>
    <xf numFmtId="0" fontId="9" fillId="6" borderId="26" xfId="0" applyFont="1" applyFill="1" applyBorder="1" applyAlignment="1">
      <alignment horizontal="left" vertical="center"/>
    </xf>
    <xf numFmtId="0" fontId="9" fillId="6" borderId="27" xfId="0" applyFont="1" applyFill="1" applyBorder="1" applyAlignment="1">
      <alignment horizontal="left" vertical="center"/>
    </xf>
    <xf numFmtId="168" fontId="8" fillId="7" borderId="25" xfId="0" applyNumberFormat="1" applyFont="1" applyFill="1" applyBorder="1" applyAlignment="1">
      <alignment horizontal="center" vertical="center" wrapText="1"/>
    </xf>
    <xf numFmtId="0" fontId="21" fillId="0" borderId="26" xfId="0" applyFont="1" applyBorder="1"/>
    <xf numFmtId="0" fontId="21" fillId="0" borderId="27" xfId="0" applyFont="1" applyBorder="1"/>
    <xf numFmtId="0" fontId="17" fillId="3" borderId="28" xfId="0" applyFont="1" applyFill="1" applyBorder="1" applyAlignment="1">
      <alignment horizontal="center" vertical="center" wrapText="1"/>
    </xf>
    <xf numFmtId="0" fontId="17" fillId="3" borderId="29" xfId="0" applyFont="1" applyFill="1" applyBorder="1" applyAlignment="1">
      <alignment horizontal="center" vertical="center" wrapText="1"/>
    </xf>
    <xf numFmtId="2" fontId="17" fillId="0" borderId="8" xfId="0" applyNumberFormat="1" applyFont="1" applyBorder="1" applyAlignment="1">
      <alignment horizontal="center" vertical="center" wrapText="1"/>
    </xf>
    <xf numFmtId="0" fontId="12" fillId="0" borderId="25" xfId="0" applyFont="1" applyBorder="1" applyAlignment="1">
      <alignment horizontal="center"/>
    </xf>
    <xf numFmtId="0" fontId="12" fillId="0" borderId="26" xfId="0" applyFont="1" applyBorder="1" applyAlignment="1">
      <alignment horizontal="center"/>
    </xf>
    <xf numFmtId="0" fontId="12" fillId="0" borderId="27" xfId="0" applyFont="1" applyBorder="1" applyAlignment="1">
      <alignment horizontal="center"/>
    </xf>
    <xf numFmtId="168" fontId="12" fillId="7" borderId="25" xfId="0" applyNumberFormat="1" applyFont="1" applyFill="1" applyBorder="1" applyAlignment="1">
      <alignment horizontal="center" vertical="center" wrapText="1"/>
    </xf>
    <xf numFmtId="0" fontId="11" fillId="0" borderId="26" xfId="0" applyFont="1" applyBorder="1"/>
    <xf numFmtId="0" fontId="11" fillId="0" borderId="27" xfId="0" applyFont="1" applyBorder="1"/>
    <xf numFmtId="0" fontId="0" fillId="0" borderId="28"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7" fillId="0" borderId="25" xfId="0" applyFont="1" applyBorder="1" applyAlignment="1">
      <alignment horizontal="left" vertical="top" wrapText="1"/>
    </xf>
    <xf numFmtId="0" fontId="17" fillId="0" borderId="26" xfId="0" applyFont="1" applyBorder="1" applyAlignment="1">
      <alignment horizontal="left" vertical="top" wrapText="1"/>
    </xf>
    <xf numFmtId="0" fontId="17" fillId="0" borderId="27" xfId="0" applyFont="1" applyBorder="1" applyAlignment="1">
      <alignment horizontal="left" vertical="top" wrapText="1"/>
    </xf>
    <xf numFmtId="0" fontId="5" fillId="0" borderId="25" xfId="0" applyFont="1" applyBorder="1" applyAlignment="1">
      <alignment horizontal="center"/>
    </xf>
    <xf numFmtId="0" fontId="22" fillId="0" borderId="26" xfId="0" applyFont="1" applyBorder="1"/>
    <xf numFmtId="0" fontId="22" fillId="0" borderId="27" xfId="0" applyFont="1" applyBorder="1"/>
    <xf numFmtId="171" fontId="25" fillId="0" borderId="25" xfId="0" applyNumberFormat="1" applyFont="1" applyBorder="1" applyAlignment="1">
      <alignment horizontal="center" vertical="center"/>
    </xf>
    <xf numFmtId="171" fontId="26" fillId="0" borderId="26" xfId="0" applyNumberFormat="1" applyFont="1" applyBorder="1"/>
    <xf numFmtId="171" fontId="26" fillId="0" borderId="27" xfId="0" applyNumberFormat="1" applyFont="1" applyBorder="1"/>
    <xf numFmtId="4" fontId="25" fillId="6" borderId="25" xfId="0" applyNumberFormat="1" applyFont="1" applyFill="1" applyBorder="1" applyAlignment="1">
      <alignment horizontal="center" vertical="center"/>
    </xf>
    <xf numFmtId="0" fontId="26" fillId="6" borderId="26" xfId="0" applyFont="1" applyFill="1" applyBorder="1"/>
    <xf numFmtId="0" fontId="26" fillId="6" borderId="27" xfId="0" applyFont="1" applyFill="1" applyBorder="1"/>
    <xf numFmtId="0" fontId="17" fillId="3" borderId="21" xfId="0" applyFont="1" applyFill="1" applyBorder="1" applyAlignment="1">
      <alignment horizontal="left"/>
    </xf>
    <xf numFmtId="0" fontId="17" fillId="3" borderId="22" xfId="0" applyFont="1" applyFill="1" applyBorder="1" applyAlignment="1">
      <alignment horizontal="left"/>
    </xf>
    <xf numFmtId="0" fontId="17" fillId="3" borderId="23" xfId="0" applyFont="1" applyFill="1" applyBorder="1" applyAlignment="1">
      <alignment horizontal="left"/>
    </xf>
    <xf numFmtId="2" fontId="18" fillId="3" borderId="24" xfId="0" applyNumberFormat="1" applyFont="1" applyFill="1" applyBorder="1" applyAlignment="1">
      <alignment horizontal="center" vertical="center"/>
    </xf>
    <xf numFmtId="0" fontId="18" fillId="3" borderId="23" xfId="0" applyFont="1" applyFill="1" applyBorder="1" applyAlignment="1">
      <alignment horizontal="center" vertical="center"/>
    </xf>
    <xf numFmtId="167" fontId="13" fillId="0" borderId="0" xfId="0" applyNumberFormat="1" applyFont="1" applyAlignment="1">
      <alignment horizontal="center" vertical="center"/>
    </xf>
    <xf numFmtId="0" fontId="9" fillId="0" borderId="0" xfId="0" applyFont="1"/>
    <xf numFmtId="0" fontId="2" fillId="2" borderId="1" xfId="0" applyFont="1" applyFill="1" applyBorder="1" applyAlignment="1">
      <alignment horizontal="center"/>
    </xf>
    <xf numFmtId="0" fontId="3" fillId="0" borderId="2" xfId="0" applyFont="1" applyBorder="1"/>
    <xf numFmtId="0" fontId="3" fillId="0" borderId="3" xfId="0" applyFont="1" applyBorder="1"/>
    <xf numFmtId="0" fontId="5" fillId="11" borderId="4" xfId="0" applyFont="1" applyFill="1" applyBorder="1" applyAlignment="1">
      <alignment horizontal="center"/>
    </xf>
    <xf numFmtId="0" fontId="5" fillId="11" borderId="5" xfId="0" applyFont="1" applyFill="1" applyBorder="1" applyAlignment="1">
      <alignment horizontal="center"/>
    </xf>
    <xf numFmtId="0" fontId="5" fillId="11" borderId="6" xfId="0" applyFont="1" applyFill="1" applyBorder="1" applyAlignment="1">
      <alignment horizontal="center"/>
    </xf>
    <xf numFmtId="0" fontId="6" fillId="10" borderId="7" xfId="0" applyFont="1" applyFill="1" applyBorder="1" applyAlignment="1">
      <alignment horizontal="center"/>
    </xf>
    <xf numFmtId="0" fontId="6" fillId="10" borderId="8" xfId="0" applyFont="1" applyFill="1" applyBorder="1" applyAlignment="1">
      <alignment horizontal="center"/>
    </xf>
    <xf numFmtId="165" fontId="9" fillId="9" borderId="0" xfId="0" applyNumberFormat="1" applyFont="1" applyFill="1" applyAlignment="1">
      <alignment horizontal="center"/>
    </xf>
    <xf numFmtId="0" fontId="9" fillId="9" borderId="0" xfId="0" applyFont="1" applyFill="1" applyAlignment="1">
      <alignment horizontal="center"/>
    </xf>
    <xf numFmtId="166" fontId="13" fillId="3" borderId="0" xfId="0" applyNumberFormat="1" applyFont="1" applyFill="1" applyAlignment="1">
      <alignment horizontal="center"/>
    </xf>
    <xf numFmtId="0" fontId="6" fillId="9" borderId="10" xfId="0" applyFont="1" applyFill="1" applyBorder="1" applyAlignment="1">
      <alignment horizontal="center"/>
    </xf>
    <xf numFmtId="0" fontId="6" fillId="9" borderId="11" xfId="0" applyFont="1" applyFill="1" applyBorder="1" applyAlignment="1">
      <alignment horizontal="center"/>
    </xf>
    <xf numFmtId="0" fontId="14" fillId="2" borderId="0" xfId="0" applyFont="1" applyFill="1" applyAlignment="1">
      <alignment horizontal="center"/>
    </xf>
    <xf numFmtId="0" fontId="11" fillId="0" borderId="0" xfId="0" applyFont="1"/>
    <xf numFmtId="0" fontId="5" fillId="4" borderId="13" xfId="0" applyFont="1" applyFill="1" applyBorder="1" applyAlignment="1">
      <alignment horizontal="center"/>
    </xf>
    <xf numFmtId="0" fontId="9" fillId="0" borderId="14" xfId="0" applyFont="1" applyBorder="1"/>
    <xf numFmtId="0" fontId="9" fillId="0" borderId="15" xfId="0" applyFont="1" applyBorder="1"/>
    <xf numFmtId="0" fontId="8" fillId="5" borderId="19" xfId="0" applyFont="1" applyFill="1" applyBorder="1" applyAlignment="1">
      <alignment horizontal="center" wrapText="1"/>
    </xf>
    <xf numFmtId="0" fontId="11" fillId="6" borderId="17" xfId="0" applyFont="1" applyFill="1" applyBorder="1"/>
    <xf numFmtId="0" fontId="11" fillId="6" borderId="20" xfId="0" applyFont="1" applyFill="1" applyBorder="1"/>
    <xf numFmtId="0" fontId="35" fillId="12" borderId="8" xfId="0" applyFont="1" applyFill="1" applyBorder="1" applyAlignment="1">
      <alignment horizontal="center" vertical="center" wrapText="1"/>
    </xf>
    <xf numFmtId="0" fontId="35" fillId="12" borderId="9" xfId="0" applyFont="1" applyFill="1" applyBorder="1" applyAlignment="1">
      <alignment horizontal="center" vertical="center" wrapText="1"/>
    </xf>
    <xf numFmtId="0" fontId="36" fillId="0" borderId="7" xfId="0" applyFont="1" applyBorder="1" applyAlignment="1">
      <alignment horizontal="left" vertical="center" wrapText="1"/>
    </xf>
    <xf numFmtId="0" fontId="36" fillId="0" borderId="8" xfId="0" applyFont="1" applyBorder="1" applyAlignment="1">
      <alignment horizontal="left" vertical="center" wrapText="1"/>
    </xf>
    <xf numFmtId="0" fontId="36" fillId="0" borderId="8" xfId="0" applyFont="1" applyBorder="1" applyAlignment="1">
      <alignment horizontal="center" vertical="center" wrapText="1"/>
    </xf>
    <xf numFmtId="0" fontId="36" fillId="0" borderId="25"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45" xfId="0" applyFont="1" applyBorder="1" applyAlignment="1">
      <alignment horizontal="center" vertical="center" wrapText="1"/>
    </xf>
    <xf numFmtId="0" fontId="25" fillId="0" borderId="40" xfId="0" applyFont="1" applyBorder="1" applyAlignment="1">
      <alignment horizontal="center"/>
    </xf>
    <xf numFmtId="0" fontId="25" fillId="0" borderId="42" xfId="0" applyFont="1" applyBorder="1" applyAlignment="1">
      <alignment horizontal="center"/>
    </xf>
    <xf numFmtId="0" fontId="25" fillId="0" borderId="41" xfId="0" applyFont="1" applyBorder="1" applyAlignment="1">
      <alignment horizontal="center"/>
    </xf>
    <xf numFmtId="0" fontId="35" fillId="12" borderId="4" xfId="0" applyFont="1" applyFill="1" applyBorder="1" applyAlignment="1">
      <alignment horizontal="center" vertical="center" wrapText="1"/>
    </xf>
    <xf numFmtId="0" fontId="35" fillId="12" borderId="5" xfId="0" applyFont="1" applyFill="1" applyBorder="1" applyAlignment="1">
      <alignment horizontal="center" vertical="center" wrapText="1"/>
    </xf>
    <xf numFmtId="0" fontId="35" fillId="12" borderId="6" xfId="0" applyFont="1" applyFill="1" applyBorder="1" applyAlignment="1">
      <alignment horizontal="center" vertical="center" wrapText="1"/>
    </xf>
    <xf numFmtId="0" fontId="35" fillId="12" borderId="7" xfId="0" applyFont="1" applyFill="1" applyBorder="1" applyAlignment="1">
      <alignment horizontal="center" vertical="center" wrapText="1"/>
    </xf>
    <xf numFmtId="0" fontId="36" fillId="0" borderId="9" xfId="0" applyFont="1" applyBorder="1" applyAlignment="1">
      <alignment horizontal="left" vertical="center" wrapText="1"/>
    </xf>
    <xf numFmtId="0" fontId="36" fillId="0" borderId="7" xfId="0" applyFont="1" applyBorder="1" applyAlignment="1">
      <alignment horizontal="center" vertical="center" wrapText="1"/>
    </xf>
    <xf numFmtId="0" fontId="36" fillId="0" borderId="9" xfId="0" applyFont="1" applyBorder="1" applyAlignment="1">
      <alignment horizontal="center" vertical="center" wrapText="1"/>
    </xf>
    <xf numFmtId="0" fontId="29" fillId="12" borderId="7" xfId="0" applyFont="1" applyFill="1" applyBorder="1" applyAlignment="1">
      <alignment horizontal="center" vertical="center" wrapText="1"/>
    </xf>
    <xf numFmtId="0" fontId="29" fillId="12" borderId="8" xfId="0" applyFont="1" applyFill="1" applyBorder="1" applyAlignment="1">
      <alignment horizontal="center" vertical="center" wrapText="1"/>
    </xf>
    <xf numFmtId="0" fontId="2" fillId="0" borderId="4" xfId="0" applyFont="1" applyFill="1" applyBorder="1" applyAlignment="1">
      <alignment horizontal="center"/>
    </xf>
    <xf numFmtId="0" fontId="2" fillId="0" borderId="5" xfId="0" applyFont="1" applyFill="1" applyBorder="1" applyAlignment="1">
      <alignment horizontal="center"/>
    </xf>
    <xf numFmtId="0" fontId="2" fillId="0" borderId="6" xfId="0" applyFont="1" applyFill="1" applyBorder="1" applyAlignment="1">
      <alignment horizontal="center"/>
    </xf>
    <xf numFmtId="0" fontId="2" fillId="0" borderId="10" xfId="0" applyFont="1" applyFill="1" applyBorder="1" applyAlignment="1">
      <alignment horizontal="center"/>
    </xf>
    <xf numFmtId="0" fontId="2" fillId="0" borderId="11" xfId="0" applyFont="1" applyFill="1" applyBorder="1" applyAlignment="1">
      <alignment horizontal="center"/>
    </xf>
    <xf numFmtId="0" fontId="2" fillId="0" borderId="12" xfId="0" applyFont="1" applyFill="1" applyBorder="1" applyAlignment="1">
      <alignment horizontal="center"/>
    </xf>
    <xf numFmtId="0" fontId="30" fillId="0" borderId="25" xfId="0" applyFont="1" applyBorder="1" applyAlignment="1">
      <alignment horizontal="center" vertical="center"/>
    </xf>
    <xf numFmtId="0" fontId="30" fillId="0" borderId="27" xfId="0" applyFont="1" applyBorder="1" applyAlignment="1">
      <alignment horizontal="center" vertical="center"/>
    </xf>
    <xf numFmtId="0" fontId="8" fillId="8" borderId="47" xfId="0" applyFont="1" applyFill="1" applyBorder="1" applyAlignment="1">
      <alignment horizontal="center" vertical="center" wrapText="1"/>
    </xf>
    <xf numFmtId="0" fontId="8" fillId="8" borderId="46" xfId="0" applyFont="1" applyFill="1" applyBorder="1" applyAlignment="1">
      <alignment horizontal="center" vertical="center" wrapText="1"/>
    </xf>
    <xf numFmtId="0" fontId="30" fillId="8" borderId="45" xfId="0" applyFont="1" applyFill="1" applyBorder="1" applyAlignment="1">
      <alignment horizontal="center" vertical="center"/>
    </xf>
    <xf numFmtId="0" fontId="30" fillId="8" borderId="46" xfId="0" applyFont="1" applyFill="1" applyBorder="1" applyAlignment="1">
      <alignment horizontal="center" vertical="center"/>
    </xf>
    <xf numFmtId="0" fontId="6" fillId="0" borderId="33" xfId="0" applyFont="1" applyBorder="1" applyAlignment="1">
      <alignment horizontal="center"/>
    </xf>
    <xf numFmtId="0" fontId="6" fillId="0" borderId="44" xfId="0" applyFont="1" applyBorder="1" applyAlignment="1">
      <alignment horizontal="center"/>
    </xf>
    <xf numFmtId="0" fontId="6" fillId="0" borderId="43" xfId="0" applyFont="1" applyBorder="1" applyAlignment="1">
      <alignment horizontal="center" vertical="center"/>
    </xf>
    <xf numFmtId="0" fontId="6" fillId="0" borderId="44" xfId="0" applyFont="1" applyBorder="1" applyAlignment="1">
      <alignment horizontal="center" vertical="center"/>
    </xf>
    <xf numFmtId="0" fontId="5" fillId="0" borderId="8" xfId="0" applyFont="1" applyBorder="1" applyAlignment="1">
      <alignment horizontal="center" vertical="center" wrapText="1"/>
    </xf>
    <xf numFmtId="0" fontId="18" fillId="0" borderId="8" xfId="0" applyFont="1" applyBorder="1" applyAlignment="1">
      <alignment horizontal="left" vertical="center" wrapText="1"/>
    </xf>
  </cellXfs>
  <cellStyles count="3">
    <cellStyle name="Normal" xfId="0" builtinId="0"/>
    <cellStyle name="Normal 2" xfId="2" xr:uid="{D1FA5E22-B358-4F50-A316-6419241E822C}"/>
    <cellStyle name="Porcentaje" xfId="1" builtinId="5"/>
  </cellStyles>
  <dxfs count="1">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813226</xdr:colOff>
      <xdr:row>0</xdr:row>
      <xdr:rowOff>0</xdr:rowOff>
    </xdr:from>
    <xdr:to>
      <xdr:col>10</xdr:col>
      <xdr:colOff>1065083</xdr:colOff>
      <xdr:row>7</xdr:row>
      <xdr:rowOff>81798</xdr:rowOff>
    </xdr:to>
    <xdr:pic>
      <xdr:nvPicPr>
        <xdr:cNvPr id="2" name="Imagen 1">
          <a:extLst>
            <a:ext uri="{FF2B5EF4-FFF2-40B4-BE49-F238E27FC236}">
              <a16:creationId xmlns:a16="http://schemas.microsoft.com/office/drawing/2014/main" id="{BF8CE906-13E8-4215-A67F-E165743C0883}"/>
            </a:ext>
          </a:extLst>
        </xdr:cNvPr>
        <xdr:cNvPicPr>
          <a:picLocks noChangeAspect="1"/>
        </xdr:cNvPicPr>
      </xdr:nvPicPr>
      <xdr:blipFill>
        <a:blip xmlns:r="http://schemas.openxmlformats.org/officeDocument/2006/relationships" r:embed="rId1"/>
        <a:stretch>
          <a:fillRect/>
        </a:stretch>
      </xdr:blipFill>
      <xdr:spPr>
        <a:xfrm>
          <a:off x="13481476" y="0"/>
          <a:ext cx="1271032" cy="1348623"/>
        </a:xfrm>
        <a:prstGeom prst="rect">
          <a:avLst/>
        </a:prstGeom>
      </xdr:spPr>
    </xdr:pic>
    <xdr:clientData/>
  </xdr:twoCellAnchor>
  <xdr:twoCellAnchor editAs="oneCell">
    <xdr:from>
      <xdr:col>7</xdr:col>
      <xdr:colOff>4749648</xdr:colOff>
      <xdr:row>25</xdr:row>
      <xdr:rowOff>100815</xdr:rowOff>
    </xdr:from>
    <xdr:to>
      <xdr:col>10</xdr:col>
      <xdr:colOff>917864</xdr:colOff>
      <xdr:row>33</xdr:row>
      <xdr:rowOff>119982</xdr:rowOff>
    </xdr:to>
    <xdr:pic>
      <xdr:nvPicPr>
        <xdr:cNvPr id="3" name="Imagen 2">
          <a:extLst>
            <a:ext uri="{FF2B5EF4-FFF2-40B4-BE49-F238E27FC236}">
              <a16:creationId xmlns:a16="http://schemas.microsoft.com/office/drawing/2014/main" id="{1CF635AF-9E15-4C29-A373-FA8A1F915EB9}"/>
            </a:ext>
          </a:extLst>
        </xdr:cNvPr>
        <xdr:cNvPicPr>
          <a:picLocks noChangeAspect="1"/>
        </xdr:cNvPicPr>
      </xdr:nvPicPr>
      <xdr:blipFill>
        <a:blip xmlns:r="http://schemas.openxmlformats.org/officeDocument/2006/relationships" r:embed="rId2"/>
        <a:stretch>
          <a:fillRect/>
        </a:stretch>
      </xdr:blipFill>
      <xdr:spPr>
        <a:xfrm>
          <a:off x="11550498" y="76243665"/>
          <a:ext cx="3054791" cy="1990842"/>
        </a:xfrm>
        <a:prstGeom prst="rect">
          <a:avLst/>
        </a:prstGeom>
      </xdr:spPr>
    </xdr:pic>
    <xdr:clientData/>
  </xdr:twoCellAnchor>
  <xdr:twoCellAnchor editAs="oneCell">
    <xdr:from>
      <xdr:col>6</xdr:col>
      <xdr:colOff>158750</xdr:colOff>
      <xdr:row>28</xdr:row>
      <xdr:rowOff>222066</xdr:rowOff>
    </xdr:from>
    <xdr:to>
      <xdr:col>7</xdr:col>
      <xdr:colOff>549274</xdr:colOff>
      <xdr:row>31</xdr:row>
      <xdr:rowOff>159974</xdr:rowOff>
    </xdr:to>
    <xdr:pic>
      <xdr:nvPicPr>
        <xdr:cNvPr id="4" name="Imagen 3">
          <a:extLst>
            <a:ext uri="{FF2B5EF4-FFF2-40B4-BE49-F238E27FC236}">
              <a16:creationId xmlns:a16="http://schemas.microsoft.com/office/drawing/2014/main" id="{B4250E09-1D0B-40E2-9A92-6BD44AC4FC5F}"/>
            </a:ext>
          </a:extLst>
        </xdr:cNvPr>
        <xdr:cNvPicPr>
          <a:picLocks noChangeAspect="1"/>
        </xdr:cNvPicPr>
      </xdr:nvPicPr>
      <xdr:blipFill>
        <a:blip xmlns:r="http://schemas.openxmlformats.org/officeDocument/2006/relationships" r:embed="rId3"/>
        <a:stretch>
          <a:fillRect/>
        </a:stretch>
      </xdr:blipFill>
      <xdr:spPr>
        <a:xfrm>
          <a:off x="5387975" y="76907841"/>
          <a:ext cx="1962149" cy="557033"/>
        </a:xfrm>
        <a:prstGeom prst="rect">
          <a:avLst/>
        </a:prstGeom>
      </xdr:spPr>
    </xdr:pic>
    <xdr:clientData/>
  </xdr:twoCellAnchor>
  <xdr:oneCellAnchor>
    <xdr:from>
      <xdr:col>7</xdr:col>
      <xdr:colOff>17320</xdr:colOff>
      <xdr:row>15</xdr:row>
      <xdr:rowOff>103908</xdr:rowOff>
    </xdr:from>
    <xdr:ext cx="4952999" cy="1454727"/>
    <xdr:pic>
      <xdr:nvPicPr>
        <xdr:cNvPr id="5" name="Imagen 4">
          <a:extLst>
            <a:ext uri="{FF2B5EF4-FFF2-40B4-BE49-F238E27FC236}">
              <a16:creationId xmlns:a16="http://schemas.microsoft.com/office/drawing/2014/main" id="{A872217D-F79A-45D7-A142-CDC63E0A5341}"/>
            </a:ext>
          </a:extLst>
        </xdr:cNvPr>
        <xdr:cNvPicPr>
          <a:picLocks noChangeAspect="1"/>
        </xdr:cNvPicPr>
      </xdr:nvPicPr>
      <xdr:blipFill>
        <a:blip xmlns:r="http://schemas.openxmlformats.org/officeDocument/2006/relationships" r:embed="rId4"/>
        <a:stretch>
          <a:fillRect/>
        </a:stretch>
      </xdr:blipFill>
      <xdr:spPr>
        <a:xfrm>
          <a:off x="6818170" y="65540658"/>
          <a:ext cx="4952999" cy="145472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7</xdr:col>
      <xdr:colOff>152399</xdr:colOff>
      <xdr:row>0</xdr:row>
      <xdr:rowOff>110217</xdr:rowOff>
    </xdr:from>
    <xdr:to>
      <xdr:col>10</xdr:col>
      <xdr:colOff>1250498</xdr:colOff>
      <xdr:row>18</xdr:row>
      <xdr:rowOff>148500</xdr:rowOff>
    </xdr:to>
    <xdr:pic>
      <xdr:nvPicPr>
        <xdr:cNvPr id="9" name="Imagen 8">
          <a:extLst>
            <a:ext uri="{FF2B5EF4-FFF2-40B4-BE49-F238E27FC236}">
              <a16:creationId xmlns:a16="http://schemas.microsoft.com/office/drawing/2014/main" id="{B6285E63-A8A7-4E29-B151-639DDE54D4F5}"/>
            </a:ext>
          </a:extLst>
        </xdr:cNvPr>
        <xdr:cNvPicPr>
          <a:picLocks noChangeAspect="1"/>
        </xdr:cNvPicPr>
      </xdr:nvPicPr>
      <xdr:blipFill>
        <a:blip xmlns:r="http://schemas.openxmlformats.org/officeDocument/2006/relationships" r:embed="rId1"/>
        <a:stretch>
          <a:fillRect/>
        </a:stretch>
      </xdr:blipFill>
      <xdr:spPr>
        <a:xfrm>
          <a:off x="6848474" y="110217"/>
          <a:ext cx="5203374" cy="3295833"/>
        </a:xfrm>
        <a:prstGeom prst="rect">
          <a:avLst/>
        </a:prstGeom>
        <a:ln w="22225">
          <a:solidFill>
            <a:schemeClr val="tx1"/>
          </a:solidFill>
        </a:ln>
      </xdr:spPr>
    </xdr:pic>
    <xdr:clientData/>
  </xdr:twoCellAnchor>
  <xdr:twoCellAnchor editAs="oneCell">
    <xdr:from>
      <xdr:col>0</xdr:col>
      <xdr:colOff>97971</xdr:colOff>
      <xdr:row>0</xdr:row>
      <xdr:rowOff>0</xdr:rowOff>
    </xdr:from>
    <xdr:to>
      <xdr:col>6</xdr:col>
      <xdr:colOff>240846</xdr:colOff>
      <xdr:row>16</xdr:row>
      <xdr:rowOff>104775</xdr:rowOff>
    </xdr:to>
    <xdr:pic>
      <xdr:nvPicPr>
        <xdr:cNvPr id="10" name="Imagen 9">
          <a:extLst>
            <a:ext uri="{FF2B5EF4-FFF2-40B4-BE49-F238E27FC236}">
              <a16:creationId xmlns:a16="http://schemas.microsoft.com/office/drawing/2014/main" id="{1896D02F-57C9-44EA-88D1-576BCB3558D7}"/>
            </a:ext>
          </a:extLst>
        </xdr:cNvPr>
        <xdr:cNvPicPr>
          <a:picLocks noChangeAspect="1"/>
        </xdr:cNvPicPr>
      </xdr:nvPicPr>
      <xdr:blipFill>
        <a:blip xmlns:r="http://schemas.openxmlformats.org/officeDocument/2006/relationships" r:embed="rId2"/>
        <a:stretch>
          <a:fillRect/>
        </a:stretch>
      </xdr:blipFill>
      <xdr:spPr>
        <a:xfrm>
          <a:off x="97971" y="0"/>
          <a:ext cx="6000750" cy="3000375"/>
        </a:xfrm>
        <a:prstGeom prst="rect">
          <a:avLst/>
        </a:prstGeom>
        <a:ln w="22225">
          <a:solidFill>
            <a:schemeClr val="tx1"/>
          </a:solidFill>
        </a:ln>
      </xdr:spPr>
    </xdr:pic>
    <xdr:clientData/>
  </xdr:twoCellAnchor>
  <xdr:twoCellAnchor editAs="oneCell">
    <xdr:from>
      <xdr:col>0</xdr:col>
      <xdr:colOff>770164</xdr:colOff>
      <xdr:row>26</xdr:row>
      <xdr:rowOff>83003</xdr:rowOff>
    </xdr:from>
    <xdr:to>
      <xdr:col>7</xdr:col>
      <xdr:colOff>75435</xdr:colOff>
      <xdr:row>50</xdr:row>
      <xdr:rowOff>67235</xdr:rowOff>
    </xdr:to>
    <xdr:pic>
      <xdr:nvPicPr>
        <xdr:cNvPr id="11" name="Imagen 10">
          <a:extLst>
            <a:ext uri="{FF2B5EF4-FFF2-40B4-BE49-F238E27FC236}">
              <a16:creationId xmlns:a16="http://schemas.microsoft.com/office/drawing/2014/main" id="{2EEE9938-BB15-4151-A326-99A8C7408B96}"/>
            </a:ext>
          </a:extLst>
        </xdr:cNvPr>
        <xdr:cNvPicPr>
          <a:picLocks noChangeAspect="1"/>
        </xdr:cNvPicPr>
      </xdr:nvPicPr>
      <xdr:blipFill>
        <a:blip xmlns:r="http://schemas.openxmlformats.org/officeDocument/2006/relationships" r:embed="rId3"/>
        <a:stretch>
          <a:fillRect/>
        </a:stretch>
      </xdr:blipFill>
      <xdr:spPr>
        <a:xfrm>
          <a:off x="770164" y="5893253"/>
          <a:ext cx="6040807" cy="4543426"/>
        </a:xfrm>
        <a:prstGeom prst="rect">
          <a:avLst/>
        </a:prstGeom>
        <a:ln w="22225">
          <a:solidFill>
            <a:schemeClr val="tx1"/>
          </a:solidFill>
        </a:ln>
      </xdr:spPr>
    </xdr:pic>
    <xdr:clientData/>
  </xdr:twoCellAnchor>
  <xdr:twoCellAnchor editAs="oneCell">
    <xdr:from>
      <xdr:col>0</xdr:col>
      <xdr:colOff>408215</xdr:colOff>
      <xdr:row>52</xdr:row>
      <xdr:rowOff>209310</xdr:rowOff>
    </xdr:from>
    <xdr:to>
      <xdr:col>7</xdr:col>
      <xdr:colOff>598321</xdr:colOff>
      <xdr:row>83</xdr:row>
      <xdr:rowOff>80885</xdr:rowOff>
    </xdr:to>
    <xdr:pic>
      <xdr:nvPicPr>
        <xdr:cNvPr id="12" name="Imagen 11">
          <a:extLst>
            <a:ext uri="{FF2B5EF4-FFF2-40B4-BE49-F238E27FC236}">
              <a16:creationId xmlns:a16="http://schemas.microsoft.com/office/drawing/2014/main" id="{3FE5FBE4-6CC4-4583-845D-2DB840C893F5}"/>
            </a:ext>
          </a:extLst>
        </xdr:cNvPr>
        <xdr:cNvPicPr>
          <a:picLocks noChangeAspect="1"/>
        </xdr:cNvPicPr>
      </xdr:nvPicPr>
      <xdr:blipFill>
        <a:blip xmlns:r="http://schemas.openxmlformats.org/officeDocument/2006/relationships" r:embed="rId4"/>
        <a:stretch>
          <a:fillRect/>
        </a:stretch>
      </xdr:blipFill>
      <xdr:spPr>
        <a:xfrm>
          <a:off x="408215" y="10822881"/>
          <a:ext cx="6925642" cy="6049219"/>
        </a:xfrm>
        <a:prstGeom prst="rect">
          <a:avLst/>
        </a:prstGeom>
        <a:ln w="22225">
          <a:solidFill>
            <a:schemeClr val="tx1"/>
          </a:solidFill>
        </a:ln>
      </xdr:spPr>
    </xdr:pic>
    <xdr:clientData/>
  </xdr:twoCellAnchor>
  <xdr:twoCellAnchor editAs="oneCell">
    <xdr:from>
      <xdr:col>0</xdr:col>
      <xdr:colOff>353786</xdr:colOff>
      <xdr:row>84</xdr:row>
      <xdr:rowOff>95250</xdr:rowOff>
    </xdr:from>
    <xdr:to>
      <xdr:col>7</xdr:col>
      <xdr:colOff>619702</xdr:colOff>
      <xdr:row>114</xdr:row>
      <xdr:rowOff>54429</xdr:rowOff>
    </xdr:to>
    <xdr:pic>
      <xdr:nvPicPr>
        <xdr:cNvPr id="13" name="Imagen 12">
          <a:extLst>
            <a:ext uri="{FF2B5EF4-FFF2-40B4-BE49-F238E27FC236}">
              <a16:creationId xmlns:a16="http://schemas.microsoft.com/office/drawing/2014/main" id="{BB0D797E-07F5-4CEC-8DFF-5C5DE2BC4FEC}"/>
            </a:ext>
          </a:extLst>
        </xdr:cNvPr>
        <xdr:cNvPicPr>
          <a:picLocks noChangeAspect="1"/>
        </xdr:cNvPicPr>
      </xdr:nvPicPr>
      <xdr:blipFill>
        <a:blip xmlns:r="http://schemas.openxmlformats.org/officeDocument/2006/relationships" r:embed="rId5"/>
        <a:stretch>
          <a:fillRect/>
        </a:stretch>
      </xdr:blipFill>
      <xdr:spPr>
        <a:xfrm>
          <a:off x="353786" y="17063357"/>
          <a:ext cx="7001452" cy="5265964"/>
        </a:xfrm>
        <a:prstGeom prst="rect">
          <a:avLst/>
        </a:prstGeom>
        <a:ln w="22225">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813226</xdr:colOff>
      <xdr:row>0</xdr:row>
      <xdr:rowOff>0</xdr:rowOff>
    </xdr:from>
    <xdr:to>
      <xdr:col>5</xdr:col>
      <xdr:colOff>1065083</xdr:colOff>
      <xdr:row>7</xdr:row>
      <xdr:rowOff>81798</xdr:rowOff>
    </xdr:to>
    <xdr:pic>
      <xdr:nvPicPr>
        <xdr:cNvPr id="2" name="Imagen 1">
          <a:extLst>
            <a:ext uri="{FF2B5EF4-FFF2-40B4-BE49-F238E27FC236}">
              <a16:creationId xmlns:a16="http://schemas.microsoft.com/office/drawing/2014/main" id="{1F85FEAC-E057-4624-A456-AFE6956B8920}"/>
            </a:ext>
          </a:extLst>
        </xdr:cNvPr>
        <xdr:cNvPicPr>
          <a:picLocks noChangeAspect="1"/>
        </xdr:cNvPicPr>
      </xdr:nvPicPr>
      <xdr:blipFill>
        <a:blip xmlns:r="http://schemas.openxmlformats.org/officeDocument/2006/relationships" r:embed="rId1"/>
        <a:stretch>
          <a:fillRect/>
        </a:stretch>
      </xdr:blipFill>
      <xdr:spPr>
        <a:xfrm>
          <a:off x="9099976" y="0"/>
          <a:ext cx="1271032" cy="1348623"/>
        </a:xfrm>
        <a:prstGeom prst="rect">
          <a:avLst/>
        </a:prstGeom>
      </xdr:spPr>
    </xdr:pic>
    <xdr:clientData/>
  </xdr:twoCellAnchor>
  <xdr:twoCellAnchor editAs="oneCell">
    <xdr:from>
      <xdr:col>2</xdr:col>
      <xdr:colOff>4749648</xdr:colOff>
      <xdr:row>35</xdr:row>
      <xdr:rowOff>100815</xdr:rowOff>
    </xdr:from>
    <xdr:to>
      <xdr:col>5</xdr:col>
      <xdr:colOff>1184996</xdr:colOff>
      <xdr:row>43</xdr:row>
      <xdr:rowOff>119983</xdr:rowOff>
    </xdr:to>
    <xdr:pic>
      <xdr:nvPicPr>
        <xdr:cNvPr id="3" name="Imagen 2">
          <a:extLst>
            <a:ext uri="{FF2B5EF4-FFF2-40B4-BE49-F238E27FC236}">
              <a16:creationId xmlns:a16="http://schemas.microsoft.com/office/drawing/2014/main" id="{04A07979-DD00-466F-9A3D-79A3D8F5B1FD}"/>
            </a:ext>
          </a:extLst>
        </xdr:cNvPr>
        <xdr:cNvPicPr>
          <a:picLocks noChangeAspect="1"/>
        </xdr:cNvPicPr>
      </xdr:nvPicPr>
      <xdr:blipFill>
        <a:blip xmlns:r="http://schemas.openxmlformats.org/officeDocument/2006/relationships" r:embed="rId2"/>
        <a:stretch>
          <a:fillRect/>
        </a:stretch>
      </xdr:blipFill>
      <xdr:spPr>
        <a:xfrm>
          <a:off x="7168998" y="59270115"/>
          <a:ext cx="3054790" cy="1990842"/>
        </a:xfrm>
        <a:prstGeom prst="rect">
          <a:avLst/>
        </a:prstGeom>
      </xdr:spPr>
    </xdr:pic>
    <xdr:clientData/>
  </xdr:twoCellAnchor>
  <xdr:twoCellAnchor editAs="oneCell">
    <xdr:from>
      <xdr:col>1</xdr:col>
      <xdr:colOff>158750</xdr:colOff>
      <xdr:row>38</xdr:row>
      <xdr:rowOff>222066</xdr:rowOff>
    </xdr:from>
    <xdr:to>
      <xdr:col>2</xdr:col>
      <xdr:colOff>549275</xdr:colOff>
      <xdr:row>41</xdr:row>
      <xdr:rowOff>159976</xdr:rowOff>
    </xdr:to>
    <xdr:pic>
      <xdr:nvPicPr>
        <xdr:cNvPr id="4" name="Imagen 3">
          <a:extLst>
            <a:ext uri="{FF2B5EF4-FFF2-40B4-BE49-F238E27FC236}">
              <a16:creationId xmlns:a16="http://schemas.microsoft.com/office/drawing/2014/main" id="{CD851B44-8E78-4B45-A1EF-AA74096442E8}"/>
            </a:ext>
          </a:extLst>
        </xdr:cNvPr>
        <xdr:cNvPicPr>
          <a:picLocks noChangeAspect="1"/>
        </xdr:cNvPicPr>
      </xdr:nvPicPr>
      <xdr:blipFill>
        <a:blip xmlns:r="http://schemas.openxmlformats.org/officeDocument/2006/relationships" r:embed="rId3"/>
        <a:stretch>
          <a:fillRect/>
        </a:stretch>
      </xdr:blipFill>
      <xdr:spPr>
        <a:xfrm>
          <a:off x="1006475" y="59934291"/>
          <a:ext cx="1962150" cy="5570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813226</xdr:colOff>
      <xdr:row>0</xdr:row>
      <xdr:rowOff>0</xdr:rowOff>
    </xdr:from>
    <xdr:to>
      <xdr:col>10</xdr:col>
      <xdr:colOff>1065083</xdr:colOff>
      <xdr:row>7</xdr:row>
      <xdr:rowOff>81798</xdr:rowOff>
    </xdr:to>
    <xdr:pic>
      <xdr:nvPicPr>
        <xdr:cNvPr id="2" name="Imagen 1">
          <a:extLst>
            <a:ext uri="{FF2B5EF4-FFF2-40B4-BE49-F238E27FC236}">
              <a16:creationId xmlns:a16="http://schemas.microsoft.com/office/drawing/2014/main" id="{9A9F1527-F893-4ED4-BF18-91F94015DB5A}"/>
            </a:ext>
          </a:extLst>
        </xdr:cNvPr>
        <xdr:cNvPicPr>
          <a:picLocks noChangeAspect="1"/>
        </xdr:cNvPicPr>
      </xdr:nvPicPr>
      <xdr:blipFill>
        <a:blip xmlns:r="http://schemas.openxmlformats.org/officeDocument/2006/relationships" r:embed="rId1"/>
        <a:stretch>
          <a:fillRect/>
        </a:stretch>
      </xdr:blipFill>
      <xdr:spPr>
        <a:xfrm>
          <a:off x="9099976" y="0"/>
          <a:ext cx="1271032" cy="1348623"/>
        </a:xfrm>
        <a:prstGeom prst="rect">
          <a:avLst/>
        </a:prstGeom>
      </xdr:spPr>
    </xdr:pic>
    <xdr:clientData/>
  </xdr:twoCellAnchor>
  <xdr:twoCellAnchor editAs="oneCell">
    <xdr:from>
      <xdr:col>7</xdr:col>
      <xdr:colOff>4749648</xdr:colOff>
      <xdr:row>124</xdr:row>
      <xdr:rowOff>100815</xdr:rowOff>
    </xdr:from>
    <xdr:to>
      <xdr:col>10</xdr:col>
      <xdr:colOff>917864</xdr:colOff>
      <xdr:row>132</xdr:row>
      <xdr:rowOff>119982</xdr:rowOff>
    </xdr:to>
    <xdr:pic>
      <xdr:nvPicPr>
        <xdr:cNvPr id="3" name="Imagen 2">
          <a:extLst>
            <a:ext uri="{FF2B5EF4-FFF2-40B4-BE49-F238E27FC236}">
              <a16:creationId xmlns:a16="http://schemas.microsoft.com/office/drawing/2014/main" id="{8DEDC96D-74C7-4057-8D82-5681DF30C6E0}"/>
            </a:ext>
          </a:extLst>
        </xdr:cNvPr>
        <xdr:cNvPicPr>
          <a:picLocks noChangeAspect="1"/>
        </xdr:cNvPicPr>
      </xdr:nvPicPr>
      <xdr:blipFill>
        <a:blip xmlns:r="http://schemas.openxmlformats.org/officeDocument/2006/relationships" r:embed="rId2"/>
        <a:stretch>
          <a:fillRect/>
        </a:stretch>
      </xdr:blipFill>
      <xdr:spPr>
        <a:xfrm>
          <a:off x="7168998" y="116429640"/>
          <a:ext cx="3054790" cy="1990843"/>
        </a:xfrm>
        <a:prstGeom prst="rect">
          <a:avLst/>
        </a:prstGeom>
      </xdr:spPr>
    </xdr:pic>
    <xdr:clientData/>
  </xdr:twoCellAnchor>
  <xdr:twoCellAnchor editAs="oneCell">
    <xdr:from>
      <xdr:col>6</xdr:col>
      <xdr:colOff>158750</xdr:colOff>
      <xdr:row>127</xdr:row>
      <xdr:rowOff>222066</xdr:rowOff>
    </xdr:from>
    <xdr:to>
      <xdr:col>7</xdr:col>
      <xdr:colOff>549274</xdr:colOff>
      <xdr:row>130</xdr:row>
      <xdr:rowOff>159974</xdr:rowOff>
    </xdr:to>
    <xdr:pic>
      <xdr:nvPicPr>
        <xdr:cNvPr id="4" name="Imagen 3">
          <a:extLst>
            <a:ext uri="{FF2B5EF4-FFF2-40B4-BE49-F238E27FC236}">
              <a16:creationId xmlns:a16="http://schemas.microsoft.com/office/drawing/2014/main" id="{9799ADCB-4098-4EA9-9F32-BEC2DF795C38}"/>
            </a:ext>
          </a:extLst>
        </xdr:cNvPr>
        <xdr:cNvPicPr>
          <a:picLocks noChangeAspect="1"/>
        </xdr:cNvPicPr>
      </xdr:nvPicPr>
      <xdr:blipFill>
        <a:blip xmlns:r="http://schemas.openxmlformats.org/officeDocument/2006/relationships" r:embed="rId3"/>
        <a:stretch>
          <a:fillRect/>
        </a:stretch>
      </xdr:blipFill>
      <xdr:spPr>
        <a:xfrm>
          <a:off x="1006475" y="117093816"/>
          <a:ext cx="1962150" cy="55703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3C8EB-4AC6-41A6-A909-AA72B67B7CE0}">
  <dimension ref="A8:V35"/>
  <sheetViews>
    <sheetView zoomScale="55" zoomScaleNormal="55" workbookViewId="0">
      <selection activeCell="C21" sqref="C21"/>
    </sheetView>
  </sheetViews>
  <sheetFormatPr baseColWidth="10" defaultRowHeight="14.25" x14ac:dyDescent="0.2"/>
  <cols>
    <col min="2" max="2" width="6.875" customWidth="1"/>
    <col min="3" max="3" width="17.625" customWidth="1"/>
    <col min="6" max="6" width="11.125" bestFit="1" customWidth="1"/>
    <col min="7" max="7" width="20.625" customWidth="1"/>
    <col min="8" max="8" width="66" customWidth="1"/>
    <col min="9" max="9" width="11" style="7"/>
    <col min="10" max="10" width="13.375" style="7" customWidth="1"/>
    <col min="11" max="11" width="140.125" style="8" customWidth="1"/>
    <col min="12" max="12" width="44.375" customWidth="1"/>
    <col min="13" max="13" width="75.125" customWidth="1"/>
    <col min="14" max="14" width="11.625" bestFit="1" customWidth="1"/>
    <col min="15" max="15" width="13.875" customWidth="1"/>
    <col min="16" max="16" width="14.875" customWidth="1"/>
    <col min="22" max="22" width="20.25" customWidth="1"/>
  </cols>
  <sheetData>
    <row r="8" spans="1:22" ht="15" thickBot="1" x14ac:dyDescent="0.25"/>
    <row r="9" spans="1:22" ht="39" customHeight="1" x14ac:dyDescent="0.35">
      <c r="A9" s="261" t="s">
        <v>33</v>
      </c>
      <c r="B9" s="262"/>
      <c r="C9" s="262"/>
      <c r="D9" s="262"/>
      <c r="E9" s="262"/>
      <c r="F9" s="262"/>
      <c r="G9" s="262"/>
      <c r="H9" s="262"/>
      <c r="I9" s="262"/>
      <c r="J9" s="262"/>
      <c r="K9" s="263"/>
      <c r="L9" s="131"/>
      <c r="M9" s="131"/>
      <c r="N9" s="131"/>
      <c r="O9" s="131"/>
      <c r="P9" s="131"/>
      <c r="Q9" s="131"/>
      <c r="R9" s="131"/>
      <c r="S9" s="131"/>
      <c r="T9" s="131"/>
      <c r="U9" s="132"/>
      <c r="V9" s="128"/>
    </row>
    <row r="10" spans="1:22" ht="26.25" customHeight="1" thickBot="1" x14ac:dyDescent="0.4">
      <c r="A10" s="264" t="s">
        <v>0</v>
      </c>
      <c r="B10" s="265"/>
      <c r="C10" s="265"/>
      <c r="D10" s="265"/>
      <c r="E10" s="265"/>
      <c r="F10" s="265"/>
      <c r="G10" s="265"/>
      <c r="H10" s="265"/>
      <c r="I10" s="265"/>
      <c r="J10" s="265"/>
      <c r="K10" s="266"/>
      <c r="L10" s="131"/>
      <c r="M10" s="131"/>
      <c r="N10" s="131"/>
      <c r="O10" s="131"/>
      <c r="P10" s="131"/>
      <c r="Q10" s="131"/>
      <c r="R10" s="131"/>
      <c r="S10" s="131"/>
      <c r="T10" s="131"/>
      <c r="U10" s="132"/>
      <c r="V10" s="128"/>
    </row>
    <row r="11" spans="1:22" x14ac:dyDescent="0.2">
      <c r="F11" s="128"/>
      <c r="G11" s="128"/>
      <c r="H11" s="128"/>
      <c r="I11" s="129"/>
      <c r="J11" s="129"/>
      <c r="K11" s="130"/>
      <c r="L11" s="128"/>
      <c r="M11" s="128"/>
      <c r="N11" s="128"/>
      <c r="O11" s="128"/>
      <c r="P11" s="128"/>
      <c r="Q11" s="128"/>
      <c r="R11" s="128"/>
      <c r="S11" s="128"/>
      <c r="T11" s="128"/>
      <c r="U11" s="128"/>
      <c r="V11" s="128"/>
    </row>
    <row r="12" spans="1:22" ht="15" thickBot="1" x14ac:dyDescent="0.25">
      <c r="E12" s="168"/>
      <c r="F12" s="168"/>
      <c r="G12" s="168"/>
      <c r="H12" s="168"/>
      <c r="I12" s="171"/>
      <c r="J12" s="171"/>
      <c r="K12" s="172"/>
    </row>
    <row r="13" spans="1:22" ht="21" thickBot="1" x14ac:dyDescent="0.35">
      <c r="G13" s="249" t="s">
        <v>25</v>
      </c>
      <c r="H13" s="250"/>
      <c r="I13" s="250"/>
      <c r="J13" s="250"/>
      <c r="K13" s="251"/>
    </row>
    <row r="14" spans="1:22" ht="15" x14ac:dyDescent="0.25">
      <c r="G14" s="273" t="s">
        <v>26</v>
      </c>
      <c r="H14" s="274"/>
      <c r="I14" s="275" t="s">
        <v>27</v>
      </c>
      <c r="J14" s="276"/>
      <c r="K14" s="44" t="s">
        <v>18</v>
      </c>
    </row>
    <row r="15" spans="1:22" ht="68.25" customHeight="1" x14ac:dyDescent="0.2">
      <c r="G15" s="173" t="s">
        <v>199</v>
      </c>
      <c r="H15" s="45"/>
      <c r="I15" s="267">
        <v>50</v>
      </c>
      <c r="J15" s="268"/>
      <c r="K15" s="41"/>
    </row>
    <row r="16" spans="1:22" ht="148.5" customHeight="1" x14ac:dyDescent="0.2">
      <c r="G16" s="173" t="s">
        <v>200</v>
      </c>
      <c r="H16" s="46"/>
      <c r="I16" s="267">
        <v>33</v>
      </c>
      <c r="J16" s="268"/>
      <c r="K16" s="41" t="s">
        <v>201</v>
      </c>
    </row>
    <row r="17" spans="7:11" ht="76.5" customHeight="1" x14ac:dyDescent="0.2">
      <c r="G17" s="173" t="s">
        <v>202</v>
      </c>
      <c r="H17" s="46" t="s">
        <v>203</v>
      </c>
      <c r="I17" s="267">
        <v>5.5</v>
      </c>
      <c r="J17" s="268"/>
      <c r="K17" s="41" t="s">
        <v>201</v>
      </c>
    </row>
    <row r="18" spans="7:11" ht="106.5" customHeight="1" x14ac:dyDescent="0.2">
      <c r="G18" s="173" t="s">
        <v>28</v>
      </c>
      <c r="H18" s="46" t="s">
        <v>204</v>
      </c>
      <c r="I18" s="267">
        <v>10</v>
      </c>
      <c r="J18" s="268"/>
      <c r="K18" s="41" t="s">
        <v>201</v>
      </c>
    </row>
    <row r="19" spans="7:11" ht="106.5" customHeight="1" x14ac:dyDescent="0.2">
      <c r="G19" s="173" t="s">
        <v>205</v>
      </c>
      <c r="H19" s="46" t="s">
        <v>206</v>
      </c>
      <c r="I19" s="267">
        <v>0.25</v>
      </c>
      <c r="J19" s="268"/>
      <c r="K19" s="41" t="s">
        <v>201</v>
      </c>
    </row>
    <row r="20" spans="7:11" ht="111" customHeight="1" x14ac:dyDescent="0.2">
      <c r="G20" s="173" t="s">
        <v>207</v>
      </c>
      <c r="H20" s="46" t="s">
        <v>208</v>
      </c>
      <c r="I20" s="267">
        <v>0.25</v>
      </c>
      <c r="J20" s="268"/>
      <c r="K20" s="41" t="s">
        <v>201</v>
      </c>
    </row>
    <row r="21" spans="7:11" ht="115.5" customHeight="1" x14ac:dyDescent="0.2">
      <c r="G21" s="173" t="s">
        <v>209</v>
      </c>
      <c r="H21" s="46" t="s">
        <v>210</v>
      </c>
      <c r="I21" s="267">
        <v>1</v>
      </c>
      <c r="J21" s="268"/>
      <c r="K21" s="41" t="s">
        <v>201</v>
      </c>
    </row>
    <row r="22" spans="7:11" ht="135" customHeight="1" thickBot="1" x14ac:dyDescent="0.25">
      <c r="G22" s="269" t="s">
        <v>29</v>
      </c>
      <c r="H22" s="270"/>
      <c r="I22" s="271">
        <f>SUM(I15:I21)</f>
        <v>100</v>
      </c>
      <c r="J22" s="272"/>
      <c r="K22" s="47"/>
    </row>
    <row r="25" spans="7:11" ht="15" thickBot="1" x14ac:dyDescent="0.25"/>
    <row r="26" spans="7:11" x14ac:dyDescent="0.2">
      <c r="G26" s="48"/>
      <c r="H26" s="49"/>
      <c r="I26" s="50"/>
      <c r="J26" s="50"/>
      <c r="K26" s="51"/>
    </row>
    <row r="27" spans="7:11" x14ac:dyDescent="0.2">
      <c r="G27" s="42"/>
      <c r="I27"/>
      <c r="J27"/>
      <c r="K27" s="43"/>
    </row>
    <row r="28" spans="7:11" ht="15.75" x14ac:dyDescent="0.25">
      <c r="G28" s="52" t="s">
        <v>30</v>
      </c>
      <c r="H28" s="53"/>
      <c r="I28" s="53"/>
      <c r="J28" s="53"/>
      <c r="K28" s="43"/>
    </row>
    <row r="29" spans="7:11" ht="15.75" x14ac:dyDescent="0.25">
      <c r="G29" s="42"/>
      <c r="H29" s="53"/>
      <c r="I29" s="53"/>
      <c r="J29" s="53"/>
      <c r="K29" s="43"/>
    </row>
    <row r="30" spans="7:11" ht="15.75" x14ac:dyDescent="0.25">
      <c r="G30" s="42"/>
      <c r="I30" s="53"/>
      <c r="J30" s="53"/>
      <c r="K30" s="43"/>
    </row>
    <row r="31" spans="7:11" ht="15.75" x14ac:dyDescent="0.25">
      <c r="G31" s="54"/>
      <c r="H31" s="53"/>
      <c r="I31" s="53"/>
      <c r="J31" s="53"/>
      <c r="K31" s="43"/>
    </row>
    <row r="32" spans="7:11" ht="36.75" customHeight="1" x14ac:dyDescent="0.25">
      <c r="G32" s="55" t="s">
        <v>31</v>
      </c>
      <c r="H32" s="56"/>
      <c r="I32" s="56"/>
      <c r="J32" s="56"/>
      <c r="K32" s="43"/>
    </row>
    <row r="33" spans="7:11" ht="27" customHeight="1" x14ac:dyDescent="0.25">
      <c r="G33" s="57" t="s">
        <v>32</v>
      </c>
      <c r="H33" s="56"/>
      <c r="I33" s="56"/>
      <c r="J33" s="56"/>
      <c r="K33" s="43"/>
    </row>
    <row r="34" spans="7:11" x14ac:dyDescent="0.2">
      <c r="G34" s="42"/>
      <c r="I34"/>
      <c r="J34"/>
      <c r="K34" s="43"/>
    </row>
    <row r="35" spans="7:11" ht="15" thickBot="1" x14ac:dyDescent="0.25">
      <c r="G35" s="58"/>
      <c r="H35" s="59"/>
      <c r="I35" s="60"/>
      <c r="J35" s="60"/>
      <c r="K35" s="61"/>
    </row>
  </sheetData>
  <mergeCells count="14">
    <mergeCell ref="I21:J21"/>
    <mergeCell ref="G22:H22"/>
    <mergeCell ref="I22:J22"/>
    <mergeCell ref="I15:J15"/>
    <mergeCell ref="I16:J16"/>
    <mergeCell ref="I17:J17"/>
    <mergeCell ref="I18:J18"/>
    <mergeCell ref="I19:J19"/>
    <mergeCell ref="I20:J20"/>
    <mergeCell ref="G13:K13"/>
    <mergeCell ref="G14:H14"/>
    <mergeCell ref="I14:J14"/>
    <mergeCell ref="A9:K9"/>
    <mergeCell ref="A10:K1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30011-8D50-43B2-B94E-7508CB41F081}">
  <dimension ref="B20:O96"/>
  <sheetViews>
    <sheetView topLeftCell="A97" zoomScale="85" zoomScaleNormal="85" workbookViewId="0">
      <selection activeCell="I120" sqref="I120:O130"/>
    </sheetView>
  </sheetViews>
  <sheetFormatPr baseColWidth="10" defaultRowHeight="14.25" x14ac:dyDescent="0.2"/>
  <cols>
    <col min="1" max="1" width="11" style="133"/>
    <col min="2" max="2" width="21.875" style="133" customWidth="1"/>
    <col min="3" max="8" width="11" style="133"/>
    <col min="9" max="9" width="25.125" style="133" customWidth="1"/>
    <col min="10" max="11" width="17.75" style="133" customWidth="1"/>
    <col min="12" max="12" width="27.875" style="133" customWidth="1"/>
    <col min="13" max="13" width="27.125" style="133" customWidth="1"/>
    <col min="14" max="14" width="11" style="133"/>
    <col min="15" max="15" width="18.875" style="133" customWidth="1"/>
    <col min="16" max="16384" width="11" style="133"/>
  </cols>
  <sheetData>
    <row r="20" spans="2:15" x14ac:dyDescent="0.2">
      <c r="B20" s="136" t="s">
        <v>193</v>
      </c>
      <c r="C20" s="133">
        <v>3704.17</v>
      </c>
    </row>
    <row r="21" spans="2:15" ht="15" thickBot="1" x14ac:dyDescent="0.25"/>
    <row r="22" spans="2:15" ht="15" thickBot="1" x14ac:dyDescent="0.25">
      <c r="B22" s="140" t="s">
        <v>182</v>
      </c>
      <c r="C22" s="141" t="s">
        <v>183</v>
      </c>
      <c r="D22" s="141" t="s">
        <v>184</v>
      </c>
      <c r="N22" s="165"/>
      <c r="O22" s="165"/>
    </row>
    <row r="23" spans="2:15" ht="30.75" customHeight="1" thickBot="1" x14ac:dyDescent="0.3">
      <c r="B23" s="145" t="s">
        <v>185</v>
      </c>
      <c r="C23" s="146">
        <v>1</v>
      </c>
      <c r="D23" s="147" t="s">
        <v>186</v>
      </c>
      <c r="E23" s="150" t="s">
        <v>194</v>
      </c>
      <c r="F23" s="150"/>
      <c r="I23" s="134" t="s">
        <v>11</v>
      </c>
      <c r="J23" s="134" t="s">
        <v>180</v>
      </c>
      <c r="K23" s="134" t="s">
        <v>195</v>
      </c>
      <c r="L23" s="135" t="s">
        <v>197</v>
      </c>
      <c r="M23" s="134" t="s">
        <v>181</v>
      </c>
      <c r="N23" s="166"/>
      <c r="O23" s="166"/>
    </row>
    <row r="24" spans="2:15" ht="24.75" thickBot="1" x14ac:dyDescent="0.25">
      <c r="B24" s="153" t="s">
        <v>187</v>
      </c>
      <c r="C24" s="154">
        <v>2</v>
      </c>
      <c r="D24" s="155" t="s">
        <v>188</v>
      </c>
      <c r="I24" s="137"/>
      <c r="J24" s="137"/>
      <c r="K24" s="137"/>
      <c r="L24" s="137"/>
      <c r="M24" s="137"/>
      <c r="N24" s="167"/>
      <c r="O24" s="165"/>
    </row>
    <row r="25" spans="2:15" ht="60.75" thickBot="1" x14ac:dyDescent="0.25">
      <c r="B25" s="142" t="s">
        <v>189</v>
      </c>
      <c r="C25" s="143">
        <v>3</v>
      </c>
      <c r="D25" s="144" t="s">
        <v>190</v>
      </c>
      <c r="I25" s="138" t="s">
        <v>196</v>
      </c>
      <c r="J25" s="139">
        <v>2542339800</v>
      </c>
      <c r="K25" s="175">
        <v>1</v>
      </c>
      <c r="L25" s="139">
        <f>J25/K25</f>
        <v>2542339800</v>
      </c>
      <c r="M25" s="138" t="s">
        <v>212</v>
      </c>
      <c r="N25" s="167"/>
      <c r="O25" s="165"/>
    </row>
    <row r="26" spans="2:15" ht="32.25" customHeight="1" thickBot="1" x14ac:dyDescent="0.25">
      <c r="B26" s="142" t="s">
        <v>191</v>
      </c>
      <c r="C26" s="143">
        <v>4</v>
      </c>
      <c r="D26" s="144" t="s">
        <v>192</v>
      </c>
      <c r="I26" s="159"/>
      <c r="J26" s="160"/>
      <c r="K26" s="160"/>
      <c r="L26" s="160"/>
      <c r="M26" s="159"/>
      <c r="N26" s="161"/>
      <c r="O26" s="162"/>
    </row>
    <row r="27" spans="2:15" ht="36" x14ac:dyDescent="0.25">
      <c r="I27" s="181" t="s">
        <v>198</v>
      </c>
      <c r="J27" s="182">
        <v>50</v>
      </c>
      <c r="K27" s="160"/>
      <c r="L27" s="160"/>
      <c r="M27" s="161"/>
      <c r="N27" s="161"/>
      <c r="O27" s="162"/>
    </row>
    <row r="28" spans="2:15" x14ac:dyDescent="0.2">
      <c r="I28" s="161"/>
      <c r="J28" s="163"/>
      <c r="K28" s="163"/>
      <c r="L28" s="163"/>
      <c r="M28" s="161"/>
      <c r="N28" s="161"/>
      <c r="O28" s="162"/>
    </row>
    <row r="29" spans="2:15" x14ac:dyDescent="0.2">
      <c r="I29" s="162"/>
      <c r="J29" s="162"/>
      <c r="K29" s="162"/>
      <c r="L29" s="163"/>
      <c r="M29" s="163"/>
      <c r="N29" s="161"/>
      <c r="O29" s="159"/>
    </row>
    <row r="30" spans="2:15" x14ac:dyDescent="0.2">
      <c r="I30" s="162"/>
      <c r="J30" s="162"/>
      <c r="K30" s="162"/>
      <c r="L30" s="164"/>
      <c r="M30" s="164"/>
      <c r="N30" s="161"/>
      <c r="O30" s="159"/>
    </row>
    <row r="31" spans="2:15" x14ac:dyDescent="0.2">
      <c r="J31" s="148"/>
      <c r="K31" s="148"/>
      <c r="L31" s="148"/>
      <c r="M31" s="149"/>
      <c r="N31" s="149"/>
    </row>
    <row r="33" spans="9:15" x14ac:dyDescent="0.2">
      <c r="I33" s="162"/>
      <c r="J33" s="162"/>
      <c r="K33" s="162"/>
      <c r="L33" s="162"/>
      <c r="M33" s="162"/>
      <c r="N33" s="162"/>
      <c r="O33" s="162"/>
    </row>
    <row r="34" spans="9:15" x14ac:dyDescent="0.2">
      <c r="I34" s="162"/>
      <c r="J34" s="162"/>
      <c r="K34" s="162"/>
      <c r="L34" s="162"/>
      <c r="M34" s="162"/>
      <c r="N34" s="162"/>
      <c r="O34" s="162"/>
    </row>
    <row r="35" spans="9:15" x14ac:dyDescent="0.2">
      <c r="I35" s="162"/>
      <c r="J35" s="162"/>
      <c r="K35" s="162"/>
      <c r="L35" s="162"/>
      <c r="M35" s="162"/>
      <c r="N35" s="162"/>
      <c r="O35" s="162"/>
    </row>
    <row r="36" spans="9:15" x14ac:dyDescent="0.2">
      <c r="I36" s="162"/>
      <c r="J36" s="162"/>
      <c r="K36" s="162"/>
      <c r="L36" s="162"/>
      <c r="M36" s="162"/>
      <c r="N36" s="162"/>
      <c r="O36" s="162"/>
    </row>
    <row r="37" spans="9:15" x14ac:dyDescent="0.2">
      <c r="I37" s="162"/>
      <c r="J37" s="162"/>
      <c r="K37" s="162"/>
      <c r="L37" s="162"/>
      <c r="M37" s="162"/>
      <c r="N37" s="162"/>
      <c r="O37" s="162"/>
    </row>
    <row r="38" spans="9:15" x14ac:dyDescent="0.2">
      <c r="I38" s="162"/>
      <c r="J38" s="162"/>
      <c r="K38" s="162"/>
      <c r="L38" s="162"/>
      <c r="M38" s="162"/>
      <c r="N38" s="162"/>
      <c r="O38" s="162"/>
    </row>
    <row r="39" spans="9:15" x14ac:dyDescent="0.2">
      <c r="I39" s="162"/>
      <c r="J39" s="162"/>
      <c r="K39" s="162"/>
      <c r="L39" s="162"/>
      <c r="M39" s="162"/>
      <c r="N39" s="162"/>
      <c r="O39" s="162"/>
    </row>
    <row r="40" spans="9:15" ht="15" x14ac:dyDescent="0.25">
      <c r="I40" s="162"/>
      <c r="J40" s="162"/>
      <c r="K40" s="162"/>
      <c r="L40" s="162"/>
      <c r="M40" s="174"/>
      <c r="N40" s="174"/>
      <c r="O40" s="162"/>
    </row>
    <row r="41" spans="9:15" x14ac:dyDescent="0.2">
      <c r="I41" s="162"/>
      <c r="J41" s="162"/>
      <c r="K41" s="162"/>
      <c r="L41" s="162"/>
      <c r="M41" s="162"/>
      <c r="N41" s="162"/>
      <c r="O41" s="162"/>
    </row>
    <row r="42" spans="9:15" x14ac:dyDescent="0.2">
      <c r="I42" s="162"/>
      <c r="J42" s="162"/>
      <c r="K42" s="162"/>
      <c r="L42" s="162"/>
      <c r="M42" s="162"/>
      <c r="N42" s="162"/>
      <c r="O42" s="162"/>
    </row>
    <row r="43" spans="9:15" x14ac:dyDescent="0.2">
      <c r="I43" s="162"/>
      <c r="J43" s="162"/>
      <c r="K43" s="162"/>
      <c r="L43" s="162"/>
      <c r="M43" s="162"/>
      <c r="N43" s="162"/>
      <c r="O43" s="162"/>
    </row>
    <row r="44" spans="9:15" x14ac:dyDescent="0.2">
      <c r="I44" s="162"/>
      <c r="J44" s="162"/>
      <c r="K44" s="162"/>
      <c r="L44" s="162"/>
      <c r="M44" s="162"/>
      <c r="N44" s="162"/>
      <c r="O44" s="162"/>
    </row>
    <row r="45" spans="9:15" x14ac:dyDescent="0.2">
      <c r="I45" s="162"/>
      <c r="J45" s="162"/>
      <c r="K45" s="162"/>
      <c r="L45" s="162"/>
      <c r="M45" s="162"/>
      <c r="N45" s="162"/>
      <c r="O45" s="162"/>
    </row>
    <row r="46" spans="9:15" x14ac:dyDescent="0.2">
      <c r="I46" s="162"/>
      <c r="J46" s="162"/>
      <c r="K46" s="162"/>
      <c r="L46" s="162"/>
      <c r="M46" s="162"/>
      <c r="N46" s="162"/>
      <c r="O46" s="162"/>
    </row>
    <row r="47" spans="9:15" x14ac:dyDescent="0.2">
      <c r="I47" s="162"/>
      <c r="J47" s="162"/>
      <c r="K47" s="162"/>
      <c r="L47" s="162"/>
      <c r="M47" s="162"/>
      <c r="N47" s="162"/>
      <c r="O47" s="162"/>
    </row>
    <row r="48" spans="9:15" ht="15" x14ac:dyDescent="0.25">
      <c r="N48" s="151"/>
    </row>
    <row r="53" spans="2:7" ht="69" customHeight="1" x14ac:dyDescent="0.2">
      <c r="B53" s="152"/>
      <c r="C53" s="152"/>
      <c r="D53" s="152"/>
      <c r="E53" s="152"/>
      <c r="F53" s="152"/>
      <c r="G53" s="152"/>
    </row>
    <row r="81" spans="10:12" x14ac:dyDescent="0.2">
      <c r="J81" s="156"/>
      <c r="K81" s="156"/>
      <c r="L81" s="157"/>
    </row>
    <row r="82" spans="10:12" x14ac:dyDescent="0.2">
      <c r="J82" s="156"/>
      <c r="K82" s="156"/>
      <c r="L82" s="156"/>
    </row>
    <row r="83" spans="10:12" x14ac:dyDescent="0.2">
      <c r="J83" s="156"/>
      <c r="K83" s="156"/>
      <c r="L83" s="156"/>
    </row>
    <row r="84" spans="10:12" x14ac:dyDescent="0.2">
      <c r="J84" s="156"/>
      <c r="K84" s="156"/>
      <c r="L84" s="156"/>
    </row>
    <row r="85" spans="10:12" x14ac:dyDescent="0.2">
      <c r="J85" s="156"/>
      <c r="K85" s="156"/>
      <c r="L85" s="156"/>
    </row>
    <row r="86" spans="10:12" x14ac:dyDescent="0.2">
      <c r="J86" s="156"/>
      <c r="K86" s="156"/>
      <c r="L86" s="157"/>
    </row>
    <row r="87" spans="10:12" x14ac:dyDescent="0.2">
      <c r="J87" s="156"/>
      <c r="K87" s="156"/>
      <c r="L87" s="156"/>
    </row>
    <row r="88" spans="10:12" x14ac:dyDescent="0.2">
      <c r="J88" s="156"/>
      <c r="K88" s="156"/>
      <c r="L88" s="156"/>
    </row>
    <row r="89" spans="10:12" x14ac:dyDescent="0.2">
      <c r="J89" s="156"/>
      <c r="K89" s="156"/>
      <c r="L89" s="156"/>
    </row>
    <row r="90" spans="10:12" x14ac:dyDescent="0.2">
      <c r="J90" s="156"/>
      <c r="K90" s="156"/>
      <c r="L90" s="156"/>
    </row>
    <row r="91" spans="10:12" x14ac:dyDescent="0.2">
      <c r="J91" s="156"/>
      <c r="K91" s="156"/>
      <c r="L91" s="156"/>
    </row>
    <row r="92" spans="10:12" x14ac:dyDescent="0.2">
      <c r="J92" s="156"/>
      <c r="K92" s="156"/>
      <c r="L92" s="156"/>
    </row>
    <row r="93" spans="10:12" x14ac:dyDescent="0.2">
      <c r="J93" s="156"/>
      <c r="K93" s="156"/>
      <c r="L93" s="156"/>
    </row>
    <row r="94" spans="10:12" x14ac:dyDescent="0.2">
      <c r="J94" s="156"/>
      <c r="K94" s="156"/>
      <c r="L94" s="156"/>
    </row>
    <row r="95" spans="10:12" x14ac:dyDescent="0.2">
      <c r="J95" s="156"/>
      <c r="K95" s="156"/>
      <c r="L95" s="156"/>
    </row>
    <row r="96" spans="10:12" x14ac:dyDescent="0.2">
      <c r="J96" s="156"/>
      <c r="K96" s="156"/>
      <c r="L96" s="156"/>
    </row>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BF5A9-D5B8-48E9-8859-92A0F57A0695}">
  <dimension ref="A9:Q45"/>
  <sheetViews>
    <sheetView topLeftCell="A13" zoomScale="55" zoomScaleNormal="55" workbookViewId="0">
      <selection activeCell="G26" sqref="G26:G27"/>
    </sheetView>
  </sheetViews>
  <sheetFormatPr baseColWidth="10" defaultRowHeight="14.25" x14ac:dyDescent="0.2"/>
  <cols>
    <col min="1" max="1" width="11.125" bestFit="1" customWidth="1"/>
    <col min="2" max="2" width="20.625" customWidth="1"/>
    <col min="3" max="3" width="28.75" customWidth="1"/>
    <col min="4" max="4" width="11" style="7"/>
    <col min="5" max="5" width="13.375" style="7" customWidth="1"/>
    <col min="6" max="6" width="40.75" style="8" customWidth="1"/>
    <col min="7" max="7" width="31" customWidth="1"/>
    <col min="8" max="8" width="42.375" customWidth="1"/>
    <col min="9" max="9" width="11.625" bestFit="1" customWidth="1"/>
    <col min="10" max="10" width="13.875" customWidth="1"/>
    <col min="11" max="11" width="14.875" customWidth="1"/>
    <col min="17" max="17" width="20.25" customWidth="1"/>
  </cols>
  <sheetData>
    <row r="9" spans="1:15" ht="39" customHeight="1" x14ac:dyDescent="0.35">
      <c r="A9" s="220" t="s">
        <v>33</v>
      </c>
      <c r="B9" s="221"/>
      <c r="C9" s="221"/>
      <c r="D9" s="221"/>
      <c r="E9" s="221"/>
      <c r="F9" s="221"/>
      <c r="G9" s="221"/>
      <c r="H9" s="221"/>
      <c r="I9" s="221"/>
      <c r="J9" s="221"/>
      <c r="K9" s="221"/>
      <c r="L9" s="221"/>
      <c r="M9" s="221"/>
      <c r="N9" s="221"/>
      <c r="O9" s="222"/>
    </row>
    <row r="10" spans="1:15" ht="20.25" customHeight="1" x14ac:dyDescent="0.35">
      <c r="A10" s="220"/>
      <c r="B10" s="221"/>
      <c r="C10" s="221"/>
      <c r="D10" s="221"/>
      <c r="E10" s="221"/>
      <c r="F10" s="221"/>
      <c r="G10" s="221"/>
      <c r="H10" s="221"/>
      <c r="I10" s="221"/>
      <c r="J10" s="221"/>
      <c r="K10" s="221"/>
      <c r="L10" s="221"/>
      <c r="M10" s="221"/>
      <c r="N10" s="221"/>
      <c r="O10" s="222"/>
    </row>
    <row r="11" spans="1:15" ht="26.25" customHeight="1" x14ac:dyDescent="0.35">
      <c r="A11" s="220" t="s">
        <v>0</v>
      </c>
      <c r="B11" s="221"/>
      <c r="C11" s="221"/>
      <c r="D11" s="221"/>
      <c r="E11" s="221"/>
      <c r="F11" s="221"/>
      <c r="G11" s="221"/>
      <c r="H11" s="221"/>
      <c r="I11" s="221"/>
      <c r="J11" s="221"/>
      <c r="K11" s="221"/>
      <c r="L11" s="221"/>
      <c r="M11" s="221"/>
      <c r="N11" s="221"/>
      <c r="O11" s="222"/>
    </row>
    <row r="12" spans="1:15" ht="16.5" thickBot="1" x14ac:dyDescent="0.3">
      <c r="A12" s="62"/>
      <c r="B12" s="62"/>
      <c r="C12" s="63"/>
      <c r="D12" s="64"/>
      <c r="E12" s="64"/>
      <c r="F12" s="65"/>
      <c r="G12" s="63"/>
      <c r="H12" s="63"/>
      <c r="I12" s="63"/>
      <c r="J12" s="63"/>
      <c r="K12" s="63"/>
      <c r="L12" s="1"/>
      <c r="M12" s="1"/>
      <c r="N12" s="1"/>
      <c r="O12" s="1"/>
    </row>
    <row r="13" spans="1:15" ht="15.75" x14ac:dyDescent="0.25">
      <c r="A13" s="223" t="s">
        <v>1</v>
      </c>
      <c r="B13" s="224"/>
      <c r="C13" s="225"/>
      <c r="D13" s="66"/>
      <c r="E13" s="66"/>
      <c r="F13" s="67" t="s">
        <v>2</v>
      </c>
      <c r="G13" s="68" t="s">
        <v>3</v>
      </c>
      <c r="H13" s="69" t="s">
        <v>4</v>
      </c>
      <c r="I13" s="69" t="s">
        <v>5</v>
      </c>
      <c r="J13" s="70"/>
      <c r="K13" s="70"/>
      <c r="L13" s="4"/>
      <c r="M13" s="4"/>
      <c r="N13" s="4"/>
      <c r="O13" s="4"/>
    </row>
    <row r="14" spans="1:15" ht="27" customHeight="1" x14ac:dyDescent="0.25">
      <c r="A14" s="226" t="s">
        <v>6</v>
      </c>
      <c r="B14" s="227"/>
      <c r="C14" s="71">
        <v>2542339800</v>
      </c>
      <c r="D14" s="72"/>
      <c r="E14" s="73"/>
      <c r="F14" s="74" t="s">
        <v>7</v>
      </c>
      <c r="G14" s="75">
        <v>18</v>
      </c>
      <c r="H14" s="76">
        <v>3</v>
      </c>
      <c r="I14" s="77">
        <v>2026</v>
      </c>
      <c r="J14" s="228">
        <f>D14/1300</f>
        <v>0</v>
      </c>
      <c r="K14" s="229"/>
      <c r="L14" s="230"/>
      <c r="M14" s="219"/>
      <c r="N14" s="219"/>
      <c r="O14" s="219"/>
    </row>
    <row r="15" spans="1:15" ht="18.75" thickBot="1" x14ac:dyDescent="0.3">
      <c r="A15" s="226" t="s">
        <v>34</v>
      </c>
      <c r="B15" s="227"/>
      <c r="C15" s="78">
        <v>1750905</v>
      </c>
      <c r="D15" s="72"/>
      <c r="E15" s="73"/>
      <c r="F15" s="79" t="s">
        <v>8</v>
      </c>
      <c r="G15" s="80">
        <v>18</v>
      </c>
      <c r="H15" s="81">
        <v>3</v>
      </c>
      <c r="I15" s="82">
        <v>2026</v>
      </c>
      <c r="J15" s="83"/>
      <c r="K15" s="84"/>
      <c r="L15" s="5"/>
      <c r="M15" s="6"/>
      <c r="N15" s="6"/>
      <c r="O15" s="6"/>
    </row>
    <row r="16" spans="1:15" ht="18.75" thickBot="1" x14ac:dyDescent="0.3">
      <c r="A16" s="231" t="s">
        <v>9</v>
      </c>
      <c r="B16" s="232"/>
      <c r="C16" s="85">
        <f>C14/C15</f>
        <v>1452.0147009689274</v>
      </c>
      <c r="D16" s="64"/>
      <c r="E16" s="64"/>
      <c r="F16" s="65"/>
      <c r="G16" s="63"/>
      <c r="H16" s="63"/>
      <c r="I16" s="63"/>
      <c r="J16" s="63"/>
      <c r="K16" s="63"/>
      <c r="L16" s="1"/>
      <c r="M16" s="1"/>
      <c r="N16" s="1"/>
      <c r="O16" s="1"/>
    </row>
    <row r="18" spans="1:17" ht="18" x14ac:dyDescent="0.25">
      <c r="A18" s="233" t="s">
        <v>10</v>
      </c>
      <c r="B18" s="234"/>
      <c r="C18" s="234"/>
      <c r="D18" s="234"/>
      <c r="E18" s="234"/>
      <c r="F18" s="234"/>
      <c r="G18" s="234"/>
      <c r="H18" s="234"/>
      <c r="I18" s="234"/>
      <c r="J18" s="234"/>
      <c r="K18" s="234"/>
      <c r="L18" s="234"/>
      <c r="M18" s="234"/>
      <c r="N18" s="234"/>
      <c r="O18" s="234"/>
    </row>
    <row r="19" spans="1:17" ht="16.5" thickBot="1" x14ac:dyDescent="0.3">
      <c r="A19" s="1"/>
      <c r="B19" s="1"/>
      <c r="C19" s="1"/>
      <c r="D19" s="2"/>
      <c r="E19" s="9"/>
      <c r="F19" s="10"/>
      <c r="G19" s="11"/>
      <c r="H19" s="11"/>
      <c r="I19" s="11"/>
      <c r="J19" s="11"/>
      <c r="K19" s="1"/>
      <c r="L19" s="1"/>
      <c r="M19" s="1"/>
      <c r="N19" s="1"/>
      <c r="O19" s="1"/>
    </row>
    <row r="20" spans="1:17" ht="15.75" x14ac:dyDescent="0.25">
      <c r="A20" s="235" t="s">
        <v>11</v>
      </c>
      <c r="B20" s="236"/>
      <c r="C20" s="236"/>
      <c r="D20" s="236"/>
      <c r="E20" s="236"/>
      <c r="F20" s="236"/>
      <c r="G20" s="236"/>
      <c r="H20" s="236"/>
      <c r="I20" s="236"/>
      <c r="J20" s="236"/>
      <c r="K20" s="236"/>
      <c r="L20" s="236"/>
      <c r="M20" s="236"/>
      <c r="N20" s="236"/>
      <c r="O20" s="237"/>
    </row>
    <row r="21" spans="1:17" ht="38.25" customHeight="1" thickBot="1" x14ac:dyDescent="0.3">
      <c r="A21" s="12" t="s">
        <v>12</v>
      </c>
      <c r="B21" s="13"/>
      <c r="C21" s="14">
        <v>1</v>
      </c>
      <c r="D21" s="15" t="s">
        <v>13</v>
      </c>
      <c r="E21" s="15"/>
      <c r="F21" s="238" t="s">
        <v>35</v>
      </c>
      <c r="G21" s="239"/>
      <c r="H21" s="239"/>
      <c r="I21" s="239"/>
      <c r="J21" s="239"/>
      <c r="K21" s="239"/>
      <c r="L21" s="239"/>
      <c r="M21" s="239"/>
      <c r="N21" s="239"/>
      <c r="O21" s="240"/>
      <c r="Q21" s="21"/>
    </row>
    <row r="22" spans="1:17" ht="16.5" thickBot="1" x14ac:dyDescent="0.3">
      <c r="A22" s="1"/>
      <c r="B22" s="1"/>
      <c r="C22" s="1"/>
      <c r="D22" s="2"/>
      <c r="E22" s="2"/>
      <c r="F22" s="3"/>
      <c r="G22" s="1"/>
      <c r="H22" s="1"/>
      <c r="I22" s="1"/>
      <c r="J22" s="1"/>
      <c r="K22" s="1"/>
      <c r="L22" s="1"/>
      <c r="M22" s="1"/>
      <c r="N22" s="1"/>
      <c r="O22" s="1"/>
    </row>
    <row r="23" spans="1:17" ht="16.5" thickBot="1" x14ac:dyDescent="0.3">
      <c r="A23" s="213" t="s">
        <v>14</v>
      </c>
      <c r="B23" s="214"/>
      <c r="C23" s="215"/>
      <c r="D23" s="216">
        <f>C16</f>
        <v>1452.0147009689274</v>
      </c>
      <c r="E23" s="217"/>
      <c r="F23" s="3"/>
      <c r="G23" s="1"/>
      <c r="H23" s="218"/>
      <c r="I23" s="218"/>
      <c r="J23" s="219"/>
      <c r="K23" s="16">
        <v>1</v>
      </c>
      <c r="L23" s="17"/>
      <c r="M23" s="1"/>
      <c r="N23" s="1"/>
      <c r="O23" s="1"/>
    </row>
    <row r="24" spans="1:17" ht="45" customHeight="1" x14ac:dyDescent="0.25">
      <c r="A24" s="18"/>
      <c r="B24" s="186" t="s">
        <v>15</v>
      </c>
      <c r="C24" s="187"/>
      <c r="D24" s="187"/>
      <c r="E24" s="188"/>
      <c r="F24" s="96" t="s">
        <v>16</v>
      </c>
      <c r="G24" s="189" t="s">
        <v>17</v>
      </c>
      <c r="H24" s="19" t="s">
        <v>5</v>
      </c>
      <c r="I24" s="20">
        <v>2023</v>
      </c>
      <c r="J24" s="88">
        <v>2023</v>
      </c>
      <c r="K24" s="87"/>
      <c r="L24" s="191" t="s">
        <v>18</v>
      </c>
      <c r="M24" s="191"/>
      <c r="N24" s="191"/>
      <c r="O24" s="191"/>
      <c r="Q24" s="21"/>
    </row>
    <row r="25" spans="1:17" ht="30" customHeight="1" x14ac:dyDescent="0.25">
      <c r="A25" s="22"/>
      <c r="B25" s="192"/>
      <c r="C25" s="193"/>
      <c r="D25" s="193"/>
      <c r="E25" s="194"/>
      <c r="F25" s="23"/>
      <c r="G25" s="190"/>
      <c r="H25" s="24" t="s">
        <v>19</v>
      </c>
      <c r="I25" s="25">
        <v>1160000</v>
      </c>
      <c r="J25" s="89">
        <v>1160000</v>
      </c>
      <c r="K25" s="26"/>
      <c r="L25" s="191"/>
      <c r="M25" s="191"/>
      <c r="N25" s="191"/>
      <c r="O25" s="191"/>
    </row>
    <row r="26" spans="1:17" ht="143.25" customHeight="1" x14ac:dyDescent="0.25">
      <c r="A26" s="27">
        <v>1</v>
      </c>
      <c r="B26" s="195" t="s">
        <v>36</v>
      </c>
      <c r="C26" s="196"/>
      <c r="D26" s="196"/>
      <c r="E26" s="197"/>
      <c r="F26" s="86">
        <v>1</v>
      </c>
      <c r="G26" s="28">
        <v>2300000000</v>
      </c>
      <c r="H26" s="198"/>
      <c r="I26" s="29">
        <f>G26/I25</f>
        <v>1982.7586206896551</v>
      </c>
      <c r="J26" s="30"/>
      <c r="K26" s="30"/>
      <c r="L26" s="201" t="s">
        <v>38</v>
      </c>
      <c r="M26" s="202"/>
      <c r="N26" s="202"/>
      <c r="O26" s="203"/>
    </row>
    <row r="27" spans="1:17" ht="43.5" customHeight="1" x14ac:dyDescent="0.25">
      <c r="A27" s="27">
        <v>2</v>
      </c>
      <c r="B27" s="195" t="s">
        <v>37</v>
      </c>
      <c r="C27" s="196"/>
      <c r="D27" s="196"/>
      <c r="E27" s="197"/>
      <c r="F27" s="86">
        <v>1</v>
      </c>
      <c r="G27" s="28">
        <v>1035063825</v>
      </c>
      <c r="H27" s="199"/>
      <c r="I27" s="31"/>
      <c r="J27" s="29">
        <f>G27/J25</f>
        <v>892.29640086206894</v>
      </c>
      <c r="K27" s="30"/>
      <c r="L27" s="201" t="s">
        <v>39</v>
      </c>
      <c r="M27" s="202"/>
      <c r="N27" s="202"/>
      <c r="O27" s="203"/>
      <c r="Q27" s="32"/>
    </row>
    <row r="28" spans="1:17" ht="30" customHeight="1" x14ac:dyDescent="0.25">
      <c r="A28" s="27">
        <v>3</v>
      </c>
      <c r="B28" s="195"/>
      <c r="C28" s="196"/>
      <c r="D28" s="196"/>
      <c r="E28" s="197"/>
      <c r="F28" s="86"/>
      <c r="G28" s="28"/>
      <c r="H28" s="200"/>
      <c r="I28" s="31"/>
      <c r="J28" s="30"/>
      <c r="K28" s="29"/>
      <c r="L28" s="201"/>
      <c r="M28" s="202"/>
      <c r="N28" s="202"/>
      <c r="O28" s="203"/>
      <c r="Q28" s="32"/>
    </row>
    <row r="29" spans="1:17" ht="51" customHeight="1" x14ac:dyDescent="0.3">
      <c r="A29" s="204" t="s">
        <v>20</v>
      </c>
      <c r="B29" s="205"/>
      <c r="C29" s="205"/>
      <c r="D29" s="205"/>
      <c r="E29" s="206"/>
      <c r="F29" s="207">
        <f>I26+J27+K28</f>
        <v>2875.0550215517242</v>
      </c>
      <c r="G29" s="208"/>
      <c r="H29" s="208"/>
      <c r="I29" s="208"/>
      <c r="J29" s="208"/>
      <c r="K29" s="208"/>
      <c r="L29" s="209"/>
      <c r="M29" s="210" t="str">
        <f>IF(F29&gt;C16,"CUMPLE", "NO CUMPLE")</f>
        <v>CUMPLE</v>
      </c>
      <c r="N29" s="211" t="e">
        <f>IF(C29&gt;#REF!,"CUMPLE", "NO CUMPLE")</f>
        <v>#REF!</v>
      </c>
      <c r="O29" s="212" t="str">
        <f t="shared" ref="O29" si="0">IF(D29&gt;A16,"CUMPLE", "NO CUMPLE")</f>
        <v>NO CUMPLE</v>
      </c>
      <c r="Q29" s="32"/>
    </row>
    <row r="30" spans="1:17" ht="53.25" customHeight="1" x14ac:dyDescent="0.2">
      <c r="A30" s="183" t="s">
        <v>40</v>
      </c>
      <c r="B30" s="184"/>
      <c r="C30" s="184"/>
      <c r="D30" s="184"/>
      <c r="E30" s="184"/>
      <c r="F30" s="184"/>
      <c r="G30" s="184"/>
      <c r="H30" s="184"/>
      <c r="I30" s="184"/>
      <c r="J30" s="184"/>
      <c r="K30" s="184"/>
      <c r="L30" s="184"/>
      <c r="M30" s="184"/>
      <c r="N30" s="184"/>
      <c r="O30" s="185"/>
      <c r="Q30" s="32"/>
    </row>
    <row r="35" spans="2:6" ht="15" thickBot="1" x14ac:dyDescent="0.25"/>
    <row r="36" spans="2:6" x14ac:dyDescent="0.2">
      <c r="B36" s="48"/>
      <c r="C36" s="49"/>
      <c r="D36" s="50"/>
      <c r="E36" s="50"/>
      <c r="F36" s="51"/>
    </row>
    <row r="37" spans="2:6" x14ac:dyDescent="0.2">
      <c r="B37" s="42"/>
      <c r="D37"/>
      <c r="E37"/>
      <c r="F37" s="43"/>
    </row>
    <row r="38" spans="2:6" ht="15.75" x14ac:dyDescent="0.25">
      <c r="B38" s="52" t="s">
        <v>30</v>
      </c>
      <c r="C38" s="53"/>
      <c r="D38" s="53"/>
      <c r="E38" s="53"/>
      <c r="F38" s="43"/>
    </row>
    <row r="39" spans="2:6" ht="15.75" x14ac:dyDescent="0.25">
      <c r="B39" s="42"/>
      <c r="C39" s="53"/>
      <c r="D39" s="53"/>
      <c r="E39" s="53"/>
      <c r="F39" s="43"/>
    </row>
    <row r="40" spans="2:6" ht="15.75" x14ac:dyDescent="0.25">
      <c r="B40" s="42"/>
      <c r="D40" s="53"/>
      <c r="E40" s="53"/>
      <c r="F40" s="43"/>
    </row>
    <row r="41" spans="2:6" ht="15.75" x14ac:dyDescent="0.25">
      <c r="B41" s="54"/>
      <c r="C41" s="53"/>
      <c r="D41" s="53"/>
      <c r="E41" s="53"/>
      <c r="F41" s="43"/>
    </row>
    <row r="42" spans="2:6" ht="36.75" customHeight="1" x14ac:dyDescent="0.25">
      <c r="B42" s="55" t="s">
        <v>31</v>
      </c>
      <c r="C42" s="56"/>
      <c r="D42" s="56"/>
      <c r="E42" s="56"/>
      <c r="F42" s="43"/>
    </row>
    <row r="43" spans="2:6" ht="27" customHeight="1" x14ac:dyDescent="0.25">
      <c r="B43" s="57" t="s">
        <v>32</v>
      </c>
      <c r="C43" s="56"/>
      <c r="D43" s="56"/>
      <c r="E43" s="56"/>
      <c r="F43" s="43"/>
    </row>
    <row r="44" spans="2:6" x14ac:dyDescent="0.2">
      <c r="B44" s="42"/>
      <c r="D44"/>
      <c r="E44"/>
      <c r="F44" s="43"/>
    </row>
    <row r="45" spans="2:6" ht="15" thickBot="1" x14ac:dyDescent="0.25">
      <c r="B45" s="58"/>
      <c r="C45" s="59"/>
      <c r="D45" s="60"/>
      <c r="E45" s="60"/>
      <c r="F45" s="61"/>
    </row>
  </sheetData>
  <mergeCells count="31">
    <mergeCell ref="A23:C23"/>
    <mergeCell ref="D23:E23"/>
    <mergeCell ref="H23:J23"/>
    <mergeCell ref="A9:O9"/>
    <mergeCell ref="A10:O10"/>
    <mergeCell ref="A11:O11"/>
    <mergeCell ref="A13:C13"/>
    <mergeCell ref="A14:B14"/>
    <mergeCell ref="J14:K14"/>
    <mergeCell ref="L14:O14"/>
    <mergeCell ref="A15:B15"/>
    <mergeCell ref="A16:B16"/>
    <mergeCell ref="A18:O18"/>
    <mergeCell ref="A20:O20"/>
    <mergeCell ref="F21:O21"/>
    <mergeCell ref="A30:O30"/>
    <mergeCell ref="B24:E24"/>
    <mergeCell ref="G24:G25"/>
    <mergeCell ref="L24:O24"/>
    <mergeCell ref="B25:E25"/>
    <mergeCell ref="L25:O25"/>
    <mergeCell ref="B26:E26"/>
    <mergeCell ref="H26:H28"/>
    <mergeCell ref="L26:O26"/>
    <mergeCell ref="B27:E27"/>
    <mergeCell ref="L27:O27"/>
    <mergeCell ref="B28:E28"/>
    <mergeCell ref="L28:O28"/>
    <mergeCell ref="A29:E29"/>
    <mergeCell ref="F29:L29"/>
    <mergeCell ref="M29:O29"/>
  </mergeCells>
  <conditionalFormatting sqref="M29">
    <cfRule type="cellIs" dxfId="0" priority="1" operator="equal">
      <formula>"NO CUMPLE"</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50C14-92D6-431B-9E15-66F2030B45A0}">
  <dimension ref="A8:V134"/>
  <sheetViews>
    <sheetView tabSelected="1" topLeftCell="A121" zoomScale="55" zoomScaleNormal="55" workbookViewId="0">
      <selection activeCell="H182" sqref="H182"/>
    </sheetView>
  </sheetViews>
  <sheetFormatPr baseColWidth="10" defaultRowHeight="14.25" x14ac:dyDescent="0.2"/>
  <cols>
    <col min="2" max="2" width="6.875" customWidth="1"/>
    <col min="3" max="3" width="17.625" customWidth="1"/>
    <col min="6" max="6" width="11.125" bestFit="1" customWidth="1"/>
    <col min="7" max="7" width="20.625" customWidth="1"/>
    <col min="8" max="8" width="66" customWidth="1"/>
    <col min="9" max="9" width="11" style="7"/>
    <col min="10" max="10" width="13.375" style="7" customWidth="1"/>
    <col min="11" max="11" width="140.125" style="8" customWidth="1"/>
    <col min="12" max="12" width="44.375" customWidth="1"/>
    <col min="13" max="13" width="75.125" customWidth="1"/>
    <col min="14" max="14" width="11.625" bestFit="1" customWidth="1"/>
    <col min="15" max="15" width="13.875" customWidth="1"/>
    <col min="16" max="16" width="14.875" customWidth="1"/>
    <col min="22" max="22" width="20.25" customWidth="1"/>
  </cols>
  <sheetData>
    <row r="8" spans="1:22" ht="15" thickBot="1" x14ac:dyDescent="0.25"/>
    <row r="9" spans="1:22" ht="39" customHeight="1" x14ac:dyDescent="0.35">
      <c r="A9" s="261" t="s">
        <v>33</v>
      </c>
      <c r="B9" s="262"/>
      <c r="C9" s="262"/>
      <c r="D9" s="262"/>
      <c r="E9" s="262"/>
      <c r="F9" s="262"/>
      <c r="G9" s="262"/>
      <c r="H9" s="262"/>
      <c r="I9" s="262"/>
      <c r="J9" s="262"/>
      <c r="K9" s="263"/>
      <c r="L9" s="131"/>
      <c r="M9" s="131"/>
      <c r="N9" s="131"/>
      <c r="O9" s="131"/>
      <c r="P9" s="131"/>
      <c r="Q9" s="131"/>
      <c r="R9" s="131"/>
      <c r="S9" s="131"/>
      <c r="T9" s="131"/>
      <c r="U9" s="132"/>
      <c r="V9" s="128"/>
    </row>
    <row r="10" spans="1:22" ht="26.25" customHeight="1" thickBot="1" x14ac:dyDescent="0.4">
      <c r="A10" s="264" t="s">
        <v>0</v>
      </c>
      <c r="B10" s="265"/>
      <c r="C10" s="265"/>
      <c r="D10" s="265"/>
      <c r="E10" s="265"/>
      <c r="F10" s="265"/>
      <c r="G10" s="265"/>
      <c r="H10" s="265"/>
      <c r="I10" s="265"/>
      <c r="J10" s="265"/>
      <c r="K10" s="266"/>
      <c r="L10" s="131"/>
      <c r="M10" s="131"/>
      <c r="N10" s="131"/>
      <c r="O10" s="131"/>
      <c r="P10" s="131"/>
      <c r="Q10" s="131"/>
      <c r="R10" s="131"/>
      <c r="S10" s="131"/>
      <c r="T10" s="131"/>
      <c r="U10" s="132"/>
      <c r="V10" s="128"/>
    </row>
    <row r="11" spans="1:22" x14ac:dyDescent="0.2">
      <c r="F11" s="128"/>
      <c r="G11" s="128"/>
      <c r="H11" s="128"/>
      <c r="I11" s="129"/>
      <c r="J11" s="129"/>
      <c r="K11" s="130"/>
      <c r="L11" s="128"/>
      <c r="M11" s="128"/>
      <c r="N11" s="128"/>
      <c r="O11" s="128"/>
      <c r="P11" s="128"/>
      <c r="Q11" s="128"/>
      <c r="R11" s="128"/>
      <c r="S11" s="128"/>
      <c r="T11" s="128"/>
      <c r="U11" s="128"/>
      <c r="V11" s="128"/>
    </row>
    <row r="13" spans="1:22" ht="26.25" x14ac:dyDescent="0.4">
      <c r="G13" s="33" t="s">
        <v>21</v>
      </c>
      <c r="H13" s="6"/>
      <c r="I13" s="34"/>
      <c r="J13" s="34"/>
      <c r="K13" s="35"/>
      <c r="L13" s="6"/>
      <c r="M13" s="6"/>
      <c r="N13" s="6"/>
      <c r="O13" s="6"/>
      <c r="P13" s="6"/>
      <c r="Q13" s="6"/>
      <c r="R13" s="6"/>
      <c r="S13" s="6"/>
      <c r="T13" s="6"/>
    </row>
    <row r="14" spans="1:22" ht="15" x14ac:dyDescent="0.25">
      <c r="H14" s="36"/>
      <c r="L14" s="36"/>
      <c r="M14" s="36"/>
      <c r="N14" s="36"/>
      <c r="O14" s="36"/>
      <c r="P14" s="36"/>
      <c r="Q14" s="36"/>
    </row>
    <row r="15" spans="1:22" ht="15.75" x14ac:dyDescent="0.2">
      <c r="G15" s="37" t="s">
        <v>22</v>
      </c>
      <c r="H15" s="37"/>
      <c r="I15" s="38"/>
      <c r="J15" s="38"/>
      <c r="K15" s="39"/>
      <c r="L15" s="37"/>
      <c r="M15" s="37"/>
      <c r="N15" s="37"/>
      <c r="O15" s="37"/>
      <c r="P15" s="37"/>
      <c r="Q15" s="37"/>
    </row>
    <row r="16" spans="1:22" ht="38.25" customHeight="1" x14ac:dyDescent="0.2">
      <c r="G16" s="277" t="s">
        <v>41</v>
      </c>
      <c r="H16" s="277"/>
      <c r="I16" s="40" t="s">
        <v>109</v>
      </c>
      <c r="J16" s="40" t="s">
        <v>110</v>
      </c>
      <c r="K16" s="103" t="s">
        <v>111</v>
      </c>
      <c r="L16" s="37"/>
      <c r="M16" s="37"/>
      <c r="N16" s="37"/>
      <c r="O16" s="37"/>
      <c r="P16" s="37"/>
      <c r="Q16" s="37"/>
    </row>
    <row r="17" spans="7:17" ht="15.75" x14ac:dyDescent="0.2">
      <c r="G17" s="104" t="s">
        <v>42</v>
      </c>
      <c r="H17" s="104" t="s">
        <v>43</v>
      </c>
      <c r="I17" s="40" t="s">
        <v>175</v>
      </c>
      <c r="J17" s="40"/>
      <c r="K17" s="103"/>
      <c r="N17" s="37"/>
      <c r="O17" s="37"/>
      <c r="P17" s="37"/>
      <c r="Q17" s="37"/>
    </row>
    <row r="18" spans="7:17" ht="15.75" x14ac:dyDescent="0.2">
      <c r="G18" s="104" t="s">
        <v>44</v>
      </c>
      <c r="H18" s="104" t="s">
        <v>45</v>
      </c>
      <c r="I18" s="40" t="s">
        <v>175</v>
      </c>
      <c r="J18" s="40"/>
      <c r="K18" s="103"/>
      <c r="N18" s="37"/>
      <c r="O18" s="37"/>
      <c r="P18" s="37"/>
      <c r="Q18" s="37"/>
    </row>
    <row r="19" spans="7:17" ht="15.75" x14ac:dyDescent="0.2">
      <c r="G19" s="104" t="s">
        <v>46</v>
      </c>
      <c r="H19" s="104" t="s">
        <v>47</v>
      </c>
      <c r="I19" s="40" t="s">
        <v>175</v>
      </c>
      <c r="J19" s="40"/>
      <c r="K19" s="103"/>
      <c r="N19" s="37"/>
      <c r="O19" s="37"/>
      <c r="P19" s="37"/>
      <c r="Q19" s="37"/>
    </row>
    <row r="20" spans="7:17" ht="15.75" x14ac:dyDescent="0.2">
      <c r="G20" s="104" t="s">
        <v>48</v>
      </c>
      <c r="H20" s="104" t="s">
        <v>49</v>
      </c>
      <c r="I20" s="40" t="s">
        <v>175</v>
      </c>
      <c r="J20" s="40"/>
      <c r="K20" s="103"/>
      <c r="N20" s="37"/>
      <c r="O20" s="37"/>
      <c r="P20" s="37"/>
      <c r="Q20" s="37"/>
    </row>
    <row r="21" spans="7:17" ht="15.75" x14ac:dyDescent="0.2">
      <c r="G21" s="104" t="s">
        <v>23</v>
      </c>
      <c r="H21" s="104" t="s">
        <v>50</v>
      </c>
      <c r="I21" s="40" t="s">
        <v>175</v>
      </c>
      <c r="J21" s="40"/>
      <c r="K21" s="103"/>
      <c r="N21" s="37"/>
      <c r="O21" s="37"/>
      <c r="P21" s="37"/>
      <c r="Q21" s="37"/>
    </row>
    <row r="22" spans="7:17" ht="151.5" customHeight="1" x14ac:dyDescent="0.2">
      <c r="G22" s="104" t="s">
        <v>51</v>
      </c>
      <c r="H22" s="104" t="s">
        <v>107</v>
      </c>
      <c r="I22" s="40" t="s">
        <v>175</v>
      </c>
      <c r="J22" s="40"/>
      <c r="K22" s="103"/>
      <c r="N22" s="37"/>
      <c r="O22" s="37"/>
      <c r="P22" s="37"/>
      <c r="Q22" s="37"/>
    </row>
    <row r="23" spans="7:17" ht="15.75" x14ac:dyDescent="0.2">
      <c r="G23" s="104" t="s">
        <v>52</v>
      </c>
      <c r="H23" s="104"/>
      <c r="I23" s="40"/>
      <c r="J23" s="40"/>
      <c r="K23" s="103"/>
      <c r="N23" s="37"/>
      <c r="O23" s="37"/>
      <c r="P23" s="37"/>
      <c r="Q23" s="37"/>
    </row>
    <row r="24" spans="7:17" ht="15.75" x14ac:dyDescent="0.2">
      <c r="G24" s="104" t="s">
        <v>53</v>
      </c>
      <c r="H24" s="104" t="s">
        <v>54</v>
      </c>
      <c r="I24" s="40" t="s">
        <v>175</v>
      </c>
      <c r="J24" s="40"/>
      <c r="K24" s="103"/>
      <c r="N24" s="37"/>
      <c r="O24" s="37"/>
      <c r="P24" s="37"/>
      <c r="Q24" s="37"/>
    </row>
    <row r="25" spans="7:17" ht="15.75" x14ac:dyDescent="0.2">
      <c r="G25" s="104" t="s">
        <v>108</v>
      </c>
      <c r="H25" s="104" t="s">
        <v>55</v>
      </c>
      <c r="I25" s="40" t="s">
        <v>175</v>
      </c>
      <c r="J25" s="40"/>
      <c r="K25" s="103"/>
      <c r="N25" s="37"/>
      <c r="O25" s="37"/>
      <c r="P25" s="37"/>
      <c r="Q25" s="37"/>
    </row>
    <row r="26" spans="7:17" ht="15.75" x14ac:dyDescent="0.2">
      <c r="G26" s="104" t="s">
        <v>56</v>
      </c>
      <c r="H26" s="104" t="s">
        <v>57</v>
      </c>
      <c r="I26" s="40" t="s">
        <v>175</v>
      </c>
      <c r="J26" s="40"/>
      <c r="K26" s="103"/>
      <c r="N26" s="37"/>
      <c r="O26" s="37"/>
      <c r="P26" s="37"/>
      <c r="Q26" s="37"/>
    </row>
    <row r="27" spans="7:17" ht="31.5" x14ac:dyDescent="0.2">
      <c r="G27" s="104" t="s">
        <v>58</v>
      </c>
      <c r="H27" s="104" t="s">
        <v>59</v>
      </c>
      <c r="I27" s="40" t="s">
        <v>175</v>
      </c>
      <c r="J27" s="40"/>
      <c r="K27" s="103"/>
      <c r="N27" s="37"/>
      <c r="O27" s="37"/>
      <c r="P27" s="37"/>
      <c r="Q27" s="37"/>
    </row>
    <row r="28" spans="7:17" ht="15.75" x14ac:dyDescent="0.2">
      <c r="G28" s="104"/>
      <c r="H28" s="104"/>
      <c r="I28" s="40"/>
      <c r="J28" s="40"/>
      <c r="K28" s="103"/>
      <c r="N28" s="37"/>
      <c r="O28" s="37"/>
      <c r="P28" s="37"/>
      <c r="Q28" s="37"/>
    </row>
    <row r="29" spans="7:17" ht="15.75" x14ac:dyDescent="0.2">
      <c r="G29" s="104" t="s">
        <v>60</v>
      </c>
      <c r="H29" s="104" t="s">
        <v>61</v>
      </c>
      <c r="I29" s="40" t="s">
        <v>175</v>
      </c>
      <c r="J29" s="40"/>
      <c r="K29" s="103"/>
      <c r="N29" s="37"/>
      <c r="O29" s="37"/>
      <c r="P29" s="37"/>
      <c r="Q29" s="37"/>
    </row>
    <row r="30" spans="7:17" ht="15.75" x14ac:dyDescent="0.2">
      <c r="G30" s="104" t="s">
        <v>62</v>
      </c>
      <c r="H30" s="104" t="s">
        <v>63</v>
      </c>
      <c r="I30" s="40" t="s">
        <v>175</v>
      </c>
      <c r="J30" s="40"/>
      <c r="K30" s="103"/>
      <c r="N30" s="37"/>
      <c r="O30" s="37"/>
      <c r="P30" s="37"/>
      <c r="Q30" s="37"/>
    </row>
    <row r="31" spans="7:17" ht="31.5" x14ac:dyDescent="0.2">
      <c r="G31" s="104" t="s">
        <v>64</v>
      </c>
      <c r="H31" s="126">
        <v>710</v>
      </c>
      <c r="I31" s="40" t="s">
        <v>175</v>
      </c>
      <c r="J31" s="40"/>
      <c r="K31" s="103"/>
      <c r="N31" s="37"/>
      <c r="O31" s="37"/>
      <c r="P31" s="37"/>
      <c r="Q31" s="37"/>
    </row>
    <row r="32" spans="7:17" ht="31.5" x14ac:dyDescent="0.2">
      <c r="G32" s="104" t="s">
        <v>65</v>
      </c>
      <c r="H32" s="104" t="s">
        <v>66</v>
      </c>
      <c r="I32" s="40" t="s">
        <v>175</v>
      </c>
      <c r="J32" s="40"/>
      <c r="K32" s="103"/>
      <c r="N32" s="37"/>
      <c r="O32" s="37"/>
      <c r="P32" s="37"/>
      <c r="Q32" s="37"/>
    </row>
    <row r="33" spans="7:17" ht="15.75" x14ac:dyDescent="0.2">
      <c r="G33" s="104" t="s">
        <v>67</v>
      </c>
      <c r="H33" s="104" t="s">
        <v>68</v>
      </c>
      <c r="I33" s="40" t="s">
        <v>175</v>
      </c>
      <c r="J33" s="40"/>
      <c r="K33" s="103"/>
      <c r="N33" s="37"/>
      <c r="O33" s="37"/>
      <c r="P33" s="37"/>
      <c r="Q33" s="37"/>
    </row>
    <row r="34" spans="7:17" ht="31.5" x14ac:dyDescent="0.2">
      <c r="G34" s="104" t="s">
        <v>69</v>
      </c>
      <c r="H34" s="104" t="s">
        <v>70</v>
      </c>
      <c r="I34" s="40" t="s">
        <v>175</v>
      </c>
      <c r="J34" s="40"/>
      <c r="K34" s="103"/>
      <c r="N34" s="37"/>
      <c r="O34" s="37"/>
      <c r="P34" s="37"/>
      <c r="Q34" s="37"/>
    </row>
    <row r="35" spans="7:17" ht="31.5" x14ac:dyDescent="0.2">
      <c r="G35" s="104" t="s">
        <v>71</v>
      </c>
      <c r="H35" s="104" t="s">
        <v>72</v>
      </c>
      <c r="I35" s="40" t="s">
        <v>175</v>
      </c>
      <c r="J35" s="40"/>
      <c r="K35" s="103"/>
      <c r="N35" s="37"/>
      <c r="O35" s="37"/>
      <c r="P35" s="37"/>
      <c r="Q35" s="37"/>
    </row>
    <row r="36" spans="7:17" ht="15.75" x14ac:dyDescent="0.2">
      <c r="G36" s="104" t="s">
        <v>73</v>
      </c>
      <c r="H36" s="104"/>
      <c r="I36" s="40"/>
      <c r="J36" s="40"/>
      <c r="K36" s="103"/>
      <c r="N36" s="37"/>
      <c r="O36" s="37"/>
      <c r="P36" s="37"/>
      <c r="Q36" s="37"/>
    </row>
    <row r="37" spans="7:17" ht="15.75" x14ac:dyDescent="0.2">
      <c r="G37" s="104" t="s">
        <v>74</v>
      </c>
      <c r="H37" s="104" t="s">
        <v>75</v>
      </c>
      <c r="I37" s="40" t="s">
        <v>175</v>
      </c>
      <c r="J37" s="40"/>
      <c r="K37" s="103"/>
      <c r="N37" s="37"/>
      <c r="O37" s="37"/>
      <c r="P37" s="37"/>
      <c r="Q37" s="37"/>
    </row>
    <row r="38" spans="7:17" ht="31.5" x14ac:dyDescent="0.2">
      <c r="G38" s="104" t="s">
        <v>76</v>
      </c>
      <c r="H38" s="104" t="s">
        <v>77</v>
      </c>
      <c r="I38" s="40" t="s">
        <v>175</v>
      </c>
      <c r="J38" s="40"/>
      <c r="K38" s="103"/>
      <c r="N38" s="37"/>
      <c r="O38" s="37"/>
      <c r="P38" s="37"/>
      <c r="Q38" s="37"/>
    </row>
    <row r="39" spans="7:17" ht="15.75" x14ac:dyDescent="0.2">
      <c r="G39" s="104" t="s">
        <v>78</v>
      </c>
      <c r="H39" s="104" t="s">
        <v>79</v>
      </c>
      <c r="I39" s="40" t="s">
        <v>175</v>
      </c>
      <c r="J39" s="40"/>
      <c r="K39" s="103"/>
      <c r="N39" s="37"/>
      <c r="O39" s="37"/>
      <c r="P39" s="37"/>
      <c r="Q39" s="37"/>
    </row>
    <row r="40" spans="7:17" ht="15.75" x14ac:dyDescent="0.2">
      <c r="G40" s="104" t="s">
        <v>80</v>
      </c>
      <c r="H40" s="104" t="s">
        <v>81</v>
      </c>
      <c r="I40" s="40" t="s">
        <v>175</v>
      </c>
      <c r="J40" s="40"/>
      <c r="K40" s="103"/>
      <c r="N40" s="37"/>
      <c r="O40" s="37"/>
      <c r="P40" s="37"/>
      <c r="Q40" s="37"/>
    </row>
    <row r="41" spans="7:17" ht="15.75" x14ac:dyDescent="0.2">
      <c r="G41" s="104"/>
      <c r="H41" s="104"/>
      <c r="I41" s="40"/>
      <c r="J41" s="40"/>
      <c r="K41" s="103"/>
      <c r="N41" s="37"/>
      <c r="O41" s="37"/>
      <c r="P41" s="37"/>
      <c r="Q41" s="37"/>
    </row>
    <row r="42" spans="7:17" ht="31.5" x14ac:dyDescent="0.2">
      <c r="G42" s="104" t="s">
        <v>82</v>
      </c>
      <c r="H42" s="104" t="s">
        <v>83</v>
      </c>
      <c r="I42" s="40" t="s">
        <v>175</v>
      </c>
      <c r="J42" s="40"/>
      <c r="K42" s="103"/>
      <c r="N42" s="37"/>
      <c r="O42" s="37"/>
      <c r="P42" s="37"/>
      <c r="Q42" s="37"/>
    </row>
    <row r="43" spans="7:17" ht="15.75" x14ac:dyDescent="0.2">
      <c r="G43" s="104" t="s">
        <v>84</v>
      </c>
      <c r="H43" s="104"/>
      <c r="I43" s="40"/>
      <c r="J43" s="40"/>
      <c r="K43" s="103"/>
      <c r="N43" s="37"/>
      <c r="O43" s="37"/>
      <c r="P43" s="37"/>
      <c r="Q43" s="37"/>
    </row>
    <row r="44" spans="7:17" ht="15.75" x14ac:dyDescent="0.2">
      <c r="G44" s="104" t="s">
        <v>85</v>
      </c>
      <c r="H44" s="104" t="s">
        <v>86</v>
      </c>
      <c r="I44" s="40" t="s">
        <v>175</v>
      </c>
      <c r="J44" s="40"/>
      <c r="K44" s="103"/>
      <c r="N44" s="37"/>
      <c r="O44" s="37"/>
      <c r="P44" s="37"/>
      <c r="Q44" s="37"/>
    </row>
    <row r="45" spans="7:17" ht="47.25" x14ac:dyDescent="0.2">
      <c r="G45" s="104" t="s">
        <v>87</v>
      </c>
      <c r="H45" s="104" t="s">
        <v>88</v>
      </c>
      <c r="I45" s="40" t="s">
        <v>175</v>
      </c>
      <c r="J45" s="40"/>
      <c r="K45" s="103"/>
      <c r="N45" s="37"/>
      <c r="O45" s="37"/>
      <c r="P45" s="37"/>
      <c r="Q45" s="37"/>
    </row>
    <row r="46" spans="7:17" ht="31.5" x14ac:dyDescent="0.2">
      <c r="G46" s="104" t="s">
        <v>89</v>
      </c>
      <c r="H46" s="104" t="s">
        <v>90</v>
      </c>
      <c r="I46" s="40" t="s">
        <v>175</v>
      </c>
      <c r="J46" s="40"/>
      <c r="K46" s="103"/>
      <c r="N46" s="37"/>
      <c r="O46" s="37"/>
      <c r="P46" s="37"/>
      <c r="Q46" s="37"/>
    </row>
    <row r="47" spans="7:17" ht="15.75" x14ac:dyDescent="0.2">
      <c r="G47" s="104"/>
      <c r="H47" s="104"/>
      <c r="I47" s="40"/>
      <c r="J47" s="40"/>
      <c r="K47" s="103"/>
      <c r="N47" s="37"/>
      <c r="O47" s="37"/>
      <c r="P47" s="37"/>
      <c r="Q47" s="37"/>
    </row>
    <row r="48" spans="7:17" ht="51.75" customHeight="1" x14ac:dyDescent="0.2">
      <c r="G48" s="104" t="s">
        <v>91</v>
      </c>
      <c r="H48" s="104" t="s">
        <v>92</v>
      </c>
      <c r="I48" s="40" t="s">
        <v>175</v>
      </c>
      <c r="J48" s="40"/>
      <c r="K48" s="103"/>
      <c r="N48" s="37"/>
      <c r="O48" s="37"/>
      <c r="P48" s="37"/>
      <c r="Q48" s="37"/>
    </row>
    <row r="49" spans="7:17" ht="85.5" customHeight="1" x14ac:dyDescent="0.2">
      <c r="G49" s="104" t="s">
        <v>93</v>
      </c>
      <c r="H49" s="104" t="s">
        <v>94</v>
      </c>
      <c r="I49" s="40" t="s">
        <v>175</v>
      </c>
      <c r="J49" s="40"/>
      <c r="K49" s="103"/>
      <c r="N49" s="37"/>
      <c r="O49" s="37"/>
      <c r="P49" s="37"/>
      <c r="Q49" s="37"/>
    </row>
    <row r="50" spans="7:17" ht="31.5" x14ac:dyDescent="0.2">
      <c r="G50" s="104" t="s">
        <v>95</v>
      </c>
      <c r="H50" s="104" t="s">
        <v>96</v>
      </c>
      <c r="I50" s="40" t="s">
        <v>175</v>
      </c>
      <c r="J50" s="40"/>
      <c r="K50" s="103"/>
      <c r="N50" s="37"/>
      <c r="O50" s="37"/>
      <c r="P50" s="37"/>
      <c r="Q50" s="37"/>
    </row>
    <row r="51" spans="7:17" ht="31.5" x14ac:dyDescent="0.2">
      <c r="G51" s="104" t="s">
        <v>97</v>
      </c>
      <c r="H51" s="104" t="s">
        <v>98</v>
      </c>
      <c r="I51" s="40" t="s">
        <v>175</v>
      </c>
      <c r="J51" s="40"/>
      <c r="K51" s="103"/>
      <c r="N51" s="37"/>
      <c r="O51" s="37"/>
      <c r="P51" s="37"/>
      <c r="Q51" s="37"/>
    </row>
    <row r="52" spans="7:17" ht="15.75" x14ac:dyDescent="0.2">
      <c r="G52" s="104" t="s">
        <v>99</v>
      </c>
      <c r="H52" s="104" t="s">
        <v>98</v>
      </c>
      <c r="I52" s="40" t="s">
        <v>175</v>
      </c>
      <c r="J52" s="40"/>
      <c r="K52" s="103"/>
      <c r="N52" s="37"/>
      <c r="O52" s="37"/>
      <c r="P52" s="37"/>
      <c r="Q52" s="37"/>
    </row>
    <row r="53" spans="7:17" ht="15.75" x14ac:dyDescent="0.2">
      <c r="G53" s="104"/>
      <c r="H53" s="104"/>
      <c r="I53" s="40"/>
      <c r="J53" s="40"/>
      <c r="K53" s="103"/>
      <c r="N53" s="37"/>
      <c r="O53" s="37"/>
      <c r="P53" s="37"/>
      <c r="Q53" s="37"/>
    </row>
    <row r="54" spans="7:17" ht="31.5" x14ac:dyDescent="0.2">
      <c r="G54" s="104" t="s">
        <v>100</v>
      </c>
      <c r="H54" s="104" t="s">
        <v>101</v>
      </c>
      <c r="I54" s="40" t="s">
        <v>175</v>
      </c>
      <c r="J54" s="40"/>
      <c r="K54" s="103"/>
      <c r="N54" s="37"/>
      <c r="O54" s="37"/>
      <c r="P54" s="37"/>
      <c r="Q54" s="37"/>
    </row>
    <row r="55" spans="7:17" ht="15.75" x14ac:dyDescent="0.2">
      <c r="G55" s="104"/>
      <c r="H55" s="104"/>
      <c r="I55" s="40"/>
      <c r="J55" s="40"/>
      <c r="K55" s="103"/>
      <c r="N55" s="37"/>
      <c r="O55" s="37"/>
      <c r="P55" s="37"/>
      <c r="Q55" s="37"/>
    </row>
    <row r="56" spans="7:17" ht="15.75" x14ac:dyDescent="0.2">
      <c r="G56" s="104"/>
      <c r="H56" s="104"/>
      <c r="I56" s="40"/>
      <c r="J56" s="40"/>
      <c r="K56" s="103"/>
      <c r="N56" s="37"/>
      <c r="O56" s="37"/>
      <c r="P56" s="37"/>
      <c r="Q56" s="37"/>
    </row>
    <row r="57" spans="7:17" ht="31.5" x14ac:dyDescent="0.2">
      <c r="G57" s="104" t="s">
        <v>102</v>
      </c>
      <c r="H57" s="104" t="s">
        <v>103</v>
      </c>
      <c r="I57" s="40" t="s">
        <v>175</v>
      </c>
      <c r="J57" s="40"/>
      <c r="K57" s="103"/>
      <c r="N57" s="37"/>
      <c r="O57" s="37"/>
      <c r="P57" s="37"/>
      <c r="Q57" s="37"/>
    </row>
    <row r="58" spans="7:17" ht="15.75" x14ac:dyDescent="0.2">
      <c r="G58" s="104" t="s">
        <v>104</v>
      </c>
      <c r="H58" s="104" t="s">
        <v>96</v>
      </c>
      <c r="I58" s="40" t="s">
        <v>175</v>
      </c>
      <c r="J58" s="40"/>
      <c r="K58" s="103"/>
      <c r="N58" s="37"/>
      <c r="O58" s="37"/>
      <c r="P58" s="37"/>
      <c r="Q58" s="37"/>
    </row>
    <row r="59" spans="7:17" ht="31.5" x14ac:dyDescent="0.2">
      <c r="G59" s="104" t="s">
        <v>105</v>
      </c>
      <c r="H59" s="104" t="s">
        <v>106</v>
      </c>
      <c r="I59" s="40" t="s">
        <v>175</v>
      </c>
      <c r="J59" s="40"/>
      <c r="K59" s="103"/>
      <c r="N59" s="37"/>
      <c r="O59" s="37"/>
      <c r="P59" s="37"/>
      <c r="Q59" s="37"/>
    </row>
    <row r="60" spans="7:17" ht="15.75" x14ac:dyDescent="0.2">
      <c r="G60" s="90"/>
      <c r="H60" s="91"/>
      <c r="I60" s="105"/>
      <c r="J60" s="105"/>
      <c r="K60" s="106"/>
      <c r="N60" s="37"/>
      <c r="O60" s="37"/>
      <c r="P60" s="37"/>
      <c r="Q60" s="37"/>
    </row>
    <row r="61" spans="7:17" ht="289.5" customHeight="1" x14ac:dyDescent="0.2">
      <c r="G61" s="104" t="s">
        <v>113</v>
      </c>
      <c r="H61" s="104" t="s">
        <v>112</v>
      </c>
      <c r="I61" s="40" t="s">
        <v>175</v>
      </c>
      <c r="J61" s="40"/>
      <c r="K61" s="103"/>
      <c r="L61" s="37"/>
      <c r="M61" s="37"/>
      <c r="N61" s="37"/>
      <c r="O61" s="37"/>
      <c r="P61" s="37"/>
      <c r="Q61" s="37"/>
    </row>
    <row r="62" spans="7:17" ht="31.5" x14ac:dyDescent="0.2">
      <c r="G62" s="107" t="s">
        <v>115</v>
      </c>
      <c r="H62" s="104" t="s">
        <v>114</v>
      </c>
      <c r="I62" s="40"/>
      <c r="J62" s="40"/>
      <c r="K62" s="103"/>
      <c r="L62" s="37"/>
      <c r="M62" s="37"/>
      <c r="N62" s="37"/>
      <c r="O62" s="37"/>
      <c r="P62" s="37"/>
      <c r="Q62" s="37"/>
    </row>
    <row r="63" spans="7:17" ht="15.75" x14ac:dyDescent="0.2">
      <c r="G63" s="108"/>
      <c r="H63" s="109"/>
      <c r="I63" s="110"/>
      <c r="J63" s="110"/>
      <c r="K63" s="111"/>
      <c r="L63" s="37"/>
      <c r="M63" s="37"/>
      <c r="N63" s="37"/>
      <c r="O63" s="37"/>
      <c r="P63" s="37"/>
      <c r="Q63" s="37"/>
    </row>
    <row r="64" spans="7:17" ht="15.75" x14ac:dyDescent="0.2">
      <c r="G64" s="108"/>
      <c r="H64" s="109"/>
      <c r="I64" s="110"/>
      <c r="J64" s="110"/>
      <c r="K64" s="111"/>
      <c r="L64" s="37"/>
      <c r="M64" s="37"/>
      <c r="N64" s="37"/>
      <c r="O64" s="37"/>
      <c r="P64" s="37"/>
      <c r="Q64" s="37"/>
    </row>
    <row r="65" spans="2:17" ht="16.5" thickBot="1" x14ac:dyDescent="0.25">
      <c r="G65" s="108"/>
      <c r="H65" s="109"/>
      <c r="I65" s="110"/>
      <c r="J65" s="110"/>
      <c r="K65" s="111"/>
      <c r="L65" s="37"/>
      <c r="M65" s="37"/>
      <c r="N65" s="37"/>
      <c r="O65" s="37"/>
      <c r="P65" s="37"/>
      <c r="Q65" s="37"/>
    </row>
    <row r="66" spans="2:17" ht="21" thickBot="1" x14ac:dyDescent="0.35">
      <c r="B66" s="249" t="s">
        <v>164</v>
      </c>
      <c r="C66" s="250"/>
      <c r="D66" s="250"/>
      <c r="E66" s="250"/>
      <c r="F66" s="250"/>
      <c r="G66" s="250"/>
      <c r="H66" s="251"/>
      <c r="I66" s="38"/>
      <c r="J66" s="38"/>
      <c r="K66" s="39"/>
      <c r="L66" s="37"/>
      <c r="M66" s="37"/>
      <c r="N66" s="37"/>
      <c r="O66" s="37"/>
      <c r="P66" s="37"/>
      <c r="Q66" s="37"/>
    </row>
    <row r="67" spans="2:17" ht="15.75" x14ac:dyDescent="0.2">
      <c r="B67" s="252" t="s">
        <v>116</v>
      </c>
      <c r="C67" s="253"/>
      <c r="D67" s="253"/>
      <c r="E67" s="253"/>
      <c r="F67" s="253"/>
      <c r="G67" s="253"/>
      <c r="H67" s="254"/>
      <c r="I67" s="38"/>
      <c r="J67" s="38"/>
      <c r="K67" s="39"/>
      <c r="L67" s="37"/>
      <c r="M67" s="37"/>
      <c r="N67" s="37"/>
      <c r="O67" s="37"/>
      <c r="P67" s="37"/>
      <c r="Q67" s="37"/>
    </row>
    <row r="68" spans="2:17" ht="15.75" customHeight="1" x14ac:dyDescent="0.2">
      <c r="B68" s="255" t="s">
        <v>117</v>
      </c>
      <c r="C68" s="241"/>
      <c r="D68" s="241"/>
      <c r="E68" s="241"/>
      <c r="F68" s="241"/>
      <c r="G68" s="241"/>
      <c r="H68" s="242"/>
      <c r="I68" s="38"/>
      <c r="J68" s="38"/>
      <c r="K68" s="39"/>
      <c r="L68" s="37"/>
      <c r="M68" s="37"/>
      <c r="N68" s="37"/>
      <c r="O68" s="37"/>
      <c r="P68" s="37"/>
      <c r="Q68" s="37"/>
    </row>
    <row r="69" spans="2:17" ht="15.75" customHeight="1" x14ac:dyDescent="0.2">
      <c r="B69" s="255"/>
      <c r="C69" s="241"/>
      <c r="D69" s="241"/>
      <c r="E69" s="241"/>
      <c r="F69" s="241"/>
      <c r="G69" s="241"/>
      <c r="H69" s="242"/>
      <c r="I69" s="38"/>
      <c r="J69" s="38"/>
      <c r="K69" s="39"/>
      <c r="L69" s="37"/>
      <c r="M69" s="37"/>
      <c r="N69" s="37"/>
      <c r="O69" s="37"/>
      <c r="P69" s="37"/>
      <c r="Q69" s="37"/>
    </row>
    <row r="70" spans="2:17" ht="15.75" x14ac:dyDescent="0.2">
      <c r="B70" s="243" t="s">
        <v>155</v>
      </c>
      <c r="C70" s="244"/>
      <c r="D70" s="244"/>
      <c r="E70" s="244"/>
      <c r="F70" s="244"/>
      <c r="G70" s="244"/>
      <c r="H70" s="256"/>
      <c r="I70" s="38"/>
      <c r="J70" s="38"/>
      <c r="K70" s="39"/>
      <c r="L70" s="37"/>
      <c r="M70" s="37"/>
      <c r="N70" s="37"/>
      <c r="O70" s="37"/>
      <c r="P70" s="37"/>
      <c r="Q70" s="37"/>
    </row>
    <row r="71" spans="2:17" ht="15.75" customHeight="1" x14ac:dyDescent="0.2">
      <c r="B71" s="257" t="s">
        <v>156</v>
      </c>
      <c r="C71" s="245"/>
      <c r="D71" s="245"/>
      <c r="E71" s="245"/>
      <c r="F71" s="245"/>
      <c r="G71" s="245"/>
      <c r="H71" s="258"/>
      <c r="I71" s="38"/>
      <c r="J71" s="38"/>
      <c r="K71" s="39"/>
      <c r="L71" s="37"/>
      <c r="M71" s="37"/>
      <c r="N71" s="37"/>
      <c r="O71" s="37"/>
      <c r="P71" s="37"/>
      <c r="Q71" s="37"/>
    </row>
    <row r="72" spans="2:17" ht="33.75" customHeight="1" x14ac:dyDescent="0.2">
      <c r="B72" s="257" t="s">
        <v>157</v>
      </c>
      <c r="C72" s="245"/>
      <c r="D72" s="245"/>
      <c r="E72" s="245"/>
      <c r="F72" s="245"/>
      <c r="G72" s="245"/>
      <c r="H72" s="258"/>
      <c r="I72" s="38"/>
      <c r="J72" s="38"/>
      <c r="K72" s="39"/>
      <c r="L72" s="37"/>
      <c r="M72" s="37"/>
      <c r="N72" s="37"/>
      <c r="O72" s="37"/>
      <c r="P72" s="37"/>
      <c r="Q72" s="37"/>
    </row>
    <row r="73" spans="2:17" ht="15.75" customHeight="1" x14ac:dyDescent="0.2">
      <c r="B73" s="259" t="s">
        <v>154</v>
      </c>
      <c r="C73" s="260"/>
      <c r="D73" s="241" t="s">
        <v>118</v>
      </c>
      <c r="E73" s="241"/>
      <c r="F73" s="241"/>
      <c r="G73" s="241"/>
      <c r="H73" s="242"/>
      <c r="I73" s="38"/>
      <c r="J73" s="38"/>
      <c r="K73" s="39"/>
      <c r="L73" s="37"/>
      <c r="M73" s="37"/>
      <c r="N73" s="37"/>
      <c r="O73" s="37"/>
      <c r="P73" s="37"/>
      <c r="Q73" s="37"/>
    </row>
    <row r="74" spans="2:17" ht="121.5" customHeight="1" x14ac:dyDescent="0.2">
      <c r="B74" s="259"/>
      <c r="C74" s="260"/>
      <c r="D74" s="95" t="s">
        <v>119</v>
      </c>
      <c r="E74" s="95" t="s">
        <v>120</v>
      </c>
      <c r="F74" s="95" t="s">
        <v>121</v>
      </c>
      <c r="G74" s="95" t="s">
        <v>122</v>
      </c>
      <c r="H74" s="112" t="s">
        <v>123</v>
      </c>
      <c r="I74" s="40" t="s">
        <v>109</v>
      </c>
      <c r="J74" s="40" t="s">
        <v>110</v>
      </c>
      <c r="K74" s="103" t="s">
        <v>111</v>
      </c>
      <c r="L74" s="37"/>
      <c r="M74" s="37"/>
      <c r="N74" s="37"/>
      <c r="O74" s="37"/>
      <c r="P74" s="37"/>
      <c r="Q74" s="37"/>
    </row>
    <row r="75" spans="2:17" ht="80.25" customHeight="1" x14ac:dyDescent="0.2">
      <c r="B75" s="243" t="s">
        <v>124</v>
      </c>
      <c r="C75" s="244"/>
      <c r="D75" s="97" t="s">
        <v>96</v>
      </c>
      <c r="E75" s="97" t="s">
        <v>96</v>
      </c>
      <c r="F75" s="97" t="s">
        <v>96</v>
      </c>
      <c r="G75" s="97" t="s">
        <v>96</v>
      </c>
      <c r="H75" s="113" t="s">
        <v>96</v>
      </c>
      <c r="I75" s="93" t="s">
        <v>175</v>
      </c>
      <c r="J75" s="93"/>
      <c r="K75" s="94"/>
      <c r="L75" s="37"/>
      <c r="M75" s="37"/>
      <c r="N75" s="37"/>
      <c r="O75" s="37"/>
      <c r="P75" s="37"/>
      <c r="Q75" s="37"/>
    </row>
    <row r="76" spans="2:17" ht="95.25" customHeight="1" x14ac:dyDescent="0.2">
      <c r="B76" s="98">
        <v>1</v>
      </c>
      <c r="C76" s="101" t="s">
        <v>125</v>
      </c>
      <c r="D76" s="97" t="s">
        <v>96</v>
      </c>
      <c r="E76" s="99"/>
      <c r="F76" s="99"/>
      <c r="G76" s="99"/>
      <c r="H76" s="114"/>
      <c r="I76" s="93" t="s">
        <v>175</v>
      </c>
      <c r="J76" s="93"/>
      <c r="K76" s="94"/>
      <c r="L76" s="37"/>
      <c r="M76" s="37"/>
      <c r="N76" s="37"/>
      <c r="O76" s="37"/>
      <c r="P76" s="37"/>
      <c r="Q76" s="37"/>
    </row>
    <row r="77" spans="2:17" ht="30" x14ac:dyDescent="0.2">
      <c r="B77" s="98">
        <v>2</v>
      </c>
      <c r="C77" s="101" t="s">
        <v>126</v>
      </c>
      <c r="D77" s="99"/>
      <c r="E77" s="97" t="s">
        <v>96</v>
      </c>
      <c r="F77" s="99"/>
      <c r="G77" s="97" t="s">
        <v>96</v>
      </c>
      <c r="H77" s="114"/>
      <c r="I77" s="93" t="s">
        <v>175</v>
      </c>
      <c r="J77" s="93"/>
      <c r="K77" s="94"/>
      <c r="L77" s="37"/>
      <c r="M77" s="37"/>
      <c r="N77" s="37"/>
      <c r="O77" s="37"/>
      <c r="P77" s="37"/>
      <c r="Q77" s="37"/>
    </row>
    <row r="78" spans="2:17" ht="45" x14ac:dyDescent="0.2">
      <c r="B78" s="98">
        <v>3</v>
      </c>
      <c r="C78" s="101" t="s">
        <v>158</v>
      </c>
      <c r="D78" s="99"/>
      <c r="E78" s="97" t="s">
        <v>96</v>
      </c>
      <c r="F78" s="97" t="s">
        <v>96</v>
      </c>
      <c r="G78" s="99"/>
      <c r="H78" s="114"/>
      <c r="I78" s="93" t="s">
        <v>175</v>
      </c>
      <c r="J78" s="93"/>
      <c r="K78" s="94"/>
      <c r="L78" s="37"/>
      <c r="M78" s="37"/>
      <c r="N78" s="37"/>
      <c r="O78" s="37"/>
      <c r="P78" s="37"/>
      <c r="Q78" s="37"/>
    </row>
    <row r="79" spans="2:17" ht="60" x14ac:dyDescent="0.2">
      <c r="B79" s="98">
        <v>4</v>
      </c>
      <c r="C79" s="101" t="s">
        <v>127</v>
      </c>
      <c r="D79" s="97" t="s">
        <v>128</v>
      </c>
      <c r="E79" s="99"/>
      <c r="F79" s="99"/>
      <c r="G79" s="99"/>
      <c r="H79" s="114"/>
      <c r="I79" s="93" t="s">
        <v>175</v>
      </c>
      <c r="J79" s="93"/>
      <c r="K79" s="94"/>
      <c r="L79" s="37"/>
      <c r="M79" s="37"/>
      <c r="N79" s="37"/>
      <c r="O79" s="37"/>
      <c r="P79" s="37"/>
      <c r="Q79" s="37"/>
    </row>
    <row r="80" spans="2:17" ht="15.75" x14ac:dyDescent="0.2">
      <c r="B80" s="98">
        <v>5</v>
      </c>
      <c r="C80" s="101" t="s">
        <v>129</v>
      </c>
      <c r="D80" s="97" t="s">
        <v>96</v>
      </c>
      <c r="E80" s="99"/>
      <c r="F80" s="99"/>
      <c r="G80" s="99"/>
      <c r="H80" s="114"/>
      <c r="I80" s="93" t="s">
        <v>175</v>
      </c>
      <c r="J80" s="93"/>
      <c r="K80" s="94"/>
      <c r="L80" s="37"/>
      <c r="M80" s="37"/>
      <c r="N80" s="37"/>
      <c r="O80" s="37"/>
      <c r="P80" s="37"/>
      <c r="Q80" s="37"/>
    </row>
    <row r="81" spans="2:17" ht="15.75" x14ac:dyDescent="0.2">
      <c r="B81" s="98">
        <v>6</v>
      </c>
      <c r="C81" s="101" t="s">
        <v>130</v>
      </c>
      <c r="D81" s="97" t="s">
        <v>96</v>
      </c>
      <c r="E81" s="97" t="s">
        <v>96</v>
      </c>
      <c r="F81" s="99"/>
      <c r="G81" s="99"/>
      <c r="H81" s="114"/>
      <c r="I81" s="93" t="s">
        <v>175</v>
      </c>
      <c r="J81" s="93"/>
      <c r="K81" s="94"/>
      <c r="L81" s="37"/>
      <c r="M81" s="37"/>
      <c r="N81" s="37"/>
      <c r="O81" s="37"/>
      <c r="P81" s="37"/>
      <c r="Q81" s="37"/>
    </row>
    <row r="82" spans="2:17" ht="40.5" customHeight="1" x14ac:dyDescent="0.2">
      <c r="B82" s="98">
        <v>7</v>
      </c>
      <c r="C82" s="101" t="s">
        <v>159</v>
      </c>
      <c r="D82" s="99"/>
      <c r="E82" s="97" t="s">
        <v>96</v>
      </c>
      <c r="F82" s="99"/>
      <c r="G82" s="99"/>
      <c r="H82" s="114"/>
      <c r="I82" s="93" t="s">
        <v>175</v>
      </c>
      <c r="J82" s="93"/>
      <c r="K82" s="94"/>
      <c r="L82" s="37"/>
      <c r="M82" s="37"/>
      <c r="N82" s="37"/>
      <c r="O82" s="37"/>
      <c r="P82" s="37"/>
      <c r="Q82" s="37"/>
    </row>
    <row r="83" spans="2:17" ht="45" x14ac:dyDescent="0.2">
      <c r="B83" s="98">
        <v>8</v>
      </c>
      <c r="C83" s="101" t="s">
        <v>160</v>
      </c>
      <c r="D83" s="99"/>
      <c r="E83" s="97" t="s">
        <v>96</v>
      </c>
      <c r="F83" s="99"/>
      <c r="G83" s="99"/>
      <c r="H83" s="114"/>
      <c r="I83" s="93" t="s">
        <v>175</v>
      </c>
      <c r="J83" s="93"/>
      <c r="K83" s="94"/>
      <c r="L83" s="37"/>
      <c r="M83" s="37"/>
      <c r="N83" s="37"/>
      <c r="O83" s="37"/>
      <c r="P83" s="37"/>
      <c r="Q83" s="37"/>
    </row>
    <row r="84" spans="2:17" ht="74.25" customHeight="1" x14ac:dyDescent="0.2">
      <c r="B84" s="98">
        <v>9</v>
      </c>
      <c r="C84" s="101" t="s">
        <v>161</v>
      </c>
      <c r="D84" s="97" t="s">
        <v>96</v>
      </c>
      <c r="E84" s="99"/>
      <c r="F84" s="99"/>
      <c r="G84" s="99"/>
      <c r="H84" s="114"/>
      <c r="I84" s="93" t="s">
        <v>175</v>
      </c>
      <c r="J84" s="93"/>
      <c r="K84" s="94"/>
      <c r="L84" s="37"/>
      <c r="M84" s="37"/>
      <c r="N84" s="37"/>
      <c r="O84" s="37"/>
      <c r="P84" s="37"/>
      <c r="Q84" s="37"/>
    </row>
    <row r="85" spans="2:17" ht="45" customHeight="1" x14ac:dyDescent="0.2">
      <c r="B85" s="98">
        <v>10</v>
      </c>
      <c r="C85" s="101" t="s">
        <v>131</v>
      </c>
      <c r="D85" s="99"/>
      <c r="E85" s="97" t="s">
        <v>96</v>
      </c>
      <c r="F85" s="99"/>
      <c r="G85" s="99"/>
      <c r="H85" s="114"/>
      <c r="I85" s="93" t="s">
        <v>175</v>
      </c>
      <c r="J85" s="93"/>
      <c r="K85" s="94"/>
      <c r="L85" s="37"/>
      <c r="M85" s="37"/>
      <c r="N85" s="37"/>
      <c r="O85" s="37"/>
      <c r="P85" s="37"/>
      <c r="Q85" s="37"/>
    </row>
    <row r="86" spans="2:17" ht="30" x14ac:dyDescent="0.2">
      <c r="B86" s="98">
        <v>11</v>
      </c>
      <c r="C86" s="101" t="s">
        <v>132</v>
      </c>
      <c r="D86" s="97" t="s">
        <v>96</v>
      </c>
      <c r="E86" s="99"/>
      <c r="F86" s="99"/>
      <c r="G86" s="99"/>
      <c r="H86" s="114"/>
      <c r="I86" s="93" t="s">
        <v>175</v>
      </c>
      <c r="J86" s="93"/>
      <c r="K86" s="94"/>
      <c r="L86" s="37"/>
      <c r="M86" s="37"/>
      <c r="N86" s="37"/>
      <c r="O86" s="37"/>
      <c r="P86" s="37"/>
      <c r="Q86" s="37"/>
    </row>
    <row r="87" spans="2:17" ht="30" x14ac:dyDescent="0.2">
      <c r="B87" s="98">
        <v>12</v>
      </c>
      <c r="C87" s="101" t="s">
        <v>133</v>
      </c>
      <c r="D87" s="99"/>
      <c r="E87" s="97" t="s">
        <v>96</v>
      </c>
      <c r="F87" s="99"/>
      <c r="G87" s="97" t="s">
        <v>96</v>
      </c>
      <c r="H87" s="114"/>
      <c r="I87" s="93" t="s">
        <v>175</v>
      </c>
      <c r="J87" s="93"/>
      <c r="K87" s="94"/>
      <c r="L87" s="37"/>
      <c r="M87" s="37"/>
      <c r="N87" s="37"/>
      <c r="O87" s="37"/>
      <c r="P87" s="37"/>
      <c r="Q87" s="37"/>
    </row>
    <row r="88" spans="2:17" ht="68.25" customHeight="1" x14ac:dyDescent="0.2">
      <c r="B88" s="98">
        <v>13</v>
      </c>
      <c r="C88" s="101" t="s">
        <v>162</v>
      </c>
      <c r="D88" s="99"/>
      <c r="E88" s="97" t="s">
        <v>96</v>
      </c>
      <c r="F88" s="99"/>
      <c r="G88" s="99"/>
      <c r="H88" s="114"/>
      <c r="I88" s="93" t="s">
        <v>175</v>
      </c>
      <c r="J88" s="93"/>
      <c r="K88" s="94"/>
      <c r="L88" s="37"/>
      <c r="M88" s="37"/>
      <c r="N88" s="37"/>
      <c r="O88" s="37"/>
      <c r="P88" s="37"/>
      <c r="Q88" s="37"/>
    </row>
    <row r="89" spans="2:17" ht="15.75" x14ac:dyDescent="0.2">
      <c r="B89" s="98">
        <v>14</v>
      </c>
      <c r="C89" s="101" t="s">
        <v>134</v>
      </c>
      <c r="D89" s="99"/>
      <c r="E89" s="97" t="s">
        <v>96</v>
      </c>
      <c r="F89" s="99"/>
      <c r="G89" s="97" t="s">
        <v>96</v>
      </c>
      <c r="H89" s="114"/>
      <c r="I89" s="93" t="s">
        <v>175</v>
      </c>
      <c r="J89" s="93"/>
      <c r="K89" s="94"/>
      <c r="L89" s="37"/>
      <c r="M89" s="37"/>
      <c r="N89" s="37"/>
      <c r="O89" s="37"/>
      <c r="P89" s="37"/>
      <c r="Q89" s="37"/>
    </row>
    <row r="90" spans="2:17" ht="32.25" customHeight="1" x14ac:dyDescent="0.2">
      <c r="B90" s="98">
        <v>15</v>
      </c>
      <c r="C90" s="101" t="s">
        <v>135</v>
      </c>
      <c r="D90" s="97" t="s">
        <v>96</v>
      </c>
      <c r="E90" s="97" t="s">
        <v>96</v>
      </c>
      <c r="F90" s="99"/>
      <c r="G90" s="99"/>
      <c r="H90" s="114"/>
      <c r="I90" s="93" t="s">
        <v>175</v>
      </c>
      <c r="J90" s="93"/>
      <c r="K90" s="94"/>
      <c r="L90" s="37"/>
      <c r="M90" s="37"/>
      <c r="N90" s="37"/>
      <c r="O90" s="37"/>
      <c r="P90" s="37"/>
      <c r="Q90" s="37"/>
    </row>
    <row r="91" spans="2:17" ht="32.25" customHeight="1" x14ac:dyDescent="0.2">
      <c r="B91" s="98">
        <v>16</v>
      </c>
      <c r="C91" s="101" t="s">
        <v>163</v>
      </c>
      <c r="D91" s="99"/>
      <c r="E91" s="97" t="s">
        <v>96</v>
      </c>
      <c r="F91" s="99"/>
      <c r="G91" s="99"/>
      <c r="H91" s="114"/>
      <c r="I91" s="93" t="s">
        <v>175</v>
      </c>
      <c r="J91" s="93"/>
      <c r="K91" s="94"/>
      <c r="L91" s="37"/>
      <c r="M91" s="37"/>
      <c r="N91" s="37"/>
      <c r="O91" s="37"/>
      <c r="P91" s="37"/>
      <c r="Q91" s="37"/>
    </row>
    <row r="92" spans="2:17" ht="32.25" customHeight="1" x14ac:dyDescent="0.2">
      <c r="B92" s="98">
        <v>17</v>
      </c>
      <c r="C92" s="101" t="s">
        <v>136</v>
      </c>
      <c r="D92" s="99"/>
      <c r="E92" s="97" t="s">
        <v>96</v>
      </c>
      <c r="F92" s="99"/>
      <c r="G92" s="99"/>
      <c r="H92" s="114"/>
      <c r="I92" s="93" t="s">
        <v>175</v>
      </c>
      <c r="J92" s="93"/>
      <c r="K92" s="94"/>
      <c r="L92" s="37"/>
      <c r="M92" s="37"/>
      <c r="N92" s="37"/>
      <c r="O92" s="37"/>
      <c r="P92" s="37"/>
      <c r="Q92" s="37"/>
    </row>
    <row r="93" spans="2:17" ht="32.25" customHeight="1" x14ac:dyDescent="0.2">
      <c r="B93" s="98">
        <v>18</v>
      </c>
      <c r="C93" s="101" t="s">
        <v>137</v>
      </c>
      <c r="D93" s="99"/>
      <c r="E93" s="97" t="s">
        <v>96</v>
      </c>
      <c r="F93" s="99"/>
      <c r="G93" s="99"/>
      <c r="H93" s="114"/>
      <c r="I93" s="93" t="s">
        <v>175</v>
      </c>
      <c r="J93" s="93"/>
      <c r="K93" s="94"/>
      <c r="L93" s="37"/>
      <c r="M93" s="37"/>
      <c r="N93" s="37"/>
      <c r="O93" s="37"/>
      <c r="P93" s="37"/>
      <c r="Q93" s="37"/>
    </row>
    <row r="94" spans="2:17" ht="32.25" customHeight="1" x14ac:dyDescent="0.2">
      <c r="B94" s="98">
        <v>19</v>
      </c>
      <c r="C94" s="101" t="s">
        <v>138</v>
      </c>
      <c r="D94" s="97" t="s">
        <v>96</v>
      </c>
      <c r="E94" s="97" t="s">
        <v>96</v>
      </c>
      <c r="F94" s="99"/>
      <c r="G94" s="99"/>
      <c r="H94" s="114"/>
      <c r="I94" s="93" t="s">
        <v>175</v>
      </c>
      <c r="J94" s="93"/>
      <c r="K94" s="94"/>
      <c r="L94" s="37"/>
      <c r="M94" s="37"/>
      <c r="N94" s="37"/>
      <c r="O94" s="37"/>
      <c r="P94" s="37"/>
      <c r="Q94" s="37"/>
    </row>
    <row r="95" spans="2:17" ht="32.25" customHeight="1" x14ac:dyDescent="0.2">
      <c r="B95" s="98">
        <v>20</v>
      </c>
      <c r="C95" s="101" t="s">
        <v>139</v>
      </c>
      <c r="D95" s="99"/>
      <c r="E95" s="97" t="s">
        <v>96</v>
      </c>
      <c r="F95" s="99"/>
      <c r="G95" s="97" t="s">
        <v>96</v>
      </c>
      <c r="H95" s="114"/>
      <c r="I95" s="93" t="s">
        <v>175</v>
      </c>
      <c r="J95" s="93"/>
      <c r="K95" s="94"/>
      <c r="L95" s="37"/>
      <c r="M95" s="37"/>
      <c r="N95" s="37"/>
      <c r="O95" s="37"/>
      <c r="P95" s="37"/>
      <c r="Q95" s="37"/>
    </row>
    <row r="96" spans="2:17" ht="32.25" customHeight="1" x14ac:dyDescent="0.2">
      <c r="B96" s="98">
        <v>21</v>
      </c>
      <c r="C96" s="101" t="s">
        <v>140</v>
      </c>
      <c r="D96" s="99"/>
      <c r="E96" s="97" t="s">
        <v>96</v>
      </c>
      <c r="F96" s="99"/>
      <c r="G96" s="99"/>
      <c r="H96" s="114"/>
      <c r="I96" s="93" t="s">
        <v>175</v>
      </c>
      <c r="J96" s="93"/>
      <c r="K96" s="94"/>
      <c r="L96" s="37"/>
      <c r="M96" s="37"/>
      <c r="N96" s="37"/>
      <c r="O96" s="37"/>
      <c r="P96" s="37"/>
      <c r="Q96" s="37"/>
    </row>
    <row r="97" spans="2:17" ht="32.25" customHeight="1" x14ac:dyDescent="0.2">
      <c r="B97" s="98">
        <v>22</v>
      </c>
      <c r="C97" s="101" t="s">
        <v>141</v>
      </c>
      <c r="D97" s="99"/>
      <c r="E97" s="97" t="s">
        <v>96</v>
      </c>
      <c r="F97" s="99"/>
      <c r="G97" s="99"/>
      <c r="H97" s="114"/>
      <c r="I97" s="93" t="s">
        <v>175</v>
      </c>
      <c r="J97" s="93"/>
      <c r="K97" s="94"/>
      <c r="L97" s="37"/>
      <c r="M97" s="37"/>
      <c r="N97" s="37"/>
      <c r="O97" s="37"/>
      <c r="P97" s="37"/>
      <c r="Q97" s="37"/>
    </row>
    <row r="98" spans="2:17" ht="56.25" customHeight="1" x14ac:dyDescent="0.2">
      <c r="B98" s="98">
        <v>23</v>
      </c>
      <c r="C98" s="101" t="s">
        <v>142</v>
      </c>
      <c r="D98" s="97" t="s">
        <v>96</v>
      </c>
      <c r="E98" s="97" t="s">
        <v>96</v>
      </c>
      <c r="F98" s="99"/>
      <c r="G98" s="99"/>
      <c r="H98" s="114"/>
      <c r="I98" s="93" t="s">
        <v>175</v>
      </c>
      <c r="J98" s="93"/>
      <c r="K98" s="94"/>
      <c r="L98" s="37"/>
      <c r="M98" s="37"/>
      <c r="N98" s="37"/>
      <c r="O98" s="37"/>
      <c r="P98" s="37"/>
      <c r="Q98" s="37"/>
    </row>
    <row r="99" spans="2:17" ht="56.25" customHeight="1" x14ac:dyDescent="0.2">
      <c r="B99" s="98">
        <v>24</v>
      </c>
      <c r="C99" s="101" t="s">
        <v>143</v>
      </c>
      <c r="D99" s="97" t="s">
        <v>96</v>
      </c>
      <c r="E99" s="97" t="s">
        <v>96</v>
      </c>
      <c r="F99" s="99"/>
      <c r="G99" s="99"/>
      <c r="H99" s="114"/>
      <c r="I99" s="93" t="s">
        <v>175</v>
      </c>
      <c r="J99" s="93"/>
      <c r="K99" s="94"/>
      <c r="L99" s="37"/>
      <c r="M99" s="37"/>
      <c r="N99" s="37"/>
      <c r="O99" s="37"/>
      <c r="P99" s="37"/>
      <c r="Q99" s="37"/>
    </row>
    <row r="100" spans="2:17" ht="69" customHeight="1" x14ac:dyDescent="0.2">
      <c r="B100" s="98">
        <v>25</v>
      </c>
      <c r="C100" s="101" t="s">
        <v>144</v>
      </c>
      <c r="D100" s="97" t="s">
        <v>96</v>
      </c>
      <c r="E100" s="97" t="s">
        <v>96</v>
      </c>
      <c r="F100" s="99"/>
      <c r="G100" s="99"/>
      <c r="H100" s="114"/>
      <c r="I100" s="93" t="s">
        <v>175</v>
      </c>
      <c r="J100" s="93"/>
      <c r="K100" s="94"/>
      <c r="L100" s="37"/>
      <c r="M100" s="37"/>
      <c r="N100" s="37"/>
      <c r="O100" s="37"/>
      <c r="P100" s="37"/>
      <c r="Q100" s="37"/>
    </row>
    <row r="101" spans="2:17" ht="56.25" customHeight="1" x14ac:dyDescent="0.2">
      <c r="B101" s="98">
        <v>26</v>
      </c>
      <c r="C101" s="101" t="s">
        <v>145</v>
      </c>
      <c r="D101" s="99"/>
      <c r="E101" s="99"/>
      <c r="F101" s="99"/>
      <c r="G101" s="97" t="s">
        <v>96</v>
      </c>
      <c r="H101" s="114"/>
      <c r="I101" s="93" t="s">
        <v>175</v>
      </c>
      <c r="J101" s="93"/>
      <c r="K101" s="94"/>
      <c r="L101" s="37"/>
      <c r="M101" s="37"/>
      <c r="N101" s="37"/>
      <c r="O101" s="37"/>
      <c r="P101" s="37"/>
      <c r="Q101" s="37"/>
    </row>
    <row r="102" spans="2:17" ht="43.5" customHeight="1" x14ac:dyDescent="0.2">
      <c r="B102" s="98">
        <v>27</v>
      </c>
      <c r="C102" s="101" t="s">
        <v>146</v>
      </c>
      <c r="D102" s="97" t="s">
        <v>96</v>
      </c>
      <c r="E102" s="97" t="s">
        <v>96</v>
      </c>
      <c r="F102" s="99"/>
      <c r="G102" s="99"/>
      <c r="H102" s="114"/>
      <c r="I102" s="93" t="s">
        <v>175</v>
      </c>
      <c r="J102" s="93"/>
      <c r="K102" s="94"/>
      <c r="L102" s="37"/>
      <c r="M102" s="37"/>
      <c r="N102" s="37"/>
      <c r="O102" s="37"/>
      <c r="P102" s="37"/>
      <c r="Q102" s="37"/>
    </row>
    <row r="103" spans="2:17" ht="56.25" customHeight="1" x14ac:dyDescent="0.2">
      <c r="B103" s="98">
        <v>28</v>
      </c>
      <c r="C103" s="101" t="s">
        <v>147</v>
      </c>
      <c r="D103" s="97" t="s">
        <v>96</v>
      </c>
      <c r="E103" s="97" t="s">
        <v>96</v>
      </c>
      <c r="F103" s="99"/>
      <c r="G103" s="99"/>
      <c r="H103" s="114"/>
      <c r="I103" s="93" t="s">
        <v>175</v>
      </c>
      <c r="J103" s="93"/>
      <c r="K103" s="94"/>
      <c r="L103" s="37"/>
      <c r="M103" s="37"/>
      <c r="N103" s="37"/>
      <c r="O103" s="37"/>
      <c r="P103" s="37"/>
      <c r="Q103" s="37"/>
    </row>
    <row r="104" spans="2:17" ht="36" customHeight="1" x14ac:dyDescent="0.2">
      <c r="B104" s="98">
        <v>29</v>
      </c>
      <c r="C104" s="101" t="s">
        <v>148</v>
      </c>
      <c r="D104" s="99"/>
      <c r="E104" s="99"/>
      <c r="F104" s="99"/>
      <c r="G104" s="97" t="s">
        <v>96</v>
      </c>
      <c r="H104" s="114"/>
      <c r="I104" s="93" t="s">
        <v>175</v>
      </c>
      <c r="J104" s="93"/>
      <c r="K104" s="94"/>
      <c r="L104" s="37"/>
      <c r="M104" s="37"/>
      <c r="N104" s="37"/>
      <c r="O104" s="37"/>
      <c r="P104" s="37"/>
      <c r="Q104" s="37"/>
    </row>
    <row r="105" spans="2:17" ht="15.75" x14ac:dyDescent="0.2">
      <c r="B105" s="98">
        <v>30</v>
      </c>
      <c r="C105" s="101" t="s">
        <v>149</v>
      </c>
      <c r="D105" s="99"/>
      <c r="E105" s="99"/>
      <c r="F105" s="99"/>
      <c r="G105" s="97" t="s">
        <v>96</v>
      </c>
      <c r="H105" s="114"/>
      <c r="I105" s="93" t="s">
        <v>175</v>
      </c>
      <c r="J105" s="93"/>
      <c r="K105" s="94"/>
      <c r="L105" s="37"/>
      <c r="M105" s="37"/>
      <c r="N105" s="37"/>
      <c r="O105" s="37"/>
      <c r="P105" s="37"/>
      <c r="Q105" s="37"/>
    </row>
    <row r="106" spans="2:17" ht="15.75" x14ac:dyDescent="0.2">
      <c r="B106" s="98">
        <v>31</v>
      </c>
      <c r="C106" s="101" t="s">
        <v>150</v>
      </c>
      <c r="D106" s="99"/>
      <c r="E106" s="99"/>
      <c r="F106" s="99"/>
      <c r="G106" s="99"/>
      <c r="H106" s="113" t="s">
        <v>96</v>
      </c>
      <c r="I106" s="93" t="s">
        <v>175</v>
      </c>
      <c r="J106" s="93"/>
      <c r="K106" s="94"/>
      <c r="L106" s="37"/>
      <c r="M106" s="37"/>
      <c r="N106" s="37"/>
      <c r="O106" s="37"/>
      <c r="P106" s="37"/>
      <c r="Q106" s="37"/>
    </row>
    <row r="107" spans="2:17" ht="27.75" customHeight="1" x14ac:dyDescent="0.2">
      <c r="B107" s="98">
        <v>32</v>
      </c>
      <c r="C107" s="101" t="s">
        <v>24</v>
      </c>
      <c r="D107" s="245" t="s">
        <v>151</v>
      </c>
      <c r="E107" s="245"/>
      <c r="F107" s="245"/>
      <c r="G107" s="245"/>
      <c r="H107" s="246"/>
      <c r="I107" s="93" t="s">
        <v>175</v>
      </c>
      <c r="J107" s="93"/>
      <c r="K107" s="94"/>
      <c r="L107" s="37"/>
      <c r="M107" s="37"/>
      <c r="N107" s="37"/>
      <c r="O107" s="37"/>
      <c r="P107" s="37"/>
      <c r="Q107" s="37"/>
    </row>
    <row r="108" spans="2:17" ht="39" customHeight="1" thickBot="1" x14ac:dyDescent="0.25">
      <c r="B108" s="100">
        <v>33</v>
      </c>
      <c r="C108" s="102" t="s">
        <v>152</v>
      </c>
      <c r="D108" s="247" t="s">
        <v>153</v>
      </c>
      <c r="E108" s="247"/>
      <c r="F108" s="247"/>
      <c r="G108" s="247"/>
      <c r="H108" s="248"/>
      <c r="I108" s="93" t="s">
        <v>175</v>
      </c>
      <c r="J108" s="93"/>
      <c r="K108" s="94"/>
      <c r="L108" s="37"/>
      <c r="M108" s="37"/>
      <c r="N108" s="37"/>
      <c r="O108" s="37"/>
      <c r="P108" s="37"/>
      <c r="Q108" s="37"/>
    </row>
    <row r="109" spans="2:17" ht="24.75" customHeight="1" x14ac:dyDescent="0.2">
      <c r="G109" s="92"/>
      <c r="H109" s="92"/>
      <c r="I109" s="38"/>
      <c r="J109" s="38"/>
      <c r="K109" s="39"/>
      <c r="L109" s="37"/>
      <c r="M109" s="37"/>
      <c r="N109" s="37"/>
      <c r="O109" s="37"/>
      <c r="P109" s="37"/>
      <c r="Q109" s="37"/>
    </row>
    <row r="110" spans="2:17" ht="15.75" x14ac:dyDescent="0.2">
      <c r="G110" s="121"/>
      <c r="H110" s="121"/>
      <c r="I110" s="40" t="s">
        <v>109</v>
      </c>
      <c r="J110" s="40" t="s">
        <v>110</v>
      </c>
      <c r="K110" s="120" t="s">
        <v>111</v>
      </c>
      <c r="L110" s="37"/>
      <c r="M110" s="37"/>
      <c r="N110" s="37"/>
      <c r="O110" s="37"/>
      <c r="P110" s="37"/>
      <c r="Q110" s="37"/>
    </row>
    <row r="111" spans="2:17" ht="294.75" customHeight="1" x14ac:dyDescent="0.2">
      <c r="G111" s="116" t="s">
        <v>165</v>
      </c>
      <c r="H111" s="117" t="s">
        <v>166</v>
      </c>
      <c r="I111" s="124" t="s">
        <v>175</v>
      </c>
      <c r="J111" s="123"/>
      <c r="K111" s="125" t="s">
        <v>177</v>
      </c>
      <c r="L111" s="37"/>
      <c r="M111" s="37"/>
      <c r="N111" s="37"/>
      <c r="O111" s="37"/>
      <c r="P111" s="37"/>
      <c r="Q111" s="37"/>
    </row>
    <row r="112" spans="2:17" ht="104.25" customHeight="1" x14ac:dyDescent="0.2">
      <c r="G112" s="118" t="s">
        <v>167</v>
      </c>
      <c r="H112" s="117" t="s">
        <v>176</v>
      </c>
      <c r="I112" s="124" t="s">
        <v>175</v>
      </c>
      <c r="J112" s="93"/>
      <c r="K112" s="122"/>
      <c r="L112" s="37"/>
      <c r="M112" s="37"/>
      <c r="N112" s="37"/>
      <c r="O112" s="37"/>
      <c r="P112" s="37"/>
      <c r="Q112" s="37"/>
    </row>
    <row r="113" spans="5:17" ht="285" customHeight="1" x14ac:dyDescent="0.2">
      <c r="G113" s="176" t="s">
        <v>168</v>
      </c>
      <c r="H113" s="177" t="s">
        <v>169</v>
      </c>
      <c r="I113" s="180" t="s">
        <v>175</v>
      </c>
      <c r="J113" s="178"/>
      <c r="K113" s="179" t="s">
        <v>211</v>
      </c>
      <c r="L113" s="117"/>
      <c r="M113" s="37"/>
      <c r="N113" s="37"/>
      <c r="O113" s="37"/>
      <c r="P113" s="37"/>
      <c r="Q113" s="37"/>
    </row>
    <row r="114" spans="5:17" ht="75" customHeight="1" x14ac:dyDescent="0.2">
      <c r="G114" s="278" t="s">
        <v>170</v>
      </c>
      <c r="H114" s="119" t="s">
        <v>178</v>
      </c>
      <c r="I114" s="124" t="s">
        <v>175</v>
      </c>
      <c r="J114" s="93"/>
      <c r="K114" s="94"/>
      <c r="L114" s="127"/>
      <c r="M114" s="37"/>
      <c r="N114" s="37"/>
      <c r="O114" s="37"/>
      <c r="P114" s="37"/>
      <c r="Q114" s="37"/>
    </row>
    <row r="115" spans="5:17" ht="229.5" customHeight="1" x14ac:dyDescent="0.2">
      <c r="G115" s="278"/>
      <c r="H115" s="119" t="s">
        <v>179</v>
      </c>
      <c r="I115" s="124" t="s">
        <v>175</v>
      </c>
      <c r="J115" s="93"/>
      <c r="K115" s="94"/>
      <c r="L115" s="37"/>
      <c r="M115" s="37"/>
      <c r="N115" s="37"/>
      <c r="O115" s="37"/>
      <c r="P115" s="37"/>
      <c r="Q115" s="37"/>
    </row>
    <row r="116" spans="5:17" ht="108" customHeight="1" x14ac:dyDescent="0.2">
      <c r="G116" s="119" t="s">
        <v>172</v>
      </c>
      <c r="H116" s="119" t="s">
        <v>171</v>
      </c>
      <c r="I116" s="158" t="s">
        <v>175</v>
      </c>
      <c r="K116" s="94"/>
      <c r="L116" s="37"/>
      <c r="M116" s="37"/>
      <c r="N116" s="37"/>
      <c r="O116" s="37"/>
      <c r="P116" s="37"/>
      <c r="Q116" s="37"/>
    </row>
    <row r="117" spans="5:17" ht="241.5" customHeight="1" x14ac:dyDescent="0.2">
      <c r="G117" s="119" t="s">
        <v>173</v>
      </c>
      <c r="H117" s="119" t="s">
        <v>174</v>
      </c>
      <c r="I117" s="124" t="s">
        <v>175</v>
      </c>
      <c r="J117" s="93"/>
      <c r="K117" s="94"/>
      <c r="L117" s="37"/>
      <c r="M117" s="37"/>
      <c r="N117" s="37"/>
      <c r="O117" s="37"/>
      <c r="P117" s="37"/>
      <c r="Q117" s="37"/>
    </row>
    <row r="118" spans="5:17" ht="30" customHeight="1" x14ac:dyDescent="0.2">
      <c r="G118" s="115"/>
      <c r="H118" s="115"/>
      <c r="I118" s="38"/>
      <c r="J118" s="38"/>
      <c r="K118" s="39"/>
      <c r="L118" s="37"/>
      <c r="M118" s="37"/>
      <c r="N118" s="37"/>
      <c r="O118" s="37"/>
      <c r="P118" s="37"/>
      <c r="Q118" s="37"/>
    </row>
    <row r="119" spans="5:17" ht="30" customHeight="1" x14ac:dyDescent="0.2">
      <c r="G119" s="115"/>
      <c r="H119" s="115"/>
      <c r="I119" s="38"/>
      <c r="J119" s="38"/>
      <c r="K119" s="39"/>
      <c r="L119" s="37"/>
      <c r="M119" s="37"/>
      <c r="N119" s="37"/>
      <c r="O119" s="37"/>
      <c r="P119" s="37"/>
      <c r="Q119" s="37"/>
    </row>
    <row r="120" spans="5:17" ht="15.75" x14ac:dyDescent="0.2">
      <c r="G120" s="37"/>
      <c r="H120" s="37"/>
      <c r="I120" s="38"/>
      <c r="J120" s="38"/>
      <c r="K120" s="39"/>
      <c r="L120" s="37"/>
      <c r="M120" s="37"/>
      <c r="N120" s="37"/>
      <c r="O120" s="37"/>
      <c r="P120" s="37"/>
      <c r="Q120" s="37"/>
    </row>
    <row r="121" spans="5:17" ht="15.75" x14ac:dyDescent="0.2">
      <c r="E121" s="168"/>
      <c r="F121" s="168"/>
      <c r="G121" s="92"/>
      <c r="H121" s="92"/>
      <c r="I121" s="169"/>
      <c r="J121" s="169"/>
      <c r="K121" s="170"/>
      <c r="L121" s="37"/>
      <c r="M121" s="37"/>
      <c r="N121" s="37"/>
      <c r="O121" s="37"/>
      <c r="P121" s="37"/>
      <c r="Q121" s="37"/>
    </row>
    <row r="122" spans="5:17" x14ac:dyDescent="0.2">
      <c r="E122" s="168"/>
      <c r="F122" s="168"/>
      <c r="G122" s="168"/>
      <c r="H122" s="168"/>
      <c r="I122" s="171"/>
      <c r="J122" s="171"/>
      <c r="K122" s="172"/>
    </row>
    <row r="123" spans="5:17" x14ac:dyDescent="0.2">
      <c r="E123" s="168"/>
      <c r="F123" s="168"/>
      <c r="G123" s="168"/>
      <c r="H123" s="168"/>
      <c r="I123" s="171"/>
      <c r="J123" s="171"/>
      <c r="K123" s="172"/>
    </row>
    <row r="124" spans="5:17" ht="15" thickBot="1" x14ac:dyDescent="0.25"/>
    <row r="125" spans="5:17" x14ac:dyDescent="0.2">
      <c r="G125" s="48"/>
      <c r="H125" s="49"/>
      <c r="I125" s="50"/>
      <c r="J125" s="50"/>
      <c r="K125" s="51"/>
    </row>
    <row r="126" spans="5:17" x14ac:dyDescent="0.2">
      <c r="G126" s="42"/>
      <c r="I126"/>
      <c r="J126"/>
      <c r="K126" s="43"/>
    </row>
    <row r="127" spans="5:17" ht="15.75" x14ac:dyDescent="0.25">
      <c r="G127" s="52" t="s">
        <v>30</v>
      </c>
      <c r="H127" s="53"/>
      <c r="I127" s="53"/>
      <c r="J127" s="53"/>
      <c r="K127" s="43"/>
    </row>
    <row r="128" spans="5:17" ht="15.75" x14ac:dyDescent="0.25">
      <c r="G128" s="42"/>
      <c r="H128" s="53"/>
      <c r="I128" s="53"/>
      <c r="J128" s="53"/>
      <c r="K128" s="43"/>
    </row>
    <row r="129" spans="7:11" ht="15.75" x14ac:dyDescent="0.25">
      <c r="G129" s="42"/>
      <c r="I129" s="53"/>
      <c r="J129" s="53"/>
      <c r="K129" s="43"/>
    </row>
    <row r="130" spans="7:11" ht="15.75" x14ac:dyDescent="0.25">
      <c r="G130" s="54"/>
      <c r="H130" s="53"/>
      <c r="I130" s="53"/>
      <c r="J130" s="53"/>
      <c r="K130" s="43"/>
    </row>
    <row r="131" spans="7:11" ht="36.75" customHeight="1" x14ac:dyDescent="0.25">
      <c r="G131" s="55" t="s">
        <v>31</v>
      </c>
      <c r="H131" s="56"/>
      <c r="I131" s="56"/>
      <c r="J131" s="56"/>
      <c r="K131" s="43"/>
    </row>
    <row r="132" spans="7:11" ht="27" customHeight="1" x14ac:dyDescent="0.25">
      <c r="G132" s="57" t="s">
        <v>32</v>
      </c>
      <c r="H132" s="56"/>
      <c r="I132" s="56"/>
      <c r="J132" s="56"/>
      <c r="K132" s="43"/>
    </row>
    <row r="133" spans="7:11" x14ac:dyDescent="0.2">
      <c r="G133" s="42"/>
      <c r="I133"/>
      <c r="J133"/>
      <c r="K133" s="43"/>
    </row>
    <row r="134" spans="7:11" ht="15" thickBot="1" x14ac:dyDescent="0.25">
      <c r="G134" s="58"/>
      <c r="H134" s="59"/>
      <c r="I134" s="60"/>
      <c r="J134" s="60"/>
      <c r="K134" s="61"/>
    </row>
  </sheetData>
  <mergeCells count="16">
    <mergeCell ref="A9:K9"/>
    <mergeCell ref="A10:K10"/>
    <mergeCell ref="G16:H16"/>
    <mergeCell ref="G114:G115"/>
    <mergeCell ref="D73:H73"/>
    <mergeCell ref="B75:C75"/>
    <mergeCell ref="D107:H107"/>
    <mergeCell ref="D108:H108"/>
    <mergeCell ref="B66:H66"/>
    <mergeCell ref="B67:H67"/>
    <mergeCell ref="B68:H68"/>
    <mergeCell ref="B69:H69"/>
    <mergeCell ref="B70:H70"/>
    <mergeCell ref="B71:H71"/>
    <mergeCell ref="B72:H72"/>
    <mergeCell ref="B73:C7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puntaje</vt:lpstr>
      <vt:lpstr>EVALUACION ECONOM</vt:lpstr>
      <vt:lpstr>OFERTA 1 EXPERIENCIA</vt:lpstr>
      <vt:lpstr>OFERTA 1 REQUISITOS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ISMAEL HUMBERTO NOVOA CUBIDES</dc:creator>
  <cp:lastModifiedBy>ISMAEL HUMBERTO NOVOA CUBIDES</cp:lastModifiedBy>
  <dcterms:created xsi:type="dcterms:W3CDTF">2026-03-18T16:48:30Z</dcterms:created>
  <dcterms:modified xsi:type="dcterms:W3CDTF">2026-03-20T21:09:47Z</dcterms:modified>
</cp:coreProperties>
</file>