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C:\Users\Ruben.Gasca\Downloads\FIRMA TANQUES\PDF\CARGUE\"/>
    </mc:Choice>
  </mc:AlternateContent>
  <xr:revisionPtr revIDLastSave="0" documentId="13_ncr:1_{C4301A48-4CCA-4FF6-9802-AD4B50ECB6BE}" xr6:coauthVersionLast="47" xr6:coauthVersionMax="47" xr10:uidLastSave="{00000000-0000-0000-0000-000000000000}"/>
  <bookViews>
    <workbookView xWindow="-120" yWindow="-120" windowWidth="29040" windowHeight="15840" tabRatio="925" xr2:uid="{00000000-000D-0000-FFFF-FFFF00000000}"/>
  </bookViews>
  <sheets>
    <sheet name="RESUMEN" sheetId="26" r:id="rId1"/>
    <sheet name="Borrador" sheetId="11" state="hidden" r:id="rId2"/>
  </sheets>
  <definedNames>
    <definedName name="_xlnm._FilterDatabase" localSheetId="0" hidden="1">RESUMEN!$A$20:$N$34</definedName>
    <definedName name="_xlnm.Print_Area" localSheetId="0">RESUMEN!$A$1:$K$42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0" i="26" l="1"/>
  <c r="G33" i="26" l="1"/>
  <c r="H21" i="26"/>
  <c r="H22" i="26"/>
  <c r="H23" i="26"/>
  <c r="H24" i="26"/>
  <c r="H25" i="26"/>
  <c r="H26" i="26"/>
  <c r="H27" i="26"/>
  <c r="H28" i="26"/>
  <c r="H29" i="26"/>
  <c r="H30" i="26"/>
  <c r="H31" i="26"/>
  <c r="H32" i="26"/>
  <c r="H33" i="26" l="1"/>
  <c r="F21" i="1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<sst xmlns="http://schemas.openxmlformats.org/spreadsheetml/2006/main" count="131" uniqueCount="83">
  <si>
    <t xml:space="preserve">República de Colombia
Instituto Colombiano de Bienestar Familiar
Cecilia de la Fuente de Lleras 
GRUPO ADMINISTRATIVO - ICBF REGIONAL VALLE
</t>
  </si>
  <si>
    <t>CLASIFICACIÓN DE LA INFORMACIÓN 
PÚBLICA</t>
  </si>
  <si>
    <t>PROPUESTA ECONÓMICA VALORES UNITARIOS - MANTENIMIENTO TANQUES DE AGUA</t>
  </si>
  <si>
    <t>Objeto</t>
  </si>
  <si>
    <t xml:space="preserve">EMPRESA: </t>
  </si>
  <si>
    <t>NIT:</t>
  </si>
  <si>
    <t>FECHA:</t>
  </si>
  <si>
    <t>CONTACTO:</t>
  </si>
  <si>
    <t>CARGO:</t>
  </si>
  <si>
    <t>TEL. CELULAR:</t>
  </si>
  <si>
    <t>E-MAIL:</t>
  </si>
  <si>
    <t>DIRECCIÓN:</t>
  </si>
  <si>
    <t>TELEFONO FIJO:</t>
  </si>
  <si>
    <t>Instrucciones para el diligenciamiento del formato de cotización</t>
  </si>
  <si>
    <t>• Por favor diligenciar solo las celdas en AMARILLO.
• Revisar todos los requerimientos que se exponen en el documento "Ficha de Condiciones Técnicas Escenciales para la Prestación del Servicio y/o Entrega del Bien" (FCT) y Anexos; y formular su propuesta en concordancia con este, garantizando que los bienes y/o servicios ofrecidos cumplan en su totalidad con las especificaciones técnicas descritas en la FCT.
• El precio de la propuesta económica deber ser expresado en PESOS COLOMBIANOS.
• No modificar, agregar o quitar ningún ítem o sub-ítem.</t>
  </si>
  <si>
    <r>
      <t xml:space="preserve">(1) </t>
    </r>
    <r>
      <rPr>
        <sz val="10"/>
        <color theme="1"/>
        <rFont val="Arial"/>
        <family val="2"/>
      </rPr>
      <t xml:space="preserve">Tener en cuenta para la propuesta económica que el plazo de ejecución </t>
    </r>
    <r>
      <rPr>
        <i/>
        <u/>
        <sz val="10"/>
        <color theme="1"/>
        <rFont val="Arial"/>
        <family val="2"/>
      </rPr>
      <t xml:space="preserve">es estimado </t>
    </r>
    <r>
      <rPr>
        <sz val="10"/>
        <color theme="1"/>
        <rFont val="Arial"/>
        <family val="2"/>
      </rPr>
      <t>y podrá ser inferior o superior. Los precios se deberán mantener.</t>
    </r>
    <r>
      <rPr>
        <b/>
        <sz val="10"/>
        <color rgb="FFFF0000"/>
        <rFont val="Arial"/>
        <family val="2"/>
      </rPr>
      <t xml:space="preserve">
(2) </t>
    </r>
    <r>
      <rPr>
        <sz val="10"/>
        <rFont val="Arial"/>
        <family val="2"/>
      </rPr>
      <t xml:space="preserve">El costo del suministro de los mantenimientos deberá  incluir todos los costos directos e indirectos asociados a las actividades.
</t>
    </r>
  </si>
  <si>
    <r>
      <t>Tarifa IVA</t>
    </r>
    <r>
      <rPr>
        <b/>
        <sz val="10"/>
        <color rgb="FFFF0000"/>
        <rFont val="Arial"/>
        <family val="2"/>
      </rPr>
      <t xml:space="preserve"> 
</t>
    </r>
  </si>
  <si>
    <r>
      <t xml:space="preserve">Plazo </t>
    </r>
    <r>
      <rPr>
        <b/>
        <i/>
        <u/>
        <sz val="10"/>
        <rFont val="Arial"/>
        <family val="2"/>
      </rPr>
      <t>estimado</t>
    </r>
    <r>
      <rPr>
        <b/>
        <sz val="10"/>
        <rFont val="Arial"/>
        <family val="2"/>
      </rPr>
      <t xml:space="preserve"> de ejecución entrega del servicio</t>
    </r>
  </si>
  <si>
    <t>MANTENIMIENTO PREVENTIVO</t>
  </si>
  <si>
    <t>No</t>
  </si>
  <si>
    <t>UBICACIÓN</t>
  </si>
  <si>
    <t>DESCRIPCIÓN DEL PRODUCTO</t>
  </si>
  <si>
    <t>UNIDAD DE MEDIDA</t>
  </si>
  <si>
    <t>CANTIDAD DE TANQUES</t>
  </si>
  <si>
    <t>VALOR LIMPIEZA SIN IVA</t>
  </si>
  <si>
    <t>VALOR LIMPIEZA IVA INCLUIDO</t>
  </si>
  <si>
    <t>Valor sin  IVA</t>
  </si>
  <si>
    <t>Sede Regional
Avenida 2N No. 33 AN-45</t>
  </si>
  <si>
    <t>Capacidad de Almacenamiento: 3 Mts3
Tipo de Tanque: Subterraneo
Tipo de Material: Fibrocemento</t>
  </si>
  <si>
    <t>UNIDAD</t>
  </si>
  <si>
    <t>CZ Nororiental
Carrera 3 Norte No 39 N- 23
B/ Bolivariano</t>
  </si>
  <si>
    <t>CZ Suroriental
Calle 73 No. 8 A– 35 
B/ Andres Sanin</t>
  </si>
  <si>
    <t>Capacidad de Almacenamiento: 1 Mts3
Tipo de Tanque: Elevado
Tipo de Material: PVC</t>
  </si>
  <si>
    <t>CZ Sur
Carrera 42 No. 5 C- 48 
B/ Tequendama</t>
  </si>
  <si>
    <t>Capacidad de Almacenamiento: 500 Litros
Tipo de Tanque: Elevado
Tipo de Material: PVC</t>
  </si>
  <si>
    <t>CZ Ladera
Carrera 43 No. 5 A- 17 
B/ Tequendama</t>
  </si>
  <si>
    <t>CZ Yumbo
Carrera 4 Oeste No. 1 B- 07 
B/ El Pedregal</t>
  </si>
  <si>
    <t>CZ Buga
Carrera 8 Carretera Central Vía Chambimbal</t>
  </si>
  <si>
    <t>Capacidad de Almacenamiento: 2 Mts3
Tipo de Tanque: Elevado
Tipo de Material: PVC</t>
  </si>
  <si>
    <t>CZ Palmira
Carrera 31 No. 23 - 52
B/ Nuevo</t>
  </si>
  <si>
    <t>Capacidad de Almacenamiento: 2 Mts3
Tipo de Tanque: Elevado
Tipo de Material: Fibrocemento</t>
  </si>
  <si>
    <t>CZ Roldanillo
Carrera 6 No. 9 – 103
B/ San Nicolás</t>
  </si>
  <si>
    <t xml:space="preserve">Casa Atrapasueños Jamundí CARRERA 50 sur 10 A 05 barrio las margaritas bonanza </t>
  </si>
  <si>
    <t>Capacidad de Almacenamiento: 2  Mts3
Tipo de Tanque: Elevado
Tipo de Material: PVC</t>
  </si>
  <si>
    <t xml:space="preserve">UNIDAD </t>
  </si>
  <si>
    <t>CZ JAMUNDÍ  Carrera 14 con entre calles 16 y 17</t>
  </si>
  <si>
    <t>TOTAL</t>
  </si>
  <si>
    <t>La presente propuesta económica:</t>
  </si>
  <si>
    <t xml:space="preserve">•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t>
  </si>
  <si>
    <t>LOS DATOS PROPORCIONADOS SERÁN TRATADOS DE ACUERDO A LA POLÍTICA DE TRATAMIENTO DE DATOS PERSONALES DEL ICBF Y A LA LEY 1581 DE 2012</t>
  </si>
  <si>
    <t>IVA</t>
  </si>
  <si>
    <t>Tipo de examén</t>
  </si>
  <si>
    <t>Cantidades aproximadas</t>
  </si>
  <si>
    <t>PRECIO UNITARIO IVA INCLUIDO</t>
  </si>
  <si>
    <t>PRECIO TOTAL IVA INCLUIDO</t>
  </si>
  <si>
    <t>SOCIEDAD ENTORNO &amp; COMPAÑÍA LTDA</t>
  </si>
  <si>
    <t>CAJA DE COMPENSACION FAMILIAR CAFAM</t>
  </si>
  <si>
    <t>UNIDAD MEDICA TOLCOROMA</t>
  </si>
  <si>
    <t>PROMEDIO MEDICION</t>
  </si>
  <si>
    <t>MEDIA GEOMETRICA</t>
  </si>
  <si>
    <t>PROMEDIO DE LAS 3 MAS BAJAS</t>
  </si>
  <si>
    <t>DESVIACIÓN</t>
  </si>
  <si>
    <t>Precio unitario sin IVA</t>
  </si>
  <si>
    <r>
      <t xml:space="preserve">Precio unitario </t>
    </r>
    <r>
      <rPr>
        <b/>
        <u/>
        <sz val="9"/>
        <color theme="1"/>
        <rFont val="Arial"/>
        <family val="2"/>
      </rPr>
      <t xml:space="preserve"> </t>
    </r>
    <r>
      <rPr>
        <b/>
        <sz val="9"/>
        <color theme="1"/>
        <rFont val="Arial"/>
        <family val="2"/>
      </rPr>
      <t>IVA incluido</t>
    </r>
  </si>
  <si>
    <t>Precio total IVA inlcuido</t>
  </si>
  <si>
    <t>PRECIO UNITARIO SIN IVA</t>
  </si>
  <si>
    <t>MIN</t>
  </si>
  <si>
    <t>MAX</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</si>
  <si>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</si>
  <si>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</si>
  <si>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</si>
  <si>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</si>
  <si>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</si>
  <si>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</si>
  <si>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</si>
  <si>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</si>
  <si>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</si>
  <si>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Hasta el 31/12/2026</t>
  </si>
  <si>
    <t>REALIZAR EL MANTENIMIENTO PREVENTIVO Y/O CORRECTIVO, LIMPIEZA Y DESINFECCIÓN DE TANQUES DE ALMACENAMIENTO DE AGUA POTABLE UBICADOS EN LA SEDE REGIONAL CENTROS ZONALES E INMUEBLES OPERACION DIRECTA PRIMERA INFANCIA DEL ICBF REGIONAL VALLE DEL CAUCA.</t>
  </si>
  <si>
    <t>CZ Tuluá                         CARRERA 30 N° 27- 20
PISO 3 EDIFICIO DEL RÍO
BARRIO VICTORIA
B/ Centro</t>
  </si>
  <si>
    <t>CZ Buenaventura   Avenida Simón Bolívar Km 9 sobre la vía de ingreso Barrio Transformación.</t>
  </si>
  <si>
    <t>Tiempo de Ejecución 2026</t>
  </si>
  <si>
    <r>
      <t xml:space="preserve">                                                                                                                                                                                                                                                                                                                                           </t>
    </r>
    <r>
      <rPr>
        <b/>
        <sz val="10"/>
        <color rgb="FF000000"/>
        <rFont val="Arial"/>
      </rPr>
      <t>NOTA 1:</t>
    </r>
    <r>
      <rPr>
        <sz val="10"/>
        <color rgb="FF000000"/>
        <rFont val="Arial"/>
      </rPr>
      <t xml:space="preserve"> La propuesta económica que se debe incorporar a la plataforma del SECOP II, será por el valor del presupuesto oficial, el cual será por </t>
    </r>
    <r>
      <rPr>
        <b/>
        <sz val="10"/>
        <color rgb="FF000000"/>
        <rFont val="Arial"/>
      </rPr>
      <t>CINCUENTA Y DOS MILLONES NOVECIENTOS SESENTA Y CINCO MIL SETECIENTOS SESENTA Y NUEVE PESOS M/CTE ($52.965.769)
NOTA 2:</t>
    </r>
    <r>
      <rPr>
        <sz val="10"/>
        <color rgb="FF000000"/>
        <rFont val="Arial"/>
      </rPr>
      <t xml:space="preserve"> Se hace claridad que se requiere que los oferentes registren en el formato de propuesta económica, la oferta con el valor unitario de cada ítem registrado para así determinar que oferente presenta el menor valor, ya que el único valor de ponderación en los procesos de selección de mínima cuantía es el menor precio.
</t>
    </r>
    <r>
      <rPr>
        <b/>
        <sz val="10"/>
        <color rgb="FF000000"/>
        <rFont val="Arial"/>
      </rPr>
      <t xml:space="preserve">NOTA 3: </t>
    </r>
    <r>
      <rPr>
        <sz val="10"/>
        <color rgb="FF000000"/>
        <rFont val="Arial"/>
      </rPr>
      <t xml:space="preserve">Para el  oferente que no presente su propuesta económica con los dos (2) componentes establecidos en el presente anexo, su oferta será rechazada.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</si>
</sst>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0\ &quot;Meses&quot;"/>
    <numFmt numFmtId="167" formatCode="&quot;$&quot;\ #,##0"/>
    <numFmt numFmtId="168" formatCode="&quot;$&quot;#,##0"/>
    <numFmt numFmtId="169" formatCode="_ * #,##0.00_ ;_ * \-#,##0.00_ ;_ * &quot;-&quot;??_ ;_ @_ "/>
    <numFmt numFmtId="170" formatCode="_ &quot;$&quot;\ * #,##0.00_ ;_ &quot;$&quot;\ * \-#,##0.00_ ;_ &quot;$&quot;\ * &quot;-&quot;??_ ;_ @_ "/>
    <numFmt numFmtId="171" formatCode="_-&quot;$&quot;\ * #,##0_-;\-&quot;$&quot;\ * #,##0_-;_-&quot;$&quot;\ * &quot;-&quot;??_-;_-@_-"/>
  </numFmts>
  <fonts count="32">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u/>
      <sz val="11"/>
      <color theme="10"/>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sz val="10"/>
      <color rgb="FF000000"/>
      <name val="Arial"/>
      <family val="2"/>
    </font>
    <font>
      <b/>
      <sz val="10"/>
      <color rgb="FFFF0000"/>
      <name val="Arial"/>
      <family val="2"/>
    </font>
    <font>
      <b/>
      <sz val="10"/>
      <name val="Arial"/>
      <family val="2"/>
    </font>
    <font>
      <sz val="10"/>
      <name val="Zurich BT"/>
    </font>
    <font>
      <i/>
      <u/>
      <sz val="10"/>
      <color theme="1"/>
      <name val="Arial"/>
      <family val="2"/>
    </font>
    <font>
      <b/>
      <i/>
      <u/>
      <sz val="10"/>
      <name val="Arial"/>
      <family val="2"/>
    </font>
    <font>
      <sz val="11"/>
      <color rgb="FF000000"/>
      <name val="Calibri"/>
      <family val="2"/>
    </font>
    <font>
      <sz val="9"/>
      <name val="Arial"/>
      <family val="2"/>
    </font>
    <font>
      <sz val="9"/>
      <color rgb="FF000000"/>
      <name val="Arial"/>
      <family val="2"/>
    </font>
    <font>
      <b/>
      <sz val="14"/>
      <name val="Arial"/>
      <family val="2"/>
    </font>
    <font>
      <sz val="10"/>
      <color rgb="FF000000"/>
      <name val="Arial"/>
    </font>
    <font>
      <b/>
      <sz val="10"/>
      <color rgb="FF000000"/>
      <name val="Arial"/>
    </font>
  </fonts>
  <fills count="9">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FFFF"/>
        <bgColor indexed="64"/>
      </patternFill>
    </fill>
    <fill>
      <patternFill patternType="solid">
        <fgColor theme="9" tint="0.39997558519241921"/>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4">
    <xf numFmtId="0" fontId="0" fillId="0" borderId="0"/>
    <xf numFmtId="9" fontId="1" fillId="0" borderId="0" applyFont="0" applyFill="0" applyBorder="0" applyAlignment="0" applyProtection="0"/>
    <xf numFmtId="0" fontId="2" fillId="0" borderId="0"/>
    <xf numFmtId="0" fontId="7" fillId="0" borderId="0" applyNumberFormat="0" applyFill="0" applyBorder="0" applyAlignment="0" applyProtection="0"/>
    <xf numFmtId="0" fontId="10" fillId="0" borderId="0" applyNumberFormat="0" applyFill="0" applyBorder="0" applyAlignment="0" applyProtection="0">
      <alignment vertical="top"/>
      <protection locked="0"/>
    </xf>
    <xf numFmtId="165" fontId="1" fillId="0" borderId="0" applyFont="0" applyFill="0" applyBorder="0" applyAlignment="0" applyProtection="0"/>
    <xf numFmtId="0" fontId="19" fillId="0" borderId="0"/>
    <xf numFmtId="164" fontId="1" fillId="0" borderId="0" applyFont="0" applyFill="0" applyBorder="0" applyAlignment="0" applyProtection="0"/>
    <xf numFmtId="0" fontId="5" fillId="0" borderId="0"/>
    <xf numFmtId="0" fontId="2" fillId="0" borderId="0"/>
    <xf numFmtId="0" fontId="23" fillId="0" borderId="0"/>
    <xf numFmtId="9" fontId="23" fillId="0" borderId="0" applyFont="0" applyFill="0" applyBorder="0" applyAlignment="0" applyProtection="0"/>
    <xf numFmtId="43" fontId="2" fillId="0" borderId="0" applyFont="0" applyFill="0" applyBorder="0" applyAlignment="0" applyProtection="0"/>
    <xf numFmtId="169"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0" fontId="5" fillId="0" borderId="0"/>
    <xf numFmtId="0" fontId="2" fillId="0" borderId="0"/>
    <xf numFmtId="0" fontId="23"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0" fontId="26" fillId="0" borderId="0"/>
    <xf numFmtId="44" fontId="1" fillId="0" borderId="0" applyFont="0" applyFill="0" applyBorder="0" applyAlignment="0" applyProtection="0"/>
  </cellStyleXfs>
  <cellXfs count="125">
    <xf numFmtId="0" fontId="0" fillId="0" borderId="0" xfId="0"/>
    <xf numFmtId="167" fontId="11" fillId="3" borderId="3" xfId="2" applyNumberFormat="1" applyFont="1" applyFill="1" applyBorder="1" applyAlignment="1" applyProtection="1">
      <alignment vertical="center"/>
      <protection locked="0" hidden="1"/>
    </xf>
    <xf numFmtId="167" fontId="11" fillId="0" borderId="1" xfId="2" applyNumberFormat="1" applyFont="1" applyBorder="1" applyAlignment="1">
      <alignment vertical="center"/>
    </xf>
    <xf numFmtId="167" fontId="12" fillId="5" borderId="1" xfId="2" applyNumberFormat="1" applyFont="1" applyFill="1" applyBorder="1" applyAlignment="1">
      <alignment vertical="center"/>
    </xf>
    <xf numFmtId="0" fontId="11" fillId="5" borderId="1" xfId="0" applyFont="1" applyFill="1" applyBorder="1" applyAlignment="1">
      <alignment horizontal="center" vertical="center" wrapText="1"/>
    </xf>
    <xf numFmtId="167" fontId="11" fillId="3" borderId="3" xfId="2" applyNumberFormat="1" applyFont="1" applyFill="1" applyBorder="1" applyAlignment="1" applyProtection="1">
      <alignment horizontal="center" vertical="center"/>
      <protection locked="0" hidden="1"/>
    </xf>
    <xf numFmtId="167" fontId="11" fillId="0" borderId="1" xfId="2" applyNumberFormat="1" applyFont="1" applyBorder="1" applyAlignment="1">
      <alignment horizontal="center" vertical="center"/>
    </xf>
    <xf numFmtId="167" fontId="12" fillId="5" borderId="1" xfId="2" applyNumberFormat="1" applyFont="1" applyFill="1" applyBorder="1" applyAlignment="1">
      <alignment horizontal="center" vertical="center"/>
    </xf>
    <xf numFmtId="0" fontId="6" fillId="0" borderId="0" xfId="0" applyFont="1"/>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8" fontId="14" fillId="0" borderId="1" xfId="0" applyNumberFormat="1" applyFont="1" applyBorder="1" applyAlignment="1">
      <alignment horizontal="right" vertical="center" wrapText="1"/>
    </xf>
    <xf numFmtId="0" fontId="15" fillId="0" borderId="0" xfId="0" applyFont="1"/>
    <xf numFmtId="168" fontId="16" fillId="0" borderId="1" xfId="0" applyNumberFormat="1" applyFont="1" applyBorder="1" applyAlignment="1">
      <alignment horizontal="right" vertical="center" wrapText="1"/>
    </xf>
    <xf numFmtId="0" fontId="17" fillId="0" borderId="0" xfId="0" applyFont="1"/>
    <xf numFmtId="0" fontId="8" fillId="0" borderId="0" xfId="0" applyFont="1" applyAlignment="1">
      <alignment vertical="center"/>
    </xf>
    <xf numFmtId="0" fontId="8" fillId="0" borderId="0" xfId="0" applyFont="1"/>
    <xf numFmtId="167" fontId="12"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9" fillId="2" borderId="18" xfId="2" applyFont="1" applyFill="1" applyBorder="1" applyAlignment="1">
      <alignment horizontal="center" vertical="center" wrapText="1"/>
    </xf>
    <xf numFmtId="0" fontId="9" fillId="2" borderId="19" xfId="2" applyFont="1" applyFill="1" applyBorder="1" applyAlignment="1">
      <alignment horizontal="center" vertical="center" wrapText="1"/>
    </xf>
    <xf numFmtId="0" fontId="12" fillId="2" borderId="4" xfId="0" applyFont="1" applyFill="1" applyBorder="1" applyAlignment="1">
      <alignment horizontal="center" vertical="center" wrapText="1"/>
    </xf>
    <xf numFmtId="167" fontId="11" fillId="5" borderId="3" xfId="0" applyNumberFormat="1" applyFont="1" applyFill="1" applyBorder="1" applyAlignment="1">
      <alignment horizontal="center" vertical="center" wrapText="1"/>
    </xf>
    <xf numFmtId="0" fontId="3" fillId="0" borderId="0" xfId="0" applyFont="1" applyProtection="1">
      <protection locked="0" hidden="1"/>
    </xf>
    <xf numFmtId="0" fontId="3" fillId="0" borderId="0" xfId="0" applyFont="1"/>
    <xf numFmtId="0" fontId="3" fillId="0" borderId="0" xfId="0" applyFont="1" applyAlignment="1">
      <alignment vertical="center"/>
    </xf>
    <xf numFmtId="0" fontId="9" fillId="0" borderId="1" xfId="0" applyFont="1" applyBorder="1" applyAlignment="1">
      <alignment horizontal="center" vertical="center" wrapText="1"/>
    </xf>
    <xf numFmtId="0" fontId="12" fillId="0" borderId="0" xfId="0" applyFont="1" applyAlignment="1">
      <alignment vertical="center" wrapText="1"/>
    </xf>
    <xf numFmtId="0" fontId="20" fillId="0" borderId="1" xfId="0" applyFont="1" applyBorder="1" applyAlignment="1">
      <alignment vertical="center" wrapText="1"/>
    </xf>
    <xf numFmtId="0" fontId="3" fillId="0" borderId="1" xfId="0" applyFont="1" applyBorder="1" applyAlignment="1">
      <alignment horizontal="left" vertical="center"/>
    </xf>
    <xf numFmtId="166" fontId="22" fillId="0" borderId="0" xfId="0" applyNumberFormat="1" applyFont="1" applyAlignment="1">
      <alignment horizontal="center" vertical="center" wrapText="1"/>
    </xf>
    <xf numFmtId="166" fontId="22" fillId="0" borderId="1" xfId="0" applyNumberFormat="1" applyFont="1" applyBorder="1" applyAlignment="1">
      <alignment horizontal="center" vertical="center" wrapText="1"/>
    </xf>
    <xf numFmtId="0" fontId="22" fillId="0" borderId="0" xfId="0" applyFont="1" applyAlignment="1">
      <alignment horizontal="center" vertical="center"/>
    </xf>
    <xf numFmtId="0" fontId="20" fillId="0" borderId="0" xfId="0" applyFont="1" applyAlignment="1">
      <alignment horizontal="center" vertical="center"/>
    </xf>
    <xf numFmtId="0" fontId="3" fillId="0" borderId="1" xfId="0" applyFont="1" applyBorder="1" applyAlignment="1">
      <alignment horizontal="left" vertical="center" wrapText="1"/>
    </xf>
    <xf numFmtId="0" fontId="22" fillId="0" borderId="1" xfId="0" applyFont="1" applyBorder="1" applyAlignment="1">
      <alignment horizontal="center" vertical="center" wrapText="1"/>
    </xf>
    <xf numFmtId="0" fontId="12" fillId="2" borderId="1" xfId="2" applyFont="1" applyFill="1" applyBorder="1" applyAlignment="1">
      <alignment horizontal="center" vertical="center" wrapText="1"/>
    </xf>
    <xf numFmtId="0" fontId="12" fillId="2" borderId="19" xfId="2" applyFont="1" applyFill="1" applyBorder="1" applyAlignment="1">
      <alignment horizontal="center" vertical="center" wrapText="1"/>
    </xf>
    <xf numFmtId="0" fontId="27" fillId="0" borderId="2" xfId="0" applyFont="1" applyBorder="1" applyAlignment="1">
      <alignment horizontal="center" vertical="center"/>
    </xf>
    <xf numFmtId="0" fontId="27" fillId="0" borderId="1" xfId="0" applyFont="1" applyBorder="1" applyAlignment="1">
      <alignment horizontal="center" vertical="center"/>
    </xf>
    <xf numFmtId="0" fontId="28" fillId="7"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11" fillId="0" borderId="1" xfId="2" applyFont="1" applyBorder="1" applyAlignment="1">
      <alignment horizontal="center" vertical="center" wrapText="1"/>
    </xf>
    <xf numFmtId="0" fontId="12" fillId="0" borderId="18" xfId="2" applyFont="1" applyBorder="1" applyAlignment="1">
      <alignment horizontal="center" vertical="center" wrapText="1"/>
    </xf>
    <xf numFmtId="0" fontId="3" fillId="6" borderId="1" xfId="0" applyFont="1" applyFill="1" applyBorder="1" applyAlignment="1" applyProtection="1">
      <alignment vertical="center"/>
      <protection locked="0"/>
    </xf>
    <xf numFmtId="0" fontId="7" fillId="6" borderId="1" xfId="3" applyNumberFormat="1" applyFill="1" applyBorder="1" applyAlignment="1" applyProtection="1">
      <alignment vertical="center"/>
      <protection locked="0"/>
    </xf>
    <xf numFmtId="0" fontId="20" fillId="6" borderId="1" xfId="0" applyFont="1" applyFill="1" applyBorder="1" applyAlignment="1" applyProtection="1">
      <alignment horizontal="center" vertical="center" wrapText="1"/>
      <protection locked="0"/>
    </xf>
    <xf numFmtId="0" fontId="28" fillId="0" borderId="21" xfId="0" applyFont="1" applyBorder="1" applyAlignment="1">
      <alignment horizontal="center" vertical="center" wrapText="1"/>
    </xf>
    <xf numFmtId="0" fontId="12" fillId="2" borderId="7" xfId="2" applyFont="1" applyFill="1" applyBorder="1" applyAlignment="1">
      <alignment horizontal="center" vertical="center" wrapText="1"/>
    </xf>
    <xf numFmtId="0" fontId="28" fillId="7" borderId="21" xfId="0" applyFont="1" applyFill="1" applyBorder="1" applyAlignment="1">
      <alignment horizontal="center" vertical="center" wrapText="1"/>
    </xf>
    <xf numFmtId="0" fontId="11" fillId="0" borderId="21" xfId="2" applyFont="1" applyBorder="1" applyAlignment="1">
      <alignment horizontal="center" vertical="center" wrapText="1"/>
    </xf>
    <xf numFmtId="0" fontId="27" fillId="0" borderId="0" xfId="0" applyFont="1" applyAlignment="1">
      <alignment horizontal="center" vertical="center"/>
    </xf>
    <xf numFmtId="0" fontId="27" fillId="0" borderId="0" xfId="0" applyFont="1" applyAlignment="1">
      <alignment horizontal="left" vertical="center"/>
    </xf>
    <xf numFmtId="0" fontId="28" fillId="0" borderId="0" xfId="0" applyFont="1" applyAlignment="1">
      <alignment horizontal="center" vertical="center" wrapText="1"/>
    </xf>
    <xf numFmtId="0" fontId="11" fillId="0" borderId="0" xfId="2" applyFont="1" applyAlignment="1">
      <alignment horizontal="center" vertical="center" wrapText="1"/>
    </xf>
    <xf numFmtId="0" fontId="12" fillId="0" borderId="0" xfId="2" applyFont="1" applyAlignment="1" applyProtection="1">
      <alignment vertical="center" wrapText="1"/>
      <protection locked="0"/>
    </xf>
    <xf numFmtId="171" fontId="12" fillId="6" borderId="1" xfId="23" applyNumberFormat="1" applyFont="1" applyFill="1" applyBorder="1" applyAlignment="1" applyProtection="1">
      <alignment vertical="center" wrapText="1"/>
      <protection locked="0"/>
    </xf>
    <xf numFmtId="171" fontId="12" fillId="0" borderId="1" xfId="23" applyNumberFormat="1" applyFont="1" applyFill="1" applyBorder="1" applyAlignment="1" applyProtection="1">
      <alignment vertical="center" wrapText="1"/>
      <protection locked="0"/>
    </xf>
    <xf numFmtId="171" fontId="12" fillId="0" borderId="22" xfId="23" applyNumberFormat="1" applyFont="1" applyFill="1" applyBorder="1" applyAlignment="1" applyProtection="1">
      <alignment vertical="center" wrapText="1"/>
      <protection locked="0"/>
    </xf>
    <xf numFmtId="0" fontId="21" fillId="0" borderId="1" xfId="0" applyFont="1" applyBorder="1" applyAlignment="1">
      <alignment horizontal="left"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4" fillId="2" borderId="1" xfId="0" applyFont="1" applyFill="1" applyBorder="1" applyAlignment="1">
      <alignment horizontal="center" vertical="center" wrapText="1"/>
    </xf>
    <xf numFmtId="0" fontId="3"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3" xfId="0" applyFont="1" applyBorder="1" applyAlignment="1">
      <alignment horizontal="justify" vertical="center" wrapText="1"/>
    </xf>
    <xf numFmtId="0" fontId="4" fillId="2" borderId="1" xfId="0" applyFont="1" applyFill="1" applyBorder="1" applyAlignment="1">
      <alignment horizontal="center" vertical="center"/>
    </xf>
    <xf numFmtId="0" fontId="5" fillId="0" borderId="1" xfId="0" applyFont="1" applyBorder="1" applyAlignment="1">
      <alignment horizontal="left" vertical="center" wrapText="1"/>
    </xf>
    <xf numFmtId="0" fontId="20" fillId="6" borderId="4" xfId="0" applyFont="1" applyFill="1" applyBorder="1" applyAlignment="1" applyProtection="1">
      <alignment horizontal="center" vertical="center" wrapText="1"/>
      <protection locked="0"/>
    </xf>
    <xf numFmtId="0" fontId="20" fillId="6" borderId="5" xfId="0" applyFont="1" applyFill="1" applyBorder="1" applyAlignment="1" applyProtection="1">
      <alignment horizontal="center" vertical="center" wrapText="1"/>
      <protection locked="0"/>
    </xf>
    <xf numFmtId="0" fontId="20" fillId="6" borderId="3" xfId="0" applyFont="1" applyFill="1" applyBorder="1" applyAlignment="1" applyProtection="1">
      <alignment horizontal="center" vertical="center" wrapText="1"/>
      <protection locked="0"/>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22" fillId="0" borderId="4" xfId="0" applyFont="1" applyBorder="1" applyAlignment="1">
      <alignment horizontal="center" vertical="center"/>
    </xf>
    <xf numFmtId="0" fontId="22" fillId="0" borderId="1" xfId="0" applyFont="1" applyBorder="1" applyAlignment="1">
      <alignment horizontal="center" vertical="center"/>
    </xf>
    <xf numFmtId="0" fontId="22" fillId="0" borderId="3" xfId="0" applyFont="1" applyBorder="1" applyAlignment="1">
      <alignment horizontal="center" vertical="center"/>
    </xf>
    <xf numFmtId="0" fontId="3" fillId="0" borderId="1" xfId="0" applyFont="1" applyBorder="1" applyAlignment="1">
      <alignment horizontal="center" vertical="center" wrapText="1"/>
    </xf>
    <xf numFmtId="0" fontId="12" fillId="0" borderId="18" xfId="2" applyFont="1" applyBorder="1" applyAlignment="1">
      <alignment horizontal="center" vertical="center" wrapText="1"/>
    </xf>
    <xf numFmtId="0" fontId="4" fillId="0" borderId="1" xfId="0" applyFont="1" applyBorder="1" applyAlignment="1">
      <alignment horizontal="left" vertical="center"/>
    </xf>
    <xf numFmtId="0" fontId="3" fillId="0" borderId="1" xfId="0" applyFont="1" applyBorder="1" applyAlignment="1">
      <alignment horizontal="left" vertical="center" wrapText="1"/>
    </xf>
    <xf numFmtId="0" fontId="12" fillId="2" borderId="20" xfId="2" applyFont="1" applyFill="1" applyBorder="1" applyAlignment="1">
      <alignment horizontal="center" vertical="center" wrapText="1"/>
    </xf>
    <xf numFmtId="0" fontId="12" fillId="2" borderId="19" xfId="2" applyFont="1" applyFill="1" applyBorder="1" applyAlignment="1">
      <alignment horizontal="center" vertical="center" wrapText="1"/>
    </xf>
    <xf numFmtId="0" fontId="30" fillId="6" borderId="4" xfId="0" applyFont="1" applyFill="1" applyBorder="1" applyAlignment="1">
      <alignment horizontal="left" vertical="center" wrapText="1"/>
    </xf>
    <xf numFmtId="0" fontId="3" fillId="6" borderId="5" xfId="0" applyFont="1" applyFill="1" applyBorder="1" applyAlignment="1">
      <alignment horizontal="left" vertical="center" wrapText="1"/>
    </xf>
    <xf numFmtId="0" fontId="3" fillId="6" borderId="3" xfId="0" applyFont="1" applyFill="1" applyBorder="1" applyAlignment="1">
      <alignment horizontal="left" vertical="center" wrapText="1"/>
    </xf>
    <xf numFmtId="0" fontId="4" fillId="8" borderId="1" xfId="0" applyFont="1" applyFill="1" applyBorder="1" applyAlignment="1">
      <alignment horizontal="center"/>
    </xf>
    <xf numFmtId="0" fontId="29" fillId="0" borderId="23" xfId="0" applyFont="1" applyBorder="1" applyAlignment="1">
      <alignment horizontal="center" vertical="center"/>
    </xf>
    <xf numFmtId="0" fontId="29" fillId="0" borderId="24" xfId="0" applyFont="1" applyBorder="1" applyAlignment="1">
      <alignment horizontal="center" vertical="center"/>
    </xf>
    <xf numFmtId="9" fontId="5" fillId="2" borderId="1" xfId="1" applyFont="1" applyFill="1" applyBorder="1" applyAlignment="1" applyProtection="1">
      <alignment horizontal="center" vertical="center"/>
      <protection locked="0" hidden="1"/>
    </xf>
    <xf numFmtId="0" fontId="22" fillId="2" borderId="4" xfId="0" applyFont="1" applyFill="1" applyBorder="1" applyAlignment="1">
      <alignment horizontal="center" vertical="center" wrapText="1"/>
    </xf>
    <xf numFmtId="0" fontId="22" fillId="2" borderId="5"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167" fontId="12" fillId="2" borderId="4" xfId="0" applyNumberFormat="1" applyFont="1" applyFill="1" applyBorder="1" applyAlignment="1">
      <alignment horizontal="center" vertical="center" wrapText="1"/>
    </xf>
    <xf numFmtId="167" fontId="12" fillId="2" borderId="3" xfId="0" applyNumberFormat="1"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0" xfId="2" applyFont="1" applyFill="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8" fillId="4" borderId="1" xfId="0" applyFont="1" applyFill="1" applyBorder="1" applyAlignment="1">
      <alignment horizontal="center" vertical="center" wrapText="1"/>
    </xf>
    <xf numFmtId="0" fontId="18" fillId="4" borderId="1" xfId="0" applyFont="1" applyFill="1" applyBorder="1" applyAlignment="1">
      <alignment horizontal="center" vertical="center"/>
    </xf>
    <xf numFmtId="0" fontId="9" fillId="2" borderId="16"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9" fillId="2" borderId="14" xfId="2" applyFont="1" applyFill="1" applyBorder="1" applyAlignment="1">
      <alignment horizontal="center" vertical="center" wrapText="1"/>
    </xf>
    <xf numFmtId="0" fontId="9" fillId="2" borderId="15" xfId="2"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cellXfs>
  <cellStyles count="24">
    <cellStyle name="Hipervínculo" xfId="3" builtinId="8"/>
    <cellStyle name="Hipervínculo 2" xfId="4" xr:uid="{00000000-0005-0000-0000-000001000000}"/>
    <cellStyle name="Millares [0] 2" xfId="20" xr:uid="{00000000-0005-0000-0000-000002000000}"/>
    <cellStyle name="Millares 2" xfId="12" xr:uid="{00000000-0005-0000-0000-000003000000}"/>
    <cellStyle name="Millares 5" xfId="13" xr:uid="{00000000-0005-0000-0000-000004000000}"/>
    <cellStyle name="Moneda" xfId="23" builtinId="4"/>
    <cellStyle name="Moneda [0] 2" xfId="21" xr:uid="{00000000-0005-0000-0000-000005000000}"/>
    <cellStyle name="Moneda 2" xfId="7" xr:uid="{00000000-0005-0000-0000-000006000000}"/>
    <cellStyle name="Moneda 3" xfId="5" xr:uid="{00000000-0005-0000-0000-000007000000}"/>
    <cellStyle name="Moneda 4" xfId="14" xr:uid="{00000000-0005-0000-0000-000008000000}"/>
    <cellStyle name="Moneda 5" xfId="15" xr:uid="{00000000-0005-0000-0000-000009000000}"/>
    <cellStyle name="Normal" xfId="0" builtinId="0"/>
    <cellStyle name="Normal 2" xfId="9" xr:uid="{00000000-0005-0000-0000-00000B000000}"/>
    <cellStyle name="Normal 2 2" xfId="6" xr:uid="{00000000-0005-0000-0000-00000C000000}"/>
    <cellStyle name="Normal 2 2 2" xfId="16" xr:uid="{00000000-0005-0000-0000-00000D000000}"/>
    <cellStyle name="Normal 2 3" xfId="17" xr:uid="{00000000-0005-0000-0000-00000E000000}"/>
    <cellStyle name="Normal 2 4" xfId="22" xr:uid="{D209CC52-B829-497D-8F13-C1E4242AEE03}"/>
    <cellStyle name="Normal 28" xfId="2" xr:uid="{00000000-0005-0000-0000-00000F000000}"/>
    <cellStyle name="Normal 3" xfId="8" xr:uid="{00000000-0005-0000-0000-000010000000}"/>
    <cellStyle name="Normal 3 2" xfId="18" xr:uid="{00000000-0005-0000-0000-000011000000}"/>
    <cellStyle name="Normal 4" xfId="10" xr:uid="{00000000-0005-0000-0000-000012000000}"/>
    <cellStyle name="Porcentaje" xfId="1" builtinId="5"/>
    <cellStyle name="Porcentual 2" xfId="19" xr:uid="{00000000-0005-0000-0000-000014000000}"/>
    <cellStyle name="Porcentual 5" xfId="11" xr:uid="{00000000-0005-0000-0000-000015000000}"/>
  </cellStyles>
  <dxfs count="0"/>
  <tableStyles count="0" defaultTableStyle="TableStyleMedium2" defaultPivotStyle="PivotStyleLight16"/>
  <colors>
    <mruColors>
      <color rgb="FFFFB3B3"/>
      <color rgb="FFED97A9"/>
      <color rgb="FFEF5357"/>
      <color rgb="FFFAA9A0"/>
      <color rgb="FFFF5D5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1</xdr:col>
      <xdr:colOff>740228</xdr:colOff>
      <xdr:row>1</xdr:row>
      <xdr:rowOff>667024</xdr:rowOff>
    </xdr:to>
    <xdr:pic>
      <xdr:nvPicPr>
        <xdr:cNvPr id="2" name="45 Imagen" descr="LOGO-ICBF">
          <a:extLst>
            <a:ext uri="{FF2B5EF4-FFF2-40B4-BE49-F238E27FC236}">
              <a16:creationId xmlns:a16="http://schemas.microsoft.com/office/drawing/2014/main" id="{647A6007-9136-4E2C-ABCF-15D7E9B281B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sheetPr>
  <dimension ref="B1:O115"/>
  <sheetViews>
    <sheetView showGridLines="0" tabSelected="1" view="pageLayout" topLeftCell="A31" zoomScaleNormal="110" zoomScaleSheetLayoutView="110" workbookViewId="0">
      <selection activeCell="S20" sqref="S20"/>
    </sheetView>
  </sheetViews>
  <sheetFormatPr baseColWidth="10" defaultColWidth="11.42578125" defaultRowHeight="0" customHeight="1" zeroHeight="1"/>
  <cols>
    <col min="1" max="1" width="1.42578125" style="28" customWidth="1"/>
    <col min="2" max="3" width="13.5703125" style="28" customWidth="1"/>
    <col min="4" max="4" width="35.7109375" style="28" customWidth="1"/>
    <col min="5" max="5" width="14.140625" style="28" customWidth="1"/>
    <col min="6" max="6" width="12.7109375" style="28" customWidth="1"/>
    <col min="7" max="7" width="21" style="28" customWidth="1"/>
    <col min="8" max="8" width="19.28515625" style="28" customWidth="1"/>
    <col min="9" max="9" width="0.42578125" style="28" hidden="1" customWidth="1"/>
    <col min="10" max="10" width="14.5703125" style="28" customWidth="1"/>
    <col min="11" max="11" width="2" style="28" customWidth="1"/>
    <col min="12" max="13" width="11.42578125" style="28" customWidth="1"/>
    <col min="14" max="16384" width="11.42578125" style="28"/>
  </cols>
  <sheetData>
    <row r="1" spans="2:13" ht="5.25" customHeight="1"/>
    <row r="2" spans="2:13" s="29" customFormat="1" ht="61.5" customHeight="1">
      <c r="B2" s="64" t="s">
        <v>0</v>
      </c>
      <c r="C2" s="65"/>
      <c r="D2" s="65"/>
      <c r="E2" s="65"/>
      <c r="F2" s="65"/>
      <c r="G2" s="65"/>
      <c r="H2" s="65"/>
      <c r="I2" s="66"/>
      <c r="J2" s="30" t="s">
        <v>1</v>
      </c>
      <c r="M2" s="31"/>
    </row>
    <row r="3" spans="2:13" ht="12.75" hidden="1">
      <c r="M3" s="31"/>
    </row>
    <row r="4" spans="2:13" ht="23.25" customHeight="1">
      <c r="B4" s="67" t="s">
        <v>2</v>
      </c>
      <c r="C4" s="67"/>
      <c r="D4" s="67"/>
      <c r="E4" s="67"/>
      <c r="F4" s="67"/>
      <c r="G4" s="67"/>
      <c r="H4" s="67"/>
      <c r="I4" s="67"/>
      <c r="J4" s="67"/>
      <c r="M4" s="31"/>
    </row>
    <row r="5" spans="2:13" ht="43.5" customHeight="1">
      <c r="B5" s="76" t="s">
        <v>3</v>
      </c>
      <c r="C5" s="77"/>
      <c r="D5" s="68" t="s">
        <v>78</v>
      </c>
      <c r="E5" s="69"/>
      <c r="F5" s="69"/>
      <c r="G5" s="69"/>
      <c r="H5" s="69"/>
      <c r="I5" s="69"/>
      <c r="J5" s="70"/>
      <c r="M5" s="31"/>
    </row>
    <row r="6" spans="2:13" ht="12.75" hidden="1"/>
    <row r="7" spans="2:13" ht="26.25" customHeight="1">
      <c r="B7" s="78" t="s">
        <v>4</v>
      </c>
      <c r="C7" s="79"/>
      <c r="D7" s="48"/>
      <c r="E7" s="38" t="s">
        <v>5</v>
      </c>
      <c r="F7" s="50"/>
      <c r="G7" s="32" t="s">
        <v>6</v>
      </c>
      <c r="H7" s="73"/>
      <c r="I7" s="74"/>
      <c r="J7" s="75"/>
    </row>
    <row r="8" spans="2:13" ht="24" customHeight="1">
      <c r="B8" s="78" t="s">
        <v>7</v>
      </c>
      <c r="C8" s="79"/>
      <c r="D8" s="48"/>
      <c r="E8" s="33" t="s">
        <v>8</v>
      </c>
      <c r="F8" s="50"/>
      <c r="G8" s="32" t="s">
        <v>9</v>
      </c>
      <c r="H8" s="73"/>
      <c r="I8" s="74"/>
      <c r="J8" s="75"/>
    </row>
    <row r="9" spans="2:13" ht="28.5" customHeight="1">
      <c r="B9" s="78" t="s">
        <v>10</v>
      </c>
      <c r="C9" s="79"/>
      <c r="D9" s="49"/>
      <c r="E9" s="33" t="s">
        <v>11</v>
      </c>
      <c r="F9" s="50"/>
      <c r="G9" s="32" t="s">
        <v>12</v>
      </c>
      <c r="H9" s="73"/>
      <c r="I9" s="74"/>
      <c r="J9" s="75"/>
    </row>
    <row r="10" spans="2:13" ht="12.75" hidden="1">
      <c r="I10" s="27"/>
    </row>
    <row r="11" spans="2:13" ht="12.75" hidden="1">
      <c r="B11" s="71" t="s">
        <v>13</v>
      </c>
      <c r="C11" s="71"/>
      <c r="D11" s="71"/>
      <c r="E11" s="71"/>
      <c r="F11" s="71"/>
      <c r="G11" s="71"/>
      <c r="H11" s="71"/>
      <c r="I11" s="71"/>
      <c r="J11" s="71"/>
    </row>
    <row r="12" spans="2:13" ht="87.75" customHeight="1">
      <c r="B12" s="72" t="s">
        <v>14</v>
      </c>
      <c r="C12" s="72"/>
      <c r="D12" s="72"/>
      <c r="E12" s="72"/>
      <c r="F12" s="72"/>
      <c r="G12" s="72"/>
      <c r="H12" s="72"/>
      <c r="I12" s="72"/>
      <c r="J12" s="72"/>
    </row>
    <row r="13" spans="2:13" ht="35.25" customHeight="1">
      <c r="B13" s="63" t="s">
        <v>15</v>
      </c>
      <c r="C13" s="63"/>
      <c r="D13" s="63"/>
      <c r="E13" s="63"/>
      <c r="F13" s="63"/>
      <c r="G13" s="63"/>
      <c r="H13" s="63"/>
      <c r="I13" s="63"/>
      <c r="J13" s="63"/>
    </row>
    <row r="14" spans="2:13" ht="19.5" customHeight="1"/>
    <row r="15" spans="2:13" ht="27.75" customHeight="1">
      <c r="B15" s="80" t="s">
        <v>81</v>
      </c>
      <c r="C15" s="80"/>
      <c r="D15" s="81"/>
      <c r="E15" s="82"/>
      <c r="F15" s="34"/>
      <c r="G15" s="39" t="s">
        <v>16</v>
      </c>
      <c r="H15" s="95">
        <v>0.19</v>
      </c>
      <c r="I15" s="95"/>
      <c r="J15" s="95"/>
    </row>
    <row r="16" spans="2:13" ht="46.5" customHeight="1">
      <c r="B16" s="96" t="s">
        <v>17</v>
      </c>
      <c r="C16" s="97"/>
      <c r="D16" s="98"/>
      <c r="E16" s="35" t="s">
        <v>77</v>
      </c>
      <c r="F16" s="34"/>
      <c r="G16" s="36"/>
      <c r="H16" s="36"/>
      <c r="I16" s="19"/>
      <c r="J16" s="19"/>
    </row>
    <row r="17" spans="2:15" ht="15.75" customHeight="1">
      <c r="O17" s="37"/>
    </row>
    <row r="18" spans="2:15" ht="15.75" customHeight="1">
      <c r="B18" s="92" t="s">
        <v>18</v>
      </c>
      <c r="C18" s="92"/>
      <c r="D18" s="92"/>
      <c r="E18" s="92"/>
      <c r="F18" s="92"/>
      <c r="G18" s="92"/>
      <c r="H18" s="92"/>
      <c r="O18" s="37"/>
    </row>
    <row r="19" spans="2:15" s="19" customFormat="1" ht="33" customHeight="1">
      <c r="B19" s="40" t="s">
        <v>19</v>
      </c>
      <c r="C19" s="40" t="s">
        <v>20</v>
      </c>
      <c r="D19" s="40" t="s">
        <v>21</v>
      </c>
      <c r="E19" s="40" t="s">
        <v>22</v>
      </c>
      <c r="F19" s="40" t="s">
        <v>23</v>
      </c>
      <c r="G19" s="40" t="s">
        <v>24</v>
      </c>
      <c r="H19" s="40" t="s">
        <v>25</v>
      </c>
      <c r="I19" s="87" t="s">
        <v>26</v>
      </c>
      <c r="J19" s="84"/>
      <c r="O19" s="37"/>
    </row>
    <row r="20" spans="2:15" s="19" customFormat="1" ht="67.5" customHeight="1">
      <c r="B20" s="42">
        <v>1</v>
      </c>
      <c r="C20" s="45" t="s">
        <v>27</v>
      </c>
      <c r="D20" s="45" t="s">
        <v>28</v>
      </c>
      <c r="E20" s="44" t="s">
        <v>29</v>
      </c>
      <c r="F20" s="46">
        <v>1</v>
      </c>
      <c r="G20" s="60">
        <v>0</v>
      </c>
      <c r="H20" s="61">
        <f>+G20*1.19</f>
        <v>0</v>
      </c>
      <c r="I20" s="88"/>
      <c r="J20" s="84"/>
      <c r="O20" s="37"/>
    </row>
    <row r="21" spans="2:15" s="19" customFormat="1" ht="67.5" customHeight="1">
      <c r="B21" s="43">
        <v>2</v>
      </c>
      <c r="C21" s="45" t="s">
        <v>30</v>
      </c>
      <c r="D21" s="45" t="s">
        <v>28</v>
      </c>
      <c r="E21" s="44" t="s">
        <v>29</v>
      </c>
      <c r="F21" s="46">
        <v>1</v>
      </c>
      <c r="G21" s="60">
        <v>0</v>
      </c>
      <c r="H21" s="61">
        <f t="shared" ref="H21:H32" si="0">+G21*1.19</f>
        <v>0</v>
      </c>
      <c r="I21" s="41"/>
      <c r="J21" s="47"/>
      <c r="O21" s="37"/>
    </row>
    <row r="22" spans="2:15" s="19" customFormat="1" ht="67.5" customHeight="1">
      <c r="B22" s="43">
        <v>3</v>
      </c>
      <c r="C22" s="45" t="s">
        <v>31</v>
      </c>
      <c r="D22" s="45" t="s">
        <v>32</v>
      </c>
      <c r="E22" s="44" t="s">
        <v>29</v>
      </c>
      <c r="F22" s="46">
        <v>1</v>
      </c>
      <c r="G22" s="60">
        <v>0</v>
      </c>
      <c r="H22" s="61">
        <f t="shared" si="0"/>
        <v>0</v>
      </c>
      <c r="I22" s="41"/>
      <c r="J22" s="47"/>
      <c r="O22" s="37"/>
    </row>
    <row r="23" spans="2:15" s="19" customFormat="1" ht="67.5" customHeight="1">
      <c r="B23" s="42">
        <v>4</v>
      </c>
      <c r="C23" s="51" t="s">
        <v>33</v>
      </c>
      <c r="D23" s="45" t="s">
        <v>34</v>
      </c>
      <c r="E23" s="44" t="s">
        <v>29</v>
      </c>
      <c r="F23" s="46">
        <v>2</v>
      </c>
      <c r="G23" s="60">
        <v>0</v>
      </c>
      <c r="H23" s="61">
        <f t="shared" si="0"/>
        <v>0</v>
      </c>
      <c r="I23" s="41"/>
      <c r="J23" s="47"/>
      <c r="O23" s="37"/>
    </row>
    <row r="24" spans="2:15" s="19" customFormat="1" ht="67.5" customHeight="1">
      <c r="B24" s="43">
        <v>5</v>
      </c>
      <c r="C24" s="45" t="s">
        <v>35</v>
      </c>
      <c r="D24" s="45" t="s">
        <v>32</v>
      </c>
      <c r="E24" s="44" t="s">
        <v>29</v>
      </c>
      <c r="F24" s="46">
        <v>1</v>
      </c>
      <c r="G24" s="60">
        <v>0</v>
      </c>
      <c r="H24" s="61">
        <f t="shared" si="0"/>
        <v>0</v>
      </c>
      <c r="I24" s="41"/>
      <c r="J24" s="47"/>
      <c r="O24" s="37"/>
    </row>
    <row r="25" spans="2:15" s="19" customFormat="1" ht="67.5" customHeight="1">
      <c r="B25" s="43">
        <v>6</v>
      </c>
      <c r="C25" s="51" t="s">
        <v>36</v>
      </c>
      <c r="D25" s="45" t="s">
        <v>32</v>
      </c>
      <c r="E25" s="44" t="s">
        <v>29</v>
      </c>
      <c r="F25" s="46">
        <v>2</v>
      </c>
      <c r="G25" s="60">
        <v>0</v>
      </c>
      <c r="H25" s="61">
        <f t="shared" si="0"/>
        <v>0</v>
      </c>
      <c r="I25" s="41"/>
      <c r="J25" s="47"/>
      <c r="O25" s="37"/>
    </row>
    <row r="26" spans="2:15" s="19" customFormat="1" ht="67.5" customHeight="1">
      <c r="B26" s="42">
        <v>7</v>
      </c>
      <c r="C26" s="51" t="s">
        <v>37</v>
      </c>
      <c r="D26" s="45" t="s">
        <v>38</v>
      </c>
      <c r="E26" s="44" t="s">
        <v>29</v>
      </c>
      <c r="F26" s="46">
        <v>4</v>
      </c>
      <c r="G26" s="60">
        <v>0</v>
      </c>
      <c r="H26" s="61">
        <f t="shared" si="0"/>
        <v>0</v>
      </c>
      <c r="I26" s="41"/>
      <c r="J26" s="47"/>
      <c r="O26" s="37"/>
    </row>
    <row r="27" spans="2:15" s="19" customFormat="1" ht="67.5" customHeight="1">
      <c r="B27" s="43">
        <v>8</v>
      </c>
      <c r="C27" s="45" t="s">
        <v>39</v>
      </c>
      <c r="D27" s="45" t="s">
        <v>40</v>
      </c>
      <c r="E27" s="44" t="s">
        <v>29</v>
      </c>
      <c r="F27" s="46">
        <v>1</v>
      </c>
      <c r="G27" s="60">
        <v>0</v>
      </c>
      <c r="H27" s="61">
        <f t="shared" si="0"/>
        <v>0</v>
      </c>
      <c r="I27" s="41"/>
      <c r="J27" s="47"/>
      <c r="O27" s="37"/>
    </row>
    <row r="28" spans="2:15" s="19" customFormat="1" ht="67.5" customHeight="1">
      <c r="B28" s="43">
        <v>9</v>
      </c>
      <c r="C28" s="45" t="s">
        <v>41</v>
      </c>
      <c r="D28" s="45" t="s">
        <v>32</v>
      </c>
      <c r="E28" s="44" t="s">
        <v>29</v>
      </c>
      <c r="F28" s="46">
        <v>1</v>
      </c>
      <c r="G28" s="60">
        <v>0</v>
      </c>
      <c r="H28" s="61">
        <f t="shared" si="0"/>
        <v>0</v>
      </c>
      <c r="I28" s="41"/>
      <c r="J28" s="47"/>
      <c r="O28" s="37"/>
    </row>
    <row r="29" spans="2:15" s="19" customFormat="1" ht="67.5" customHeight="1">
      <c r="B29" s="42">
        <v>10</v>
      </c>
      <c r="C29" s="45" t="s">
        <v>79</v>
      </c>
      <c r="D29" s="45" t="s">
        <v>32</v>
      </c>
      <c r="E29" s="44" t="s">
        <v>29</v>
      </c>
      <c r="F29" s="46">
        <v>1</v>
      </c>
      <c r="G29" s="60">
        <v>0</v>
      </c>
      <c r="H29" s="61">
        <f t="shared" si="0"/>
        <v>0</v>
      </c>
      <c r="I29" s="41"/>
      <c r="J29" s="47"/>
      <c r="O29" s="37"/>
    </row>
    <row r="30" spans="2:15" s="19" customFormat="1" ht="103.5" customHeight="1">
      <c r="B30" s="43">
        <v>11</v>
      </c>
      <c r="C30" s="51" t="s">
        <v>42</v>
      </c>
      <c r="D30" s="51" t="s">
        <v>43</v>
      </c>
      <c r="E30" s="53" t="s">
        <v>44</v>
      </c>
      <c r="F30" s="54">
        <v>1</v>
      </c>
      <c r="G30" s="60">
        <v>0</v>
      </c>
      <c r="H30" s="61">
        <f t="shared" si="0"/>
        <v>0</v>
      </c>
      <c r="I30" s="41"/>
      <c r="J30" s="47"/>
      <c r="O30" s="37"/>
    </row>
    <row r="31" spans="2:15" s="19" customFormat="1" ht="67.5" customHeight="1">
      <c r="B31" s="43">
        <v>12</v>
      </c>
      <c r="C31" s="51" t="s">
        <v>45</v>
      </c>
      <c r="D31" s="51" t="s">
        <v>43</v>
      </c>
      <c r="E31" s="53" t="s">
        <v>44</v>
      </c>
      <c r="F31" s="54">
        <v>1</v>
      </c>
      <c r="G31" s="60">
        <v>0</v>
      </c>
      <c r="H31" s="61">
        <f t="shared" si="0"/>
        <v>0</v>
      </c>
      <c r="I31" s="41"/>
      <c r="J31" s="47"/>
      <c r="O31" s="37"/>
    </row>
    <row r="32" spans="2:15" s="19" customFormat="1" ht="107.25" customHeight="1" thickBot="1">
      <c r="B32" s="42">
        <v>13</v>
      </c>
      <c r="C32" s="51" t="s">
        <v>80</v>
      </c>
      <c r="D32" s="51" t="s">
        <v>32</v>
      </c>
      <c r="E32" s="53" t="s">
        <v>29</v>
      </c>
      <c r="F32" s="54">
        <v>1</v>
      </c>
      <c r="G32" s="60">
        <v>0</v>
      </c>
      <c r="H32" s="61">
        <f t="shared" si="0"/>
        <v>0</v>
      </c>
      <c r="I32" s="41"/>
      <c r="J32" s="47"/>
      <c r="O32" s="37"/>
    </row>
    <row r="33" spans="2:15" s="19" customFormat="1" ht="27" customHeight="1" thickBot="1">
      <c r="B33" s="93" t="s">
        <v>46</v>
      </c>
      <c r="C33" s="94"/>
      <c r="D33" s="94"/>
      <c r="E33" s="94"/>
      <c r="F33" s="94"/>
      <c r="G33" s="62">
        <f>SUM(G20:G32)</f>
        <v>0</v>
      </c>
      <c r="H33" s="62">
        <f>+SUM(H20:H32)</f>
        <v>0</v>
      </c>
      <c r="I33" s="52"/>
      <c r="J33" s="47"/>
      <c r="O33" s="37"/>
    </row>
    <row r="34" spans="2:15" s="19" customFormat="1" ht="10.5" customHeight="1">
      <c r="B34" s="55"/>
      <c r="C34" s="55"/>
      <c r="D34" s="56"/>
      <c r="E34" s="57"/>
      <c r="F34" s="58"/>
      <c r="G34" s="59"/>
      <c r="H34" s="59"/>
      <c r="I34" s="52"/>
      <c r="J34" s="47"/>
      <c r="O34" s="37"/>
    </row>
    <row r="35" spans="2:15" ht="12.75" hidden="1"/>
    <row r="36" spans="2:15" ht="12.75"/>
    <row r="37" spans="2:15" ht="14.25" customHeight="1">
      <c r="B37" s="85" t="s">
        <v>47</v>
      </c>
      <c r="C37" s="85"/>
      <c r="D37" s="85"/>
      <c r="E37" s="85"/>
      <c r="F37" s="85"/>
      <c r="G37" s="85"/>
      <c r="H37" s="85"/>
      <c r="I37" s="85"/>
      <c r="J37" s="85"/>
    </row>
    <row r="38" spans="2:15" ht="87" customHeight="1">
      <c r="B38" s="86" t="s">
        <v>48</v>
      </c>
      <c r="C38" s="86"/>
      <c r="D38" s="86"/>
      <c r="E38" s="86"/>
      <c r="F38" s="86"/>
      <c r="G38" s="86"/>
      <c r="H38" s="86"/>
      <c r="I38" s="86"/>
      <c r="J38" s="86"/>
    </row>
    <row r="39" spans="2:15" ht="75.75" customHeight="1">
      <c r="B39" s="89" t="s">
        <v>82</v>
      </c>
      <c r="C39" s="90"/>
      <c r="D39" s="90"/>
      <c r="E39" s="90"/>
      <c r="F39" s="90"/>
      <c r="G39" s="90"/>
      <c r="H39" s="90"/>
      <c r="I39" s="90"/>
      <c r="J39" s="91"/>
    </row>
    <row r="40" spans="2:15" ht="68.25" customHeight="1">
      <c r="B40" s="83" t="s">
        <v>49</v>
      </c>
      <c r="C40" s="83"/>
      <c r="D40" s="83"/>
      <c r="E40" s="83"/>
      <c r="F40" s="83"/>
      <c r="G40" s="83"/>
      <c r="H40" s="83"/>
      <c r="I40" s="83"/>
      <c r="J40" s="83"/>
    </row>
    <row r="41" spans="2:15" ht="28.5" customHeight="1"/>
    <row r="42" spans="2:15" ht="5.25" customHeight="1"/>
    <row r="43" spans="2:15" ht="14.25" customHeight="1"/>
    <row r="44" spans="2:15" ht="14.25" customHeight="1"/>
    <row r="45" spans="2:15" ht="12.75" customHeight="1"/>
    <row r="46" spans="2:15" ht="12.75" hidden="1"/>
    <row r="47" spans="2:15" ht="12.75" hidden="1"/>
    <row r="48" spans="2:15" ht="12.75" hidden="1"/>
    <row r="49" ht="12.75" hidden="1"/>
    <row r="50" ht="12.75" hidden="1"/>
    <row r="51" ht="12.75" hidden="1"/>
    <row r="52" ht="12.75" hidden="1"/>
    <row r="53" ht="12.75" hidden="1"/>
    <row r="54" ht="12.75" hidden="1"/>
    <row r="55" ht="12.75" hidden="1"/>
    <row r="56" ht="12.75" hidden="1"/>
    <row r="57" ht="12.75" hidden="1"/>
    <row r="58" ht="12.75" hidden="1"/>
    <row r="59" ht="12.75" hidden="1"/>
    <row r="60" ht="12.75" hidden="1"/>
    <row r="61" ht="12.75" hidden="1"/>
    <row r="62" ht="12.75" hidden="1"/>
    <row r="63" ht="12.75" hidden="1"/>
    <row r="64" ht="12.75" hidden="1"/>
    <row r="65" ht="12.75" hidden="1"/>
    <row r="66" ht="12.75" hidden="1"/>
    <row r="67" ht="12.75" hidden="1"/>
    <row r="68" ht="12.75" hidden="1"/>
    <row r="69" ht="12.75" hidden="1"/>
    <row r="70" ht="12.75" hidden="1"/>
    <row r="71" ht="12.75" hidden="1"/>
    <row r="72" ht="12.75" hidden="1"/>
    <row r="73" ht="12.75" hidden="1"/>
    <row r="74" ht="12.75" hidden="1"/>
    <row r="75" ht="12.75" hidden="1"/>
    <row r="76" ht="12.75" hidden="1"/>
    <row r="77" ht="12.75" hidden="1"/>
    <row r="78" ht="12.75" hidden="1"/>
    <row r="79" ht="12.75" hidden="1"/>
    <row r="80"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sheetData>
  <sheetProtection selectLockedCells="1"/>
  <mergeCells count="24">
    <mergeCell ref="B15:E15"/>
    <mergeCell ref="B40:J40"/>
    <mergeCell ref="J19:J20"/>
    <mergeCell ref="B37:J37"/>
    <mergeCell ref="B38:J38"/>
    <mergeCell ref="I19:I20"/>
    <mergeCell ref="B39:J39"/>
    <mergeCell ref="B18:H18"/>
    <mergeCell ref="B33:F33"/>
    <mergeCell ref="H15:J15"/>
    <mergeCell ref="B16:D16"/>
    <mergeCell ref="B13:J13"/>
    <mergeCell ref="B2:I2"/>
    <mergeCell ref="B4:J4"/>
    <mergeCell ref="D5:J5"/>
    <mergeCell ref="B11:J11"/>
    <mergeCell ref="B12:J12"/>
    <mergeCell ref="H7:J7"/>
    <mergeCell ref="H8:J8"/>
    <mergeCell ref="H9:J9"/>
    <mergeCell ref="B5:C5"/>
    <mergeCell ref="B7:C7"/>
    <mergeCell ref="B8:C8"/>
    <mergeCell ref="B9:C9"/>
  </mergeCells>
  <printOptions horizontalCentered="1" verticalCentered="1"/>
  <pageMargins left="0.70866141732283472" right="0.70866141732283472" top="0.74803149606299213" bottom="0.74803149606299213" header="0.31496062992125984" footer="0.31496062992125984"/>
  <pageSetup scale="4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29"/>
  <sheetViews>
    <sheetView showGridLines="0" workbookViewId="0">
      <selection activeCell="L24" sqref="L24"/>
    </sheetView>
  </sheetViews>
  <sheetFormatPr baseColWidth="10" defaultColWidth="11.42578125" defaultRowHeight="15"/>
  <cols>
    <col min="3" max="3" width="18.85546875" customWidth="1"/>
    <col min="4" max="8" width="13.85546875" customWidth="1"/>
    <col min="11" max="11" width="12.42578125" customWidth="1"/>
    <col min="12" max="12" width="14" customWidth="1"/>
    <col min="13" max="14" width="15.85546875" customWidth="1"/>
    <col min="15" max="15" width="13.42578125" customWidth="1"/>
    <col min="16" max="16" width="12.42578125" customWidth="1"/>
    <col min="17" max="18" width="13.42578125" customWidth="1"/>
    <col min="19" max="19" width="16.42578125" customWidth="1"/>
    <col min="20" max="20" width="16" customWidth="1"/>
    <col min="21" max="21" width="15.140625" customWidth="1"/>
    <col min="22" max="22" width="2.85546875" customWidth="1"/>
    <col min="23" max="23" width="17.42578125" customWidth="1"/>
    <col min="24" max="24" width="15.140625" customWidth="1"/>
    <col min="25" max="25" width="14.42578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42578125" customWidth="1"/>
  </cols>
  <sheetData>
    <row r="1" spans="1:33">
      <c r="D1" s="12" t="s">
        <v>50</v>
      </c>
      <c r="E1" s="21"/>
      <c r="F1" s="21"/>
      <c r="G1" s="21"/>
      <c r="H1" s="21"/>
    </row>
    <row r="2" spans="1:33">
      <c r="D2" s="13">
        <v>0</v>
      </c>
      <c r="E2" s="22"/>
      <c r="F2" s="22"/>
      <c r="G2" s="22"/>
      <c r="H2" s="22"/>
    </row>
    <row r="3" spans="1:33" s="11" customFormat="1" ht="41.25" customHeight="1">
      <c r="A3" s="105" t="s">
        <v>51</v>
      </c>
      <c r="B3" s="105"/>
      <c r="C3" s="106"/>
      <c r="D3" s="111" t="s">
        <v>52</v>
      </c>
      <c r="E3" s="113" t="s">
        <v>53</v>
      </c>
      <c r="F3" s="113" t="s">
        <v>54</v>
      </c>
      <c r="G3" s="23"/>
      <c r="H3" s="23"/>
      <c r="I3" s="122" t="s">
        <v>55</v>
      </c>
      <c r="J3" s="123"/>
      <c r="K3" s="124"/>
      <c r="L3" s="122" t="s">
        <v>56</v>
      </c>
      <c r="M3" s="123"/>
      <c r="N3" s="124"/>
      <c r="O3" s="122" t="s">
        <v>57</v>
      </c>
      <c r="P3" s="123"/>
      <c r="Q3" s="124"/>
      <c r="S3" s="116" t="s">
        <v>58</v>
      </c>
      <c r="T3" s="116"/>
      <c r="U3" s="116"/>
      <c r="V3" s="18"/>
      <c r="W3" s="116" t="s">
        <v>59</v>
      </c>
      <c r="X3" s="116"/>
      <c r="Y3" s="116"/>
      <c r="Z3" s="18"/>
      <c r="AA3" s="116" t="s">
        <v>60</v>
      </c>
      <c r="AB3" s="116"/>
      <c r="AC3" s="116"/>
      <c r="AD3" s="18"/>
      <c r="AE3" s="117" t="s">
        <v>61</v>
      </c>
      <c r="AF3" s="117"/>
      <c r="AG3" s="117"/>
    </row>
    <row r="4" spans="1:33" ht="15" customHeight="1">
      <c r="A4" s="107"/>
      <c r="B4" s="107"/>
      <c r="C4" s="108"/>
      <c r="D4" s="111"/>
      <c r="E4" s="113"/>
      <c r="F4" s="113"/>
      <c r="G4" s="23"/>
      <c r="H4" s="23"/>
      <c r="I4" s="118" t="s">
        <v>62</v>
      </c>
      <c r="J4" s="120" t="s">
        <v>63</v>
      </c>
      <c r="K4" s="120" t="s">
        <v>64</v>
      </c>
      <c r="L4" s="120" t="s">
        <v>62</v>
      </c>
      <c r="M4" s="120" t="s">
        <v>63</v>
      </c>
      <c r="N4" s="120" t="s">
        <v>64</v>
      </c>
      <c r="O4" s="120" t="s">
        <v>62</v>
      </c>
      <c r="P4" s="120" t="s">
        <v>63</v>
      </c>
      <c r="Q4" s="120" t="s">
        <v>64</v>
      </c>
      <c r="S4" s="116" t="s">
        <v>65</v>
      </c>
      <c r="T4" s="116" t="s">
        <v>53</v>
      </c>
      <c r="U4" s="116" t="s">
        <v>54</v>
      </c>
      <c r="V4" s="19"/>
      <c r="W4" s="116" t="s">
        <v>65</v>
      </c>
      <c r="X4" s="116" t="s">
        <v>53</v>
      </c>
      <c r="Y4" s="116" t="s">
        <v>54</v>
      </c>
      <c r="Z4" s="19"/>
      <c r="AA4" s="116" t="s">
        <v>65</v>
      </c>
      <c r="AB4" s="116" t="s">
        <v>53</v>
      </c>
      <c r="AC4" s="116" t="s">
        <v>54</v>
      </c>
      <c r="AD4" s="19"/>
      <c r="AE4" s="116" t="s">
        <v>65</v>
      </c>
      <c r="AF4" s="117" t="s">
        <v>66</v>
      </c>
      <c r="AG4" s="117" t="s">
        <v>67</v>
      </c>
    </row>
    <row r="5" spans="1:33" ht="15" customHeight="1">
      <c r="A5" s="109"/>
      <c r="B5" s="109"/>
      <c r="C5" s="110"/>
      <c r="D5" s="112"/>
      <c r="E5" s="113"/>
      <c r="F5" s="113"/>
      <c r="G5" s="24"/>
      <c r="H5" s="24"/>
      <c r="I5" s="119"/>
      <c r="J5" s="121"/>
      <c r="K5" s="121"/>
      <c r="L5" s="121"/>
      <c r="M5" s="121"/>
      <c r="N5" s="121"/>
      <c r="O5" s="121"/>
      <c r="P5" s="121"/>
      <c r="Q5" s="121"/>
      <c r="S5" s="116"/>
      <c r="T5" s="116"/>
      <c r="U5" s="116"/>
      <c r="V5" s="19"/>
      <c r="W5" s="116"/>
      <c r="X5" s="116"/>
      <c r="Y5" s="116"/>
      <c r="Z5" s="19"/>
      <c r="AA5" s="116"/>
      <c r="AB5" s="116"/>
      <c r="AC5" s="116"/>
      <c r="AD5" s="19"/>
      <c r="AE5" s="116"/>
      <c r="AF5" s="117"/>
      <c r="AG5" s="117"/>
    </row>
    <row r="6" spans="1:33" ht="21.75" customHeight="1">
      <c r="A6" s="99" t="s">
        <v>68</v>
      </c>
      <c r="B6" s="100"/>
      <c r="C6" s="101"/>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99" t="s">
        <v>69</v>
      </c>
      <c r="B7" s="100"/>
      <c r="C7" s="101"/>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99" t="s">
        <v>70</v>
      </c>
      <c r="B8" s="100"/>
      <c r="C8" s="101"/>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99" t="s">
        <v>71</v>
      </c>
      <c r="B9" s="100"/>
      <c r="C9" s="101"/>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99" t="s">
        <v>72</v>
      </c>
      <c r="B10" s="100"/>
      <c r="C10" s="101"/>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99" t="s">
        <v>73</v>
      </c>
      <c r="B11" s="100"/>
      <c r="C11" s="101"/>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99" t="s">
        <v>74</v>
      </c>
      <c r="B12" s="100"/>
      <c r="C12" s="101"/>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99" t="s">
        <v>75</v>
      </c>
      <c r="B13" s="100"/>
      <c r="C13" s="101"/>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99" t="s">
        <v>76</v>
      </c>
      <c r="B14" s="100"/>
      <c r="C14" s="101"/>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102" t="s">
        <v>46</v>
      </c>
      <c r="B15" s="102"/>
      <c r="C15" s="102"/>
      <c r="D15" s="10">
        <f>SUM(D6:D14)</f>
        <v>1227</v>
      </c>
      <c r="E15" s="20"/>
      <c r="F15" s="20">
        <v>54079775</v>
      </c>
      <c r="G15" s="25"/>
      <c r="H15" s="25"/>
      <c r="I15" s="103"/>
      <c r="J15" s="104"/>
      <c r="K15" s="7">
        <f>SUM(K6:K14)</f>
        <v>55532500</v>
      </c>
      <c r="L15" s="103"/>
      <c r="M15" s="104"/>
      <c r="N15" s="3">
        <f>SUM(N6:N14)</f>
        <v>54836800</v>
      </c>
      <c r="O15" s="114"/>
      <c r="P15" s="115"/>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105" t="s">
        <v>51</v>
      </c>
      <c r="B17" s="105"/>
      <c r="C17" s="106"/>
      <c r="D17" s="111" t="s">
        <v>52</v>
      </c>
      <c r="E17" s="113" t="s">
        <v>53</v>
      </c>
      <c r="F17" s="113" t="s">
        <v>54</v>
      </c>
    </row>
    <row r="18" spans="1:6">
      <c r="A18" s="107"/>
      <c r="B18" s="107"/>
      <c r="C18" s="108"/>
      <c r="D18" s="111"/>
      <c r="E18" s="113"/>
      <c r="F18" s="113"/>
    </row>
    <row r="19" spans="1:6">
      <c r="A19" s="109"/>
      <c r="B19" s="109"/>
      <c r="C19" s="110"/>
      <c r="D19" s="112"/>
      <c r="E19" s="113"/>
      <c r="F19" s="113"/>
    </row>
    <row r="20" spans="1:6">
      <c r="A20" s="99" t="s">
        <v>68</v>
      </c>
      <c r="B20" s="100"/>
      <c r="C20" s="101"/>
      <c r="D20" s="4">
        <v>50</v>
      </c>
      <c r="E20" s="9">
        <v>67097</v>
      </c>
      <c r="F20" s="9">
        <f>D20*E20</f>
        <v>3354850</v>
      </c>
    </row>
    <row r="21" spans="1:6">
      <c r="A21" s="99" t="s">
        <v>69</v>
      </c>
      <c r="B21" s="100"/>
      <c r="C21" s="101"/>
      <c r="D21" s="4">
        <v>350</v>
      </c>
      <c r="E21" s="9">
        <v>67097</v>
      </c>
      <c r="F21" s="9">
        <f t="shared" ref="F21:F28" si="13">D21*E21</f>
        <v>23483950</v>
      </c>
    </row>
    <row r="22" spans="1:6">
      <c r="A22" s="99" t="s">
        <v>70</v>
      </c>
      <c r="B22" s="100"/>
      <c r="C22" s="101"/>
      <c r="D22" s="4">
        <v>50</v>
      </c>
      <c r="E22" s="9">
        <v>36005</v>
      </c>
      <c r="F22" s="9">
        <f t="shared" si="13"/>
        <v>1800250</v>
      </c>
    </row>
    <row r="23" spans="1:6">
      <c r="A23" s="99" t="s">
        <v>71</v>
      </c>
      <c r="B23" s="100"/>
      <c r="C23" s="101"/>
      <c r="D23" s="4">
        <v>10</v>
      </c>
      <c r="E23" s="9">
        <v>75270</v>
      </c>
      <c r="F23" s="9">
        <f t="shared" si="13"/>
        <v>752700</v>
      </c>
    </row>
    <row r="24" spans="1:6">
      <c r="A24" s="99" t="s">
        <v>72</v>
      </c>
      <c r="B24" s="100"/>
      <c r="C24" s="101"/>
      <c r="D24" s="4">
        <v>7</v>
      </c>
      <c r="E24" s="9">
        <v>119085</v>
      </c>
      <c r="F24" s="9">
        <f t="shared" si="13"/>
        <v>833595</v>
      </c>
    </row>
    <row r="25" spans="1:6">
      <c r="A25" s="99" t="s">
        <v>73</v>
      </c>
      <c r="B25" s="100"/>
      <c r="C25" s="101"/>
      <c r="D25" s="4">
        <v>400</v>
      </c>
      <c r="E25" s="9">
        <v>23072</v>
      </c>
      <c r="F25" s="9">
        <f t="shared" si="13"/>
        <v>9228800</v>
      </c>
    </row>
    <row r="26" spans="1:6">
      <c r="A26" s="99" t="s">
        <v>74</v>
      </c>
      <c r="B26" s="100"/>
      <c r="C26" s="101"/>
      <c r="D26" s="4">
        <v>50</v>
      </c>
      <c r="E26" s="9">
        <v>27460</v>
      </c>
      <c r="F26" s="9">
        <f t="shared" si="13"/>
        <v>1373000</v>
      </c>
    </row>
    <row r="27" spans="1:6">
      <c r="A27" s="99" t="s">
        <v>75</v>
      </c>
      <c r="B27" s="100"/>
      <c r="C27" s="101"/>
      <c r="D27" s="4">
        <v>10</v>
      </c>
      <c r="E27" s="9">
        <v>50623</v>
      </c>
      <c r="F27" s="9">
        <f t="shared" si="13"/>
        <v>506230</v>
      </c>
    </row>
    <row r="28" spans="1:6">
      <c r="A28" s="99" t="s">
        <v>76</v>
      </c>
      <c r="B28" s="100"/>
      <c r="C28" s="101"/>
      <c r="D28" s="4">
        <v>300</v>
      </c>
      <c r="E28" s="9">
        <v>42488</v>
      </c>
      <c r="F28" s="9">
        <f t="shared" si="13"/>
        <v>12746400</v>
      </c>
    </row>
    <row r="29" spans="1:6">
      <c r="A29" s="102" t="s">
        <v>46</v>
      </c>
      <c r="B29" s="102"/>
      <c r="C29" s="102"/>
      <c r="D29" s="10">
        <f>SUM(D20:D28)</f>
        <v>1227</v>
      </c>
      <c r="E29" s="25"/>
      <c r="F29" s="25">
        <f>SUM(F20:F28)</f>
        <v>54079775</v>
      </c>
    </row>
  </sheetData>
  <mergeCells count="59">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 ref="A7:C7"/>
    <mergeCell ref="E3:E5"/>
    <mergeCell ref="F3:F5"/>
    <mergeCell ref="U4:U5"/>
    <mergeCell ref="W4:W5"/>
    <mergeCell ref="W3:Y3"/>
    <mergeCell ref="A3:C5"/>
    <mergeCell ref="D3:D5"/>
    <mergeCell ref="T4:T5"/>
    <mergeCell ref="AC4:AC5"/>
    <mergeCell ref="AE4:AE5"/>
    <mergeCell ref="AF4:AF5"/>
    <mergeCell ref="AG4:AG5"/>
    <mergeCell ref="A6:C6"/>
    <mergeCell ref="X4:X5"/>
    <mergeCell ref="Y4:Y5"/>
    <mergeCell ref="AA4:AA5"/>
    <mergeCell ref="AB4:AB5"/>
    <mergeCell ref="O15:P15"/>
    <mergeCell ref="A8:C8"/>
    <mergeCell ref="A9:C9"/>
    <mergeCell ref="A10:C10"/>
    <mergeCell ref="A11:C11"/>
    <mergeCell ref="A12:C12"/>
    <mergeCell ref="A13:C13"/>
    <mergeCell ref="A21:C21"/>
    <mergeCell ref="A14:C14"/>
    <mergeCell ref="A15:C15"/>
    <mergeCell ref="I15:J15"/>
    <mergeCell ref="L15:M15"/>
    <mergeCell ref="A17:C19"/>
    <mergeCell ref="D17:D19"/>
    <mergeCell ref="E17:E19"/>
    <mergeCell ref="F17:F19"/>
    <mergeCell ref="A20:C20"/>
    <mergeCell ref="A28:C28"/>
    <mergeCell ref="A29:C29"/>
    <mergeCell ref="A22:C22"/>
    <mergeCell ref="A23:C23"/>
    <mergeCell ref="A24:C24"/>
    <mergeCell ref="A25:C25"/>
    <mergeCell ref="A26:C26"/>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1f25eba388dbc18fc11969ff3988df81">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f09ade1629f08765e7d4b86ab1eb55a1"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68a7451-3062-4da5-9cd9-e638e09f90b8}"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Props1.xml><?xml version="1.0" encoding="utf-8"?>
<ds:datastoreItem xmlns:ds="http://schemas.openxmlformats.org/officeDocument/2006/customXml" ds:itemID="{3083B6C2-80B9-425A-98F6-7CF25AA857B4}">
  <ds:schemaRefs>
    <ds:schemaRef ds:uri="http://schemas.microsoft.com/sharepoint/v3/contenttype/forms"/>
  </ds:schemaRefs>
</ds:datastoreItem>
</file>

<file path=customXml/itemProps2.xml><?xml version="1.0" encoding="utf-8"?>
<ds:datastoreItem xmlns:ds="http://schemas.openxmlformats.org/officeDocument/2006/customXml" ds:itemID="{D193CCC1-982E-408C-88DA-D54EC633CB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8879028-697B-4828-AEA9-8F4A31E618DF}">
  <ds:schemaRefs>
    <ds:schemaRef ds:uri="http://schemas.microsoft.com/office/2006/metadata/properties"/>
    <ds:schemaRef ds:uri="http://schemas.microsoft.com/office/infopath/2007/PartnerControls"/>
    <ds:schemaRef ds:uri="b1b5a5b6-0840-4c7e-a10d-280026b3afe6"/>
    <ds:schemaRef ds:uri="356bbcdc-10e5-4ba0-9c2f-0848e6eba7c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RESUMEN</vt:lpstr>
      <vt:lpstr>Borrador</vt:lpstr>
      <vt:lpstr>RESUMEN!Área_de_impresión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Carolina Másmela Jiménez</dc:creator>
  <cp:keywords/>
  <dc:description/>
  <cp:lastModifiedBy>Ruben Andres Gasca Duran</cp:lastModifiedBy>
  <cp:revision/>
  <dcterms:created xsi:type="dcterms:W3CDTF">2018-02-05T20:14:19Z</dcterms:created>
  <dcterms:modified xsi:type="dcterms:W3CDTF">2026-03-31T18:33:46Z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MediaServiceImageTags">
    <vt:lpwstr/>
  </property>
</Properties>
</file>