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E:\ITM\2026\9. Suministro\Nuevos\"/>
    </mc:Choice>
  </mc:AlternateContent>
  <xr:revisionPtr revIDLastSave="0" documentId="13_ncr:1_{873CB38F-9B47-4A97-B7AB-DD1BE8B4D9FD}" xr6:coauthVersionLast="47" xr6:coauthVersionMax="47" xr10:uidLastSave="{00000000-0000-0000-0000-000000000000}"/>
  <bookViews>
    <workbookView xWindow="-120" yWindow="-120" windowWidth="20730" windowHeight="11040" xr2:uid="{D7CE2060-1250-4A99-9D2B-956835961EF5}"/>
  </bookViews>
  <sheets>
    <sheet name="Estudio del Mercado"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55" i="1" l="1"/>
  <c r="J39" i="1"/>
  <c r="J324" i="1"/>
  <c r="J538"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9" i="1"/>
  <c r="J520" i="1"/>
  <c r="J521" i="1"/>
  <c r="J522" i="1"/>
  <c r="J523" i="1"/>
  <c r="J524" i="1"/>
  <c r="J525" i="1"/>
  <c r="J526" i="1"/>
  <c r="J527" i="1"/>
  <c r="J528" i="1"/>
  <c r="J529" i="1"/>
  <c r="J530" i="1"/>
  <c r="J531" i="1"/>
  <c r="J532" i="1"/>
  <c r="J533" i="1"/>
  <c r="J534" i="1"/>
  <c r="J535" i="1"/>
  <c r="J536" i="1"/>
  <c r="J537" i="1"/>
  <c r="J539" i="1"/>
  <c r="J540" i="1"/>
  <c r="J541" i="1"/>
  <c r="J542" i="1"/>
  <c r="J543" i="1"/>
  <c r="J544" i="1"/>
  <c r="J545" i="1"/>
  <c r="J546" i="1"/>
  <c r="J547" i="1"/>
  <c r="J548" i="1"/>
  <c r="J549" i="1"/>
  <c r="J550" i="1"/>
  <c r="J551" i="1"/>
  <c r="J552" i="1"/>
  <c r="J553" i="1"/>
  <c r="J554" i="1"/>
  <c r="H37" i="1" l="1"/>
  <c r="L39" i="1" l="1"/>
  <c r="G37" i="1"/>
  <c r="L40" i="1"/>
  <c r="K40" i="1" s="1"/>
  <c r="L41" i="1"/>
  <c r="K41" i="1" s="1"/>
  <c r="L42" i="1"/>
  <c r="K42" i="1" s="1"/>
  <c r="L43" i="1"/>
  <c r="K43" i="1" s="1"/>
  <c r="L44" i="1"/>
  <c r="K44" i="1" s="1"/>
  <c r="L45" i="1"/>
  <c r="K45" i="1" s="1"/>
  <c r="L46" i="1"/>
  <c r="K46" i="1" s="1"/>
  <c r="L47" i="1"/>
  <c r="K47" i="1" s="1"/>
  <c r="L48" i="1"/>
  <c r="K48" i="1" s="1"/>
  <c r="L49" i="1"/>
  <c r="K49" i="1" s="1"/>
  <c r="L50" i="1"/>
  <c r="K50" i="1" s="1"/>
  <c r="L51" i="1"/>
  <c r="K51" i="1" s="1"/>
  <c r="L52" i="1"/>
  <c r="K52" i="1" s="1"/>
  <c r="L53" i="1"/>
  <c r="K53" i="1" s="1"/>
  <c r="L54" i="1"/>
  <c r="K54" i="1" s="1"/>
  <c r="L55" i="1"/>
  <c r="K55" i="1" s="1"/>
  <c r="L56" i="1"/>
  <c r="K56" i="1" s="1"/>
  <c r="L57" i="1"/>
  <c r="K57" i="1" s="1"/>
  <c r="L58" i="1"/>
  <c r="K58" i="1" s="1"/>
  <c r="L59" i="1"/>
  <c r="K59" i="1" s="1"/>
  <c r="L60" i="1"/>
  <c r="K60" i="1" s="1"/>
  <c r="L61" i="1"/>
  <c r="K61" i="1" s="1"/>
  <c r="L62" i="1"/>
  <c r="K62" i="1" s="1"/>
  <c r="L63" i="1"/>
  <c r="K63" i="1" s="1"/>
  <c r="L64" i="1"/>
  <c r="K64" i="1" s="1"/>
  <c r="L65" i="1"/>
  <c r="K65" i="1" s="1"/>
  <c r="L66" i="1"/>
  <c r="K66" i="1" s="1"/>
  <c r="L67" i="1"/>
  <c r="K67" i="1" s="1"/>
  <c r="L68" i="1"/>
  <c r="K68" i="1" s="1"/>
  <c r="L69" i="1"/>
  <c r="K69" i="1" s="1"/>
  <c r="L70" i="1"/>
  <c r="K70" i="1" s="1"/>
  <c r="L71" i="1"/>
  <c r="K71" i="1" s="1"/>
  <c r="L72" i="1"/>
  <c r="K72" i="1" s="1"/>
  <c r="L73" i="1"/>
  <c r="K73" i="1" s="1"/>
  <c r="L74" i="1"/>
  <c r="K74" i="1" s="1"/>
  <c r="L75" i="1"/>
  <c r="K75" i="1" s="1"/>
  <c r="L76" i="1"/>
  <c r="K76" i="1" s="1"/>
  <c r="L77" i="1"/>
  <c r="K77" i="1" s="1"/>
  <c r="L78" i="1"/>
  <c r="K78" i="1" s="1"/>
  <c r="L79" i="1"/>
  <c r="K79" i="1" s="1"/>
  <c r="L80" i="1"/>
  <c r="K80" i="1" s="1"/>
  <c r="L81" i="1"/>
  <c r="K81" i="1" s="1"/>
  <c r="L82" i="1"/>
  <c r="K82" i="1" s="1"/>
  <c r="L83" i="1"/>
  <c r="K83" i="1" s="1"/>
  <c r="L84" i="1"/>
  <c r="K84" i="1" s="1"/>
  <c r="L85" i="1"/>
  <c r="K85" i="1" s="1"/>
  <c r="L86" i="1"/>
  <c r="K86" i="1" s="1"/>
  <c r="L87" i="1"/>
  <c r="K87" i="1" s="1"/>
  <c r="L88" i="1"/>
  <c r="K88" i="1" s="1"/>
  <c r="L89" i="1"/>
  <c r="K89" i="1" s="1"/>
  <c r="L90" i="1"/>
  <c r="K90" i="1" s="1"/>
  <c r="L91" i="1"/>
  <c r="K91" i="1" s="1"/>
  <c r="L92" i="1"/>
  <c r="K92" i="1" s="1"/>
  <c r="L93" i="1"/>
  <c r="K93" i="1" s="1"/>
  <c r="L94" i="1"/>
  <c r="K94" i="1" s="1"/>
  <c r="L95" i="1"/>
  <c r="K95" i="1" s="1"/>
  <c r="L96" i="1"/>
  <c r="K96" i="1" s="1"/>
  <c r="L97" i="1"/>
  <c r="K97" i="1" s="1"/>
  <c r="L98" i="1"/>
  <c r="K98" i="1" s="1"/>
  <c r="L99" i="1"/>
  <c r="K99" i="1" s="1"/>
  <c r="L100" i="1"/>
  <c r="K100" i="1" s="1"/>
  <c r="L101" i="1"/>
  <c r="K101" i="1" s="1"/>
  <c r="L102" i="1"/>
  <c r="K102" i="1" s="1"/>
  <c r="L103" i="1"/>
  <c r="K103" i="1" s="1"/>
  <c r="L104" i="1"/>
  <c r="K104" i="1" s="1"/>
  <c r="L105" i="1"/>
  <c r="K105" i="1" s="1"/>
  <c r="L106" i="1"/>
  <c r="K106" i="1" s="1"/>
  <c r="L107" i="1"/>
  <c r="K107" i="1" s="1"/>
  <c r="L108" i="1"/>
  <c r="K108" i="1" s="1"/>
  <c r="L109" i="1"/>
  <c r="K109" i="1" s="1"/>
  <c r="L110" i="1"/>
  <c r="K110" i="1" s="1"/>
  <c r="L111" i="1"/>
  <c r="K111" i="1" s="1"/>
  <c r="L112" i="1"/>
  <c r="K112" i="1" s="1"/>
  <c r="L113" i="1"/>
  <c r="K113" i="1" s="1"/>
  <c r="L114" i="1"/>
  <c r="K114" i="1" s="1"/>
  <c r="L115" i="1"/>
  <c r="K115" i="1" s="1"/>
  <c r="L116" i="1"/>
  <c r="K116" i="1" s="1"/>
  <c r="L117" i="1"/>
  <c r="K117" i="1" s="1"/>
  <c r="L118" i="1"/>
  <c r="K118" i="1" s="1"/>
  <c r="L119" i="1"/>
  <c r="K119" i="1" s="1"/>
  <c r="L120" i="1"/>
  <c r="K120" i="1" s="1"/>
  <c r="L121" i="1"/>
  <c r="K121" i="1" s="1"/>
  <c r="L122" i="1"/>
  <c r="K122" i="1" s="1"/>
  <c r="L123" i="1"/>
  <c r="K123" i="1" s="1"/>
  <c r="L124" i="1"/>
  <c r="K124" i="1" s="1"/>
  <c r="L125" i="1"/>
  <c r="K125" i="1" s="1"/>
  <c r="L126" i="1"/>
  <c r="K126" i="1" s="1"/>
  <c r="L127" i="1"/>
  <c r="K127" i="1" s="1"/>
  <c r="L128" i="1"/>
  <c r="K128" i="1" s="1"/>
  <c r="L129" i="1"/>
  <c r="K129" i="1" s="1"/>
  <c r="L130" i="1"/>
  <c r="K130" i="1" s="1"/>
  <c r="L131" i="1"/>
  <c r="K131" i="1" s="1"/>
  <c r="L132" i="1"/>
  <c r="K132" i="1" s="1"/>
  <c r="L133" i="1"/>
  <c r="K133" i="1" s="1"/>
  <c r="L134" i="1"/>
  <c r="K134" i="1" s="1"/>
  <c r="L135" i="1"/>
  <c r="K135" i="1" s="1"/>
  <c r="L136" i="1"/>
  <c r="K136" i="1" s="1"/>
  <c r="L137" i="1"/>
  <c r="K137" i="1" s="1"/>
  <c r="L138" i="1"/>
  <c r="K138" i="1" s="1"/>
  <c r="L139" i="1"/>
  <c r="K139" i="1" s="1"/>
  <c r="L140" i="1"/>
  <c r="K140" i="1" s="1"/>
  <c r="L141" i="1"/>
  <c r="K141" i="1" s="1"/>
  <c r="L142" i="1"/>
  <c r="K142" i="1" s="1"/>
  <c r="L143" i="1"/>
  <c r="K143" i="1" s="1"/>
  <c r="L144" i="1"/>
  <c r="K144" i="1" s="1"/>
  <c r="L145" i="1"/>
  <c r="K145" i="1" s="1"/>
  <c r="L146" i="1"/>
  <c r="K146" i="1" s="1"/>
  <c r="L147" i="1"/>
  <c r="K147" i="1" s="1"/>
  <c r="L148" i="1"/>
  <c r="K148" i="1" s="1"/>
  <c r="L149" i="1"/>
  <c r="K149" i="1" s="1"/>
  <c r="L150" i="1"/>
  <c r="K150" i="1" s="1"/>
  <c r="L151" i="1"/>
  <c r="K151" i="1" s="1"/>
  <c r="L152" i="1"/>
  <c r="K152" i="1" s="1"/>
  <c r="L153" i="1"/>
  <c r="K153" i="1" s="1"/>
  <c r="L154" i="1"/>
  <c r="K154" i="1" s="1"/>
  <c r="L155" i="1"/>
  <c r="K155" i="1" s="1"/>
  <c r="L156" i="1"/>
  <c r="K156" i="1" s="1"/>
  <c r="L157" i="1"/>
  <c r="K157" i="1" s="1"/>
  <c r="L158" i="1"/>
  <c r="K158" i="1" s="1"/>
  <c r="L159" i="1"/>
  <c r="K159" i="1" s="1"/>
  <c r="L160" i="1"/>
  <c r="K160" i="1" s="1"/>
  <c r="L161" i="1"/>
  <c r="K161" i="1" s="1"/>
  <c r="L162" i="1"/>
  <c r="K162" i="1" s="1"/>
  <c r="L163" i="1"/>
  <c r="K163" i="1" s="1"/>
  <c r="L164" i="1"/>
  <c r="K164" i="1" s="1"/>
  <c r="L165" i="1"/>
  <c r="K165" i="1" s="1"/>
  <c r="L166" i="1"/>
  <c r="K166" i="1" s="1"/>
  <c r="L167" i="1"/>
  <c r="K167" i="1" s="1"/>
  <c r="L168" i="1"/>
  <c r="K168" i="1" s="1"/>
  <c r="L169" i="1"/>
  <c r="K169" i="1" s="1"/>
  <c r="L170" i="1"/>
  <c r="K170" i="1" s="1"/>
  <c r="L171" i="1"/>
  <c r="K171" i="1" s="1"/>
  <c r="L172" i="1"/>
  <c r="K172" i="1" s="1"/>
  <c r="L173" i="1"/>
  <c r="K173" i="1" s="1"/>
  <c r="L174" i="1"/>
  <c r="K174" i="1" s="1"/>
  <c r="L175" i="1"/>
  <c r="K175" i="1" s="1"/>
  <c r="L176" i="1"/>
  <c r="K176" i="1" s="1"/>
  <c r="L177" i="1"/>
  <c r="K177" i="1" s="1"/>
  <c r="L178" i="1"/>
  <c r="K178" i="1" s="1"/>
  <c r="L179" i="1"/>
  <c r="K179" i="1" s="1"/>
  <c r="L180" i="1"/>
  <c r="K180" i="1" s="1"/>
  <c r="L181" i="1"/>
  <c r="K181" i="1" s="1"/>
  <c r="L182" i="1"/>
  <c r="K182" i="1" s="1"/>
  <c r="L183" i="1"/>
  <c r="K183" i="1" s="1"/>
  <c r="L184" i="1"/>
  <c r="K184" i="1" s="1"/>
  <c r="L185" i="1"/>
  <c r="K185" i="1" s="1"/>
  <c r="L186" i="1"/>
  <c r="K186" i="1" s="1"/>
  <c r="L187" i="1"/>
  <c r="K187" i="1" s="1"/>
  <c r="L188" i="1"/>
  <c r="K188" i="1" s="1"/>
  <c r="L189" i="1"/>
  <c r="K189" i="1" s="1"/>
  <c r="L190" i="1"/>
  <c r="K190" i="1" s="1"/>
  <c r="L191" i="1"/>
  <c r="K191" i="1" s="1"/>
  <c r="L192" i="1"/>
  <c r="K192" i="1" s="1"/>
  <c r="L193" i="1"/>
  <c r="K193" i="1" s="1"/>
  <c r="L194" i="1"/>
  <c r="K194" i="1" s="1"/>
  <c r="L195" i="1"/>
  <c r="K195" i="1" s="1"/>
  <c r="L196" i="1"/>
  <c r="K196" i="1" s="1"/>
  <c r="L197" i="1"/>
  <c r="K197" i="1" s="1"/>
  <c r="L198" i="1"/>
  <c r="K198" i="1" s="1"/>
  <c r="L199" i="1"/>
  <c r="K199" i="1" s="1"/>
  <c r="L200" i="1"/>
  <c r="K200" i="1" s="1"/>
  <c r="L201" i="1"/>
  <c r="K201" i="1" s="1"/>
  <c r="L202" i="1"/>
  <c r="K202" i="1" s="1"/>
  <c r="L203" i="1"/>
  <c r="K203" i="1" s="1"/>
  <c r="L204" i="1"/>
  <c r="K204" i="1" s="1"/>
  <c r="L205" i="1"/>
  <c r="K205" i="1" s="1"/>
  <c r="L206" i="1"/>
  <c r="K206" i="1" s="1"/>
  <c r="L207" i="1"/>
  <c r="K207" i="1" s="1"/>
  <c r="L208" i="1"/>
  <c r="K208" i="1" s="1"/>
  <c r="L209" i="1"/>
  <c r="K209" i="1" s="1"/>
  <c r="L210" i="1"/>
  <c r="K210" i="1" s="1"/>
  <c r="L211" i="1"/>
  <c r="K211" i="1" s="1"/>
  <c r="L212" i="1"/>
  <c r="K212" i="1" s="1"/>
  <c r="L213" i="1"/>
  <c r="K213" i="1" s="1"/>
  <c r="L214" i="1"/>
  <c r="K214" i="1" s="1"/>
  <c r="L215" i="1"/>
  <c r="K215" i="1" s="1"/>
  <c r="L216" i="1"/>
  <c r="K216" i="1" s="1"/>
  <c r="L217" i="1"/>
  <c r="K217" i="1" s="1"/>
  <c r="L218" i="1"/>
  <c r="K218" i="1" s="1"/>
  <c r="L219" i="1"/>
  <c r="K219" i="1" s="1"/>
  <c r="L220" i="1"/>
  <c r="K220" i="1" s="1"/>
  <c r="L221" i="1"/>
  <c r="K221" i="1" s="1"/>
  <c r="L222" i="1"/>
  <c r="K222" i="1" s="1"/>
  <c r="L223" i="1"/>
  <c r="K223" i="1" s="1"/>
  <c r="L224" i="1"/>
  <c r="K224" i="1" s="1"/>
  <c r="L225" i="1"/>
  <c r="K225" i="1" s="1"/>
  <c r="L226" i="1"/>
  <c r="K226" i="1" s="1"/>
  <c r="L227" i="1"/>
  <c r="K227" i="1" s="1"/>
  <c r="L228" i="1"/>
  <c r="K228" i="1" s="1"/>
  <c r="L229" i="1"/>
  <c r="K229" i="1" s="1"/>
  <c r="L230" i="1"/>
  <c r="K230" i="1" s="1"/>
  <c r="L231" i="1"/>
  <c r="K231" i="1" s="1"/>
  <c r="L232" i="1"/>
  <c r="K232" i="1" s="1"/>
  <c r="L233" i="1"/>
  <c r="K233" i="1" s="1"/>
  <c r="L234" i="1"/>
  <c r="K234" i="1" s="1"/>
  <c r="L235" i="1"/>
  <c r="K235" i="1" s="1"/>
  <c r="L236" i="1"/>
  <c r="K236" i="1" s="1"/>
  <c r="L237" i="1"/>
  <c r="K237" i="1" s="1"/>
  <c r="L238" i="1"/>
  <c r="K238" i="1" s="1"/>
  <c r="L239" i="1"/>
  <c r="K239" i="1" s="1"/>
  <c r="L240" i="1"/>
  <c r="K240" i="1" s="1"/>
  <c r="L241" i="1"/>
  <c r="K241" i="1" s="1"/>
  <c r="L242" i="1"/>
  <c r="K242" i="1" s="1"/>
  <c r="L243" i="1"/>
  <c r="K243" i="1" s="1"/>
  <c r="L244" i="1"/>
  <c r="K244" i="1" s="1"/>
  <c r="L245" i="1"/>
  <c r="K245" i="1" s="1"/>
  <c r="L246" i="1"/>
  <c r="K246" i="1" s="1"/>
  <c r="L247" i="1"/>
  <c r="K247" i="1" s="1"/>
  <c r="L248" i="1"/>
  <c r="K248" i="1" s="1"/>
  <c r="L249" i="1"/>
  <c r="K249" i="1" s="1"/>
  <c r="L250" i="1"/>
  <c r="K250" i="1" s="1"/>
  <c r="L251" i="1"/>
  <c r="K251" i="1" s="1"/>
  <c r="L252" i="1"/>
  <c r="K252" i="1" s="1"/>
  <c r="L253" i="1"/>
  <c r="K253" i="1" s="1"/>
  <c r="L254" i="1"/>
  <c r="K254" i="1" s="1"/>
  <c r="L255" i="1"/>
  <c r="K255" i="1" s="1"/>
  <c r="L256" i="1"/>
  <c r="K256" i="1" s="1"/>
  <c r="L257" i="1"/>
  <c r="K257" i="1" s="1"/>
  <c r="L258" i="1"/>
  <c r="K258" i="1" s="1"/>
  <c r="L259" i="1"/>
  <c r="K259" i="1" s="1"/>
  <c r="L260" i="1"/>
  <c r="K260" i="1" s="1"/>
  <c r="L261" i="1"/>
  <c r="K261" i="1" s="1"/>
  <c r="L262" i="1"/>
  <c r="K262" i="1" s="1"/>
  <c r="L263" i="1"/>
  <c r="K263" i="1" s="1"/>
  <c r="L264" i="1"/>
  <c r="K264" i="1" s="1"/>
  <c r="L265" i="1"/>
  <c r="K265" i="1" s="1"/>
  <c r="L266" i="1"/>
  <c r="K266" i="1" s="1"/>
  <c r="L267" i="1"/>
  <c r="K267" i="1" s="1"/>
  <c r="L268" i="1"/>
  <c r="K268" i="1" s="1"/>
  <c r="L269" i="1"/>
  <c r="K269" i="1" s="1"/>
  <c r="L270" i="1"/>
  <c r="K270" i="1" s="1"/>
  <c r="L271" i="1"/>
  <c r="K271" i="1" s="1"/>
  <c r="L273" i="1"/>
  <c r="K273" i="1" s="1"/>
  <c r="L274" i="1"/>
  <c r="K274" i="1" s="1"/>
  <c r="L275" i="1"/>
  <c r="K275" i="1" s="1"/>
  <c r="L276" i="1"/>
  <c r="K276" i="1" s="1"/>
  <c r="L277" i="1"/>
  <c r="K277" i="1" s="1"/>
  <c r="L278" i="1"/>
  <c r="K278" i="1" s="1"/>
  <c r="L279" i="1"/>
  <c r="K279" i="1" s="1"/>
  <c r="L280" i="1"/>
  <c r="K280" i="1" s="1"/>
  <c r="L281" i="1"/>
  <c r="K281" i="1" s="1"/>
  <c r="L282" i="1"/>
  <c r="K282" i="1" s="1"/>
  <c r="L283" i="1"/>
  <c r="K283" i="1" s="1"/>
  <c r="L284" i="1"/>
  <c r="K284" i="1" s="1"/>
  <c r="L285" i="1"/>
  <c r="K285" i="1" s="1"/>
  <c r="L286" i="1"/>
  <c r="K286" i="1" s="1"/>
  <c r="L287" i="1"/>
  <c r="K287" i="1" s="1"/>
  <c r="L288" i="1"/>
  <c r="K288" i="1" s="1"/>
  <c r="L289" i="1"/>
  <c r="K289" i="1" s="1"/>
  <c r="L290" i="1"/>
  <c r="K290" i="1" s="1"/>
  <c r="L291" i="1"/>
  <c r="K291" i="1" s="1"/>
  <c r="L292" i="1"/>
  <c r="K292" i="1" s="1"/>
  <c r="L293" i="1"/>
  <c r="K293" i="1" s="1"/>
  <c r="L294" i="1"/>
  <c r="K294" i="1" s="1"/>
  <c r="L295" i="1"/>
  <c r="K295" i="1" s="1"/>
  <c r="L296" i="1"/>
  <c r="K296" i="1" s="1"/>
  <c r="L297" i="1"/>
  <c r="K297" i="1" s="1"/>
  <c r="L298" i="1"/>
  <c r="K298" i="1" s="1"/>
  <c r="L299" i="1"/>
  <c r="K299" i="1" s="1"/>
  <c r="L300" i="1"/>
  <c r="K300" i="1" s="1"/>
  <c r="L301" i="1"/>
  <c r="K301" i="1" s="1"/>
  <c r="L302" i="1"/>
  <c r="K302" i="1" s="1"/>
  <c r="L303" i="1"/>
  <c r="K303" i="1" s="1"/>
  <c r="L304" i="1"/>
  <c r="K304" i="1" s="1"/>
  <c r="L305" i="1"/>
  <c r="K305" i="1" s="1"/>
  <c r="L306" i="1"/>
  <c r="K306" i="1" s="1"/>
  <c r="L307" i="1"/>
  <c r="K307" i="1" s="1"/>
  <c r="L308" i="1"/>
  <c r="K308" i="1" s="1"/>
  <c r="L309" i="1"/>
  <c r="K309" i="1" s="1"/>
  <c r="L310" i="1"/>
  <c r="K310" i="1" s="1"/>
  <c r="L311" i="1"/>
  <c r="K311" i="1" s="1"/>
  <c r="L312" i="1"/>
  <c r="K312" i="1" s="1"/>
  <c r="L313" i="1"/>
  <c r="K313" i="1" s="1"/>
  <c r="L314" i="1"/>
  <c r="K314" i="1" s="1"/>
  <c r="L315" i="1"/>
  <c r="K315" i="1" s="1"/>
  <c r="L316" i="1"/>
  <c r="K316" i="1" s="1"/>
  <c r="L317" i="1"/>
  <c r="K317" i="1" s="1"/>
  <c r="L318" i="1"/>
  <c r="K318" i="1" s="1"/>
  <c r="L319" i="1"/>
  <c r="K319" i="1" s="1"/>
  <c r="L320" i="1"/>
  <c r="K320" i="1" s="1"/>
  <c r="L321" i="1"/>
  <c r="K321" i="1" s="1"/>
  <c r="L322" i="1"/>
  <c r="K322" i="1" s="1"/>
  <c r="L323" i="1"/>
  <c r="K323" i="1" s="1"/>
  <c r="L324" i="1"/>
  <c r="K324" i="1" s="1"/>
  <c r="L325" i="1"/>
  <c r="K325" i="1" s="1"/>
  <c r="L326" i="1"/>
  <c r="K326" i="1" s="1"/>
  <c r="L327" i="1"/>
  <c r="K327" i="1" s="1"/>
  <c r="L328" i="1"/>
  <c r="K328" i="1" s="1"/>
  <c r="L329" i="1"/>
  <c r="K329" i="1" s="1"/>
  <c r="L330" i="1"/>
  <c r="K330" i="1" s="1"/>
  <c r="L331" i="1"/>
  <c r="K331" i="1" s="1"/>
  <c r="L332" i="1"/>
  <c r="K332" i="1" s="1"/>
  <c r="L333" i="1"/>
  <c r="K333" i="1" s="1"/>
  <c r="L334" i="1"/>
  <c r="K334" i="1" s="1"/>
  <c r="L335" i="1"/>
  <c r="K335" i="1" s="1"/>
  <c r="L336" i="1"/>
  <c r="K336" i="1" s="1"/>
  <c r="L337" i="1"/>
  <c r="K337" i="1" s="1"/>
  <c r="L338" i="1"/>
  <c r="K338" i="1" s="1"/>
  <c r="L339" i="1"/>
  <c r="K339" i="1" s="1"/>
  <c r="L340" i="1"/>
  <c r="K340" i="1" s="1"/>
  <c r="L341" i="1"/>
  <c r="K341" i="1" s="1"/>
  <c r="L342" i="1"/>
  <c r="K342" i="1" s="1"/>
  <c r="L343" i="1"/>
  <c r="K343" i="1" s="1"/>
  <c r="L344" i="1"/>
  <c r="K344" i="1" s="1"/>
  <c r="L345" i="1"/>
  <c r="K345" i="1" s="1"/>
  <c r="L346" i="1"/>
  <c r="K346" i="1" s="1"/>
  <c r="L347" i="1"/>
  <c r="K347" i="1" s="1"/>
  <c r="L348" i="1"/>
  <c r="K348" i="1" s="1"/>
  <c r="L349" i="1"/>
  <c r="K349" i="1" s="1"/>
  <c r="L350" i="1"/>
  <c r="K350" i="1" s="1"/>
  <c r="L351" i="1"/>
  <c r="K351" i="1" s="1"/>
  <c r="L352" i="1"/>
  <c r="K352" i="1" s="1"/>
  <c r="L353" i="1"/>
  <c r="K353" i="1" s="1"/>
  <c r="L354" i="1"/>
  <c r="K354" i="1" s="1"/>
  <c r="L355" i="1"/>
  <c r="K355" i="1" s="1"/>
  <c r="L356" i="1"/>
  <c r="K356" i="1" s="1"/>
  <c r="L357" i="1"/>
  <c r="K357" i="1" s="1"/>
  <c r="L358" i="1"/>
  <c r="K358" i="1" s="1"/>
  <c r="L359" i="1"/>
  <c r="K359" i="1" s="1"/>
  <c r="L360" i="1"/>
  <c r="K360" i="1" s="1"/>
  <c r="L361" i="1"/>
  <c r="K361" i="1" s="1"/>
  <c r="L362" i="1"/>
  <c r="K362" i="1" s="1"/>
  <c r="L363" i="1"/>
  <c r="K363" i="1" s="1"/>
  <c r="L364" i="1"/>
  <c r="K364" i="1" s="1"/>
  <c r="L365" i="1"/>
  <c r="K365" i="1" s="1"/>
  <c r="L366" i="1"/>
  <c r="K366" i="1" s="1"/>
  <c r="L367" i="1"/>
  <c r="K367" i="1" s="1"/>
  <c r="L368" i="1"/>
  <c r="K368" i="1" s="1"/>
  <c r="L369" i="1"/>
  <c r="K369" i="1" s="1"/>
  <c r="L370" i="1"/>
  <c r="K370" i="1" s="1"/>
  <c r="L371" i="1"/>
  <c r="K371" i="1" s="1"/>
  <c r="L372" i="1"/>
  <c r="K372" i="1" s="1"/>
  <c r="L373" i="1"/>
  <c r="K373" i="1" s="1"/>
  <c r="L374" i="1"/>
  <c r="K374" i="1" s="1"/>
  <c r="L375" i="1"/>
  <c r="K375" i="1" s="1"/>
  <c r="L376" i="1"/>
  <c r="K376" i="1" s="1"/>
  <c r="L377" i="1"/>
  <c r="K377" i="1" s="1"/>
  <c r="L378" i="1"/>
  <c r="K378" i="1" s="1"/>
  <c r="L379" i="1"/>
  <c r="K379" i="1" s="1"/>
  <c r="L380" i="1"/>
  <c r="K380" i="1" s="1"/>
  <c r="L381" i="1"/>
  <c r="K381" i="1" s="1"/>
  <c r="L382" i="1"/>
  <c r="K382" i="1" s="1"/>
  <c r="L383" i="1"/>
  <c r="K383" i="1" s="1"/>
  <c r="L384" i="1"/>
  <c r="K384" i="1" s="1"/>
  <c r="L385" i="1"/>
  <c r="K385" i="1" s="1"/>
  <c r="L386" i="1"/>
  <c r="K386" i="1" s="1"/>
  <c r="L387" i="1"/>
  <c r="K387" i="1" s="1"/>
  <c r="L388" i="1"/>
  <c r="K388" i="1" s="1"/>
  <c r="L389" i="1"/>
  <c r="K389" i="1" s="1"/>
  <c r="L390" i="1"/>
  <c r="K390" i="1" s="1"/>
  <c r="L391" i="1"/>
  <c r="K391" i="1" s="1"/>
  <c r="L392" i="1"/>
  <c r="K392" i="1" s="1"/>
  <c r="L393" i="1"/>
  <c r="K393" i="1" s="1"/>
  <c r="L394" i="1"/>
  <c r="K394" i="1" s="1"/>
  <c r="L395" i="1"/>
  <c r="K395" i="1" s="1"/>
  <c r="L396" i="1"/>
  <c r="K396" i="1" s="1"/>
  <c r="L397" i="1"/>
  <c r="K397" i="1" s="1"/>
  <c r="L398" i="1"/>
  <c r="K398" i="1" s="1"/>
  <c r="L399" i="1"/>
  <c r="K399" i="1" s="1"/>
  <c r="L400" i="1"/>
  <c r="K400" i="1" s="1"/>
  <c r="L401" i="1"/>
  <c r="K401" i="1" s="1"/>
  <c r="L402" i="1"/>
  <c r="K402" i="1" s="1"/>
  <c r="L403" i="1"/>
  <c r="K403" i="1" s="1"/>
  <c r="L404" i="1"/>
  <c r="K404" i="1" s="1"/>
  <c r="L405" i="1"/>
  <c r="K405" i="1" s="1"/>
  <c r="L406" i="1"/>
  <c r="K406" i="1" s="1"/>
  <c r="L407" i="1"/>
  <c r="K407" i="1" s="1"/>
  <c r="L408" i="1"/>
  <c r="K408" i="1" s="1"/>
  <c r="L409" i="1"/>
  <c r="K409" i="1" s="1"/>
  <c r="L410" i="1"/>
  <c r="K410" i="1" s="1"/>
  <c r="L411" i="1"/>
  <c r="K411" i="1" s="1"/>
  <c r="L412" i="1"/>
  <c r="K412" i="1" s="1"/>
  <c r="L413" i="1"/>
  <c r="K413" i="1" s="1"/>
  <c r="L414" i="1"/>
  <c r="K414" i="1" s="1"/>
  <c r="L415" i="1"/>
  <c r="K415" i="1" s="1"/>
  <c r="L416" i="1"/>
  <c r="K416" i="1" s="1"/>
  <c r="L417" i="1"/>
  <c r="K417" i="1" s="1"/>
  <c r="L418" i="1"/>
  <c r="K418" i="1" s="1"/>
  <c r="L419" i="1"/>
  <c r="K419" i="1" s="1"/>
  <c r="L420" i="1"/>
  <c r="K420" i="1" s="1"/>
  <c r="L421" i="1"/>
  <c r="K421" i="1" s="1"/>
  <c r="L422" i="1"/>
  <c r="K422" i="1" s="1"/>
  <c r="L423" i="1"/>
  <c r="K423" i="1" s="1"/>
  <c r="L424" i="1"/>
  <c r="K424" i="1" s="1"/>
  <c r="L425" i="1"/>
  <c r="K425" i="1" s="1"/>
  <c r="L426" i="1"/>
  <c r="K426" i="1" s="1"/>
  <c r="L427" i="1"/>
  <c r="K427" i="1" s="1"/>
  <c r="L428" i="1"/>
  <c r="K428" i="1" s="1"/>
  <c r="L429" i="1"/>
  <c r="K429" i="1" s="1"/>
  <c r="L430" i="1"/>
  <c r="K430" i="1" s="1"/>
  <c r="L431" i="1"/>
  <c r="K431" i="1" s="1"/>
  <c r="L432" i="1"/>
  <c r="K432" i="1" s="1"/>
  <c r="L433" i="1"/>
  <c r="K433" i="1" s="1"/>
  <c r="L434" i="1"/>
  <c r="K434" i="1" s="1"/>
  <c r="L435" i="1"/>
  <c r="K435" i="1" s="1"/>
  <c r="L436" i="1"/>
  <c r="K436" i="1" s="1"/>
  <c r="L437" i="1"/>
  <c r="K437" i="1" s="1"/>
  <c r="L438" i="1"/>
  <c r="K438" i="1" s="1"/>
  <c r="L439" i="1"/>
  <c r="K439" i="1" s="1"/>
  <c r="L440" i="1"/>
  <c r="K440" i="1" s="1"/>
  <c r="L441" i="1"/>
  <c r="K441" i="1" s="1"/>
  <c r="L442" i="1"/>
  <c r="K442" i="1" s="1"/>
  <c r="L443" i="1"/>
  <c r="K443" i="1" s="1"/>
  <c r="L444" i="1"/>
  <c r="K444" i="1" s="1"/>
  <c r="L445" i="1"/>
  <c r="K445" i="1" s="1"/>
  <c r="L446" i="1"/>
  <c r="K446" i="1" s="1"/>
  <c r="L447" i="1"/>
  <c r="K447" i="1" s="1"/>
  <c r="L448" i="1"/>
  <c r="K448" i="1" s="1"/>
  <c r="L449" i="1"/>
  <c r="K449" i="1" s="1"/>
  <c r="L450" i="1"/>
  <c r="K450" i="1" s="1"/>
  <c r="L451" i="1"/>
  <c r="K451" i="1" s="1"/>
  <c r="L452" i="1"/>
  <c r="K452" i="1" s="1"/>
  <c r="L453" i="1"/>
  <c r="K453" i="1" s="1"/>
  <c r="L454" i="1"/>
  <c r="K454" i="1" s="1"/>
  <c r="L455" i="1"/>
  <c r="K455" i="1" s="1"/>
  <c r="L456" i="1"/>
  <c r="K456" i="1" s="1"/>
  <c r="L457" i="1"/>
  <c r="K457" i="1" s="1"/>
  <c r="L458" i="1"/>
  <c r="K458" i="1" s="1"/>
  <c r="L459" i="1"/>
  <c r="K459" i="1" s="1"/>
  <c r="L460" i="1"/>
  <c r="K460" i="1" s="1"/>
  <c r="L461" i="1"/>
  <c r="K461" i="1" s="1"/>
  <c r="L462" i="1"/>
  <c r="K462" i="1" s="1"/>
  <c r="L463" i="1"/>
  <c r="K463" i="1" s="1"/>
  <c r="L464" i="1"/>
  <c r="K464" i="1" s="1"/>
  <c r="L465" i="1"/>
  <c r="K465" i="1" s="1"/>
  <c r="L466" i="1"/>
  <c r="K466" i="1" s="1"/>
  <c r="L467" i="1"/>
  <c r="K467" i="1" s="1"/>
  <c r="L468" i="1"/>
  <c r="K468" i="1" s="1"/>
  <c r="L469" i="1"/>
  <c r="K469" i="1" s="1"/>
  <c r="L470" i="1"/>
  <c r="K470" i="1" s="1"/>
  <c r="L471" i="1"/>
  <c r="K471" i="1" s="1"/>
  <c r="L472" i="1"/>
  <c r="K472" i="1" s="1"/>
  <c r="L473" i="1"/>
  <c r="K473" i="1" s="1"/>
  <c r="L474" i="1"/>
  <c r="K474" i="1" s="1"/>
  <c r="L475" i="1"/>
  <c r="K475" i="1" s="1"/>
  <c r="L476" i="1"/>
  <c r="K476" i="1" s="1"/>
  <c r="L477" i="1"/>
  <c r="K477" i="1" s="1"/>
  <c r="L478" i="1"/>
  <c r="K478" i="1" s="1"/>
  <c r="L479" i="1"/>
  <c r="K479" i="1" s="1"/>
  <c r="L480" i="1"/>
  <c r="K480" i="1" s="1"/>
  <c r="L481" i="1"/>
  <c r="K481" i="1" s="1"/>
  <c r="L482" i="1"/>
  <c r="K482" i="1" s="1"/>
  <c r="L483" i="1"/>
  <c r="K483" i="1" s="1"/>
  <c r="L484" i="1"/>
  <c r="K484" i="1" s="1"/>
  <c r="L485" i="1"/>
  <c r="K485" i="1" s="1"/>
  <c r="L486" i="1"/>
  <c r="K486" i="1" s="1"/>
  <c r="L487" i="1"/>
  <c r="K487" i="1" s="1"/>
  <c r="L488" i="1"/>
  <c r="K488" i="1" s="1"/>
  <c r="L489" i="1"/>
  <c r="K489" i="1" s="1"/>
  <c r="L490" i="1"/>
  <c r="K490" i="1" s="1"/>
  <c r="L491" i="1"/>
  <c r="K491" i="1" s="1"/>
  <c r="L492" i="1"/>
  <c r="K492" i="1" s="1"/>
  <c r="L493" i="1"/>
  <c r="K493" i="1" s="1"/>
  <c r="L494" i="1"/>
  <c r="K494" i="1" s="1"/>
  <c r="L495" i="1"/>
  <c r="K495" i="1" s="1"/>
  <c r="L496" i="1"/>
  <c r="K496" i="1" s="1"/>
  <c r="L497" i="1"/>
  <c r="K497" i="1" s="1"/>
  <c r="L498" i="1"/>
  <c r="K498" i="1" s="1"/>
  <c r="L499" i="1"/>
  <c r="K499" i="1" s="1"/>
  <c r="L500" i="1"/>
  <c r="K500" i="1" s="1"/>
  <c r="L501" i="1"/>
  <c r="K501" i="1" s="1"/>
  <c r="L502" i="1"/>
  <c r="K502" i="1" s="1"/>
  <c r="L503" i="1"/>
  <c r="K503" i="1" s="1"/>
  <c r="L504" i="1"/>
  <c r="K504" i="1" s="1"/>
  <c r="L505" i="1"/>
  <c r="K505" i="1" s="1"/>
  <c r="L506" i="1"/>
  <c r="K506" i="1" s="1"/>
  <c r="L507" i="1"/>
  <c r="K507" i="1" s="1"/>
  <c r="L508" i="1"/>
  <c r="K508" i="1" s="1"/>
  <c r="L509" i="1"/>
  <c r="K509" i="1" s="1"/>
  <c r="L510" i="1"/>
  <c r="K510" i="1" s="1"/>
  <c r="L511" i="1"/>
  <c r="K511" i="1" s="1"/>
  <c r="L512" i="1"/>
  <c r="K512" i="1" s="1"/>
  <c r="L513" i="1"/>
  <c r="K513" i="1" s="1"/>
  <c r="L514" i="1"/>
  <c r="K514" i="1" s="1"/>
  <c r="L515" i="1"/>
  <c r="K515" i="1" s="1"/>
  <c r="L516" i="1"/>
  <c r="K516" i="1" s="1"/>
  <c r="L517" i="1"/>
  <c r="K517" i="1" s="1"/>
  <c r="L519" i="1"/>
  <c r="K519" i="1" s="1"/>
  <c r="L520" i="1"/>
  <c r="K520" i="1" s="1"/>
  <c r="L521" i="1"/>
  <c r="K521" i="1" s="1"/>
  <c r="L522" i="1"/>
  <c r="K522" i="1" s="1"/>
  <c r="L523" i="1"/>
  <c r="K523" i="1" s="1"/>
  <c r="L524" i="1"/>
  <c r="K524" i="1" s="1"/>
  <c r="L525" i="1"/>
  <c r="K525" i="1" s="1"/>
  <c r="L526" i="1"/>
  <c r="K526" i="1" s="1"/>
  <c r="L527" i="1"/>
  <c r="K527" i="1" s="1"/>
  <c r="L528" i="1"/>
  <c r="K528" i="1" s="1"/>
  <c r="L529" i="1"/>
  <c r="K529" i="1" s="1"/>
  <c r="L530" i="1"/>
  <c r="K530" i="1" s="1"/>
  <c r="L531" i="1"/>
  <c r="K531" i="1" s="1"/>
  <c r="L532" i="1"/>
  <c r="K532" i="1" s="1"/>
  <c r="L533" i="1"/>
  <c r="K533" i="1" s="1"/>
  <c r="L534" i="1"/>
  <c r="K534" i="1" s="1"/>
  <c r="L535" i="1"/>
  <c r="K535" i="1" s="1"/>
  <c r="L536" i="1"/>
  <c r="K536" i="1" s="1"/>
  <c r="L537" i="1"/>
  <c r="K537" i="1" s="1"/>
  <c r="L538" i="1"/>
  <c r="K538" i="1" s="1"/>
  <c r="L539" i="1"/>
  <c r="K539" i="1" s="1"/>
  <c r="L540" i="1"/>
  <c r="K540" i="1" s="1"/>
  <c r="L541" i="1"/>
  <c r="K541" i="1" s="1"/>
  <c r="L542" i="1"/>
  <c r="K542" i="1" s="1"/>
  <c r="L543" i="1"/>
  <c r="K543" i="1" s="1"/>
  <c r="L544" i="1"/>
  <c r="K544" i="1" s="1"/>
  <c r="L545" i="1"/>
  <c r="K545" i="1" s="1"/>
  <c r="L546" i="1"/>
  <c r="K546" i="1" s="1"/>
  <c r="L547" i="1"/>
  <c r="K547" i="1" s="1"/>
  <c r="L548" i="1"/>
  <c r="K548" i="1" s="1"/>
  <c r="L549" i="1"/>
  <c r="K549" i="1" s="1"/>
  <c r="L550" i="1"/>
  <c r="K550" i="1" s="1"/>
  <c r="L551" i="1"/>
  <c r="K551" i="1" s="1"/>
  <c r="L552" i="1"/>
  <c r="K552" i="1" s="1"/>
  <c r="L553" i="1"/>
  <c r="K553" i="1" s="1"/>
  <c r="L554" i="1"/>
  <c r="K554" i="1" s="1"/>
  <c r="F37" i="1"/>
  <c r="K39" i="1" l="1"/>
  <c r="L556" i="1" s="1"/>
  <c r="L557" i="1" s="1"/>
</calcChain>
</file>

<file path=xl/sharedStrings.xml><?xml version="1.0" encoding="utf-8"?>
<sst xmlns="http://schemas.openxmlformats.org/spreadsheetml/2006/main" count="1092" uniqueCount="558">
  <si>
    <t>IDENTIFICACIÓN DE LA NECESIDAD Y DEFINICIÓN DEL PRESUPUESTO</t>
  </si>
  <si>
    <t>CÓDIGO</t>
  </si>
  <si>
    <t>FBS 090</t>
  </si>
  <si>
    <t>VERSIÓN</t>
  </si>
  <si>
    <t>03</t>
  </si>
  <si>
    <t>FECHA</t>
  </si>
  <si>
    <t>29-09-2023</t>
  </si>
  <si>
    <t>OBJETO A CONTRATAR</t>
  </si>
  <si>
    <t>ITEM</t>
  </si>
  <si>
    <t>ESPECIFICACIONES TÉCNICAS DETALLADAS</t>
  </si>
  <si>
    <t>UNIDAD</t>
  </si>
  <si>
    <t>CANT.</t>
  </si>
  <si>
    <t>PROMEDIO</t>
  </si>
  <si>
    <t>VALOR  TOTAL ANTES DEL IVA</t>
  </si>
  <si>
    <t>VALOR UNITARIO ANTES DE IVA</t>
  </si>
  <si>
    <t>VALOR TOTAL ANTES DEL IVA</t>
  </si>
  <si>
    <t>VALOR TOTAL IVA INCLUIDO</t>
  </si>
  <si>
    <t>Un</t>
  </si>
  <si>
    <t>Caja</t>
  </si>
  <si>
    <t>% IVA</t>
  </si>
  <si>
    <t>VALOR DEL IVA</t>
  </si>
  <si>
    <t>Paquete</t>
  </si>
  <si>
    <t>Rollo</t>
  </si>
  <si>
    <t>Par</t>
  </si>
  <si>
    <t>m</t>
  </si>
  <si>
    <t xml:space="preserve">VALOR DEL IVA </t>
  </si>
  <si>
    <t>Suministro a demanda de componentes y partes eléctricas, electrónicos y electromecánicos y elementos afines para el correcto funcionamiento de los procesos misionales, estratégicos y de apoyo que integran el Instituto Tecnológico Metropolitano, hasta por el valor del presupuesto oficial y con entregas periódicas.</t>
  </si>
  <si>
    <t>ADAPTADOR DE CORRIENTE ABEM:
Adaptador de CA/CC permite que los instrumentos ABEM funcionen desde una red eléctrica o desde un pequeño generador tipo "maleta", ofreciendo una alimentación liviana y prolongada donde la recarga de la batería es un desafío. Perfecto para campañas de campo exigentes, el adaptador de corriente ABEM a prueba de agua proporciona un suministro de CC de 12 V limpio y estable de más de 30 A desde una fuente de CA de 110 V/230 V (50 o 60 Hz). También es adecuado para monitoreo y aplicaciones sin supervisión con opciones limitadas de reemplazo de batería.
La salida de alimentación principal, un conector auxiliar a prueba de agua proporciona salidas de 5 V 2 A y 12 V 1 A para accesorios personalizados, además de una señal de “operación OK” para aplicaciones remotas.
El adaptador de corriente ABEM viene en dos versiones: una para los Terrameter LS y Terraloc Pro originales, y la otra para los Terrameter LS 2 y Terraloc Pro 2 actuales.</t>
  </si>
  <si>
    <t xml:space="preserve">Adaptador PVC 1 1/2" </t>
  </si>
  <si>
    <t xml:space="preserve">Adaptador PVC 1 1/4" </t>
  </si>
  <si>
    <t xml:space="preserve">Adaptador PVC 1" </t>
  </si>
  <si>
    <t xml:space="preserve">Adaptador PVC 2" </t>
  </si>
  <si>
    <t xml:space="preserve">Adaptador PVC 3/4" </t>
  </si>
  <si>
    <t>Adaptador Raspberry pi 4 5v 3A</t>
  </si>
  <si>
    <t xml:space="preserve">Adaptador SD / Micro SD a USB Macho </t>
  </si>
  <si>
    <t xml:space="preserve">Alicate grueso aislado 1000V 8" </t>
  </si>
  <si>
    <t>Arbol para copa sierra 3/8 mandril 9/16-1 3/16</t>
  </si>
  <si>
    <t>Arrancador o protector para motor trifásico 16-20A Eaton</t>
  </si>
  <si>
    <t>Bandeja Enmallada Galcofil 20 X 5.4cm X 3m</t>
  </si>
  <si>
    <t>Base para fotocelda</t>
  </si>
  <si>
    <t>Batería 4A 4V</t>
  </si>
  <si>
    <t>Batería alcalina 9V Pack de 8 unidades
Pilas alcalinas de alta durabilidad con formula avanzada que aumenta el poder.</t>
  </si>
  <si>
    <t>Batería de Gel 12V 250Ah Solar GreenPoint de ciclo profundo.Entre 1300 y 1400 ciclos con una profundidad de descarga del 50% a 25°C.Las baterías GreenPoint son baterías selladas diseñadas para estar libre de mantenimiento y para satisfacer la necesidad de ciclos profundos frecuentes de aplicaciones de almacenamiento de energía fotovoltaica (PV) y renovable.La serie CNFJ está diseñada para aplicaciones de carga y descarga cíclicas frecuentes en entornos extremos. Al combinar el electrolito de Nano Gel con pasta de alta densidad, la serie CNFJ ofrece una alta eficiencia de recarga incluso en corrientes de carga muy bajas. La estratificación del ácido se reduce en gran medida mediante la adición del Nano Gel, haciendo esta serie adecuada para sistemas de energías renovables.</t>
  </si>
  <si>
    <t>Batería de litio redonda CR2025, 3V. Caja por 100 unidades</t>
  </si>
  <si>
    <t>Batería de litio redonda CR2032, 3V. Caja por 100 unidades</t>
  </si>
  <si>
    <t>Batería recargable cuadrada 9V 170 mAh</t>
  </si>
  <si>
    <t>Baterias AA alcalinas x 2 pares</t>
  </si>
  <si>
    <t>Baterías alcalina AAA caja por 30 unidades, 7 años de vida útil, proteja a los dispositivos de las fugas hasta dos años después del agotamiento total de las pilas.</t>
  </si>
  <si>
    <t>Baterias alcalinas AA caja por 48 unidades, 7 años de vida útil, proteja a los dispositivos de las fugas hasta dos años después del agotamiento total de las pilas.</t>
  </si>
  <si>
    <t>Baterías de litio ref CR2354 a 3V, por 5 unidades</t>
  </si>
  <si>
    <t>Bombillo Led 100W 120v E40 Luz Día 6500°K Base Metálica 9000Lm Ecolite</t>
  </si>
  <si>
    <t>Bombillo led 110 v, 9 W rosca estándar, luz fría, 800 lúmenes, color blanco, 0,375 A, garantía: 36 meses.</t>
  </si>
  <si>
    <t>Bombillo LED 12W E27 6.500ºK 85/277V 1080lm vida util 25000 horas</t>
  </si>
  <si>
    <t>Bombillo LED 20W E27 6.500ºK 120/240V 1700lm vida util 20000 horas, material en policarbonato.</t>
  </si>
  <si>
    <t>Bombillo LED 50W E27 6.500ºK 120/240V 4500lm vida util 25000 horas, material en policarbonato.</t>
  </si>
  <si>
    <t>Bombillo Led 5w 3000°K, 400lm, 110/130V Bi-pin Gu-5.3</t>
  </si>
  <si>
    <t>Bombillo Led 5w Gu10 Rca Luz Calida 2700k, 380lm, 85/277V vida util 25000 horas</t>
  </si>
  <si>
    <t>Bombillo LED 9W E27 6.500ºK 85/277V 750lm vida util 25000 horas</t>
  </si>
  <si>
    <t>Brazo tipo carabobo doble (uno largo y otro corto) RA5-106</t>
  </si>
  <si>
    <t>Brazo tipo carabobo doble en V (RA5-106)</t>
  </si>
  <si>
    <t>Brazo tipo carabobo ornamental corto (RA5-106)</t>
  </si>
  <si>
    <t>Brazo tipo carabobo ornamental corto anden (RA5-106)</t>
  </si>
  <si>
    <t>Brazo tipo carabobo ornamental largo de 2.88 mts (RA5-106)</t>
  </si>
  <si>
    <t>Breaker bipolar enchufable de 20A 10KA</t>
  </si>
  <si>
    <t>Breaker bipolar enchufable de 30A</t>
  </si>
  <si>
    <t>Breaker bipolar enchufable de 40A</t>
  </si>
  <si>
    <t xml:space="preserve">Breaker bipolar enchufable de 50A </t>
  </si>
  <si>
    <t>Breaker easypack industrial 100A 25KA</t>
  </si>
  <si>
    <t>Breaker easypack industrial 50A 10KA</t>
  </si>
  <si>
    <t>Breaker easypack industrial 60A 10KA</t>
  </si>
  <si>
    <t>Breaker monopolar de riel 16A  10KA</t>
  </si>
  <si>
    <t>Breaker monopolar de riel 20A 10KA</t>
  </si>
  <si>
    <t>Breaker monopolar enchufable de 15A 10KA</t>
  </si>
  <si>
    <t>Breaker monopolar enchufable de 20A 10KA</t>
  </si>
  <si>
    <t>Breaker monopolar enchufable de 30A 10KA</t>
  </si>
  <si>
    <t>Breaker monopolar enchufable de 40A 10KA</t>
  </si>
  <si>
    <t>Breaker monopolar enchufable de 50A 10KA</t>
  </si>
  <si>
    <t>Breaker monopolar enchufable de 60A 10KA</t>
  </si>
  <si>
    <t>Breaker tripolar enchufable de 20A 10KA</t>
  </si>
  <si>
    <t>Breaker tripolar enchufable de 30A 10KA</t>
  </si>
  <si>
    <t>Breaker tripolar enchufable de 40A 10KA</t>
  </si>
  <si>
    <t>Breaker tripolar enchufable de 50A 10KA</t>
  </si>
  <si>
    <t>Cable conector negro con terminal cabeza de banana M4 a caimán grande</t>
  </si>
  <si>
    <t>Cable conector rojo con terminal cabeza de banana M4 a caimán grande</t>
  </si>
  <si>
    <t>Cable convertidor HDMI a VGA.</t>
  </si>
  <si>
    <t xml:space="preserve">Cable de acometida en trenza para uso exterior 3 N° 4  Nexans </t>
  </si>
  <si>
    <t>Cable de cobre N°1/0 AWG 19 hilos desnudo</t>
  </si>
  <si>
    <t xml:space="preserve">Cable de cobre N°6 AWG 7 hilos desnudo </t>
  </si>
  <si>
    <t xml:space="preserve">Cable Dúplex N° 10 AWG x metro blanco </t>
  </si>
  <si>
    <t xml:space="preserve">Cable Dúplex N° 12 AWG x metro Blanco </t>
  </si>
  <si>
    <t xml:space="preserve">Cable encauchetado THHN/THWN 3 x 10 AWG x metro negro </t>
  </si>
  <si>
    <t xml:space="preserve">Cable encauchetado THHN/THWN 3 x 12 AWG x metro negro </t>
  </si>
  <si>
    <t xml:space="preserve">Cable encauchetado THHN/THWN 3 x 8 AWG x metro negro </t>
  </si>
  <si>
    <t xml:space="preserve">Cable encauchetado THHN/THWN 4 x 10 AWG x metro negro </t>
  </si>
  <si>
    <t xml:space="preserve">Cable encauchetado THHN/THWN 4 x 12 AWG x metro negro </t>
  </si>
  <si>
    <t xml:space="preserve">Cable encauchetado THHN/THWN 4 x 8 AWG x metro negro </t>
  </si>
  <si>
    <t>Cable Jumper, También denominado puente de cable a electrodor y se utiliza para conectar eI electrodo de acero a la salida del electrodo del cable ert (TERRAMETER LS).
• Adecuado para instrumentos ABEM e IRIS, como el sistema de
imágenes ABEM Terrameter LUND, el sistema IRIS SYSCAL, etc.
Clip ancho de Mueller asociado con aislador rojo en cada extremo.
• Longitud del cable de conexión estándar 1 m con longitud del
cable de conexión personalizada opcional-</t>
  </si>
  <si>
    <t>Cable LSHF N° 10 AWG libre de halógenos (color amarillo)</t>
  </si>
  <si>
    <t>Cable LSHF N° 10 AWG libre de halógenos (color azul)</t>
  </si>
  <si>
    <t>Cable LSHF N° 10 AWG libre de halógenos (color blanco)</t>
  </si>
  <si>
    <t>Cable LSHF N° 10 AWG libre de halógenos (color negro)</t>
  </si>
  <si>
    <t>Cable LSHF N° 10 AWG libre de halógenos (color rojo)</t>
  </si>
  <si>
    <t>Cable LSHF N° 10 AWG libre de halógenos (color verde)</t>
  </si>
  <si>
    <t xml:space="preserve">Cable LSHF N° 2 AWG libre de halógenos (color  negro) </t>
  </si>
  <si>
    <t xml:space="preserve">Cable LSHF N° 4 AWG libre de halógenos (color  negro) </t>
  </si>
  <si>
    <t xml:space="preserve">Cable LSHF N° 6 AWG libre de halógenos (color  negro) </t>
  </si>
  <si>
    <t>Cable LSHF N° 8 AWG libre de halógenos (color  negro)</t>
  </si>
  <si>
    <t>Cable LSHF N°12 AWG libre de halógenos (color amarillo)</t>
  </si>
  <si>
    <t>Cable LSHF N°12 AWG libre de halógenos (color azul)</t>
  </si>
  <si>
    <t>Cable LSHF N°12 AWG libre de halógenos (color blanco)</t>
  </si>
  <si>
    <t>Cable LSHF N°12 AWG libre de halógenos (color negro)</t>
  </si>
  <si>
    <t>Cable LSHF N°12 AWG libre de halógenos (color rojo)</t>
  </si>
  <si>
    <t>Cable LSHF N°12 AWG libre de halógenos (color verde)</t>
  </si>
  <si>
    <t xml:space="preserve">Cable THHN THWN N° 1/0 AWG x metro 90° 600V Negro </t>
  </si>
  <si>
    <t xml:space="preserve">Cable THHN THWN N° 2/0 AWG x metro 90° 600V Negro </t>
  </si>
  <si>
    <t xml:space="preserve">Cable THHN THWN N° 4/0 AWG x metro 90° 600V Negro </t>
  </si>
  <si>
    <t xml:space="preserve">Cable vehicular  #18AWG NEGRO x metro </t>
  </si>
  <si>
    <t xml:space="preserve">Cable vehicular  #18AWG ROJO x metro </t>
  </si>
  <si>
    <t>Cable vehicular color negro calibre 24 AWG x metro</t>
  </si>
  <si>
    <t>Cable vehicular color rojo calibre 24 AWG x metro</t>
  </si>
  <si>
    <t>Caimán eléctrico amarillo pequeño</t>
  </si>
  <si>
    <t>Caimán eléctrico negro pequeño</t>
  </si>
  <si>
    <t>Caimán eléctrico rojo pequeño</t>
  </si>
  <si>
    <t>Caimán eléctrico verde pequeño</t>
  </si>
  <si>
    <t xml:space="preserve">Caja Cuadrada Tipo Rawelt 3 Salidas X 1" </t>
  </si>
  <si>
    <t>Caja Cuadrada Tipo Rawelt 5 Salidas X 3/4" en cruz</t>
  </si>
  <si>
    <t xml:space="preserve">Caja de empalme termoplástico de 21.7 cm x 21.7 cm x 11.6 cm con puerta </t>
  </si>
  <si>
    <t xml:space="preserve">Caja empalme metálica 12 x 12 x 5 cm tapa ciega </t>
  </si>
  <si>
    <t>Caja empalme metálica 12 x 12 x 5 cm tapa toma</t>
  </si>
  <si>
    <t xml:space="preserve">Caja empalme metálica 12 x 12 x 5 cm tapa voz y datos </t>
  </si>
  <si>
    <t xml:space="preserve">Caja empalme termoplástica 18 x 14 x 8 cm </t>
  </si>
  <si>
    <t>Caja empalme termoplástica 30 x 25 x 12 IP55</t>
  </si>
  <si>
    <t xml:space="preserve">Caja para arrancador con bandeja doble fondo 40 x 30 x 20 cm Tercol </t>
  </si>
  <si>
    <t>Caja plástica de 4" x 4" en PVC color blanco</t>
  </si>
  <si>
    <t>Caja plástica de sobreponer 2 x 4 color blanco</t>
  </si>
  <si>
    <t>Caja plástica rectangular de 2" x 4" en PVC color blanco</t>
  </si>
  <si>
    <t xml:space="preserve">Caja rectangular tipo rawelt 3 salidas x ¾" CH </t>
  </si>
  <si>
    <t>Canaleta de piso color gris, 60x13 con Adhesivo</t>
  </si>
  <si>
    <t>Canaleta metálica lamina cold rolled calibre 22 ; 11 cm x 5 cm x 2.40 m blanca con división tipo click</t>
  </si>
  <si>
    <t>Canaleta metálica lamina cold rolled calibre 22; 11 cm x 5 cm x 2.40 m beige con división tipo click</t>
  </si>
  <si>
    <t>Canaleta metálica lamina cold rolled calibre 22; 20 cm x 8 cm x 2.40 m beige con división tipo click</t>
  </si>
  <si>
    <t xml:space="preserve">Canaleta Plástica Blanca 20mm X 12mm X 2m Con Adhesivo </t>
  </si>
  <si>
    <t xml:space="preserve">Canaleta Plástica Blanca 40mm X 25mm X 2m Con Adhesivo </t>
  </si>
  <si>
    <t xml:space="preserve">Canaleta Plástica Blanca 40mm X 25mm X 2m División Adhesivo </t>
  </si>
  <si>
    <t>Canastilla Galvanizada 20 cm x 6 cm x 3 m</t>
  </si>
  <si>
    <t xml:space="preserve">Cáncamo cerrado Nº 12 </t>
  </si>
  <si>
    <t xml:space="preserve">Cáncamo cerrado Nº 14 </t>
  </si>
  <si>
    <t>Cargador con entrada AC 100-240V (50-60Hz) 0.5A y salida DC 12V a 1,25 A con conector DC jack 5.2x2.5mm</t>
  </si>
  <si>
    <t xml:space="preserve">Cargador para baterías AA/AAA NiMH recargables, capacidad para 4 AA 2300 mAh blister  </t>
  </si>
  <si>
    <t>Cartucho de impresión DYMO Labelmanager 280</t>
  </si>
  <si>
    <t>Cautin eléctrico para soldadura tipo lapiz 80W. Profesional, con cabeza de cobre, largo del cable 110 cm, 
Punta fabricada en cobre con recubrimiento de niquel. Mango ergonómico fabricado en nylon. Potencia: 80 W. Temperatura máxima: 500 ºC. Trabajo: Pesado. Diámetro de la punta: 7 mm. Largo del cautín sin la punta: 25 cm.</t>
  </si>
  <si>
    <t xml:space="preserve">Cinta  LED hermética 58W base gris plantalla policarbonato transparente prensa estopa </t>
  </si>
  <si>
    <t xml:space="preserve">Cinta Aislante Scott 23 Caucho Autofundente 9.1m Alta Tension </t>
  </si>
  <si>
    <t xml:space="preserve">Cinta Aislante Super Scoth Super 33+ X 20.1m </t>
  </si>
  <si>
    <t xml:space="preserve">Cinta Aislante x 18m Amarilla R1500 Temflex </t>
  </si>
  <si>
    <t xml:space="preserve">Cinta Aislante x 18m Azul R1500 Temflex </t>
  </si>
  <si>
    <t xml:space="preserve">Cinta Aislante x 18m Blanca R1500 Temflex </t>
  </si>
  <si>
    <t xml:space="preserve">Cinta Aislante x 18m Naranja R1500 Temflex </t>
  </si>
  <si>
    <t xml:space="preserve">Cinta Aislante x 18m Roja R1500 Temflex </t>
  </si>
  <si>
    <t xml:space="preserve">Cinta Aislante x 18m Verde R1500 Temflex </t>
  </si>
  <si>
    <t xml:space="preserve">Cinta Bandit 1/2" </t>
  </si>
  <si>
    <t>Cinta Rotuladora LT Blanca 12mmx4mt Dymo Papel (Se justifica la marca por ser especifica de la maquina rotuladora)</t>
  </si>
  <si>
    <t>Cinta Rotuladora LT Blanca 12mmx4mt Dymo Plástico  (Se justifica la marca por ser especifica de la maquina rotuladora)</t>
  </si>
  <si>
    <t>Clavijas Levinton Recta Plastica 15 Amp 125V Amarillo macho</t>
  </si>
  <si>
    <t>Conduleta 1" En L EMT</t>
  </si>
  <si>
    <t>Conduleta 1" En T EMT</t>
  </si>
  <si>
    <t>Conduleta 3/4" En L EMT</t>
  </si>
  <si>
    <t>Conector compresión 1/0 2 AWG aluminio DBH2</t>
  </si>
  <si>
    <t>Conector compresión OB1010</t>
  </si>
  <si>
    <t xml:space="preserve">Conector empalme de derivación autodesforre 10-12 amarillo </t>
  </si>
  <si>
    <t>Conector empalme en C 1/0 1/0 AWG</t>
  </si>
  <si>
    <t>Conector empalme resorte amarillo #12</t>
  </si>
  <si>
    <t>Conector empalme resorte rojo #10</t>
  </si>
  <si>
    <t>Conector empalme tubular 100A 2 AWG</t>
  </si>
  <si>
    <t>Conector empalme tubular 50A 8AWG</t>
  </si>
  <si>
    <t>Conector empalme tubular 70A 4 AWG</t>
  </si>
  <si>
    <t>Conector metálico recto de 1 1/2" para coraza</t>
  </si>
  <si>
    <t xml:space="preserve">Conector metálico recto de 1 1/4" para coraza </t>
  </si>
  <si>
    <t>Conector metálico recto de 1" para coraza</t>
  </si>
  <si>
    <t xml:space="preserve">Conector metálico recto de 2" para coraza </t>
  </si>
  <si>
    <t>Conector metálico recto de 3/4" para coraza</t>
  </si>
  <si>
    <t>Conectores curvos 3/4 metálicos coraza</t>
  </si>
  <si>
    <t>Contactor industrial trifasico x 100A 220V  en categoria AC3  Certificado IEC y Retie</t>
  </si>
  <si>
    <t>Contactor Lc1d12m7 Original Bobina 220V</t>
  </si>
  <si>
    <t xml:space="preserve">Contactor Lc1d25 F7 Original, bobina110V. </t>
  </si>
  <si>
    <t>Contactor trifasico 60AMP 110V</t>
  </si>
  <si>
    <t>Contactor trifasico 60AMP 220V</t>
  </si>
  <si>
    <t>Contactor trifasico 80AMP 220V</t>
  </si>
  <si>
    <t>Correa Plástica de amarre 10cm Paquete X 100 Unidades blanca/negra</t>
  </si>
  <si>
    <t xml:space="preserve">Correa Plástica de amarre 15cm Paquete X 100 Unidades blanca/negra </t>
  </si>
  <si>
    <t>Correa Plástica de amarre 20cm Paquete X 100 Unidades blanca/negra</t>
  </si>
  <si>
    <t>Correa Plástica de amarre 25cm Paquete X 100 Unidades blanca/negra</t>
  </si>
  <si>
    <t>Correa Plástica de amarre 30cm Paquete X 100 Unidades blanca/negra</t>
  </si>
  <si>
    <t>Correa Plástica de amarre 35cm Paquete X 100 Unidades blanca/negra</t>
  </si>
  <si>
    <t>Correa Plástica de amarre 55cm Paquete X 100 Unidades blanca/negra</t>
  </si>
  <si>
    <t xml:space="preserve">Cortafrios diagonal aislado 1000V 8" </t>
  </si>
  <si>
    <t>Curva IMC 1 1/2"</t>
  </si>
  <si>
    <t>Curva IMC 1"</t>
  </si>
  <si>
    <t>Curva IMC 2"</t>
  </si>
  <si>
    <t>Curva IMC 3/4"</t>
  </si>
  <si>
    <t>Curva metálica 3/4" EMT</t>
  </si>
  <si>
    <t>Curva metálica de 1 1/2" EMT</t>
  </si>
  <si>
    <t>Curva metálica de 1 1/4" EMT</t>
  </si>
  <si>
    <t>Curva metálica de 1" EMT</t>
  </si>
  <si>
    <t>Curva metálica de 2" EMT</t>
  </si>
  <si>
    <t>Curva metálica de 3" EMT</t>
  </si>
  <si>
    <t xml:space="preserve">Curva PVC conduit 1 1/2" </t>
  </si>
  <si>
    <t xml:space="preserve">Curva PVC conduit 1 1/4” </t>
  </si>
  <si>
    <t xml:space="preserve">Curva PVC conduit 1” </t>
  </si>
  <si>
    <t xml:space="preserve">Curva PVC conduit 2" </t>
  </si>
  <si>
    <t xml:space="preserve">Curva PVC conduit 3" </t>
  </si>
  <si>
    <t>Curva PVC conduit 3/4"</t>
  </si>
  <si>
    <t xml:space="preserve">Doblador tubería metálica EMT IMC de 1" </t>
  </si>
  <si>
    <t>Doblador tubería metálica EMT IMC de 3/4"</t>
  </si>
  <si>
    <t>Driver de panel de 48W de 600 ma</t>
  </si>
  <si>
    <t>Ducto cerrado 30 cm x 10 cm x 2.4 mts beige almendra</t>
  </si>
  <si>
    <t xml:space="preserve">Ducto cerrado porta cables de 20 cm x 8 cm x 2.4 mts con tapa beige almendra </t>
  </si>
  <si>
    <t xml:space="preserve">Electrodo de acero inoxidable
Diametre 10mm
Longitud 40 cm </t>
  </si>
  <si>
    <t>Empaque caucho para gabinete</t>
  </si>
  <si>
    <t xml:space="preserve">Enchufe 15A 125V polo a tierra amarilla NEMA 5-15 </t>
  </si>
  <si>
    <t xml:space="preserve">Enchufe de seguridad 250 V 20A, nema L6-20  amarillo </t>
  </si>
  <si>
    <t>Enchufe macho caucho 15A 120V x 2 polos</t>
  </si>
  <si>
    <t xml:space="preserve">Enchufe macho caucho mirada china polo a tierra 20A 250V </t>
  </si>
  <si>
    <t xml:space="preserve">Enchufe macho caucho pata trabada con polo a tierra 20A 250V </t>
  </si>
  <si>
    <t xml:space="preserve">Enchufe macho caucho polo a tierra </t>
  </si>
  <si>
    <t xml:space="preserve">Enchufe macho de seguridad 110 V 20A, nema L5-20 </t>
  </si>
  <si>
    <t xml:space="preserve">Enchufe macho de seguridad 3 x 30A nema L530 </t>
  </si>
  <si>
    <t xml:space="preserve">Enchufe macho de seguridad 3 x 30A nema L630 </t>
  </si>
  <si>
    <t xml:space="preserve">Enchufe macho de seguridad 4 x 20A 125/240V L14-20 </t>
  </si>
  <si>
    <t xml:space="preserve">Enchufe macho mirada china x 20A </t>
  </si>
  <si>
    <t>Enchufe macho nema L21-20 Plug</t>
  </si>
  <si>
    <t>Espaciador 1/2” x 8" con 2 tuercas; 4 arandelas (plana y presión)</t>
  </si>
  <si>
    <t>Esparrago 3/8” x 1 m</t>
  </si>
  <si>
    <t>Espiral para cable 1" color negro x 10 m</t>
  </si>
  <si>
    <t>Espiral para cable 1/2" color negro x 10 m</t>
  </si>
  <si>
    <t>Espiral para cable 3/4" color negro x 10 m</t>
  </si>
  <si>
    <t>Espuma limpiadora ultra cleaner con alto poder de limpieza, bajo contenido de agua, no es grasosa, no contiene abrasivos, fácil de aplicar, con agradable aroma cítrico, utilizado en exteriores de equipos electrónicos y eléctricos. Contenido: 370cm3. Presentación en aerosol. Entrega hoja de seguridad.</t>
  </si>
  <si>
    <t>Fijador para tuberia 1 1/2" (abrazadera ajustable)</t>
  </si>
  <si>
    <t xml:space="preserve">Filamento de 1Kg Naranja Polymaker ASA para impresora 3D 1.75mm </t>
  </si>
  <si>
    <t xml:space="preserve">Filamento de 1Kg Negro Polymaker ASA para impresora 3D 1.75mm </t>
  </si>
  <si>
    <t xml:space="preserve">Filamento de 1Kg Negro Polymaker Petg para impresora 3D 1.75mm </t>
  </si>
  <si>
    <t xml:space="preserve">Filamento de 1Kg Negro Polymaker PLA Pro para impresora 3D 1.75mm </t>
  </si>
  <si>
    <t xml:space="preserve">Fotocelda 1000W 105-305V </t>
  </si>
  <si>
    <t>Fusible Acción rápida, material: vidrio, dimensión 5 mm x 20 mm, Capacidad: 0.5A, 250 V</t>
  </si>
  <si>
    <t>Fusible Acción rápida, material: vidrio, dimensión 5 mm x 20 mm, Capacidad: 10A, 250 V</t>
  </si>
  <si>
    <t>Grapa bandit 1/2"</t>
  </si>
  <si>
    <t>Grapa galvanizada 1"</t>
  </si>
  <si>
    <t>Grapa galvanizada 1/2"</t>
  </si>
  <si>
    <t>Grapa galvanizada 2"</t>
  </si>
  <si>
    <t>Grapa galvanizada 3/4"</t>
  </si>
  <si>
    <t>Grapa galvanizada doble ojo 1 1/2"</t>
  </si>
  <si>
    <t>Grapa galvanizada doble ojo 1"</t>
  </si>
  <si>
    <t>Grapa galvanizada doble ojo 1/2"</t>
  </si>
  <si>
    <t>Grapa galvanizada doble ojo 2"</t>
  </si>
  <si>
    <t>Grapa galvanizada doble ojo 3/4"</t>
  </si>
  <si>
    <t>Grillete para guaya de 1/8"</t>
  </si>
  <si>
    <t>Grillete para guaya de 3/8"</t>
  </si>
  <si>
    <t>Guarda motor de 16-20AMP</t>
  </si>
  <si>
    <t>Guaya de acero de 1/16”</t>
  </si>
  <si>
    <t>Guaya de acero de 1/8”</t>
  </si>
  <si>
    <t>Guaya de acero de 3/32”</t>
  </si>
  <si>
    <t>Guaya de acero de 3/8"</t>
  </si>
  <si>
    <t>Herraje 50 x 50 cm pesado con norma RS3016</t>
  </si>
  <si>
    <t>Herraje manhol 30 x 30 con norma</t>
  </si>
  <si>
    <t xml:space="preserve">Interruptor doble blanco con tapa </t>
  </si>
  <si>
    <t xml:space="preserve">Interruptor doble escala/conmutable blanco </t>
  </si>
  <si>
    <t xml:space="preserve">Interruptor sencillo escala/conmutable blanco con tapa </t>
  </si>
  <si>
    <t xml:space="preserve">Interruptor triple blanco con tapa </t>
  </si>
  <si>
    <t>Juego de destornilladores 1000V 8"   4Pala 2Cruz 1Tester</t>
  </si>
  <si>
    <t>Limpiador de contactos eléctricos y electrónicos, remueve el polvo, pelusas, mugre y aceite liviano de alta presión, por 430 cm3 (la ficha de seguridad debe cumplir con el Sistema Globalmente Armonizado).</t>
  </si>
  <si>
    <t xml:space="preserve">Luminaria de emergencia tipo micky mouse 110 V 2 x 1.6 W </t>
  </si>
  <si>
    <t>Luminaria hermética 60W cinta LED, 6500K 5400LM 110-240V 30000 HRS FIX60W120 ( cinta led)</t>
  </si>
  <si>
    <t>Luminaria LED alumbrado publico 60W IP 67</t>
  </si>
  <si>
    <t>Luminaria LED high bay 150W Pro-Lide 4000k 85-265V 15000LM 340*125mm PR BL842P</t>
  </si>
  <si>
    <t>Luminaria LED HIGH-BAY 200W , 24,000Lm, 6,500K, 50,000h, AC85-265V</t>
  </si>
  <si>
    <t>Luxómetro Amprobe LM-200 LED</t>
  </si>
  <si>
    <t xml:space="preserve">Luz de lluvia de 32 tiras de 6 metros x 2 metros </t>
  </si>
  <si>
    <t>Marco en aluminio 30cm x 120cm incrustar para panel</t>
  </si>
  <si>
    <t>Marco en aluminio 30cm x 120cm sobreponer para panel</t>
  </si>
  <si>
    <t>Marco en aluminio 60cm x 60cm incrustar para panel</t>
  </si>
  <si>
    <t>Marco en aluminio 60cm x 60cm sobreponer para panel</t>
  </si>
  <si>
    <t>Medidor eléctrico bifásico parrilla 2x120 208V 100A Genesis II Activa EPM calibrado Inelca</t>
  </si>
  <si>
    <t>Medidor eléctrico bifásico trifilar 120/208V 100A calibrado</t>
  </si>
  <si>
    <t>Medidor eléctrico trifásico 120/208V 100A calibrado</t>
  </si>
  <si>
    <t xml:space="preserve">Molde grafito en cruz cable 1/0 AWG 125A para soldadura exotérmica </t>
  </si>
  <si>
    <t xml:space="preserve">Molde grafito en T cable 1/0 AWG 125A para soldadura exotérmica </t>
  </si>
  <si>
    <t>Multitoma 6 tomas
Características:
Número de salidas: 6
Voltaje de entrada: 125VAC/ 60Hz
Amperaje: 15A
Vatiaje: 1875W
Cable: 3x14 AWG
Suiche iluminado</t>
  </si>
  <si>
    <t>Multitoma 6 tomas, regleta metálica con fusible
de 15 A - 250 VAC</t>
  </si>
  <si>
    <t>Multitoma con regulador de voltaje. Voltaje de entrada: 88 - 144 VAC
Voltaje de salida: 108 - 132 VAC
Potencia: 900 VA
Protección de sobrecarga: fusible térmico
Protección telefónica
Señalización: encendido y nivel de voltaje
Peso: 1,58 kg
Dimensiones (largo x ancho x alto): 22,3 x 11,9 x 7,8
Tipo de salida: 8 tomas</t>
  </si>
  <si>
    <t xml:space="preserve">Palpador óptico para CNC </t>
  </si>
  <si>
    <t xml:space="preserve">Panel Led 18W Sobreponer Cuadrado Luz Día Blanco  </t>
  </si>
  <si>
    <t>Panel LED 30 x 120 Incrustar 48W; Luz fría; 3840 lúmenes</t>
  </si>
  <si>
    <t>Panel LED 60 X 60 Incrustar 48W; 6500K; 4300 lúmenes</t>
  </si>
  <si>
    <t>Panel LED circular 12W Incrustar luz fria, 960 lúmenes</t>
  </si>
  <si>
    <t>Panel LED circular 18W; Incrustar Luz fría; 1350 lúmenes</t>
  </si>
  <si>
    <t>Panel LED circular 24W; Incrustar Luz fría; 1800 lúmenes</t>
  </si>
  <si>
    <t>Pararrayo de asta-punta de acero galvanizada de 60 cm con base</t>
  </si>
  <si>
    <t>Pararrayo de asta-punta de aluminio de 1.5 m con base</t>
  </si>
  <si>
    <t>Paro de emergencia tipo hongo</t>
  </si>
  <si>
    <t>Pasacables protector de cable ((yellow jackets)) largo: 90 cm; ancho: 35 cm; alto: 5 cm; 3 canales. Elaborado 100% en Poliuretano. 100% modulares</t>
  </si>
  <si>
    <t>Pasacables protector de cable largo: 100 cm; ancho: 25 cm; alto: 5 cm; 2 canales de 3.3 x 3.3 cm cada una</t>
  </si>
  <si>
    <t>Pasacables protector de cable largo: 90 cm; ancho: 58 cm; alto: 5 cm; 5 canales de 4 x 3 cm cada una</t>
  </si>
  <si>
    <t>Pasta para soldar de 55g, para soldadura de estaño</t>
  </si>
  <si>
    <t xml:space="preserve">Pesca eléctrica de 1/4" x 60 m </t>
  </si>
  <si>
    <t>Pesca eléctrica de 1/8" x 30 m acero/nylon</t>
  </si>
  <si>
    <t xml:space="preserve">Pesca eléctrica de 3/16" x 30 m </t>
  </si>
  <si>
    <t>Pie de rey.
Rango de medición : 0.05 - 150 mm. 
Tipo de trabajo : Profesional. 
Sistema de medición : Manual. Margen de error : 0.1 %.
Características : Calibrador pie de rey 6", Medicion en pulgadas y centimetros, Escala 1/128"; Para toma de medidas interiores, exteriores y profundidad, Perilla de fijación.</t>
  </si>
  <si>
    <t xml:space="preserve">Pinza amperimétrica digital Uni-T UT210E 100A </t>
  </si>
  <si>
    <t xml:space="preserve">Pinza de punta aislada 1000V </t>
  </si>
  <si>
    <t>Pinza voltiamperimetrica UNI-T UT210E o con las mismas características
Corriente alterna (A) 100A ± (2.5% + 5)
Corriente continua (A) 100A ± (2% + 3)
Voltaje de CA (V) 600V ± (1% + 3)
Voltaje DC (V) 600V ± (0.7% + 3)
Resistencia (Ω) 20MΩ ± (1% + 2)
Capacitancia (F) 20mF ± (4% + 5)
Caracteristicas Cuenta de pantalla 　 2000
Zumbador de continuidad
Rango automático
Apertura de la mandíbula 17mm
Prueba de diodo Alrededor de 3.0 V
Características generales Poder Batería de 1.5V (R03) x 2
Monitor 39.3mm x 26.5mm
Color del producto Rojo y gris
Peso neto del producto 170g
Tamaño del producto 175 mm x 60 mm x 33,5 mm</t>
  </si>
  <si>
    <t>Pinza voltiamperimetrica UT204A</t>
  </si>
  <si>
    <t>Placa toma doble aluminio intemperie</t>
  </si>
  <si>
    <t xml:space="preserve">Ponchadora hidráulica 12-2/0 AWG 4-70mm EBC9 </t>
  </si>
  <si>
    <t xml:space="preserve">Ponchadora para cable eléctrico # 10 a 1/0 </t>
  </si>
  <si>
    <t>Ponchadora para conector OB10 cable 2/0</t>
  </si>
  <si>
    <t>Poste madera inmunizada de 6 mts</t>
  </si>
  <si>
    <t xml:space="preserve">Prensa estopa PG11; 3/8"; perforación: 18 mm; calibre 5-10 </t>
  </si>
  <si>
    <t xml:space="preserve">Prensa estopa PG21; 3/4"; perforación: 28 mm; calibre 13-18 </t>
  </si>
  <si>
    <t xml:space="preserve">Prensa estopa PG29; 1"; perforación: 36 mm; calibre 18-25 </t>
  </si>
  <si>
    <t>Pulsador de timbre sobreponer sirena cantonera abre puertas</t>
  </si>
  <si>
    <t>Raspberry Pi 5 
-8GBCPU Arm Cortex-A76 Broadcom BCM2712 de 2,4 GHz de cuatro núcleos y 64 bits, con extensiones de criptografía, cachés L2 por núcleo de 512 KB y caché L3 compartida de 2 MB
-GPU VideoCore VII, compatible con OpenGL ES 3.1, Vulkan 1.2
-Salida de pantalla HDMI dual 4Kp60 con soporte HDR
-Bluetooth 5.0 / Bluetooth de baja energía (BLE)
-Ranura para tarjeta microSD, con soporte para modo SDR104 de alta velocidad</t>
  </si>
  <si>
    <t>REFLECTOR ARSEN 200 o de características iguales o superiores 120-277 5K 80 NEMA 4X4 S0100 Luminaria Led tipo Proyector marca LUMEN, de
200W de potencia, flujo lumínico 30.000 lúmenes, eficiencia lumínica 150 lm/W,
temperatura de color 5000K, CRI 80, voltaje de operación 120-277 VAC, distribución luminica NEMA 4X4, IP66, IK08, DPS 10KV, vida útil 125.000 horas L70, Garantía 5 años</t>
  </si>
  <si>
    <t>Reflector ARSEN 300 o de características iguales o superiores 120-277 5K 80 NEMA 4X4 S0100 Luminaria Led tipo Proyector marca LUMEN, de 300W de potencia, flujo lumínico 45.000 lúmenes, eficiencia lumínica 150 lm/W, temperatura de color 5000K, CRI 80, voltaje de operación 120-277 VAC, distribución luminica NEMA 64X4, IP66, IK08, DPS 12KV, vida útil 125.000 horas L70, Garantía 5 años</t>
  </si>
  <si>
    <t xml:space="preserve">Reflector Led 100W IP 65 luz día </t>
  </si>
  <si>
    <t xml:space="preserve">Reflector Led 100W IP 66 luz día </t>
  </si>
  <si>
    <t xml:space="preserve">Reflector led 100W RGB multicolor con control remoto </t>
  </si>
  <si>
    <t>Reflector led 100W SMD verde IP65</t>
  </si>
  <si>
    <t>Reflector led 100W SMD verde IP66</t>
  </si>
  <si>
    <t>Reflector Led 200W IP 65 luz azul</t>
  </si>
  <si>
    <t xml:space="preserve">Reflector Led 200W IP 65 luz día </t>
  </si>
  <si>
    <t xml:space="preserve">Reflector Led 200W IP 65 luz verde </t>
  </si>
  <si>
    <t>Reflector Led 200W IP 66 luz azul</t>
  </si>
  <si>
    <t xml:space="preserve">Reflector Led 200W IP 66 luz día </t>
  </si>
  <si>
    <t xml:space="preserve">Reflector Led 200W IP 66 luz verde </t>
  </si>
  <si>
    <t>Reflector Led 200W IP 66 PRO MODULAR 28000 lumenes AC180-305V aluminio</t>
  </si>
  <si>
    <t xml:space="preserve">Reflector Led 400W IP 65 luz día </t>
  </si>
  <si>
    <t xml:space="preserve">Reflector Led 400W IP 66 luz día </t>
  </si>
  <si>
    <t xml:space="preserve">Reflector Led 50W IP 65 luz día </t>
  </si>
  <si>
    <t xml:space="preserve">Reflector Led 50W IP 66 luz día </t>
  </si>
  <si>
    <t>Reflector LED de 20 W, luz blanca, de 1700 lm, protección IP65, dimensiones de 11 cm x 12,9 cm., voltaje de 110 V a 240 V.</t>
  </si>
  <si>
    <t xml:space="preserve">Rotuladora Dymo letratag H100 </t>
  </si>
  <si>
    <t>Sensor de humedad de suelo con sonda</t>
  </si>
  <si>
    <t xml:space="preserve">Sensor De Movimiento Techo 360° 200W 22m </t>
  </si>
  <si>
    <t>SILICONA HEAVY DUTY para proteger carcasas de la luz ultravioleta UV 235ML CRC X UND, no ataca plasticos, poder lubricante, evita el requebrajamiento, evita adherencia del polvo</t>
  </si>
  <si>
    <t>Socket de losa rosca E27</t>
  </si>
  <si>
    <t xml:space="preserve">Socket de seguridad T8 sin puente 4H </t>
  </si>
  <si>
    <t>Socket para bombillo dicroico GU10</t>
  </si>
  <si>
    <t>Soldadura exotérmica 115 gr</t>
  </si>
  <si>
    <t xml:space="preserve">Soporte mecano ranurado de 4 cm x 2 cm x 3 m </t>
  </si>
  <si>
    <t xml:space="preserve">Soporte ménsula 30 cm para canastilla bandeja galvanizada </t>
  </si>
  <si>
    <t xml:space="preserve">Soporte ménsula 40 cm para canastilla bandeja galvanizada </t>
  </si>
  <si>
    <t>Soporte mensula sencillo con pieamigo de 100 cm galvanizado</t>
  </si>
  <si>
    <t>SparkFun ESP32 Thing</t>
  </si>
  <si>
    <t>Start stop para motor 110 V 30 A</t>
  </si>
  <si>
    <t>Suministro de bateria de 12V-750Ah del sistema de arranque del grupo eléctrogeno de marca PERKINS (Se justifica referencia por ser un repuesto del grupo electrógeno existente)</t>
  </si>
  <si>
    <t>Suministro de filtro de aire CAT DA2666 del sistema de adminsión del grupo eléctrogeno de marca CATERPILLAR (Se justifica referencia por ser un repuesto del grupo electrógeno existente)</t>
  </si>
  <si>
    <t>Suministro de filtro de aire Externo Donsson del sistema de adminsión del grupo eléctrogeno de marca ENERGY POWER (Se justifica referencia por ser un repuesto del grupo electrógeno existente)</t>
  </si>
  <si>
    <t>Suministro de filtro de aire Interno Donsson del sistema de adminsión del grupo eléctrogeno de marca ENERGY POWER (Se justifica referencia por ser un repuesto del grupo electrógeno existente)</t>
  </si>
  <si>
    <t>Suministro de filtro de aire Perkins DA2983 del sistema de adminsión del grupo eléctrogeno de marca ENERGY POWER (Se justifica referencia por ser un repuesto del grupo electrógeno existente)</t>
  </si>
  <si>
    <t>Suministro de liquido refrigerante Ref. Coolant azul x 1 GL</t>
  </si>
  <si>
    <t>Tablero bifásico de 225A 12 circuitos con puerta y espacio para totalizador RETIE</t>
  </si>
  <si>
    <t>Tablero bifásico de 225A 18 circuitos con puerta y espacio para totalizador RETIE</t>
  </si>
  <si>
    <t>Tablero trifásico de 12 circuitos; 5 H sin espacio para totalizador</t>
  </si>
  <si>
    <t>Tablero trifásico de 200A; 5H; 24 circuitos con puerta RETIE</t>
  </si>
  <si>
    <t>Tablero trifásico de 225A 18 circuitos con puerta y espacio para totalizador RETIE</t>
  </si>
  <si>
    <t>Tablero trifásico de 225A; 5H; 24 circuitos con puerta y espacio para totalizador RETIE</t>
  </si>
  <si>
    <t>Tablero trifásico de 225A; 5H; 30 circuitos con puerta RETIE</t>
  </si>
  <si>
    <t>Tablero trifásico de 225A; 5H; 30 circuitos con puerta y espacio para totalizador RETIE</t>
  </si>
  <si>
    <t>Tablero trifásico de 225A; 5H; 36 circuitos con puerta y espacio para totalizador RETIE</t>
  </si>
  <si>
    <t xml:space="preserve">Tablero trifásico de 225A; 5H; 42 circuitos con puerta y espacio para totalizador RETIE </t>
  </si>
  <si>
    <t>Tapa acero inoxidable para toma eléctrico nema L15 P 30</t>
  </si>
  <si>
    <t>Tapa bandeja portacable 20 x 8 x 2.4 mts galvanizada</t>
  </si>
  <si>
    <t xml:space="preserve">Tapa breaker plastica tapakor </t>
  </si>
  <si>
    <t>Tapa de canaleta color almendra 10 x 4 tipo presión</t>
  </si>
  <si>
    <t xml:space="preserve">Tapa lisa 4 X4 Gris Rawelt </t>
  </si>
  <si>
    <t>Tapa lisa galvanizada 2 x 4</t>
  </si>
  <si>
    <t>Tapa lisa galvanizada 4 x 4 cuadrada</t>
  </si>
  <si>
    <t>Tapa lisa plástica redonda p/caja octagonal</t>
  </si>
  <si>
    <t>Tapa metálica acero inoxidable para toma 20A/30</t>
  </si>
  <si>
    <t>Tapa plastica  lisa blanca 4X2"</t>
  </si>
  <si>
    <t xml:space="preserve">Tapa superior bandeja de 20 cm cal 20 galvanizada; incluye pintura poliester color gris </t>
  </si>
  <si>
    <t xml:space="preserve">Tapa superior bandeja de 30 cm cal 20 galvanizada; incluye pintura poliester color gris </t>
  </si>
  <si>
    <t>Temporizador electrónico digital 110V R78191 con pila interior.</t>
  </si>
  <si>
    <t xml:space="preserve">Terminal campana PVC 2" </t>
  </si>
  <si>
    <t xml:space="preserve">Terminal campana PVC 3" </t>
  </si>
  <si>
    <t xml:space="preserve">Terminal campana PVC 4" </t>
  </si>
  <si>
    <t>Terminal EMT 1 1/2” acero</t>
  </si>
  <si>
    <t>Terminal EMT 1 1/4" acero</t>
  </si>
  <si>
    <t>Terminal EMT 1” acero</t>
  </si>
  <si>
    <t>Terminal EMT 2” acero</t>
  </si>
  <si>
    <t>Terminal EMT 3/4” acero</t>
  </si>
  <si>
    <t>Terminal EMT 3”</t>
  </si>
  <si>
    <t>Terminal ponchar 100A 2 AWG</t>
  </si>
  <si>
    <t>Terminal ponchar 150A 1/0 AWG</t>
  </si>
  <si>
    <t>Terminal ponchar 20A 12 AWG</t>
  </si>
  <si>
    <t>Terminal ponchar 30A 10 AWG</t>
  </si>
  <si>
    <t>Terminal ponchar 50A 8 AWG</t>
  </si>
  <si>
    <t>Terminal ponchar 60A 6 AWG</t>
  </si>
  <si>
    <t>Terminal ponchar 70A 4 AWG</t>
  </si>
  <si>
    <t>Termohigrometro datalogger con pantalla LCD triple que muestre humedad, temperatura y fecha (año, mes y día). Debe registrar hasta 16,000 lecturas. Con una interfaz USB para descargar al PC. Rango de temperatura de -4 a 144 ° F (-20 a 70 ° C) ± 1 ° F / 0.6 ° C. Humedad 0 a 100% ± 3%. Completo con software compatible con Windows, cable USB, adaptador de CA universal y cuatro baterías AA. Programable desde teclado o PC.</t>
  </si>
  <si>
    <t>Termometro digital con resolución 0,1 °C, termocupla tipo k/J, 2 sondas  1300° C° F°</t>
  </si>
  <si>
    <t>Termómetro Digital tipo panel con sonda Rango Temperatura: -50+500°C, Resolución Temperatura: 0.1°C
Precisión: ±2°C
Pantalla LCD
3 metros de cable con sensor para medición</t>
  </si>
  <si>
    <t xml:space="preserve">Tijera aviacion recta </t>
  </si>
  <si>
    <t xml:space="preserve">Timbre din don </t>
  </si>
  <si>
    <t xml:space="preserve">Toma 3 x 20 aereo seguridad nema L5-20 </t>
  </si>
  <si>
    <t xml:space="preserve">Toma 3 x 30 seguridad nema L530 </t>
  </si>
  <si>
    <t xml:space="preserve">Toma 4 x 20A aéreo de seguridad nema L14-20 </t>
  </si>
  <si>
    <t xml:space="preserve">Toma aérea polo a tierra 15A 125V amarillo NEMA 5-15 Leviton </t>
  </si>
  <si>
    <t>Toma aéreo polo a tierra pata cruzada y mirada china 20A 250V amarillo NEMA 6-20</t>
  </si>
  <si>
    <t xml:space="preserve">Toma con caja 3 x 50 estufa 220V </t>
  </si>
  <si>
    <t xml:space="preserve">Toma de seguridad 3 x 30A incrustar nema L630 </t>
  </si>
  <si>
    <t>Toma doble 110V, 15A color naranja con tapa</t>
  </si>
  <si>
    <t xml:space="preserve">Toma doble 110V, 20A color blanco con tapa </t>
  </si>
  <si>
    <t xml:space="preserve">Toma doble proteg GFCI 15A blanco con placa 7599W </t>
  </si>
  <si>
    <t>Toma incrustar nema L21-20 R</t>
  </si>
  <si>
    <t>Toma pata trabada hembra 220V polo a tierra</t>
  </si>
  <si>
    <t>Toma sencillo de empotrar 20A; 220V mirada china</t>
  </si>
  <si>
    <t xml:space="preserve">Toma-suiche </t>
  </si>
  <si>
    <t>Tornillo 5/32” x 1/2" con tuerca</t>
  </si>
  <si>
    <t>Tornillo 8x1 con cabeza tipo sombrilla estrella</t>
  </si>
  <si>
    <t>Tornillo autoperforante cabeza de lenteja de 1"</t>
  </si>
  <si>
    <t>Tornillo autoperforante de 1/2</t>
  </si>
  <si>
    <t>Tornillo autoperforante de 3/4”</t>
  </si>
  <si>
    <t>Tornillo galvanizado de 1/4 x 1/2</t>
  </si>
  <si>
    <t>Tornillo galvanizado en 1/8” con tuerca</t>
  </si>
  <si>
    <t>Tornillo galvanizado en 5/32” con tuerca</t>
  </si>
  <si>
    <t>Tornillo lámina 8 x 9/16”</t>
  </si>
  <si>
    <t>Tornillo lámina de 8 x ½” cabeza plana</t>
  </si>
  <si>
    <t>Tornillo lámina de 8 x 1” cabeza plana</t>
  </si>
  <si>
    <t>Tornillo para toma eléctrico con tuerca de 5/32 x 1"</t>
  </si>
  <si>
    <t xml:space="preserve">Totalizador industrial 3x100A EasyPact 25KA 240V </t>
  </si>
  <si>
    <t>Totalizador industrial 3x40A EasyPact 10KA 240V</t>
  </si>
  <si>
    <t>Totalizador industrial 3x50A EasyPact 10KA 240V</t>
  </si>
  <si>
    <t xml:space="preserve">Totalizador industrial 3x60A EasyPact 10KA 240V </t>
  </si>
  <si>
    <t xml:space="preserve">Totalizador industrial 3x80A EasyPact 25KA 240V </t>
  </si>
  <si>
    <t xml:space="preserve">Troquel 11 cm x 5 cm beige toma datos tipo click </t>
  </si>
  <si>
    <t>Troquel 11 cm x 5 cm beige toma potencia tipo click</t>
  </si>
  <si>
    <t>Troquel 11 cm x 5 cm blanco datos tipo click</t>
  </si>
  <si>
    <t>Troquel 11 cm x 5 cm blanco toma potencia tipo click</t>
  </si>
  <si>
    <t>Troquel doble (potencia y datos) 11 x 5 color beige tipo click</t>
  </si>
  <si>
    <t>Tubería EMT 1 1/2” x 3 m certificado</t>
  </si>
  <si>
    <t>Tubería EMT 1 1/4” x 3 m certificado</t>
  </si>
  <si>
    <t>Tubería EMT 1” x 3 m certificado</t>
  </si>
  <si>
    <t>Tubería EMT 2” x 3 m certificado</t>
  </si>
  <si>
    <t>Tubería EMT 3/4” x 3 m certificado</t>
  </si>
  <si>
    <t>Tubo flexible tipo coraza metálica de 1 1/2"</t>
  </si>
  <si>
    <t xml:space="preserve">Tubo flexible tipo coraza metálica de 1 1/4" </t>
  </si>
  <si>
    <t>Tubo flexible tipo coraza metálica de 1"</t>
  </si>
  <si>
    <t>Tubo flexible tipo coraza metálica de 1/2"</t>
  </si>
  <si>
    <t>Tubo flexible tipo coraza metálica de 2"</t>
  </si>
  <si>
    <t>Tubo flexible tipo coraza metálica de 3"</t>
  </si>
  <si>
    <t>Tubo flexible tipo coraza metálica de 3/4"</t>
  </si>
  <si>
    <t xml:space="preserve">Tubo Led 18W; 120V; T8; 120 cm en policarbonato luz dia (polarizado linea en un extremo y neutro en el otro extremo) 1800 Lúmenes </t>
  </si>
  <si>
    <t xml:space="preserve">Tubo Led 18W; 120V; T8; 120 cm en policarbonato luz dia (polarizado linea y neutro en un solo extremo) 1800 Lúmenes </t>
  </si>
  <si>
    <t xml:space="preserve">Tubo Led 9W; 120V; T8; 60 cm en policarbonato luz dia  (polarizado linea y neutro en un solo extremo) 900 Lúmenes </t>
  </si>
  <si>
    <t xml:space="preserve">Tubo Led 9W; 120V; T8; 60 cm en policarbonato luz dia (polarizado linea en un extremo y neutro en el otro extremo) 900 Lúmenes </t>
  </si>
  <si>
    <t>Tubo metálico galvanizado IMC 1 1/2" x 3m con unión</t>
  </si>
  <si>
    <t>Tubo metálico galvanizado IMC 1" x 3m con unión</t>
  </si>
  <si>
    <t>Tubo metálico galvanizado IMC 3/4" x 3m con unión</t>
  </si>
  <si>
    <t xml:space="preserve">Tubo PVC conduit 1 1/2” x 3 m </t>
  </si>
  <si>
    <t xml:space="preserve">Tubo PVC conduit 1 1/4” x 3 m </t>
  </si>
  <si>
    <t xml:space="preserve">Tubo PVC conduit 1” x 3 m </t>
  </si>
  <si>
    <t>Tubo PVC conduit 2” x 3 m</t>
  </si>
  <si>
    <t xml:space="preserve">Tubo PVC conduit 3/4” x 3 m </t>
  </si>
  <si>
    <t xml:space="preserve">Tubo PVC conduit 3” x 3 m </t>
  </si>
  <si>
    <t>Tubo termoencogible para cable Nº 8</t>
  </si>
  <si>
    <t>Tubo termoencogible transparente de 10mm, carrete 100 metros</t>
  </si>
  <si>
    <t>Carrete</t>
  </si>
  <si>
    <t>Tubo termoencogible transparente de 12mm, carrete 100 metros</t>
  </si>
  <si>
    <t>Tubo termoencogible transparente de 16mm, carrete 100 metros</t>
  </si>
  <si>
    <t>Tubo termoencogible transparente de 20mm, carrete 100 metros</t>
  </si>
  <si>
    <t>Tubo termoencogible transparente de 6mm, carrete 100 metros</t>
  </si>
  <si>
    <t>Tubo termoencogible transparente de 8mm, carrete 100 metros</t>
  </si>
  <si>
    <t>Unión EMT 1 1/2” acero galvanizado</t>
  </si>
  <si>
    <t>Unión EMT 1 1/4” acero galvanizado</t>
  </si>
  <si>
    <t>Unión EMT 1” acero galvanizado</t>
  </si>
  <si>
    <t>Unión EMT 2” acero galvanizado</t>
  </si>
  <si>
    <t>Unión EMT 3/4“ acero galvanizado</t>
  </si>
  <si>
    <t>Unión IMC de 1 1/2"</t>
  </si>
  <si>
    <t>Unión IMC de 1"</t>
  </si>
  <si>
    <t>Unión IMC de 2"</t>
  </si>
  <si>
    <t>Unión IMC de 3/4"</t>
  </si>
  <si>
    <t>Varilla Cooperweld de cobre de 5/8" x 1.5 mts</t>
  </si>
  <si>
    <t xml:space="preserve">Zunchadora Bandit </t>
  </si>
  <si>
    <t xml:space="preserve">Bala GU10 red recesada blanca excell (ojo de buey incluye socket) </t>
  </si>
  <si>
    <t xml:space="preserve">Bombillo 6W GU10 LN 550LM, 4000 K, luz neutra </t>
  </si>
  <si>
    <t xml:space="preserve">Bombillo led 12W 120V E27 luz calida 3000°K </t>
  </si>
  <si>
    <t xml:space="preserve">Bombillo luz piloto según muestra </t>
  </si>
  <si>
    <t xml:space="preserve">Cable encauchetado THHN/THWN 3 x 16 AWG x metro negro </t>
  </si>
  <si>
    <t xml:space="preserve">Cable vehicular  #14AWG NEGRO x metro  </t>
  </si>
  <si>
    <t xml:space="preserve">Expansión de 3/8" ancla hembra </t>
  </si>
  <si>
    <t xml:space="preserve">Gabinetes de Exteriores para Montaje en Poste </t>
  </si>
  <si>
    <t xml:space="preserve">Lámpara led 6W luz cálida aplique blanca 2 luces tipo cartagenera 100-240V 16x9cm IP54 Drité </t>
  </si>
  <si>
    <t xml:space="preserve">Luminaria aplique nicho LED 2W de incrustar NICH2  </t>
  </si>
  <si>
    <t xml:space="preserve">Luminaria lineal LED 40W ARQ40B (Ecolite) </t>
  </si>
  <si>
    <t xml:space="preserve">Luminaria lineal LED 40W ARQ40B (Ecolite) luz neutra </t>
  </si>
  <si>
    <t xml:space="preserve">Pila alcalina tipo D </t>
  </si>
  <si>
    <t xml:space="preserve">Reflector Led 100W IP 65 luz NEUTRA </t>
  </si>
  <si>
    <t xml:space="preserve">Reflector Led 200W IP 65 luz NEUTRA </t>
  </si>
  <si>
    <t>Reflector Led 200w Rgb Con Control 
Power: 200w
Protección IP65, IK08
Lúmenes 14000 Lm
No UV o radiación de IR.
LED de SMD de alto brillo.
Alta eficiencia de energía
Bajo consumo de energía.
Larga vida útil, baja elevación de temperatura.
Ángulo de luz de 120º.
Medidas: 35cmX26cmX3cm</t>
  </si>
  <si>
    <t xml:space="preserve">Reflector Led 50W IP 65 luz NEUTRA </t>
  </si>
  <si>
    <t xml:space="preserve">Riel electrico de 2 metros , 2 vias con acometida color negro </t>
  </si>
  <si>
    <t xml:space="preserve">Spot de 10W, 3000 k, color de chasis negro </t>
  </si>
  <si>
    <t xml:space="preserve">Suministro de correa industrial dentada ref. AX36 </t>
  </si>
  <si>
    <t xml:space="preserve">Terminal 1 1/2" IMC </t>
  </si>
  <si>
    <t xml:space="preserve">Terminal IMC 1" </t>
  </si>
  <si>
    <t xml:space="preserve">Terminal IMC 3/4" </t>
  </si>
  <si>
    <t xml:space="preserve">Timbre Inalámbrico Digital 36 Tonos </t>
  </si>
  <si>
    <t xml:space="preserve">Toma de seguridad 125 V 20A, nema L5-30 R   </t>
  </si>
  <si>
    <t xml:space="preserve">Transferencia manual reversible trifásico 3 polos 100 AMP </t>
  </si>
  <si>
    <t xml:space="preserve">Tubo metálico galvanizado IMC para doblador de 3/4" </t>
  </si>
  <si>
    <t>ABS FILAMENTO con diámetro de 1,75 mm, temperatura de extrucción de 220-260°C, densidad de 1,04 g/cm3, resistencia a la tracción de 54 Mpa</t>
  </si>
  <si>
    <t>Apuntador láser, manual, pila AAA, estuche.
1 pila AAA.
Color del láser rojo.
Interfaz USB 2.0/3.0</t>
  </si>
  <si>
    <t>Baterías AA recargable 2300 mAh blister caja por 20 unidades
Voltaje: 1.2V
Material: NiMh
Tipo: AAA
Número de baterías: 4</t>
  </si>
  <si>
    <t xml:space="preserve">Baterías AAA recargable  900mAh caja por 20 unidades
Voltaje: 1.2V
Material: NiMh
Tipo: AAA
Número de baterías: 4
</t>
  </si>
  <si>
    <t xml:space="preserve">Baterias AA alcalinas x 2 unidades </t>
  </si>
  <si>
    <t>Bateria recargable AA x 2 unidades, 1000 ciclos, 2000mAh</t>
  </si>
  <si>
    <t>Batería recargable AAA x 2 unidades, 1000 ciclos</t>
  </si>
  <si>
    <t>Batería de botón LR 44, 1,5 V. Paquete por 10 unidades</t>
  </si>
  <si>
    <t>Caimán de 35mm rojo</t>
  </si>
  <si>
    <t>Caimán de 35mm negro</t>
  </si>
  <si>
    <t>Cautín 20W, voltaje de funcionamiento 110V.
Punta N9-1: ø0,2mm
Calentador cerámico
Rápido calentamiento
Color azul con cubierta de goma</t>
  </si>
  <si>
    <t>Cinta aislante negra eléctrica de vinilo, con un adhesivo agresivo y refuerzo elástico, que pueda brindar un aislamiento eléctrico primario para empalmes de hasta 600V.
Longitud total: 20m
Ancho total (Métrico): 19mm
Grosor/espesor total de la cinta sin liner (métrico): 0.178mm
Elongación de ruptura: 250%
Temperatura mínima: -18°C 
Temperatura máxima de operación: 105°C
Resistencia al voltaje: 600V
Resistencia a la tensión (SI):26 N/cm
Resistencia de aislamiento: &gt; 10^6 megohms
Capacidad dieléctrica: 1150 V/mil
Tipo de adhesivo: caucho
Grado de cinta: profesional
Aplicaciones: aislamiento
Vida útil: 5 años
Color: negro</t>
  </si>
  <si>
    <t>Convertidor HDMI a VGA con Audio.
Entrada: HDMI
Salida: VGA + Audio
Conector de audio: 3.5 mm
Resolución: puede ser hasta 720p/1080i/1080p
No requiere alimentación
Plug and Play
Longitud: 15cm</t>
  </si>
  <si>
    <t>Kit de filamentos de PLA x 10kg</t>
  </si>
  <si>
    <t xml:space="preserve">Manilla antiestactica                              Descripción:                              material: PU
Banda ajustable
Puede eliminar la electricidad estática generada en el cuerpo de Buman en 0.1 segundos.
Con caiman para agarre.  </t>
  </si>
  <si>
    <t>Multimetro Digital
Voltajes DC: 40mV ~ 600V
Voltajes AC: 40mV ~ 600V
Corriente DC/AC: 400uA ~ 10A
Resistencia: 400Ω ~ 40MΩ
Frecuencia: 10Hz ~ 10MHz
Capacitancia: 9,999nF ~ 99,99mF
Auto Rango / Rango manual, True RMS
Ancho de Banda: 45Hz ~ 400Hz
Medidor de diodos
Data Hold, Auto Apagado, Indicador de Bateria baja
Impedancia de entrada DC: 1GΩ,
Continuidad con Buzzer
Duty Cycle: 0,1% ~ 99,9%
Cuentas: 4000</t>
  </si>
  <si>
    <t>Pistola Soplar Y Aspirar 600W 6000-16000Rpm
Velocidad del ventilador: 3.5 (M3/MIN) rpm
Sin velocidad de carga (RPM): 0-16000
Fuente de alimentación: Alámbrico
Peso bruto del producto: 1.6 Kg
Entrada de alimentación: 600 W</t>
  </si>
  <si>
    <t>Tarjeta SD 32Gb clase 10 con adaptador</t>
  </si>
  <si>
    <t>Tarjeta SD 16Gb clase 10 con adaptador</t>
  </si>
  <si>
    <t>Termohigrometro Digital humedad y temperatura
– Rango de temperatura (out/externa): -10°C ~ +50°C
– Rango de humedad: 10% ~ 99% RH
– Precisión de lectura de temperatura: ± 1°C
– Precisión de lectura de humedad: ±5% RH
– Fuente de alimentación:1 pila AAA de 1.5 V
– Dimensiones (LxAxP): 10 cm x 9 cm x 2.5 cm</t>
  </si>
  <si>
    <t>Termocupla tipo K, alta temperatura.</t>
  </si>
  <si>
    <t>Termocupla tipo K con terminal plano</t>
  </si>
  <si>
    <t>CONTINENTAL TEAM S.A.S.</t>
  </si>
  <si>
    <t>NOMBRE O RAZÓN SOCIAL DEL COTIZANTE</t>
  </si>
  <si>
    <t>NIT DEL COTIZANTE</t>
  </si>
  <si>
    <t>901.550.498-1</t>
  </si>
  <si>
    <t>DIRECCIÓN COMPLETA - CIUDAD - DEPARTAMENTO</t>
  </si>
  <si>
    <t>CALLE 27 D SUR # 27 C - 50 BLOQUE 6 OFICINA 116</t>
  </si>
  <si>
    <t>TELÉFONO FIJO / CELULAR</t>
  </si>
  <si>
    <t>CORREO ELECTRÓNICO</t>
  </si>
  <si>
    <t>continentalteamcolombia@gmail.com</t>
  </si>
  <si>
    <t>FECHA DE COTIZACIÓN</t>
  </si>
  <si>
    <t>30 de Enero de 2026</t>
  </si>
  <si>
    <t>VIGENCIA DE COTIZACIÓN</t>
  </si>
  <si>
    <t>3 MESES</t>
  </si>
  <si>
    <t>TECNOLOGIA MODULAR S.A.S</t>
  </si>
  <si>
    <t>900.580.736-4</t>
  </si>
  <si>
    <t>Envigado - Antioquia</t>
  </si>
  <si>
    <t>tecnologiamodular.sas@gmail.com</t>
  </si>
  <si>
    <t>06 de Febrero de 2026</t>
  </si>
  <si>
    <t>PRECIO MERCADO IVA INCLUIDO</t>
  </si>
  <si>
    <t>IMPORT RZ SAS</t>
  </si>
  <si>
    <t>CR 33A # 32A-28</t>
  </si>
  <si>
    <t>importrz@hotmail.com</t>
  </si>
  <si>
    <t>15 días</t>
  </si>
  <si>
    <t>9+</t>
  </si>
  <si>
    <t>VALORES ONLINE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</si>
</sst>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quot;$&quot;\ #,##0.00"/>
  </numFmts>
  <fonts count="10" x14ac:knownFonts="1">
    <font>
      <sz val="11"/>
      <color theme="1"/>
      <name val="Calibri"/>
      <family val="2"/>
      <scheme val="minor"/>
    </font>
    <font>
      <sz val="11"/>
      <color theme="1"/>
      <name val="Calibri"/>
      <family val="2"/>
      <scheme val="minor"/>
    </font>
    <font>
      <b/>
      <sz val="11"/>
      <color rgb="FFFFFFFF"/>
      <name val="Arial Narrow"/>
      <family val="2"/>
    </font>
    <font>
      <b/>
      <sz val="11"/>
      <color theme="1"/>
      <name val="Arial Narrow"/>
      <family val="2"/>
    </font>
    <font>
      <sz val="11"/>
      <color theme="1"/>
      <name val="Arial Narrow"/>
      <family val="2"/>
    </font>
    <font>
      <b/>
      <sz val="11"/>
      <name val="Arial Narrow"/>
      <family val="2"/>
    </font>
    <font>
      <sz val="11"/>
      <name val="Arial Narrow"/>
      <family val="2"/>
    </font>
    <font>
      <b/>
      <sz val="11"/>
      <color theme="0"/>
      <name val="Arial Narrow"/>
      <family val="2"/>
    </font>
    <font>
      <sz val="11"/>
      <color rgb="FF000000"/>
      <name val="Arial Narrow"/>
      <family val="2"/>
    </font>
    <font>
      <sz val="10"/>
      <name val="Arial"/>
      <family val="2"/>
    </font>
  </fonts>
  <fills count="8">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249977111117893"/>
        <bgColor indexed="64"/>
      </patternFill>
    </fill>
    <fill>
      <patternFill patternType="solid">
        <fgColor rgb="FF4F81BD"/>
        <bgColor rgb="FF4F81BD"/>
      </patternFill>
    </fill>
    <fill>
      <patternFill patternType="solid">
        <fgColor rgb="FFFFFF00"/>
        <bgColor indexed="64"/>
      </patternFill>
    </fill>
  </fills>
  <borders count="4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9" fillId="0" borderId="0"/>
  </cellStyleXfs>
  <cellXfs count="131">
    <xf numFmtId="0" fontId="0" fillId="0" borderId="0" xfId="0"/>
    <xf numFmtId="0" fontId="2" fillId="2" borderId="2" xfId="0" applyFont="1" applyFill="1" applyBorder="1" applyAlignment="1">
      <alignment horizontal="center" vertical="center" wrapText="1"/>
    </xf>
    <xf numFmtId="0" fontId="4" fillId="0" borderId="0" xfId="0" applyFont="1"/>
    <xf numFmtId="0" fontId="4" fillId="0" borderId="22" xfId="0" applyFont="1" applyBorder="1"/>
    <xf numFmtId="0" fontId="4" fillId="0" borderId="24" xfId="0" applyFont="1" applyBorder="1"/>
    <xf numFmtId="0" fontId="4" fillId="0" borderId="0" xfId="0" applyFont="1" applyAlignment="1">
      <alignment horizontal="center" vertical="center"/>
    </xf>
    <xf numFmtId="0" fontId="5" fillId="0" borderId="13" xfId="0" applyFont="1" applyBorder="1" applyAlignment="1">
      <alignment horizontal="right"/>
    </xf>
    <xf numFmtId="0" fontId="5" fillId="0" borderId="2" xfId="0" applyFont="1" applyBorder="1" applyAlignment="1">
      <alignment horizontal="right"/>
    </xf>
    <xf numFmtId="0" fontId="6" fillId="0" borderId="0" xfId="0" applyFont="1"/>
    <xf numFmtId="0" fontId="7" fillId="5"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164" fontId="4" fillId="4" borderId="2" xfId="1" applyNumberFormat="1" applyFont="1" applyFill="1" applyBorder="1" applyAlignment="1">
      <alignment horizontal="center" vertical="center" wrapText="1"/>
    </xf>
    <xf numFmtId="164" fontId="6" fillId="0" borderId="2" xfId="0" applyNumberFormat="1" applyFont="1" applyBorder="1" applyAlignment="1">
      <alignment horizontal="center" vertical="center" wrapText="1"/>
    </xf>
    <xf numFmtId="164" fontId="4" fillId="4" borderId="16" xfId="1" applyNumberFormat="1" applyFont="1" applyFill="1" applyBorder="1" applyAlignment="1">
      <alignment horizontal="center" vertical="center" wrapText="1"/>
    </xf>
    <xf numFmtId="164" fontId="6" fillId="0" borderId="34" xfId="0" applyNumberFormat="1" applyFont="1" applyBorder="1" applyAlignment="1">
      <alignment horizontal="center" vertical="center" wrapText="1"/>
    </xf>
    <xf numFmtId="0" fontId="4" fillId="0" borderId="0" xfId="0" applyFont="1" applyAlignment="1">
      <alignment horizontal="center"/>
    </xf>
    <xf numFmtId="0" fontId="4" fillId="0" borderId="22" xfId="0" applyFont="1" applyBorder="1" applyAlignment="1">
      <alignment horizontal="center"/>
    </xf>
    <xf numFmtId="0" fontId="4" fillId="4" borderId="9" xfId="0" applyFont="1" applyFill="1" applyBorder="1" applyAlignment="1">
      <alignment horizontal="center" vertical="center"/>
    </xf>
    <xf numFmtId="0" fontId="6" fillId="4" borderId="12" xfId="0" applyFont="1" applyFill="1" applyBorder="1" applyAlignment="1" applyProtection="1">
      <alignment horizontal="left" vertical="center" wrapText="1"/>
      <protection locked="0"/>
    </xf>
    <xf numFmtId="0" fontId="4" fillId="4" borderId="12" xfId="0" applyFont="1" applyFill="1" applyBorder="1" applyAlignment="1">
      <alignment horizontal="center" vertical="center"/>
    </xf>
    <xf numFmtId="9" fontId="4" fillId="4" borderId="2" xfId="2" applyFont="1" applyFill="1" applyBorder="1" applyAlignment="1" applyProtection="1">
      <alignment horizontal="center" vertical="center"/>
      <protection locked="0"/>
    </xf>
    <xf numFmtId="0" fontId="6" fillId="4" borderId="12" xfId="0" applyFont="1" applyFill="1" applyBorder="1" applyAlignment="1">
      <alignment vertical="center" wrapText="1"/>
    </xf>
    <xf numFmtId="0" fontId="6" fillId="4" borderId="12" xfId="0" applyFont="1" applyFill="1" applyBorder="1" applyAlignment="1">
      <alignment horizontal="left" vertical="center" wrapText="1"/>
    </xf>
    <xf numFmtId="0" fontId="8" fillId="4" borderId="12" xfId="0" applyFont="1" applyFill="1" applyBorder="1" applyAlignment="1">
      <alignment horizontal="center" vertical="center" wrapText="1"/>
    </xf>
    <xf numFmtId="0" fontId="6" fillId="4" borderId="12" xfId="0" applyFont="1" applyFill="1" applyBorder="1" applyAlignment="1" applyProtection="1">
      <alignment horizontal="justify" vertical="center" wrapText="1"/>
      <protection locked="0"/>
    </xf>
    <xf numFmtId="0" fontId="4" fillId="4" borderId="0" xfId="0" applyFont="1" applyFill="1"/>
    <xf numFmtId="0" fontId="4" fillId="0" borderId="36" xfId="0" applyFont="1" applyBorder="1" applyAlignment="1">
      <alignment horizontal="center"/>
    </xf>
    <xf numFmtId="0" fontId="4" fillId="0" borderId="38" xfId="0" applyFont="1" applyBorder="1" applyAlignment="1">
      <alignment horizontal="center"/>
    </xf>
    <xf numFmtId="0" fontId="4" fillId="0" borderId="21" xfId="0" applyFont="1" applyBorder="1" applyAlignment="1">
      <alignment horizontal="center"/>
    </xf>
    <xf numFmtId="165" fontId="3" fillId="4" borderId="16" xfId="1" applyNumberFormat="1" applyFont="1" applyFill="1" applyBorder="1" applyAlignment="1">
      <alignment horizontal="center" vertical="center" wrapText="1"/>
    </xf>
    <xf numFmtId="165" fontId="3" fillId="4" borderId="18" xfId="1" applyNumberFormat="1" applyFont="1" applyFill="1" applyBorder="1" applyAlignment="1">
      <alignment horizontal="center" vertical="center" wrapText="1"/>
    </xf>
    <xf numFmtId="0" fontId="4" fillId="0" borderId="14" xfId="0" applyFont="1" applyBorder="1" applyAlignment="1">
      <alignment horizontal="left"/>
    </xf>
    <xf numFmtId="0" fontId="4" fillId="0" borderId="16" xfId="0" applyFont="1" applyBorder="1" applyAlignment="1">
      <alignment horizontal="left"/>
    </xf>
    <xf numFmtId="0" fontId="7" fillId="6" borderId="44" xfId="0" applyFont="1" applyFill="1" applyBorder="1" applyAlignment="1">
      <alignment horizontal="center" vertical="center" wrapText="1"/>
    </xf>
    <xf numFmtId="164" fontId="4" fillId="0" borderId="45" xfId="0" applyNumberFormat="1" applyFont="1" applyBorder="1" applyAlignment="1">
      <alignment horizontal="center" vertical="center" wrapText="1"/>
    </xf>
    <xf numFmtId="164" fontId="8" fillId="0" borderId="2" xfId="0" applyNumberFormat="1" applyFont="1" applyBorder="1" applyAlignment="1">
      <alignment horizontal="center" vertical="center" wrapText="1"/>
    </xf>
    <xf numFmtId="0" fontId="4" fillId="7" borderId="9" xfId="0" applyFont="1" applyFill="1" applyBorder="1" applyAlignment="1">
      <alignment horizontal="center" vertical="center"/>
    </xf>
    <xf numFmtId="0" fontId="6" fillId="7" borderId="12" xfId="0" applyFont="1" applyFill="1" applyBorder="1" applyAlignment="1">
      <alignment vertical="center" wrapText="1"/>
    </xf>
    <xf numFmtId="0" fontId="8" fillId="7" borderId="12" xfId="0" applyFont="1" applyFill="1" applyBorder="1" applyAlignment="1">
      <alignment horizontal="center" vertical="center" wrapText="1"/>
    </xf>
    <xf numFmtId="0" fontId="4" fillId="7" borderId="12" xfId="0" applyFont="1" applyFill="1" applyBorder="1" applyAlignment="1">
      <alignment horizontal="center" vertical="center"/>
    </xf>
    <xf numFmtId="9" fontId="4" fillId="7" borderId="2" xfId="2" applyFont="1" applyFill="1" applyBorder="1" applyAlignment="1" applyProtection="1">
      <alignment horizontal="center" vertical="center"/>
      <protection locked="0"/>
    </xf>
    <xf numFmtId="164" fontId="6" fillId="7" borderId="2" xfId="0" applyNumberFormat="1" applyFont="1" applyFill="1" applyBorder="1" applyAlignment="1">
      <alignment horizontal="center" vertical="center" wrapText="1"/>
    </xf>
    <xf numFmtId="164" fontId="4" fillId="7" borderId="2" xfId="1" applyNumberFormat="1" applyFont="1" applyFill="1" applyBorder="1" applyAlignment="1">
      <alignment horizontal="center" vertical="center" wrapText="1"/>
    </xf>
    <xf numFmtId="164" fontId="8" fillId="7" borderId="2" xfId="0" applyNumberFormat="1" applyFont="1" applyFill="1" applyBorder="1" applyAlignment="1">
      <alignment horizontal="center" vertical="center" wrapText="1"/>
    </xf>
    <xf numFmtId="164" fontId="6" fillId="7" borderId="34" xfId="0" applyNumberFormat="1" applyFont="1" applyFill="1" applyBorder="1" applyAlignment="1">
      <alignment horizontal="center" vertical="center" wrapText="1"/>
    </xf>
    <xf numFmtId="164" fontId="4" fillId="7" borderId="16" xfId="1" applyNumberFormat="1" applyFont="1" applyFill="1" applyBorder="1" applyAlignment="1">
      <alignment horizontal="center" vertical="center" wrapText="1"/>
    </xf>
    <xf numFmtId="0" fontId="6" fillId="0" borderId="12" xfId="0" applyFont="1" applyBorder="1" applyAlignment="1">
      <alignment vertical="center" wrapText="1"/>
    </xf>
    <xf numFmtId="0" fontId="6" fillId="0" borderId="12" xfId="0" applyFont="1" applyBorder="1" applyAlignment="1" applyProtection="1">
      <alignment horizontal="left" vertical="center" wrapText="1"/>
      <protection locked="0"/>
    </xf>
    <xf numFmtId="0" fontId="4" fillId="0" borderId="12" xfId="0" applyFont="1" applyBorder="1" applyAlignment="1">
      <alignment horizontal="center" vertical="center"/>
    </xf>
    <xf numFmtId="9" fontId="4" fillId="0" borderId="2" xfId="2" applyFont="1" applyFill="1" applyBorder="1" applyAlignment="1" applyProtection="1">
      <alignment horizontal="center" vertical="center"/>
      <protection locked="0"/>
    </xf>
    <xf numFmtId="164" fontId="4" fillId="0" borderId="2" xfId="1" applyNumberFormat="1" applyFont="1" applyFill="1" applyBorder="1" applyAlignment="1">
      <alignment horizontal="center" vertical="center" wrapText="1"/>
    </xf>
    <xf numFmtId="164" fontId="4" fillId="0" borderId="16" xfId="1" applyNumberFormat="1" applyFont="1" applyFill="1" applyBorder="1" applyAlignment="1">
      <alignment horizontal="center" vertical="center" wrapText="1"/>
    </xf>
    <xf numFmtId="0" fontId="8" fillId="0" borderId="12" xfId="0" applyFont="1" applyBorder="1" applyAlignment="1">
      <alignment horizontal="center" vertical="center" wrapText="1"/>
    </xf>
    <xf numFmtId="164" fontId="6" fillId="4" borderId="2" xfId="0" applyNumberFormat="1" applyFont="1" applyFill="1" applyBorder="1" applyAlignment="1">
      <alignment horizontal="center" vertical="center" wrapText="1"/>
    </xf>
    <xf numFmtId="164" fontId="8" fillId="4" borderId="2" xfId="0" applyNumberFormat="1" applyFont="1" applyFill="1" applyBorder="1" applyAlignment="1">
      <alignment horizontal="center" vertical="center" wrapText="1"/>
    </xf>
    <xf numFmtId="164" fontId="6" fillId="4" borderId="34" xfId="0" applyNumberFormat="1" applyFont="1" applyFill="1" applyBorder="1" applyAlignment="1">
      <alignment horizontal="center" vertical="center" wrapText="1"/>
    </xf>
    <xf numFmtId="164" fontId="4" fillId="4" borderId="45" xfId="0" applyNumberFormat="1" applyFont="1" applyFill="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0" xfId="0" applyFont="1" applyBorder="1" applyAlignment="1">
      <alignment horizontal="center" vertical="center" wrapText="1"/>
    </xf>
    <xf numFmtId="0" fontId="3" fillId="0" borderId="2" xfId="0" applyFont="1" applyBorder="1" applyAlignment="1">
      <alignment horizontal="left" vertical="center" wrapText="1"/>
    </xf>
    <xf numFmtId="0" fontId="3" fillId="0" borderId="16" xfId="0" applyFont="1" applyBorder="1" applyAlignment="1">
      <alignment horizontal="left" vertical="center" wrapText="1"/>
    </xf>
    <xf numFmtId="0" fontId="4" fillId="0" borderId="3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9" xfId="0" applyFont="1" applyBorder="1" applyAlignment="1">
      <alignment horizontal="center" vertical="center" wrapText="1"/>
    </xf>
    <xf numFmtId="0" fontId="3" fillId="0" borderId="34"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3" borderId="30"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0" borderId="12"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4" fillId="0" borderId="41" xfId="0" applyFont="1" applyBorder="1" applyAlignment="1">
      <alignment horizontal="center" vertical="center" wrapText="1"/>
    </xf>
    <xf numFmtId="0" fontId="4" fillId="0" borderId="42"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0" xfId="0" applyFont="1" applyAlignment="1">
      <alignment horizontal="center" vertical="center" wrapText="1"/>
    </xf>
    <xf numFmtId="0" fontId="4" fillId="0" borderId="24" xfId="0" applyFont="1" applyBorder="1" applyAlignment="1">
      <alignment horizontal="center" vertical="center" wrapText="1"/>
    </xf>
    <xf numFmtId="0" fontId="3" fillId="0" borderId="35" xfId="0" applyFont="1" applyBorder="1" applyAlignment="1">
      <alignment horizontal="left" vertical="center" wrapText="1"/>
    </xf>
    <xf numFmtId="0" fontId="5" fillId="3" borderId="30"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3" fillId="3" borderId="32" xfId="0" applyFont="1" applyFill="1" applyBorder="1" applyAlignment="1">
      <alignment horizontal="center" vertical="center" wrapText="1"/>
    </xf>
    <xf numFmtId="0" fontId="3" fillId="3" borderId="33" xfId="0" applyFont="1" applyFill="1" applyBorder="1" applyAlignment="1">
      <alignment horizontal="center" vertical="center" wrapText="1"/>
    </xf>
    <xf numFmtId="0" fontId="4" fillId="0" borderId="36" xfId="0" applyFont="1" applyBorder="1" applyAlignment="1">
      <alignment horizontal="center"/>
    </xf>
    <xf numFmtId="0" fontId="4" fillId="0" borderId="37" xfId="0" applyFont="1" applyBorder="1" applyAlignment="1">
      <alignment horizontal="center"/>
    </xf>
    <xf numFmtId="0" fontId="2" fillId="2" borderId="1"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4" fillId="0" borderId="19" xfId="0" applyFont="1" applyBorder="1" applyAlignment="1">
      <alignment horizontal="center"/>
    </xf>
    <xf numFmtId="0" fontId="4" fillId="0" borderId="20" xfId="0" applyFont="1" applyBorder="1" applyAlignment="1">
      <alignment horizontal="center"/>
    </xf>
    <xf numFmtId="0" fontId="4" fillId="0" borderId="22" xfId="0" applyFont="1" applyBorder="1" applyAlignment="1">
      <alignment horizontal="center"/>
    </xf>
    <xf numFmtId="0" fontId="4" fillId="0" borderId="11" xfId="0" applyFont="1" applyBorder="1" applyAlignment="1">
      <alignment horizontal="center"/>
    </xf>
    <xf numFmtId="0" fontId="4" fillId="0" borderId="23" xfId="0" applyFont="1" applyBorder="1" applyAlignment="1">
      <alignment horizontal="center"/>
    </xf>
    <xf numFmtId="0" fontId="4" fillId="0" borderId="12" xfId="0" applyFont="1" applyBorder="1" applyAlignment="1">
      <alignment horizontal="center"/>
    </xf>
    <xf numFmtId="0" fontId="5" fillId="0" borderId="2"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16" xfId="0" applyFont="1" applyBorder="1" applyAlignment="1">
      <alignment horizontal="center" vertical="center" wrapText="1"/>
    </xf>
    <xf numFmtId="0" fontId="3" fillId="0" borderId="25" xfId="0" applyFont="1" applyBorder="1" applyAlignment="1">
      <alignment horizontal="left" vertical="center"/>
    </xf>
    <xf numFmtId="0" fontId="3" fillId="0" borderId="5" xfId="0" applyFont="1" applyBorder="1" applyAlignment="1">
      <alignment horizontal="left" vertical="center"/>
    </xf>
    <xf numFmtId="0" fontId="3" fillId="0" borderId="10" xfId="0" applyFont="1" applyBorder="1" applyAlignment="1">
      <alignment horizontal="left" vertical="center"/>
    </xf>
    <xf numFmtId="0" fontId="3" fillId="0" borderId="23" xfId="0" applyFont="1" applyBorder="1" applyAlignment="1">
      <alignment horizontal="left" vertical="center"/>
    </xf>
    <xf numFmtId="0" fontId="3" fillId="0" borderId="8" xfId="0" applyFont="1" applyBorder="1" applyAlignment="1">
      <alignment horizontal="left" vertical="center"/>
    </xf>
    <xf numFmtId="0" fontId="3" fillId="0" borderId="12" xfId="0" applyFont="1" applyBorder="1" applyAlignment="1">
      <alignment horizontal="left" vertical="center"/>
    </xf>
    <xf numFmtId="0" fontId="4" fillId="0" borderId="38" xfId="0" applyFont="1" applyBorder="1" applyAlignment="1">
      <alignment horizontal="center"/>
    </xf>
    <xf numFmtId="0" fontId="3" fillId="0" borderId="6" xfId="0" applyFont="1" applyBorder="1" applyAlignment="1">
      <alignment horizontal="center" vertical="center" wrapText="1"/>
    </xf>
    <xf numFmtId="0" fontId="3" fillId="0" borderId="0" xfId="0" applyFont="1" applyAlignment="1">
      <alignment horizontal="center" vertical="center" wrapText="1"/>
    </xf>
    <xf numFmtId="0" fontId="3" fillId="0" borderId="1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14" fontId="4" fillId="0" borderId="22" xfId="0" applyNumberFormat="1" applyFont="1" applyBorder="1" applyAlignment="1">
      <alignment horizontal="center" vertical="center" wrapText="1"/>
    </xf>
    <xf numFmtId="0" fontId="6" fillId="7" borderId="12" xfId="0" applyFont="1" applyFill="1" applyBorder="1" applyAlignment="1" applyProtection="1">
      <alignment horizontal="left" vertical="center" wrapText="1"/>
      <protection locked="0"/>
    </xf>
    <xf numFmtId="0" fontId="6" fillId="7" borderId="12" xfId="0" applyFont="1" applyFill="1" applyBorder="1" applyAlignment="1">
      <alignment horizontal="left" vertical="center" wrapText="1"/>
    </xf>
    <xf numFmtId="0" fontId="6" fillId="7" borderId="12" xfId="3" applyFont="1" applyFill="1" applyBorder="1" applyAlignment="1">
      <alignment horizontal="justify" vertical="center" wrapText="1"/>
    </xf>
  </cellXfs>
  <cellStyles count="4">
    <cellStyle name="Moneda" xfId="1" builtinId="4"/>
    <cellStyle name="Normal" xfId="0" builtinId="0"/>
    <cellStyle name="Normal 3" xfId="3" xr:uid="{43E66824-842F-4509-88FF-E9B39D8244AC}"/>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1770530</xdr:colOff>
      <xdr:row>3</xdr:row>
      <xdr:rowOff>3245</xdr:rowOff>
    </xdr:to>
    <xdr:pic>
      <xdr:nvPicPr>
        <xdr:cNvPr id="3" name="Imagen 2">
          <a:extLst>
            <a:ext uri="{FF2B5EF4-FFF2-40B4-BE49-F238E27FC236}">
              <a16:creationId xmlns:a16="http://schemas.microsoft.com/office/drawing/2014/main" id="{9802D4BC-6344-50A8-A0B1-3293F94A9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37765" cy="64198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importrz@hotmail.com" TargetMode="External"/><Relationship Id="rId1" Type="http://schemas.openxmlformats.org/officeDocument/2006/relationships/hyperlink" Target="mailto:tecnologiamodular.sas@gmail.com"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AE557"/>
  <sheetViews>
    <sheetView tabSelected="1" topLeftCell="A85" zoomScaleNormal="100" workbookViewId="0">
      <selection activeCell="B93" sqref="B74:B123"/>
    </sheetView>
  </sheetViews>
  <sheetFormatPr baseColWidth="10" defaultColWidth="11.42578125" defaultRowHeight="16.5" x14ac:dyDescent="0.3"/>
  <cols>
    <col min="1" max="1" width="5.42578125" style="2" bestFit="1" customWidth="1" collapsed="1"/>
    <col min="2" max="2" width="56.85546875" style="2" customWidth="1" collapsed="1"/>
    <col min="3" max="3" width="8" style="2" bestFit="1" customWidth="1" collapsed="1"/>
    <col min="4" max="4" width="6.42578125" style="2" customWidth="1" collapsed="1"/>
    <col min="5" max="5" width="6.42578125" style="2" customWidth="1"/>
    <col min="6" max="6" width="17.28515625" style="2" customWidth="1"/>
    <col min="7" max="7" width="18.7109375" style="2" customWidth="1" collapsed="1"/>
    <col min="8" max="9" width="18.7109375" style="2" customWidth="1"/>
    <col min="10" max="10" width="23.85546875" style="8" customWidth="1" collapsed="1"/>
    <col min="11" max="11" width="23.85546875" style="8" customWidth="1"/>
    <col min="12" max="12" width="23.85546875" style="2" customWidth="1" collapsed="1"/>
    <col min="13" max="13" width="11.42578125" style="2" collapsed="1"/>
    <col min="14" max="14" width="21.5703125" style="2" hidden="1" customWidth="1"/>
    <col min="15" max="15" width="11.42578125" style="2"/>
    <col min="16" max="16" width="11.42578125" style="2" collapsed="1"/>
    <col min="17" max="21" width="11.42578125" style="2"/>
    <col min="22" max="22" width="11.42578125" style="2" collapsed="1"/>
    <col min="23" max="25" width="11.42578125" style="2"/>
    <col min="26" max="26" width="11.42578125" style="2" collapsed="1"/>
    <col min="27" max="31" width="11.42578125" style="2"/>
    <col min="32" max="16384" width="11.42578125" style="2" collapsed="1"/>
  </cols>
  <sheetData>
    <row r="1" spans="1:12" ht="16.5" customHeight="1" x14ac:dyDescent="0.3">
      <c r="A1" s="105"/>
      <c r="B1" s="106"/>
      <c r="C1" s="121" t="s">
        <v>0</v>
      </c>
      <c r="D1" s="122"/>
      <c r="E1" s="122"/>
      <c r="F1" s="122"/>
      <c r="G1" s="122"/>
      <c r="H1" s="122"/>
      <c r="I1" s="122"/>
      <c r="J1" s="123"/>
      <c r="K1" s="6" t="s">
        <v>1</v>
      </c>
      <c r="L1" s="31" t="s">
        <v>2</v>
      </c>
    </row>
    <row r="2" spans="1:12" x14ac:dyDescent="0.3">
      <c r="A2" s="107"/>
      <c r="B2" s="108"/>
      <c r="C2" s="121"/>
      <c r="D2" s="122"/>
      <c r="E2" s="122"/>
      <c r="F2" s="122"/>
      <c r="G2" s="122"/>
      <c r="H2" s="122"/>
      <c r="I2" s="122"/>
      <c r="J2" s="123"/>
      <c r="K2" s="7" t="s">
        <v>3</v>
      </c>
      <c r="L2" s="32" t="s">
        <v>4</v>
      </c>
    </row>
    <row r="3" spans="1:12" x14ac:dyDescent="0.3">
      <c r="A3" s="109"/>
      <c r="B3" s="110"/>
      <c r="C3" s="124"/>
      <c r="D3" s="125"/>
      <c r="E3" s="125"/>
      <c r="F3" s="125"/>
      <c r="G3" s="125"/>
      <c r="H3" s="125"/>
      <c r="I3" s="125"/>
      <c r="J3" s="126"/>
      <c r="K3" s="7" t="s">
        <v>5</v>
      </c>
      <c r="L3" s="32" t="s">
        <v>6</v>
      </c>
    </row>
    <row r="4" spans="1:12" x14ac:dyDescent="0.3">
      <c r="A4" s="3"/>
      <c r="L4" s="4"/>
    </row>
    <row r="5" spans="1:12" x14ac:dyDescent="0.3">
      <c r="A5" s="114" t="s">
        <v>7</v>
      </c>
      <c r="B5" s="115"/>
      <c r="C5" s="116"/>
      <c r="D5" s="111" t="s">
        <v>26</v>
      </c>
      <c r="E5" s="111"/>
      <c r="F5" s="111"/>
      <c r="G5" s="111"/>
      <c r="H5" s="111"/>
      <c r="I5" s="111"/>
      <c r="J5" s="111"/>
      <c r="K5" s="112"/>
      <c r="L5" s="113"/>
    </row>
    <row r="6" spans="1:12" ht="42" customHeight="1" x14ac:dyDescent="0.3">
      <c r="A6" s="117"/>
      <c r="B6" s="118"/>
      <c r="C6" s="119"/>
      <c r="D6" s="111"/>
      <c r="E6" s="111"/>
      <c r="F6" s="111"/>
      <c r="G6" s="111"/>
      <c r="H6" s="111"/>
      <c r="I6" s="111"/>
      <c r="J6" s="111"/>
      <c r="K6" s="112"/>
      <c r="L6" s="113"/>
    </row>
    <row r="7" spans="1:12" x14ac:dyDescent="0.3">
      <c r="A7" s="3"/>
      <c r="B7" s="5"/>
      <c r="C7" s="5"/>
      <c r="L7" s="4"/>
    </row>
    <row r="8" spans="1:12" ht="17.25" thickBot="1" x14ac:dyDescent="0.35">
      <c r="A8" s="120"/>
      <c r="B8" s="95"/>
      <c r="C8" s="26"/>
      <c r="D8" s="95"/>
      <c r="E8" s="95"/>
      <c r="F8" s="95"/>
      <c r="G8" s="95"/>
      <c r="H8" s="95"/>
      <c r="I8" s="95"/>
      <c r="J8" s="95"/>
      <c r="K8" s="95"/>
      <c r="L8" s="96"/>
    </row>
    <row r="9" spans="1:12" ht="16.5" customHeight="1" x14ac:dyDescent="0.3">
      <c r="A9" s="80" t="s">
        <v>534</v>
      </c>
      <c r="B9" s="80"/>
      <c r="C9" s="81"/>
      <c r="D9" s="71" t="s">
        <v>533</v>
      </c>
      <c r="E9" s="72"/>
      <c r="F9" s="72"/>
      <c r="G9" s="72"/>
      <c r="H9" s="72"/>
      <c r="I9" s="72"/>
      <c r="J9" s="72"/>
      <c r="K9" s="72"/>
      <c r="L9" s="73"/>
    </row>
    <row r="10" spans="1:12" ht="16.5" customHeight="1" x14ac:dyDescent="0.3">
      <c r="A10" s="60" t="s">
        <v>535</v>
      </c>
      <c r="B10" s="60"/>
      <c r="C10" s="65"/>
      <c r="D10" s="74" t="s">
        <v>536</v>
      </c>
      <c r="E10" s="75"/>
      <c r="F10" s="75"/>
      <c r="G10" s="75"/>
      <c r="H10" s="75"/>
      <c r="I10" s="75"/>
      <c r="J10" s="75"/>
      <c r="K10" s="75"/>
      <c r="L10" s="76"/>
    </row>
    <row r="11" spans="1:12" ht="16.5" customHeight="1" x14ac:dyDescent="0.3">
      <c r="A11" s="60" t="s">
        <v>537</v>
      </c>
      <c r="B11" s="60"/>
      <c r="C11" s="65"/>
      <c r="D11" s="74" t="s">
        <v>538</v>
      </c>
      <c r="E11" s="75"/>
      <c r="F11" s="75"/>
      <c r="G11" s="75"/>
      <c r="H11" s="75"/>
      <c r="I11" s="75"/>
      <c r="J11" s="75"/>
      <c r="K11" s="75"/>
      <c r="L11" s="76"/>
    </row>
    <row r="12" spans="1:12" ht="16.5" customHeight="1" x14ac:dyDescent="0.3">
      <c r="A12" s="60" t="s">
        <v>539</v>
      </c>
      <c r="B12" s="60"/>
      <c r="C12" s="65"/>
      <c r="D12" s="74">
        <v>3115940891</v>
      </c>
      <c r="E12" s="75"/>
      <c r="F12" s="75"/>
      <c r="G12" s="75"/>
      <c r="H12" s="75"/>
      <c r="I12" s="75"/>
      <c r="J12" s="75"/>
      <c r="K12" s="75"/>
      <c r="L12" s="76"/>
    </row>
    <row r="13" spans="1:12" ht="16.5" customHeight="1" x14ac:dyDescent="0.3">
      <c r="A13" s="60" t="s">
        <v>540</v>
      </c>
      <c r="B13" s="60"/>
      <c r="C13" s="65"/>
      <c r="D13" s="74" t="s">
        <v>541</v>
      </c>
      <c r="E13" s="75"/>
      <c r="F13" s="75"/>
      <c r="G13" s="75"/>
      <c r="H13" s="75"/>
      <c r="I13" s="75"/>
      <c r="J13" s="75"/>
      <c r="K13" s="75"/>
      <c r="L13" s="76"/>
    </row>
    <row r="14" spans="1:12" ht="16.5" customHeight="1" x14ac:dyDescent="0.3">
      <c r="A14" s="60" t="s">
        <v>542</v>
      </c>
      <c r="B14" s="60"/>
      <c r="C14" s="65"/>
      <c r="D14" s="74" t="s">
        <v>543</v>
      </c>
      <c r="E14" s="75"/>
      <c r="F14" s="75"/>
      <c r="G14" s="75"/>
      <c r="H14" s="75"/>
      <c r="I14" s="75"/>
      <c r="J14" s="75"/>
      <c r="K14" s="75"/>
      <c r="L14" s="76"/>
    </row>
    <row r="15" spans="1:12" ht="19.5" customHeight="1" thickBot="1" x14ac:dyDescent="0.35">
      <c r="A15" s="66" t="s">
        <v>544</v>
      </c>
      <c r="B15" s="66"/>
      <c r="C15" s="67"/>
      <c r="D15" s="77" t="s">
        <v>545</v>
      </c>
      <c r="E15" s="78"/>
      <c r="F15" s="78"/>
      <c r="G15" s="78"/>
      <c r="H15" s="78"/>
      <c r="I15" s="78"/>
      <c r="J15" s="78"/>
      <c r="K15" s="78"/>
      <c r="L15" s="79"/>
    </row>
    <row r="16" spans="1:12" x14ac:dyDescent="0.3">
      <c r="A16" s="16"/>
      <c r="B16" s="15"/>
      <c r="C16" s="28"/>
      <c r="D16" s="28"/>
      <c r="E16" s="15"/>
      <c r="F16" s="15"/>
      <c r="G16" s="15"/>
      <c r="H16" s="15"/>
      <c r="I16" s="15"/>
      <c r="J16" s="15"/>
      <c r="K16" s="15"/>
      <c r="L16" s="15"/>
    </row>
    <row r="17" spans="1:12" ht="17.25" thickBot="1" x14ac:dyDescent="0.35">
      <c r="A17" s="27"/>
      <c r="B17" s="26"/>
      <c r="C17" s="26"/>
      <c r="D17" s="26"/>
      <c r="E17" s="26"/>
      <c r="F17" s="26"/>
      <c r="G17" s="26"/>
      <c r="H17" s="26"/>
      <c r="I17" s="26"/>
      <c r="J17" s="26"/>
      <c r="K17" s="26"/>
      <c r="L17" s="26"/>
    </row>
    <row r="18" spans="1:12" ht="16.5" customHeight="1" x14ac:dyDescent="0.3">
      <c r="A18" s="80" t="s">
        <v>534</v>
      </c>
      <c r="B18" s="80"/>
      <c r="C18" s="81"/>
      <c r="D18" s="82" t="s">
        <v>546</v>
      </c>
      <c r="E18" s="83"/>
      <c r="F18" s="83"/>
      <c r="G18" s="83"/>
      <c r="H18" s="83"/>
      <c r="I18" s="83"/>
      <c r="J18" s="83"/>
      <c r="K18" s="83"/>
      <c r="L18" s="84"/>
    </row>
    <row r="19" spans="1:12" ht="16.5" customHeight="1" x14ac:dyDescent="0.3">
      <c r="A19" s="60" t="s">
        <v>535</v>
      </c>
      <c r="B19" s="60"/>
      <c r="C19" s="61"/>
      <c r="D19" s="85" t="s">
        <v>547</v>
      </c>
      <c r="E19" s="86"/>
      <c r="F19" s="86"/>
      <c r="G19" s="86"/>
      <c r="H19" s="86"/>
      <c r="I19" s="86"/>
      <c r="J19" s="86"/>
      <c r="K19" s="86"/>
      <c r="L19" s="87"/>
    </row>
    <row r="20" spans="1:12" ht="16.5" customHeight="1" x14ac:dyDescent="0.3">
      <c r="A20" s="60" t="s">
        <v>537</v>
      </c>
      <c r="B20" s="60"/>
      <c r="C20" s="61"/>
      <c r="D20" s="62" t="s">
        <v>548</v>
      </c>
      <c r="E20" s="63"/>
      <c r="F20" s="63"/>
      <c r="G20" s="63"/>
      <c r="H20" s="63"/>
      <c r="I20" s="63"/>
      <c r="J20" s="63"/>
      <c r="K20" s="63"/>
      <c r="L20" s="64"/>
    </row>
    <row r="21" spans="1:12" x14ac:dyDescent="0.3">
      <c r="A21" s="60" t="s">
        <v>539</v>
      </c>
      <c r="B21" s="60"/>
      <c r="C21" s="61"/>
      <c r="D21" s="62">
        <v>3128783375</v>
      </c>
      <c r="E21" s="63"/>
      <c r="F21" s="63"/>
      <c r="G21" s="63"/>
      <c r="H21" s="63"/>
      <c r="I21" s="63"/>
      <c r="J21" s="63"/>
      <c r="K21" s="63"/>
      <c r="L21" s="64"/>
    </row>
    <row r="22" spans="1:12" ht="16.5" customHeight="1" x14ac:dyDescent="0.3">
      <c r="A22" s="60" t="s">
        <v>540</v>
      </c>
      <c r="B22" s="60"/>
      <c r="C22" s="65"/>
      <c r="D22" s="62" t="s">
        <v>549</v>
      </c>
      <c r="E22" s="63"/>
      <c r="F22" s="63"/>
      <c r="G22" s="63"/>
      <c r="H22" s="63"/>
      <c r="I22" s="63"/>
      <c r="J22" s="63"/>
      <c r="K22" s="63"/>
      <c r="L22" s="64"/>
    </row>
    <row r="23" spans="1:12" ht="16.5" customHeight="1" x14ac:dyDescent="0.3">
      <c r="A23" s="60" t="s">
        <v>542</v>
      </c>
      <c r="B23" s="60"/>
      <c r="C23" s="65"/>
      <c r="D23" s="85" t="s">
        <v>550</v>
      </c>
      <c r="E23" s="86"/>
      <c r="F23" s="86"/>
      <c r="G23" s="86"/>
      <c r="H23" s="86"/>
      <c r="I23" s="86"/>
      <c r="J23" s="86"/>
      <c r="K23" s="86"/>
      <c r="L23" s="87"/>
    </row>
    <row r="24" spans="1:12" ht="17.25" customHeight="1" thickBot="1" x14ac:dyDescent="0.35">
      <c r="A24" s="66" t="s">
        <v>544</v>
      </c>
      <c r="B24" s="66"/>
      <c r="C24" s="88"/>
      <c r="D24" s="57" t="s">
        <v>545</v>
      </c>
      <c r="E24" s="58"/>
      <c r="F24" s="58"/>
      <c r="G24" s="58"/>
      <c r="H24" s="58"/>
      <c r="I24" s="58"/>
      <c r="J24" s="58"/>
      <c r="K24" s="58"/>
      <c r="L24" s="59"/>
    </row>
    <row r="25" spans="1:12" x14ac:dyDescent="0.3">
      <c r="A25" s="16"/>
      <c r="B25" s="15"/>
      <c r="C25" s="15"/>
      <c r="D25" s="15"/>
      <c r="E25" s="15"/>
      <c r="F25" s="15"/>
      <c r="G25" s="15"/>
      <c r="H25" s="15"/>
      <c r="I25" s="15"/>
      <c r="J25" s="15"/>
      <c r="K25" s="15"/>
      <c r="L25" s="15"/>
    </row>
    <row r="26" spans="1:12" ht="17.25" thickBot="1" x14ac:dyDescent="0.35">
      <c r="A26" s="16"/>
      <c r="B26" s="15"/>
      <c r="C26" s="15"/>
      <c r="D26" s="15"/>
      <c r="E26" s="15"/>
      <c r="F26" s="15"/>
      <c r="G26" s="15"/>
      <c r="H26" s="15"/>
      <c r="I26" s="15"/>
      <c r="J26" s="15"/>
      <c r="K26" s="15"/>
      <c r="L26" s="15"/>
    </row>
    <row r="27" spans="1:12" x14ac:dyDescent="0.3">
      <c r="A27" s="80" t="s">
        <v>534</v>
      </c>
      <c r="B27" s="80"/>
      <c r="C27" s="81"/>
      <c r="D27" s="82" t="s">
        <v>552</v>
      </c>
      <c r="E27" s="83"/>
      <c r="F27" s="83"/>
      <c r="G27" s="83"/>
      <c r="H27" s="83"/>
      <c r="I27" s="83"/>
      <c r="J27" s="83"/>
      <c r="K27" s="83"/>
      <c r="L27" s="84"/>
    </row>
    <row r="28" spans="1:12" x14ac:dyDescent="0.3">
      <c r="A28" s="60" t="s">
        <v>535</v>
      </c>
      <c r="B28" s="60"/>
      <c r="C28" s="61"/>
      <c r="D28" s="85">
        <v>900426600</v>
      </c>
      <c r="E28" s="86"/>
      <c r="F28" s="86"/>
      <c r="G28" s="86"/>
      <c r="H28" s="86"/>
      <c r="I28" s="86"/>
      <c r="J28" s="86"/>
      <c r="K28" s="86"/>
      <c r="L28" s="87"/>
    </row>
    <row r="29" spans="1:12" x14ac:dyDescent="0.3">
      <c r="A29" s="60" t="s">
        <v>537</v>
      </c>
      <c r="B29" s="60"/>
      <c r="C29" s="61"/>
      <c r="D29" s="62" t="s">
        <v>553</v>
      </c>
      <c r="E29" s="63"/>
      <c r="F29" s="63"/>
      <c r="G29" s="63"/>
      <c r="H29" s="63"/>
      <c r="I29" s="63"/>
      <c r="J29" s="63"/>
      <c r="K29" s="63"/>
      <c r="L29" s="64"/>
    </row>
    <row r="30" spans="1:12" x14ac:dyDescent="0.3">
      <c r="A30" s="60" t="s">
        <v>539</v>
      </c>
      <c r="B30" s="60"/>
      <c r="C30" s="61"/>
      <c r="D30" s="62">
        <v>3216395771</v>
      </c>
      <c r="E30" s="63"/>
      <c r="F30" s="63"/>
      <c r="G30" s="63"/>
      <c r="H30" s="63"/>
      <c r="I30" s="63"/>
      <c r="J30" s="63"/>
      <c r="K30" s="63"/>
      <c r="L30" s="64"/>
    </row>
    <row r="31" spans="1:12" ht="16.5" customHeight="1" x14ac:dyDescent="0.3">
      <c r="A31" s="60" t="s">
        <v>540</v>
      </c>
      <c r="B31" s="60"/>
      <c r="C31" s="65"/>
      <c r="D31" s="62" t="s">
        <v>554</v>
      </c>
      <c r="E31" s="63"/>
      <c r="F31" s="63"/>
      <c r="G31" s="63"/>
      <c r="H31" s="63"/>
      <c r="I31" s="63"/>
      <c r="J31" s="63"/>
      <c r="K31" s="63"/>
      <c r="L31" s="64"/>
    </row>
    <row r="32" spans="1:12" x14ac:dyDescent="0.3">
      <c r="A32" s="60" t="s">
        <v>542</v>
      </c>
      <c r="B32" s="60"/>
      <c r="C32" s="65"/>
      <c r="D32" s="127">
        <v>46064</v>
      </c>
      <c r="E32" s="86"/>
      <c r="F32" s="86"/>
      <c r="G32" s="86"/>
      <c r="H32" s="86"/>
      <c r="I32" s="86"/>
      <c r="J32" s="86"/>
      <c r="K32" s="86"/>
      <c r="L32" s="87"/>
    </row>
    <row r="33" spans="1:14" ht="17.25" thickBot="1" x14ac:dyDescent="0.35">
      <c r="A33" s="66" t="s">
        <v>544</v>
      </c>
      <c r="B33" s="66"/>
      <c r="C33" s="88"/>
      <c r="D33" s="57" t="s">
        <v>555</v>
      </c>
      <c r="E33" s="58"/>
      <c r="F33" s="58"/>
      <c r="G33" s="58"/>
      <c r="H33" s="58"/>
      <c r="I33" s="58"/>
      <c r="J33" s="58"/>
      <c r="K33" s="58"/>
      <c r="L33" s="59"/>
    </row>
    <row r="34" spans="1:14" x14ac:dyDescent="0.3">
      <c r="A34" s="16"/>
      <c r="B34" s="15"/>
      <c r="C34" s="15"/>
      <c r="D34" s="15"/>
      <c r="E34" s="15"/>
      <c r="F34" s="15"/>
      <c r="G34" s="15"/>
      <c r="H34" s="15"/>
      <c r="I34" s="15"/>
      <c r="J34" s="15"/>
      <c r="K34" s="15"/>
      <c r="L34" s="15"/>
    </row>
    <row r="35" spans="1:14" x14ac:dyDescent="0.3">
      <c r="A35" s="16"/>
      <c r="B35" s="15"/>
      <c r="C35" s="15"/>
      <c r="D35" s="15"/>
      <c r="E35" s="15"/>
      <c r="F35" s="15"/>
      <c r="G35" s="15"/>
      <c r="H35" s="15"/>
      <c r="I35" s="15"/>
      <c r="J35" s="15"/>
      <c r="K35" s="15"/>
      <c r="L35" s="15"/>
    </row>
    <row r="36" spans="1:14" x14ac:dyDescent="0.3">
      <c r="A36" s="3"/>
    </row>
    <row r="37" spans="1:14" ht="36.75" customHeight="1" x14ac:dyDescent="0.3">
      <c r="A37" s="99" t="s">
        <v>8</v>
      </c>
      <c r="B37" s="97" t="s">
        <v>9</v>
      </c>
      <c r="C37" s="97" t="s">
        <v>10</v>
      </c>
      <c r="D37" s="97" t="s">
        <v>11</v>
      </c>
      <c r="E37" s="103" t="s">
        <v>19</v>
      </c>
      <c r="F37" s="1" t="str">
        <f>+D9</f>
        <v>CONTINENTAL TEAM S.A.S.</v>
      </c>
      <c r="G37" s="1" t="str">
        <f>+D18</f>
        <v>TECNOLOGIA MODULAR S.A.S</v>
      </c>
      <c r="H37" s="1" t="str">
        <f>+D27</f>
        <v>IMPORT RZ SAS</v>
      </c>
      <c r="I37" s="1" t="s">
        <v>557</v>
      </c>
      <c r="J37" s="9" t="s">
        <v>12</v>
      </c>
      <c r="K37" s="103" t="s">
        <v>20</v>
      </c>
      <c r="L37" s="101" t="s">
        <v>13</v>
      </c>
      <c r="N37" s="33" t="s">
        <v>551</v>
      </c>
    </row>
    <row r="38" spans="1:14" ht="33" x14ac:dyDescent="0.3">
      <c r="A38" s="100"/>
      <c r="B38" s="98"/>
      <c r="C38" s="98"/>
      <c r="D38" s="98"/>
      <c r="E38" s="104"/>
      <c r="F38" s="1" t="s">
        <v>14</v>
      </c>
      <c r="G38" s="1" t="s">
        <v>14</v>
      </c>
      <c r="H38" s="1" t="s">
        <v>14</v>
      </c>
      <c r="I38" s="1" t="s">
        <v>14</v>
      </c>
      <c r="J38" s="10" t="s">
        <v>14</v>
      </c>
      <c r="K38" s="104"/>
      <c r="L38" s="102"/>
    </row>
    <row r="39" spans="1:14" x14ac:dyDescent="0.3">
      <c r="A39" s="17">
        <v>1</v>
      </c>
      <c r="B39" s="128" t="s">
        <v>28</v>
      </c>
      <c r="C39" s="19" t="s">
        <v>17</v>
      </c>
      <c r="D39" s="19">
        <v>1</v>
      </c>
      <c r="E39" s="20">
        <v>0.19</v>
      </c>
      <c r="F39" s="12">
        <v>5566</v>
      </c>
      <c r="G39" s="11">
        <v>5900</v>
      </c>
      <c r="H39" s="35">
        <v>12075</v>
      </c>
      <c r="I39" s="35">
        <v>2500</v>
      </c>
      <c r="J39" s="12">
        <f>+ROUND(AVERAGE(F39:I39),0)</f>
        <v>6510</v>
      </c>
      <c r="K39" s="14">
        <f>+E39*L39</f>
        <v>1236.9000000000001</v>
      </c>
      <c r="L39" s="13">
        <f>+J39*D39</f>
        <v>6510</v>
      </c>
      <c r="N39" s="34">
        <v>2500</v>
      </c>
    </row>
    <row r="40" spans="1:14" x14ac:dyDescent="0.3">
      <c r="A40" s="17">
        <v>2</v>
      </c>
      <c r="B40" s="37" t="s">
        <v>29</v>
      </c>
      <c r="C40" s="19" t="s">
        <v>17</v>
      </c>
      <c r="D40" s="19">
        <v>1</v>
      </c>
      <c r="E40" s="20">
        <v>0.19</v>
      </c>
      <c r="F40" s="12">
        <v>5417</v>
      </c>
      <c r="G40" s="11">
        <v>5742</v>
      </c>
      <c r="H40" s="35">
        <v>11235</v>
      </c>
      <c r="I40" s="35">
        <v>2099</v>
      </c>
      <c r="J40" s="12">
        <f t="shared" ref="J40:J103" si="0">+ROUND(AVERAGE(F40:I40),0)</f>
        <v>6123</v>
      </c>
      <c r="K40" s="14">
        <f t="shared" ref="K40:K103" si="1">+E40*L40</f>
        <v>1163.3700000000001</v>
      </c>
      <c r="L40" s="13">
        <f t="shared" ref="L40:L103" si="2">+J40*D40</f>
        <v>6123</v>
      </c>
      <c r="N40" s="34">
        <v>2099</v>
      </c>
    </row>
    <row r="41" spans="1:14" x14ac:dyDescent="0.3">
      <c r="A41" s="17">
        <v>3</v>
      </c>
      <c r="B41" s="129" t="s">
        <v>30</v>
      </c>
      <c r="C41" s="19" t="s">
        <v>17</v>
      </c>
      <c r="D41" s="19">
        <v>1</v>
      </c>
      <c r="E41" s="20">
        <v>0.19</v>
      </c>
      <c r="F41" s="12">
        <v>4966</v>
      </c>
      <c r="G41" s="11">
        <v>5264</v>
      </c>
      <c r="H41" s="35">
        <v>3045</v>
      </c>
      <c r="I41" s="35">
        <v>900</v>
      </c>
      <c r="J41" s="12">
        <f t="shared" si="0"/>
        <v>3544</v>
      </c>
      <c r="K41" s="14">
        <f t="shared" si="1"/>
        <v>673.36</v>
      </c>
      <c r="L41" s="13">
        <f t="shared" si="2"/>
        <v>3544</v>
      </c>
      <c r="N41" s="34">
        <v>900</v>
      </c>
    </row>
    <row r="42" spans="1:14" x14ac:dyDescent="0.3">
      <c r="A42" s="17">
        <v>4</v>
      </c>
      <c r="B42" s="37" t="s">
        <v>31</v>
      </c>
      <c r="C42" s="23" t="s">
        <v>17</v>
      </c>
      <c r="D42" s="19">
        <v>1</v>
      </c>
      <c r="E42" s="20">
        <v>0.19</v>
      </c>
      <c r="F42" s="12">
        <v>5417</v>
      </c>
      <c r="G42" s="11">
        <v>5742</v>
      </c>
      <c r="H42" s="35">
        <v>11548</v>
      </c>
      <c r="I42" s="35">
        <v>3200</v>
      </c>
      <c r="J42" s="12">
        <f t="shared" si="0"/>
        <v>6477</v>
      </c>
      <c r="K42" s="14">
        <f t="shared" si="1"/>
        <v>1230.6300000000001</v>
      </c>
      <c r="L42" s="13">
        <f t="shared" si="2"/>
        <v>6477</v>
      </c>
      <c r="N42" s="34">
        <v>3200</v>
      </c>
    </row>
    <row r="43" spans="1:14" x14ac:dyDescent="0.3">
      <c r="A43" s="17">
        <v>5</v>
      </c>
      <c r="B43" s="37" t="s">
        <v>32</v>
      </c>
      <c r="C43" s="23" t="s">
        <v>17</v>
      </c>
      <c r="D43" s="19">
        <v>1</v>
      </c>
      <c r="E43" s="20">
        <v>0.19</v>
      </c>
      <c r="F43" s="12">
        <v>4522</v>
      </c>
      <c r="G43" s="11">
        <v>4793</v>
      </c>
      <c r="H43" s="35">
        <v>1604</v>
      </c>
      <c r="I43" s="35">
        <v>234</v>
      </c>
      <c r="J43" s="12">
        <f t="shared" si="0"/>
        <v>2788</v>
      </c>
      <c r="K43" s="14">
        <f t="shared" si="1"/>
        <v>529.72</v>
      </c>
      <c r="L43" s="13">
        <f t="shared" si="2"/>
        <v>2788</v>
      </c>
      <c r="N43" s="34">
        <v>234</v>
      </c>
    </row>
    <row r="44" spans="1:14" x14ac:dyDescent="0.3">
      <c r="A44" s="17">
        <v>6</v>
      </c>
      <c r="B44" s="37" t="s">
        <v>35</v>
      </c>
      <c r="C44" s="23" t="s">
        <v>17</v>
      </c>
      <c r="D44" s="19">
        <v>1</v>
      </c>
      <c r="E44" s="20">
        <v>0.19</v>
      </c>
      <c r="F44" s="12">
        <v>106645</v>
      </c>
      <c r="G44" s="11">
        <v>113044</v>
      </c>
      <c r="H44" s="35">
        <v>92820</v>
      </c>
      <c r="I44" s="35">
        <v>49900</v>
      </c>
      <c r="J44" s="12">
        <f t="shared" si="0"/>
        <v>90602</v>
      </c>
      <c r="K44" s="14">
        <f t="shared" si="1"/>
        <v>17214.38</v>
      </c>
      <c r="L44" s="13">
        <f t="shared" si="2"/>
        <v>90602</v>
      </c>
      <c r="N44" s="34">
        <v>49900</v>
      </c>
    </row>
    <row r="45" spans="1:14" s="25" customFormat="1" x14ac:dyDescent="0.3">
      <c r="A45" s="17">
        <v>7</v>
      </c>
      <c r="B45" s="37" t="s">
        <v>36</v>
      </c>
      <c r="C45" s="23" t="s">
        <v>17</v>
      </c>
      <c r="D45" s="19">
        <v>1</v>
      </c>
      <c r="E45" s="20">
        <v>0.19</v>
      </c>
      <c r="F45" s="12">
        <v>108530</v>
      </c>
      <c r="G45" s="11">
        <v>115042</v>
      </c>
      <c r="H45" s="35">
        <v>96390</v>
      </c>
      <c r="I45" s="35">
        <v>45900</v>
      </c>
      <c r="J45" s="12">
        <f t="shared" si="0"/>
        <v>91466</v>
      </c>
      <c r="K45" s="14">
        <f t="shared" si="1"/>
        <v>17378.54</v>
      </c>
      <c r="L45" s="13">
        <f t="shared" si="2"/>
        <v>91466</v>
      </c>
      <c r="N45" s="34">
        <v>45900</v>
      </c>
    </row>
    <row r="46" spans="1:14" s="25" customFormat="1" x14ac:dyDescent="0.3">
      <c r="A46" s="17">
        <v>8</v>
      </c>
      <c r="B46" s="37" t="s">
        <v>37</v>
      </c>
      <c r="C46" s="23" t="s">
        <v>17</v>
      </c>
      <c r="D46" s="19">
        <v>1</v>
      </c>
      <c r="E46" s="20">
        <v>0.19</v>
      </c>
      <c r="F46" s="12">
        <v>367252</v>
      </c>
      <c r="G46" s="11">
        <v>389287</v>
      </c>
      <c r="H46" s="35">
        <v>1658599</v>
      </c>
      <c r="I46" s="35"/>
      <c r="J46" s="12">
        <f t="shared" si="0"/>
        <v>805046</v>
      </c>
      <c r="K46" s="14">
        <f t="shared" si="1"/>
        <v>152958.74</v>
      </c>
      <c r="L46" s="13">
        <f t="shared" si="2"/>
        <v>805046</v>
      </c>
      <c r="N46" s="34"/>
    </row>
    <row r="47" spans="1:14" s="25" customFormat="1" x14ac:dyDescent="0.3">
      <c r="A47" s="17">
        <v>9</v>
      </c>
      <c r="B47" s="21" t="s">
        <v>484</v>
      </c>
      <c r="C47" s="23" t="s">
        <v>17</v>
      </c>
      <c r="D47" s="19">
        <v>1</v>
      </c>
      <c r="E47" s="20">
        <v>0.19</v>
      </c>
      <c r="F47" s="12">
        <v>75214</v>
      </c>
      <c r="G47" s="11">
        <v>79727</v>
      </c>
      <c r="H47" s="35">
        <v>63000</v>
      </c>
      <c r="I47" s="35"/>
      <c r="J47" s="12">
        <f t="shared" si="0"/>
        <v>72647</v>
      </c>
      <c r="K47" s="14">
        <f t="shared" si="1"/>
        <v>13802.93</v>
      </c>
      <c r="L47" s="13">
        <f t="shared" si="2"/>
        <v>72647</v>
      </c>
      <c r="N47" s="34"/>
    </row>
    <row r="48" spans="1:14" s="25" customFormat="1" x14ac:dyDescent="0.3">
      <c r="A48" s="17">
        <v>10</v>
      </c>
      <c r="B48" s="21" t="s">
        <v>38</v>
      </c>
      <c r="C48" s="23" t="s">
        <v>17</v>
      </c>
      <c r="D48" s="19">
        <v>1</v>
      </c>
      <c r="E48" s="20">
        <v>0.19</v>
      </c>
      <c r="F48" s="12">
        <v>115150</v>
      </c>
      <c r="G48" s="11">
        <v>122059</v>
      </c>
      <c r="H48" s="35">
        <v>113978</v>
      </c>
      <c r="I48" s="35">
        <v>54275</v>
      </c>
      <c r="J48" s="12">
        <f t="shared" si="0"/>
        <v>101366</v>
      </c>
      <c r="K48" s="14">
        <f t="shared" si="1"/>
        <v>19259.54</v>
      </c>
      <c r="L48" s="13">
        <f t="shared" si="2"/>
        <v>101366</v>
      </c>
      <c r="N48" s="34">
        <v>54275</v>
      </c>
    </row>
    <row r="49" spans="1:14" s="25" customFormat="1" x14ac:dyDescent="0.3">
      <c r="A49" s="17">
        <v>11</v>
      </c>
      <c r="B49" s="22" t="s">
        <v>39</v>
      </c>
      <c r="C49" s="19" t="s">
        <v>17</v>
      </c>
      <c r="D49" s="19">
        <v>1</v>
      </c>
      <c r="E49" s="20">
        <v>0.19</v>
      </c>
      <c r="F49" s="12">
        <v>39345</v>
      </c>
      <c r="G49" s="11">
        <v>41706</v>
      </c>
      <c r="H49" s="35">
        <v>75600</v>
      </c>
      <c r="I49" s="35">
        <v>20000</v>
      </c>
      <c r="J49" s="12">
        <f t="shared" si="0"/>
        <v>44163</v>
      </c>
      <c r="K49" s="14">
        <f t="shared" si="1"/>
        <v>8390.9699999999993</v>
      </c>
      <c r="L49" s="13">
        <f t="shared" si="2"/>
        <v>44163</v>
      </c>
      <c r="N49" s="34">
        <v>20000</v>
      </c>
    </row>
    <row r="50" spans="1:14" s="25" customFormat="1" x14ac:dyDescent="0.3">
      <c r="A50" s="17">
        <v>12</v>
      </c>
      <c r="B50" s="21" t="s">
        <v>40</v>
      </c>
      <c r="C50" s="19" t="s">
        <v>17</v>
      </c>
      <c r="D50" s="19">
        <v>1</v>
      </c>
      <c r="E50" s="20">
        <v>0.19</v>
      </c>
      <c r="F50" s="12">
        <v>42685</v>
      </c>
      <c r="G50" s="11">
        <v>45246</v>
      </c>
      <c r="H50" s="35">
        <v>70350</v>
      </c>
      <c r="I50" s="35"/>
      <c r="J50" s="12">
        <f t="shared" si="0"/>
        <v>52760</v>
      </c>
      <c r="K50" s="14">
        <f t="shared" si="1"/>
        <v>10024.4</v>
      </c>
      <c r="L50" s="13">
        <f t="shared" si="2"/>
        <v>52760</v>
      </c>
      <c r="N50" s="34"/>
    </row>
    <row r="51" spans="1:14" s="25" customFormat="1" ht="66" x14ac:dyDescent="0.3">
      <c r="A51" s="17">
        <v>13</v>
      </c>
      <c r="B51" s="21" t="s">
        <v>41</v>
      </c>
      <c r="C51" s="23" t="s">
        <v>21</v>
      </c>
      <c r="D51" s="19">
        <v>1</v>
      </c>
      <c r="E51" s="20">
        <v>0.19</v>
      </c>
      <c r="F51" s="12">
        <v>197300</v>
      </c>
      <c r="G51" s="11">
        <v>209138</v>
      </c>
      <c r="H51" s="35">
        <v>298851</v>
      </c>
      <c r="I51" s="35"/>
      <c r="J51" s="12">
        <f t="shared" si="0"/>
        <v>235096</v>
      </c>
      <c r="K51" s="14">
        <f t="shared" si="1"/>
        <v>44668.24</v>
      </c>
      <c r="L51" s="13">
        <f t="shared" si="2"/>
        <v>235096</v>
      </c>
      <c r="N51" s="34"/>
    </row>
    <row r="52" spans="1:14" s="25" customFormat="1" x14ac:dyDescent="0.3">
      <c r="A52" s="17">
        <v>14</v>
      </c>
      <c r="B52" s="21" t="s">
        <v>43</v>
      </c>
      <c r="C52" s="23" t="s">
        <v>18</v>
      </c>
      <c r="D52" s="19">
        <v>1</v>
      </c>
      <c r="E52" s="20">
        <v>0.19</v>
      </c>
      <c r="F52" s="12">
        <v>4060</v>
      </c>
      <c r="G52" s="11">
        <v>4304</v>
      </c>
      <c r="H52" s="35">
        <v>420000</v>
      </c>
      <c r="I52" s="35"/>
      <c r="J52" s="12">
        <f t="shared" si="0"/>
        <v>142788</v>
      </c>
      <c r="K52" s="14">
        <f t="shared" si="1"/>
        <v>27129.72</v>
      </c>
      <c r="L52" s="13">
        <f t="shared" si="2"/>
        <v>142788</v>
      </c>
      <c r="N52" s="34"/>
    </row>
    <row r="53" spans="1:14" s="25" customFormat="1" x14ac:dyDescent="0.3">
      <c r="A53" s="17">
        <v>15</v>
      </c>
      <c r="B53" s="21" t="s">
        <v>44</v>
      </c>
      <c r="C53" s="23" t="s">
        <v>18</v>
      </c>
      <c r="D53" s="19">
        <v>1</v>
      </c>
      <c r="E53" s="20">
        <v>0.19</v>
      </c>
      <c r="F53" s="12">
        <v>7510</v>
      </c>
      <c r="G53" s="11">
        <v>7961</v>
      </c>
      <c r="H53" s="35">
        <v>840000</v>
      </c>
      <c r="I53" s="35"/>
      <c r="J53" s="12">
        <f t="shared" si="0"/>
        <v>285157</v>
      </c>
      <c r="K53" s="14">
        <f t="shared" si="1"/>
        <v>54179.83</v>
      </c>
      <c r="L53" s="13">
        <f t="shared" si="2"/>
        <v>285157</v>
      </c>
      <c r="N53" s="34"/>
    </row>
    <row r="54" spans="1:14" s="25" customFormat="1" x14ac:dyDescent="0.3">
      <c r="A54" s="17">
        <v>16</v>
      </c>
      <c r="B54" s="21" t="s">
        <v>46</v>
      </c>
      <c r="C54" s="23" t="s">
        <v>17</v>
      </c>
      <c r="D54" s="19">
        <v>1</v>
      </c>
      <c r="E54" s="20">
        <v>0.19</v>
      </c>
      <c r="F54" s="12">
        <v>6566</v>
      </c>
      <c r="G54" s="11">
        <v>6960</v>
      </c>
      <c r="H54" s="35">
        <v>11550</v>
      </c>
      <c r="I54" s="35">
        <v>27900</v>
      </c>
      <c r="J54" s="12">
        <f t="shared" si="0"/>
        <v>13244</v>
      </c>
      <c r="K54" s="14">
        <f t="shared" si="1"/>
        <v>2516.36</v>
      </c>
      <c r="L54" s="13">
        <f t="shared" si="2"/>
        <v>13244</v>
      </c>
      <c r="N54" s="34">
        <v>27900</v>
      </c>
    </row>
    <row r="55" spans="1:14" s="25" customFormat="1" ht="49.5" x14ac:dyDescent="0.3">
      <c r="A55" s="17">
        <v>17</v>
      </c>
      <c r="B55" s="21" t="s">
        <v>47</v>
      </c>
      <c r="C55" s="19" t="s">
        <v>18</v>
      </c>
      <c r="D55" s="19">
        <v>1</v>
      </c>
      <c r="E55" s="20">
        <v>0.19</v>
      </c>
      <c r="F55" s="12">
        <v>98259</v>
      </c>
      <c r="G55" s="11">
        <v>104155</v>
      </c>
      <c r="H55" s="35">
        <v>168000</v>
      </c>
      <c r="I55" s="35">
        <v>40000</v>
      </c>
      <c r="J55" s="12">
        <f t="shared" si="0"/>
        <v>102604</v>
      </c>
      <c r="K55" s="14">
        <f t="shared" si="1"/>
        <v>19494.760000000002</v>
      </c>
      <c r="L55" s="13">
        <f t="shared" si="2"/>
        <v>102604</v>
      </c>
      <c r="N55" s="34">
        <v>40000</v>
      </c>
    </row>
    <row r="56" spans="1:14" s="25" customFormat="1" ht="49.5" x14ac:dyDescent="0.3">
      <c r="A56" s="17">
        <v>18</v>
      </c>
      <c r="B56" s="21" t="s">
        <v>48</v>
      </c>
      <c r="C56" s="23" t="s">
        <v>18</v>
      </c>
      <c r="D56" s="19">
        <v>1</v>
      </c>
      <c r="E56" s="20">
        <v>0.19</v>
      </c>
      <c r="F56" s="12">
        <v>143590</v>
      </c>
      <c r="G56" s="11">
        <v>152205</v>
      </c>
      <c r="H56" s="35">
        <v>315000</v>
      </c>
      <c r="I56" s="35">
        <v>86900</v>
      </c>
      <c r="J56" s="12">
        <f t="shared" si="0"/>
        <v>174424</v>
      </c>
      <c r="K56" s="14">
        <f t="shared" si="1"/>
        <v>33140.559999999998</v>
      </c>
      <c r="L56" s="13">
        <f t="shared" si="2"/>
        <v>174424</v>
      </c>
      <c r="N56" s="34">
        <v>86900</v>
      </c>
    </row>
    <row r="57" spans="1:14" s="25" customFormat="1" x14ac:dyDescent="0.3">
      <c r="A57" s="17">
        <v>19</v>
      </c>
      <c r="B57" s="21" t="s">
        <v>49</v>
      </c>
      <c r="C57" s="23" t="s">
        <v>18</v>
      </c>
      <c r="D57" s="19">
        <v>1</v>
      </c>
      <c r="E57" s="20">
        <v>0.19</v>
      </c>
      <c r="F57" s="12">
        <v>97323</v>
      </c>
      <c r="G57" s="11">
        <v>103162</v>
      </c>
      <c r="H57" s="35">
        <v>199500</v>
      </c>
      <c r="I57" s="35"/>
      <c r="J57" s="12">
        <f t="shared" si="0"/>
        <v>133328</v>
      </c>
      <c r="K57" s="14">
        <f t="shared" si="1"/>
        <v>25332.32</v>
      </c>
      <c r="L57" s="13">
        <f t="shared" si="2"/>
        <v>133328</v>
      </c>
      <c r="N57" s="34"/>
    </row>
    <row r="58" spans="1:14" s="25" customFormat="1" x14ac:dyDescent="0.3">
      <c r="A58" s="17">
        <v>20</v>
      </c>
      <c r="B58" s="128" t="s">
        <v>485</v>
      </c>
      <c r="C58" s="19" t="s">
        <v>17</v>
      </c>
      <c r="D58" s="19">
        <v>1</v>
      </c>
      <c r="E58" s="20">
        <v>0.19</v>
      </c>
      <c r="F58" s="12">
        <v>20778</v>
      </c>
      <c r="G58" s="11">
        <v>22025</v>
      </c>
      <c r="H58" s="35">
        <v>8400</v>
      </c>
      <c r="I58" s="35">
        <v>4000</v>
      </c>
      <c r="J58" s="12">
        <f t="shared" si="0"/>
        <v>13801</v>
      </c>
      <c r="K58" s="14">
        <f t="shared" si="1"/>
        <v>2622.19</v>
      </c>
      <c r="L58" s="13">
        <f t="shared" si="2"/>
        <v>13801</v>
      </c>
      <c r="N58" s="34">
        <v>4000</v>
      </c>
    </row>
    <row r="59" spans="1:14" s="25" customFormat="1" ht="33" x14ac:dyDescent="0.3">
      <c r="A59" s="17">
        <v>21</v>
      </c>
      <c r="B59" s="37" t="s">
        <v>50</v>
      </c>
      <c r="C59" s="23" t="s">
        <v>17</v>
      </c>
      <c r="D59" s="19">
        <v>1</v>
      </c>
      <c r="E59" s="20">
        <v>0.19</v>
      </c>
      <c r="F59" s="12">
        <v>113185</v>
      </c>
      <c r="G59" s="11">
        <v>119976</v>
      </c>
      <c r="H59" s="35">
        <v>210000</v>
      </c>
      <c r="I59" s="35">
        <v>99000</v>
      </c>
      <c r="J59" s="12">
        <f t="shared" si="0"/>
        <v>135540</v>
      </c>
      <c r="K59" s="14">
        <f t="shared" si="1"/>
        <v>25752.6</v>
      </c>
      <c r="L59" s="13">
        <f t="shared" si="2"/>
        <v>135540</v>
      </c>
      <c r="N59" s="34">
        <v>99000</v>
      </c>
    </row>
    <row r="60" spans="1:14" s="25" customFormat="1" ht="33" x14ac:dyDescent="0.3">
      <c r="A60" s="17">
        <v>22</v>
      </c>
      <c r="B60" s="37" t="s">
        <v>51</v>
      </c>
      <c r="C60" s="23" t="s">
        <v>17</v>
      </c>
      <c r="D60" s="19">
        <v>1</v>
      </c>
      <c r="E60" s="20">
        <v>0.19</v>
      </c>
      <c r="F60" s="12">
        <v>27395</v>
      </c>
      <c r="G60" s="11">
        <v>29039</v>
      </c>
      <c r="H60" s="35">
        <v>18900</v>
      </c>
      <c r="I60" s="35">
        <v>3100</v>
      </c>
      <c r="J60" s="12">
        <f t="shared" si="0"/>
        <v>19609</v>
      </c>
      <c r="K60" s="14">
        <f t="shared" si="1"/>
        <v>3725.71</v>
      </c>
      <c r="L60" s="13">
        <f t="shared" si="2"/>
        <v>19609</v>
      </c>
      <c r="N60" s="34">
        <v>3100</v>
      </c>
    </row>
    <row r="61" spans="1:14" s="25" customFormat="1" x14ac:dyDescent="0.3">
      <c r="A61" s="17">
        <v>23</v>
      </c>
      <c r="B61" s="37" t="s">
        <v>486</v>
      </c>
      <c r="C61" s="19" t="s">
        <v>17</v>
      </c>
      <c r="D61" s="19">
        <v>1</v>
      </c>
      <c r="E61" s="20">
        <v>0.19</v>
      </c>
      <c r="F61" s="12">
        <v>7374</v>
      </c>
      <c r="G61" s="11">
        <v>7816</v>
      </c>
      <c r="H61" s="35">
        <v>9452</v>
      </c>
      <c r="I61" s="35">
        <v>4501</v>
      </c>
      <c r="J61" s="12">
        <f t="shared" si="0"/>
        <v>7286</v>
      </c>
      <c r="K61" s="14">
        <f t="shared" si="1"/>
        <v>1384.34</v>
      </c>
      <c r="L61" s="13">
        <f t="shared" si="2"/>
        <v>7286</v>
      </c>
      <c r="N61" s="34">
        <v>4501</v>
      </c>
    </row>
    <row r="62" spans="1:14" s="25" customFormat="1" ht="33" x14ac:dyDescent="0.3">
      <c r="A62" s="17">
        <v>24</v>
      </c>
      <c r="B62" s="37" t="s">
        <v>52</v>
      </c>
      <c r="C62" s="23" t="s">
        <v>17</v>
      </c>
      <c r="D62" s="19">
        <v>1</v>
      </c>
      <c r="E62" s="20">
        <v>0.19</v>
      </c>
      <c r="F62" s="12">
        <v>38698</v>
      </c>
      <c r="G62" s="11">
        <v>41020</v>
      </c>
      <c r="H62" s="35">
        <v>34394</v>
      </c>
      <c r="I62" s="35">
        <v>14900</v>
      </c>
      <c r="J62" s="12">
        <f t="shared" si="0"/>
        <v>32253</v>
      </c>
      <c r="K62" s="14">
        <f t="shared" si="1"/>
        <v>6128.07</v>
      </c>
      <c r="L62" s="13">
        <f t="shared" si="2"/>
        <v>32253</v>
      </c>
      <c r="N62" s="34">
        <v>14900</v>
      </c>
    </row>
    <row r="63" spans="1:14" s="25" customFormat="1" ht="33" x14ac:dyDescent="0.3">
      <c r="A63" s="17">
        <v>25</v>
      </c>
      <c r="B63" s="37" t="s">
        <v>53</v>
      </c>
      <c r="C63" s="23" t="s">
        <v>17</v>
      </c>
      <c r="D63" s="19">
        <v>1</v>
      </c>
      <c r="E63" s="20">
        <v>0.19</v>
      </c>
      <c r="F63" s="12">
        <v>40307</v>
      </c>
      <c r="G63" s="11">
        <v>42725</v>
      </c>
      <c r="H63" s="35">
        <v>43414</v>
      </c>
      <c r="I63" s="35">
        <v>14900</v>
      </c>
      <c r="J63" s="12">
        <f t="shared" si="0"/>
        <v>35337</v>
      </c>
      <c r="K63" s="14">
        <f t="shared" si="1"/>
        <v>6714.03</v>
      </c>
      <c r="L63" s="13">
        <f t="shared" si="2"/>
        <v>35337</v>
      </c>
      <c r="N63" s="34">
        <v>14900</v>
      </c>
    </row>
    <row r="64" spans="1:14" s="25" customFormat="1" ht="33" x14ac:dyDescent="0.3">
      <c r="A64" s="17">
        <v>26</v>
      </c>
      <c r="B64" s="37" t="s">
        <v>54</v>
      </c>
      <c r="C64" s="19" t="s">
        <v>17</v>
      </c>
      <c r="D64" s="19">
        <v>1</v>
      </c>
      <c r="E64" s="20">
        <v>0.19</v>
      </c>
      <c r="F64" s="12">
        <v>45597</v>
      </c>
      <c r="G64" s="11">
        <v>48333</v>
      </c>
      <c r="H64" s="35">
        <v>64662</v>
      </c>
      <c r="I64" s="35">
        <v>44900</v>
      </c>
      <c r="J64" s="12">
        <f t="shared" si="0"/>
        <v>50873</v>
      </c>
      <c r="K64" s="14">
        <f t="shared" si="1"/>
        <v>9665.8700000000008</v>
      </c>
      <c r="L64" s="13">
        <f t="shared" si="2"/>
        <v>50873</v>
      </c>
      <c r="N64" s="34">
        <v>44900</v>
      </c>
    </row>
    <row r="65" spans="1:14" s="25" customFormat="1" x14ac:dyDescent="0.3">
      <c r="A65" s="17">
        <v>27</v>
      </c>
      <c r="B65" s="37" t="s">
        <v>55</v>
      </c>
      <c r="C65" s="23" t="s">
        <v>17</v>
      </c>
      <c r="D65" s="19">
        <v>1</v>
      </c>
      <c r="E65" s="20">
        <v>0.19</v>
      </c>
      <c r="F65" s="12">
        <v>24148</v>
      </c>
      <c r="G65" s="11">
        <v>25597</v>
      </c>
      <c r="H65" s="35">
        <v>64564</v>
      </c>
      <c r="I65" s="35"/>
      <c r="J65" s="12">
        <f t="shared" si="0"/>
        <v>38103</v>
      </c>
      <c r="K65" s="14">
        <f t="shared" si="1"/>
        <v>7239.57</v>
      </c>
      <c r="L65" s="13">
        <f t="shared" si="2"/>
        <v>38103</v>
      </c>
      <c r="N65" s="34"/>
    </row>
    <row r="66" spans="1:14" s="25" customFormat="1" ht="33" x14ac:dyDescent="0.3">
      <c r="A66" s="17">
        <v>28</v>
      </c>
      <c r="B66" s="37" t="s">
        <v>56</v>
      </c>
      <c r="C66" s="23" t="s">
        <v>17</v>
      </c>
      <c r="D66" s="19">
        <v>1</v>
      </c>
      <c r="E66" s="20">
        <v>0.19</v>
      </c>
      <c r="F66" s="12">
        <v>24988</v>
      </c>
      <c r="G66" s="11">
        <v>26487</v>
      </c>
      <c r="H66" s="35">
        <v>15745</v>
      </c>
      <c r="I66" s="35">
        <v>4000</v>
      </c>
      <c r="J66" s="12">
        <f t="shared" si="0"/>
        <v>17805</v>
      </c>
      <c r="K66" s="14">
        <f t="shared" si="1"/>
        <v>3382.95</v>
      </c>
      <c r="L66" s="13">
        <f t="shared" si="2"/>
        <v>17805</v>
      </c>
      <c r="N66" s="34">
        <v>4000</v>
      </c>
    </row>
    <row r="67" spans="1:14" s="25" customFormat="1" x14ac:dyDescent="0.3">
      <c r="A67" s="17">
        <v>29</v>
      </c>
      <c r="B67" s="37" t="s">
        <v>57</v>
      </c>
      <c r="C67" s="23" t="s">
        <v>17</v>
      </c>
      <c r="D67" s="19">
        <v>1</v>
      </c>
      <c r="E67" s="20">
        <v>0.19</v>
      </c>
      <c r="F67" s="12">
        <v>39953</v>
      </c>
      <c r="G67" s="11">
        <v>42350</v>
      </c>
      <c r="H67" s="35">
        <v>8561</v>
      </c>
      <c r="I67" s="35">
        <v>3201</v>
      </c>
      <c r="J67" s="12">
        <f t="shared" si="0"/>
        <v>23516</v>
      </c>
      <c r="K67" s="14">
        <f t="shared" si="1"/>
        <v>4468.04</v>
      </c>
      <c r="L67" s="13">
        <f t="shared" si="2"/>
        <v>23516</v>
      </c>
      <c r="N67" s="34">
        <v>3201</v>
      </c>
    </row>
    <row r="68" spans="1:14" s="25" customFormat="1" x14ac:dyDescent="0.3">
      <c r="A68" s="17">
        <v>30</v>
      </c>
      <c r="B68" s="37" t="s">
        <v>487</v>
      </c>
      <c r="C68" s="23" t="s">
        <v>17</v>
      </c>
      <c r="D68" s="19">
        <v>1</v>
      </c>
      <c r="E68" s="20">
        <v>0.19</v>
      </c>
      <c r="F68" s="12">
        <v>2172</v>
      </c>
      <c r="G68" s="11">
        <v>2302</v>
      </c>
      <c r="H68" s="35">
        <v>21000</v>
      </c>
      <c r="I68" s="35">
        <v>5600</v>
      </c>
      <c r="J68" s="12">
        <f t="shared" si="0"/>
        <v>7769</v>
      </c>
      <c r="K68" s="14">
        <f t="shared" si="1"/>
        <v>1476.1100000000001</v>
      </c>
      <c r="L68" s="13">
        <f t="shared" si="2"/>
        <v>7769</v>
      </c>
      <c r="N68" s="34">
        <v>5600</v>
      </c>
    </row>
    <row r="69" spans="1:14" s="25" customFormat="1" x14ac:dyDescent="0.3">
      <c r="A69" s="17">
        <v>31</v>
      </c>
      <c r="B69" s="37" t="s">
        <v>58</v>
      </c>
      <c r="C69" s="23" t="s">
        <v>17</v>
      </c>
      <c r="D69" s="19">
        <v>1</v>
      </c>
      <c r="E69" s="20">
        <v>0.19</v>
      </c>
      <c r="F69" s="12">
        <v>247966</v>
      </c>
      <c r="G69" s="11">
        <v>262844</v>
      </c>
      <c r="H69" s="35">
        <v>927037</v>
      </c>
      <c r="I69" s="35"/>
      <c r="J69" s="12">
        <f t="shared" si="0"/>
        <v>479282</v>
      </c>
      <c r="K69" s="14">
        <f t="shared" si="1"/>
        <v>91063.58</v>
      </c>
      <c r="L69" s="13">
        <f t="shared" si="2"/>
        <v>479282</v>
      </c>
      <c r="N69" s="34"/>
    </row>
    <row r="70" spans="1:14" s="25" customFormat="1" x14ac:dyDescent="0.3">
      <c r="A70" s="17">
        <v>32</v>
      </c>
      <c r="B70" s="129" t="s">
        <v>59</v>
      </c>
      <c r="C70" s="19" t="s">
        <v>17</v>
      </c>
      <c r="D70" s="19">
        <v>1</v>
      </c>
      <c r="E70" s="20">
        <v>0.19</v>
      </c>
      <c r="F70" s="12">
        <v>247966</v>
      </c>
      <c r="G70" s="11">
        <v>262844</v>
      </c>
      <c r="H70" s="35">
        <v>658123</v>
      </c>
      <c r="I70" s="35"/>
      <c r="J70" s="12">
        <f t="shared" si="0"/>
        <v>389644</v>
      </c>
      <c r="K70" s="14">
        <f t="shared" si="1"/>
        <v>74032.36</v>
      </c>
      <c r="L70" s="13">
        <f t="shared" si="2"/>
        <v>389644</v>
      </c>
      <c r="N70" s="34"/>
    </row>
    <row r="71" spans="1:14" s="25" customFormat="1" x14ac:dyDescent="0.3">
      <c r="A71" s="17">
        <v>33</v>
      </c>
      <c r="B71" s="21" t="s">
        <v>60</v>
      </c>
      <c r="C71" s="23" t="s">
        <v>17</v>
      </c>
      <c r="D71" s="19">
        <v>1</v>
      </c>
      <c r="E71" s="20">
        <v>0.19</v>
      </c>
      <c r="F71" s="12">
        <v>257678</v>
      </c>
      <c r="G71" s="11">
        <v>273139</v>
      </c>
      <c r="H71" s="35">
        <v>544381</v>
      </c>
      <c r="I71" s="35"/>
      <c r="J71" s="12">
        <f t="shared" si="0"/>
        <v>358399</v>
      </c>
      <c r="K71" s="14">
        <f t="shared" si="1"/>
        <v>68095.81</v>
      </c>
      <c r="L71" s="13">
        <f t="shared" si="2"/>
        <v>358399</v>
      </c>
      <c r="N71" s="34"/>
    </row>
    <row r="72" spans="1:14" s="25" customFormat="1" x14ac:dyDescent="0.3">
      <c r="A72" s="17">
        <v>34</v>
      </c>
      <c r="B72" s="21" t="s">
        <v>61</v>
      </c>
      <c r="C72" s="23" t="s">
        <v>17</v>
      </c>
      <c r="D72" s="19">
        <v>1</v>
      </c>
      <c r="E72" s="20">
        <v>0.19</v>
      </c>
      <c r="F72" s="12">
        <v>265060</v>
      </c>
      <c r="G72" s="11">
        <v>280964</v>
      </c>
      <c r="H72" s="35">
        <v>612618</v>
      </c>
      <c r="I72" s="35"/>
      <c r="J72" s="12">
        <f t="shared" si="0"/>
        <v>386214</v>
      </c>
      <c r="K72" s="14">
        <f t="shared" si="1"/>
        <v>73380.66</v>
      </c>
      <c r="L72" s="13">
        <f t="shared" si="2"/>
        <v>386214</v>
      </c>
      <c r="N72" s="34"/>
    </row>
    <row r="73" spans="1:14" s="25" customFormat="1" x14ac:dyDescent="0.3">
      <c r="A73" s="17">
        <v>35</v>
      </c>
      <c r="B73" s="21" t="s">
        <v>62</v>
      </c>
      <c r="C73" s="19" t="s">
        <v>17</v>
      </c>
      <c r="D73" s="19">
        <v>1</v>
      </c>
      <c r="E73" s="20">
        <v>0.19</v>
      </c>
      <c r="F73" s="12">
        <v>265060</v>
      </c>
      <c r="G73" s="11">
        <v>280964</v>
      </c>
      <c r="H73" s="35">
        <v>670277</v>
      </c>
      <c r="I73" s="35"/>
      <c r="J73" s="12">
        <f t="shared" si="0"/>
        <v>405434</v>
      </c>
      <c r="K73" s="14">
        <f t="shared" si="1"/>
        <v>77032.460000000006</v>
      </c>
      <c r="L73" s="13">
        <f t="shared" si="2"/>
        <v>405434</v>
      </c>
      <c r="N73" s="34"/>
    </row>
    <row r="74" spans="1:14" s="25" customFormat="1" x14ac:dyDescent="0.3">
      <c r="A74" s="17">
        <v>36</v>
      </c>
      <c r="B74" s="37" t="s">
        <v>63</v>
      </c>
      <c r="C74" s="19" t="s">
        <v>17</v>
      </c>
      <c r="D74" s="19">
        <v>1</v>
      </c>
      <c r="E74" s="20">
        <v>0.19</v>
      </c>
      <c r="F74" s="12">
        <v>26798</v>
      </c>
      <c r="G74" s="11">
        <v>28406</v>
      </c>
      <c r="H74" s="35">
        <v>89058</v>
      </c>
      <c r="I74" s="35">
        <v>26499</v>
      </c>
      <c r="J74" s="12">
        <f t="shared" si="0"/>
        <v>42690</v>
      </c>
      <c r="K74" s="14">
        <f t="shared" si="1"/>
        <v>8111.1</v>
      </c>
      <c r="L74" s="13">
        <f t="shared" si="2"/>
        <v>42690</v>
      </c>
      <c r="N74" s="34">
        <v>26499</v>
      </c>
    </row>
    <row r="75" spans="1:14" s="25" customFormat="1" x14ac:dyDescent="0.3">
      <c r="A75" s="17">
        <v>37</v>
      </c>
      <c r="B75" s="37" t="s">
        <v>64</v>
      </c>
      <c r="C75" s="19" t="s">
        <v>17</v>
      </c>
      <c r="D75" s="19">
        <v>1</v>
      </c>
      <c r="E75" s="20">
        <v>0.19</v>
      </c>
      <c r="F75" s="12">
        <v>30088</v>
      </c>
      <c r="G75" s="11">
        <v>31893</v>
      </c>
      <c r="H75" s="35">
        <v>94777</v>
      </c>
      <c r="I75" s="35">
        <v>26250</v>
      </c>
      <c r="J75" s="12">
        <f t="shared" si="0"/>
        <v>45752</v>
      </c>
      <c r="K75" s="14">
        <f t="shared" si="1"/>
        <v>8692.8799999999992</v>
      </c>
      <c r="L75" s="13">
        <f t="shared" si="2"/>
        <v>45752</v>
      </c>
      <c r="N75" s="34">
        <v>26250</v>
      </c>
    </row>
    <row r="76" spans="1:14" s="25" customFormat="1" x14ac:dyDescent="0.3">
      <c r="A76" s="17">
        <v>38</v>
      </c>
      <c r="B76" s="37" t="s">
        <v>65</v>
      </c>
      <c r="C76" s="23" t="s">
        <v>17</v>
      </c>
      <c r="D76" s="19">
        <v>1</v>
      </c>
      <c r="E76" s="20">
        <v>0.19</v>
      </c>
      <c r="F76" s="12">
        <v>30088</v>
      </c>
      <c r="G76" s="11">
        <v>31893</v>
      </c>
      <c r="H76" s="35">
        <v>103949</v>
      </c>
      <c r="I76" s="35">
        <v>26600</v>
      </c>
      <c r="J76" s="12">
        <f t="shared" si="0"/>
        <v>48133</v>
      </c>
      <c r="K76" s="14">
        <f t="shared" si="1"/>
        <v>9145.27</v>
      </c>
      <c r="L76" s="13">
        <f t="shared" si="2"/>
        <v>48133</v>
      </c>
      <c r="N76" s="34">
        <v>26600</v>
      </c>
    </row>
    <row r="77" spans="1:14" s="25" customFormat="1" x14ac:dyDescent="0.3">
      <c r="A77" s="17">
        <v>39</v>
      </c>
      <c r="B77" s="130" t="s">
        <v>66</v>
      </c>
      <c r="C77" s="19" t="s">
        <v>17</v>
      </c>
      <c r="D77" s="19">
        <v>1</v>
      </c>
      <c r="E77" s="20">
        <v>0.19</v>
      </c>
      <c r="F77" s="12">
        <v>30088</v>
      </c>
      <c r="G77" s="11">
        <v>31893</v>
      </c>
      <c r="H77" s="35">
        <v>116178</v>
      </c>
      <c r="I77" s="35">
        <v>26600</v>
      </c>
      <c r="J77" s="12">
        <f t="shared" si="0"/>
        <v>51190</v>
      </c>
      <c r="K77" s="14">
        <f t="shared" si="1"/>
        <v>9726.1</v>
      </c>
      <c r="L77" s="13">
        <f t="shared" si="2"/>
        <v>51190</v>
      </c>
      <c r="N77" s="34">
        <v>26600</v>
      </c>
    </row>
    <row r="78" spans="1:14" s="25" customFormat="1" x14ac:dyDescent="0.3">
      <c r="A78" s="17">
        <v>40</v>
      </c>
      <c r="B78" s="130" t="s">
        <v>67</v>
      </c>
      <c r="C78" s="19" t="s">
        <v>17</v>
      </c>
      <c r="D78" s="19">
        <v>1</v>
      </c>
      <c r="E78" s="20">
        <v>0.19</v>
      </c>
      <c r="F78" s="12">
        <v>317277</v>
      </c>
      <c r="G78" s="11">
        <v>336314</v>
      </c>
      <c r="H78" s="35">
        <v>484076</v>
      </c>
      <c r="I78" s="35">
        <v>235114</v>
      </c>
      <c r="J78" s="12">
        <f t="shared" si="0"/>
        <v>343195</v>
      </c>
      <c r="K78" s="14">
        <f t="shared" si="1"/>
        <v>65207.05</v>
      </c>
      <c r="L78" s="13">
        <f t="shared" si="2"/>
        <v>343195</v>
      </c>
      <c r="N78" s="34">
        <v>235114</v>
      </c>
    </row>
    <row r="79" spans="1:14" s="25" customFormat="1" x14ac:dyDescent="0.3">
      <c r="A79" s="17">
        <v>41</v>
      </c>
      <c r="B79" s="130" t="s">
        <v>68</v>
      </c>
      <c r="C79" s="19" t="s">
        <v>17</v>
      </c>
      <c r="D79" s="19">
        <v>1</v>
      </c>
      <c r="E79" s="20">
        <v>0.19</v>
      </c>
      <c r="F79" s="12">
        <v>317277</v>
      </c>
      <c r="G79" s="11">
        <v>336314</v>
      </c>
      <c r="H79" s="35">
        <v>428026</v>
      </c>
      <c r="I79" s="35">
        <v>210500</v>
      </c>
      <c r="J79" s="12">
        <f t="shared" si="0"/>
        <v>323029</v>
      </c>
      <c r="K79" s="14">
        <f t="shared" si="1"/>
        <v>61375.51</v>
      </c>
      <c r="L79" s="13">
        <f t="shared" si="2"/>
        <v>323029</v>
      </c>
      <c r="N79" s="34">
        <v>210500</v>
      </c>
    </row>
    <row r="80" spans="1:14" s="25" customFormat="1" x14ac:dyDescent="0.3">
      <c r="A80" s="17">
        <v>42</v>
      </c>
      <c r="B80" s="37" t="s">
        <v>69</v>
      </c>
      <c r="C80" s="23" t="s">
        <v>17</v>
      </c>
      <c r="D80" s="19">
        <v>1</v>
      </c>
      <c r="E80" s="20">
        <v>0.19</v>
      </c>
      <c r="F80" s="12">
        <v>317277</v>
      </c>
      <c r="G80" s="11">
        <v>336314</v>
      </c>
      <c r="H80" s="35">
        <v>458599</v>
      </c>
      <c r="I80" s="35">
        <v>234000</v>
      </c>
      <c r="J80" s="12">
        <f t="shared" si="0"/>
        <v>336548</v>
      </c>
      <c r="K80" s="14">
        <f t="shared" si="1"/>
        <v>63944.12</v>
      </c>
      <c r="L80" s="13">
        <f t="shared" si="2"/>
        <v>336548</v>
      </c>
      <c r="N80" s="34">
        <v>234000</v>
      </c>
    </row>
    <row r="81" spans="1:14" s="25" customFormat="1" x14ac:dyDescent="0.3">
      <c r="A81" s="17">
        <v>43</v>
      </c>
      <c r="B81" s="130" t="s">
        <v>70</v>
      </c>
      <c r="C81" s="19" t="s">
        <v>17</v>
      </c>
      <c r="D81" s="19">
        <v>1</v>
      </c>
      <c r="E81" s="20">
        <v>0.19</v>
      </c>
      <c r="F81" s="12">
        <v>37623</v>
      </c>
      <c r="G81" s="11">
        <v>39880</v>
      </c>
      <c r="H81" s="35">
        <v>64968</v>
      </c>
      <c r="I81" s="35"/>
      <c r="J81" s="12">
        <f t="shared" si="0"/>
        <v>47490</v>
      </c>
      <c r="K81" s="14">
        <f t="shared" si="1"/>
        <v>9023.1</v>
      </c>
      <c r="L81" s="13">
        <f t="shared" si="2"/>
        <v>47490</v>
      </c>
      <c r="N81" s="34"/>
    </row>
    <row r="82" spans="1:14" s="25" customFormat="1" x14ac:dyDescent="0.3">
      <c r="A82" s="17">
        <v>44</v>
      </c>
      <c r="B82" s="37" t="s">
        <v>71</v>
      </c>
      <c r="C82" s="23" t="s">
        <v>17</v>
      </c>
      <c r="D82" s="19">
        <v>1</v>
      </c>
      <c r="E82" s="20">
        <v>0.19</v>
      </c>
      <c r="F82" s="12">
        <v>37623</v>
      </c>
      <c r="G82" s="11">
        <v>39880</v>
      </c>
      <c r="H82" s="35">
        <v>78268</v>
      </c>
      <c r="I82" s="35"/>
      <c r="J82" s="12">
        <f t="shared" si="0"/>
        <v>51924</v>
      </c>
      <c r="K82" s="14">
        <f t="shared" si="1"/>
        <v>9865.56</v>
      </c>
      <c r="L82" s="13">
        <f t="shared" si="2"/>
        <v>51924</v>
      </c>
      <c r="N82" s="34"/>
    </row>
    <row r="83" spans="1:14" s="25" customFormat="1" x14ac:dyDescent="0.3">
      <c r="A83" s="17">
        <v>45</v>
      </c>
      <c r="B83" s="37" t="s">
        <v>72</v>
      </c>
      <c r="C83" s="23" t="s">
        <v>17</v>
      </c>
      <c r="D83" s="19">
        <v>1</v>
      </c>
      <c r="E83" s="20">
        <v>0.19</v>
      </c>
      <c r="F83" s="12">
        <v>35464</v>
      </c>
      <c r="G83" s="11">
        <v>37592</v>
      </c>
      <c r="H83" s="35">
        <v>44178</v>
      </c>
      <c r="I83" s="35">
        <v>18000</v>
      </c>
      <c r="J83" s="12">
        <f t="shared" si="0"/>
        <v>33809</v>
      </c>
      <c r="K83" s="14">
        <f t="shared" si="1"/>
        <v>6423.71</v>
      </c>
      <c r="L83" s="13">
        <f t="shared" si="2"/>
        <v>33809</v>
      </c>
      <c r="N83" s="34">
        <v>18000</v>
      </c>
    </row>
    <row r="84" spans="1:14" s="25" customFormat="1" x14ac:dyDescent="0.3">
      <c r="A84" s="17">
        <v>46</v>
      </c>
      <c r="B84" s="37" t="s">
        <v>73</v>
      </c>
      <c r="C84" s="23" t="s">
        <v>17</v>
      </c>
      <c r="D84" s="19">
        <v>1</v>
      </c>
      <c r="E84" s="20">
        <v>0.19</v>
      </c>
      <c r="F84" s="12">
        <v>35464</v>
      </c>
      <c r="G84" s="11">
        <v>37592</v>
      </c>
      <c r="H84" s="35">
        <v>53503</v>
      </c>
      <c r="I84" s="35">
        <v>17900</v>
      </c>
      <c r="J84" s="12">
        <f t="shared" si="0"/>
        <v>36115</v>
      </c>
      <c r="K84" s="14">
        <f t="shared" si="1"/>
        <v>6861.85</v>
      </c>
      <c r="L84" s="13">
        <f t="shared" si="2"/>
        <v>36115</v>
      </c>
      <c r="N84" s="34">
        <v>17900</v>
      </c>
    </row>
    <row r="85" spans="1:14" s="25" customFormat="1" x14ac:dyDescent="0.3">
      <c r="A85" s="17">
        <v>47</v>
      </c>
      <c r="B85" s="37" t="s">
        <v>74</v>
      </c>
      <c r="C85" s="23" t="s">
        <v>17</v>
      </c>
      <c r="D85" s="19">
        <v>1</v>
      </c>
      <c r="E85" s="20">
        <v>0.19</v>
      </c>
      <c r="F85" s="12">
        <v>35464</v>
      </c>
      <c r="G85" s="11">
        <v>37592</v>
      </c>
      <c r="H85" s="35">
        <v>58090</v>
      </c>
      <c r="I85" s="35">
        <v>12900</v>
      </c>
      <c r="J85" s="12">
        <f t="shared" si="0"/>
        <v>36012</v>
      </c>
      <c r="K85" s="14">
        <f t="shared" si="1"/>
        <v>6842.28</v>
      </c>
      <c r="L85" s="13">
        <f t="shared" si="2"/>
        <v>36012</v>
      </c>
      <c r="N85" s="34">
        <v>12900</v>
      </c>
    </row>
    <row r="86" spans="1:14" s="25" customFormat="1" x14ac:dyDescent="0.3">
      <c r="A86" s="17">
        <v>48</v>
      </c>
      <c r="B86" s="37" t="s">
        <v>75</v>
      </c>
      <c r="C86" s="23" t="s">
        <v>17</v>
      </c>
      <c r="D86" s="19">
        <v>1</v>
      </c>
      <c r="E86" s="20">
        <v>0.19</v>
      </c>
      <c r="F86" s="12">
        <v>35464</v>
      </c>
      <c r="G86" s="11">
        <v>37592</v>
      </c>
      <c r="H86" s="35">
        <v>68790</v>
      </c>
      <c r="I86" s="35">
        <v>12900</v>
      </c>
      <c r="J86" s="12">
        <f t="shared" si="0"/>
        <v>38687</v>
      </c>
      <c r="K86" s="14">
        <f t="shared" si="1"/>
        <v>7350.53</v>
      </c>
      <c r="L86" s="13">
        <f t="shared" si="2"/>
        <v>38687</v>
      </c>
      <c r="N86" s="34">
        <v>12900</v>
      </c>
    </row>
    <row r="87" spans="1:14" s="25" customFormat="1" x14ac:dyDescent="0.3">
      <c r="A87" s="17">
        <v>49</v>
      </c>
      <c r="B87" s="37" t="s">
        <v>76</v>
      </c>
      <c r="C87" s="23" t="s">
        <v>17</v>
      </c>
      <c r="D87" s="19">
        <v>1</v>
      </c>
      <c r="E87" s="20">
        <v>0.19</v>
      </c>
      <c r="F87" s="12">
        <v>68361</v>
      </c>
      <c r="G87" s="11">
        <v>72463</v>
      </c>
      <c r="H87" s="35">
        <v>85606</v>
      </c>
      <c r="I87" s="35">
        <v>12900</v>
      </c>
      <c r="J87" s="12">
        <f t="shared" si="0"/>
        <v>59833</v>
      </c>
      <c r="K87" s="14">
        <f t="shared" si="1"/>
        <v>11368.27</v>
      </c>
      <c r="L87" s="13">
        <f t="shared" si="2"/>
        <v>59833</v>
      </c>
      <c r="N87" s="34">
        <v>12900</v>
      </c>
    </row>
    <row r="88" spans="1:14" s="25" customFormat="1" x14ac:dyDescent="0.3">
      <c r="A88" s="17">
        <v>50</v>
      </c>
      <c r="B88" s="37" t="s">
        <v>77</v>
      </c>
      <c r="C88" s="23" t="s">
        <v>17</v>
      </c>
      <c r="D88" s="19">
        <v>1</v>
      </c>
      <c r="E88" s="20">
        <v>0.19</v>
      </c>
      <c r="F88" s="12">
        <v>78712</v>
      </c>
      <c r="G88" s="11">
        <v>83435</v>
      </c>
      <c r="H88" s="35">
        <v>103949</v>
      </c>
      <c r="I88" s="35"/>
      <c r="J88" s="12">
        <f t="shared" si="0"/>
        <v>88699</v>
      </c>
      <c r="K88" s="14">
        <f t="shared" si="1"/>
        <v>16852.810000000001</v>
      </c>
      <c r="L88" s="13">
        <f t="shared" si="2"/>
        <v>88699</v>
      </c>
      <c r="N88" s="34"/>
    </row>
    <row r="89" spans="1:14" s="25" customFormat="1" x14ac:dyDescent="0.3">
      <c r="A89" s="17">
        <v>51</v>
      </c>
      <c r="B89" s="37" t="s">
        <v>78</v>
      </c>
      <c r="C89" s="23" t="s">
        <v>17</v>
      </c>
      <c r="D89" s="19">
        <v>1</v>
      </c>
      <c r="E89" s="20">
        <v>0.19</v>
      </c>
      <c r="F89" s="12">
        <v>116462</v>
      </c>
      <c r="G89" s="11">
        <v>123450</v>
      </c>
      <c r="H89" s="35">
        <v>93248</v>
      </c>
      <c r="I89" s="35">
        <v>140800</v>
      </c>
      <c r="J89" s="12">
        <f t="shared" si="0"/>
        <v>118490</v>
      </c>
      <c r="K89" s="14">
        <f t="shared" si="1"/>
        <v>22513.1</v>
      </c>
      <c r="L89" s="13">
        <f t="shared" si="2"/>
        <v>118490</v>
      </c>
      <c r="N89" s="34">
        <v>140800</v>
      </c>
    </row>
    <row r="90" spans="1:14" s="25" customFormat="1" x14ac:dyDescent="0.3">
      <c r="A90" s="17">
        <v>52</v>
      </c>
      <c r="B90" s="128" t="s">
        <v>79</v>
      </c>
      <c r="C90" s="19" t="s">
        <v>17</v>
      </c>
      <c r="D90" s="19">
        <v>1</v>
      </c>
      <c r="E90" s="20">
        <v>0.19</v>
      </c>
      <c r="F90" s="12">
        <v>116463</v>
      </c>
      <c r="G90" s="11">
        <v>123451</v>
      </c>
      <c r="H90" s="35">
        <v>119236</v>
      </c>
      <c r="I90" s="35">
        <v>140800</v>
      </c>
      <c r="J90" s="12">
        <f t="shared" si="0"/>
        <v>124988</v>
      </c>
      <c r="K90" s="14">
        <f t="shared" si="1"/>
        <v>23747.72</v>
      </c>
      <c r="L90" s="13">
        <f t="shared" si="2"/>
        <v>124988</v>
      </c>
      <c r="N90" s="34">
        <v>140800</v>
      </c>
    </row>
    <row r="91" spans="1:14" s="25" customFormat="1" x14ac:dyDescent="0.3">
      <c r="A91" s="17">
        <v>53</v>
      </c>
      <c r="B91" s="128" t="s">
        <v>80</v>
      </c>
      <c r="C91" s="19" t="s">
        <v>17</v>
      </c>
      <c r="D91" s="19">
        <v>1</v>
      </c>
      <c r="E91" s="20">
        <v>0.19</v>
      </c>
      <c r="F91" s="12">
        <v>116463</v>
      </c>
      <c r="G91" s="11">
        <v>123451</v>
      </c>
      <c r="H91" s="35">
        <v>119236</v>
      </c>
      <c r="I91" s="35">
        <v>147500</v>
      </c>
      <c r="J91" s="12">
        <f t="shared" si="0"/>
        <v>126663</v>
      </c>
      <c r="K91" s="14">
        <f t="shared" si="1"/>
        <v>24065.97</v>
      </c>
      <c r="L91" s="13">
        <f t="shared" si="2"/>
        <v>126663</v>
      </c>
      <c r="N91" s="34">
        <v>147500</v>
      </c>
    </row>
    <row r="92" spans="1:14" s="25" customFormat="1" x14ac:dyDescent="0.3">
      <c r="A92" s="17">
        <v>54</v>
      </c>
      <c r="B92" s="37" t="s">
        <v>81</v>
      </c>
      <c r="C92" s="23" t="s">
        <v>17</v>
      </c>
      <c r="D92" s="19">
        <v>1</v>
      </c>
      <c r="E92" s="20">
        <v>0.19</v>
      </c>
      <c r="F92" s="12">
        <v>116463</v>
      </c>
      <c r="G92" s="11">
        <v>123451</v>
      </c>
      <c r="H92" s="35">
        <v>123822</v>
      </c>
      <c r="I92" s="35">
        <v>147501</v>
      </c>
      <c r="J92" s="12">
        <f t="shared" si="0"/>
        <v>127809</v>
      </c>
      <c r="K92" s="14">
        <f t="shared" si="1"/>
        <v>24283.71</v>
      </c>
      <c r="L92" s="13">
        <f t="shared" si="2"/>
        <v>127809</v>
      </c>
      <c r="N92" s="34">
        <v>147501</v>
      </c>
    </row>
    <row r="93" spans="1:14" s="25" customFormat="1" x14ac:dyDescent="0.3">
      <c r="A93" s="17">
        <v>55</v>
      </c>
      <c r="B93" s="37" t="s">
        <v>85</v>
      </c>
      <c r="C93" s="23" t="s">
        <v>24</v>
      </c>
      <c r="D93" s="19">
        <v>1</v>
      </c>
      <c r="E93" s="20">
        <v>0.19</v>
      </c>
      <c r="F93" s="12">
        <v>79695</v>
      </c>
      <c r="G93" s="11">
        <v>84477</v>
      </c>
      <c r="H93" s="35">
        <v>175796</v>
      </c>
      <c r="I93" s="35"/>
      <c r="J93" s="12">
        <f t="shared" si="0"/>
        <v>113323</v>
      </c>
      <c r="K93" s="14">
        <f t="shared" si="1"/>
        <v>21531.37</v>
      </c>
      <c r="L93" s="13">
        <f t="shared" si="2"/>
        <v>113323</v>
      </c>
      <c r="N93" s="34"/>
    </row>
    <row r="94" spans="1:14" s="25" customFormat="1" x14ac:dyDescent="0.3">
      <c r="A94" s="17">
        <v>56</v>
      </c>
      <c r="B94" s="37" t="s">
        <v>86</v>
      </c>
      <c r="C94" s="23" t="s">
        <v>24</v>
      </c>
      <c r="D94" s="19">
        <v>1</v>
      </c>
      <c r="E94" s="20">
        <v>0.19</v>
      </c>
      <c r="F94" s="12">
        <v>48958</v>
      </c>
      <c r="G94" s="11">
        <v>51895</v>
      </c>
      <c r="H94" s="35">
        <v>119236</v>
      </c>
      <c r="I94" s="35">
        <v>41682</v>
      </c>
      <c r="J94" s="12">
        <f t="shared" si="0"/>
        <v>65443</v>
      </c>
      <c r="K94" s="14">
        <f t="shared" si="1"/>
        <v>12434.17</v>
      </c>
      <c r="L94" s="13">
        <f t="shared" si="2"/>
        <v>65443</v>
      </c>
      <c r="N94" s="34">
        <v>41682</v>
      </c>
    </row>
    <row r="95" spans="1:14" s="25" customFormat="1" x14ac:dyDescent="0.3">
      <c r="A95" s="17">
        <v>57</v>
      </c>
      <c r="B95" s="37" t="s">
        <v>87</v>
      </c>
      <c r="C95" s="23" t="s">
        <v>24</v>
      </c>
      <c r="D95" s="19">
        <v>1</v>
      </c>
      <c r="E95" s="20">
        <v>0.19</v>
      </c>
      <c r="F95" s="12">
        <v>33912</v>
      </c>
      <c r="G95" s="11">
        <v>35947</v>
      </c>
      <c r="H95" s="35">
        <v>29809</v>
      </c>
      <c r="I95" s="35">
        <v>10060</v>
      </c>
      <c r="J95" s="12">
        <f t="shared" si="0"/>
        <v>27432</v>
      </c>
      <c r="K95" s="14">
        <f t="shared" si="1"/>
        <v>5212.08</v>
      </c>
      <c r="L95" s="13">
        <f t="shared" si="2"/>
        <v>27432</v>
      </c>
      <c r="N95" s="34">
        <v>10060</v>
      </c>
    </row>
    <row r="96" spans="1:14" s="25" customFormat="1" x14ac:dyDescent="0.3">
      <c r="A96" s="17">
        <v>58</v>
      </c>
      <c r="B96" s="37" t="s">
        <v>88</v>
      </c>
      <c r="C96" s="23" t="s">
        <v>24</v>
      </c>
      <c r="D96" s="19">
        <v>1</v>
      </c>
      <c r="E96" s="20">
        <v>0.19</v>
      </c>
      <c r="F96" s="12">
        <v>14639</v>
      </c>
      <c r="G96" s="11">
        <v>15517</v>
      </c>
      <c r="H96" s="35">
        <v>25681</v>
      </c>
      <c r="I96" s="35">
        <v>10539</v>
      </c>
      <c r="J96" s="12">
        <f t="shared" si="0"/>
        <v>16594</v>
      </c>
      <c r="K96" s="14">
        <f t="shared" si="1"/>
        <v>3152.86</v>
      </c>
      <c r="L96" s="13">
        <f t="shared" si="2"/>
        <v>16594</v>
      </c>
      <c r="N96" s="34">
        <v>10539</v>
      </c>
    </row>
    <row r="97" spans="1:14" s="25" customFormat="1" x14ac:dyDescent="0.3">
      <c r="A97" s="17">
        <v>59</v>
      </c>
      <c r="B97" s="37" t="s">
        <v>89</v>
      </c>
      <c r="C97" s="23" t="s">
        <v>24</v>
      </c>
      <c r="D97" s="19">
        <v>1</v>
      </c>
      <c r="E97" s="20">
        <v>0.19</v>
      </c>
      <c r="F97" s="12">
        <v>14241</v>
      </c>
      <c r="G97" s="11">
        <v>15095</v>
      </c>
      <c r="H97" s="35">
        <v>16357</v>
      </c>
      <c r="I97" s="35">
        <v>6674</v>
      </c>
      <c r="J97" s="12">
        <f t="shared" si="0"/>
        <v>13092</v>
      </c>
      <c r="K97" s="14">
        <f t="shared" si="1"/>
        <v>2487.48</v>
      </c>
      <c r="L97" s="13">
        <f t="shared" si="2"/>
        <v>13092</v>
      </c>
      <c r="N97" s="34">
        <v>6674</v>
      </c>
    </row>
    <row r="98" spans="1:14" s="25" customFormat="1" x14ac:dyDescent="0.3">
      <c r="A98" s="17">
        <v>60</v>
      </c>
      <c r="B98" s="37" t="s">
        <v>90</v>
      </c>
      <c r="C98" s="23" t="s">
        <v>24</v>
      </c>
      <c r="D98" s="19">
        <v>1</v>
      </c>
      <c r="E98" s="20">
        <v>0.19</v>
      </c>
      <c r="F98" s="12">
        <v>18000</v>
      </c>
      <c r="G98" s="11">
        <v>19080</v>
      </c>
      <c r="H98" s="35">
        <v>42649</v>
      </c>
      <c r="I98" s="35">
        <v>19650</v>
      </c>
      <c r="J98" s="12">
        <f t="shared" si="0"/>
        <v>24845</v>
      </c>
      <c r="K98" s="14">
        <f t="shared" si="1"/>
        <v>4720.55</v>
      </c>
      <c r="L98" s="13">
        <f t="shared" si="2"/>
        <v>24845</v>
      </c>
      <c r="N98" s="34">
        <v>19650</v>
      </c>
    </row>
    <row r="99" spans="1:14" s="25" customFormat="1" x14ac:dyDescent="0.3">
      <c r="A99" s="17">
        <v>61</v>
      </c>
      <c r="B99" s="37" t="s">
        <v>91</v>
      </c>
      <c r="C99" s="23" t="s">
        <v>24</v>
      </c>
      <c r="D99" s="19">
        <v>1</v>
      </c>
      <c r="E99" s="20">
        <v>0.19</v>
      </c>
      <c r="F99" s="12">
        <v>12285</v>
      </c>
      <c r="G99" s="11">
        <v>13022</v>
      </c>
      <c r="H99" s="35">
        <v>25919</v>
      </c>
      <c r="I99" s="35">
        <v>12063</v>
      </c>
      <c r="J99" s="12">
        <f t="shared" si="0"/>
        <v>15822</v>
      </c>
      <c r="K99" s="14">
        <f t="shared" si="1"/>
        <v>3006.18</v>
      </c>
      <c r="L99" s="13">
        <f t="shared" si="2"/>
        <v>15822</v>
      </c>
      <c r="N99" s="34">
        <v>12063</v>
      </c>
    </row>
    <row r="100" spans="1:14" s="25" customFormat="1" x14ac:dyDescent="0.3">
      <c r="A100" s="17">
        <v>62</v>
      </c>
      <c r="B100" s="37" t="s">
        <v>488</v>
      </c>
      <c r="C100" s="23" t="s">
        <v>24</v>
      </c>
      <c r="D100" s="19">
        <v>1</v>
      </c>
      <c r="E100" s="20">
        <v>0.19</v>
      </c>
      <c r="F100" s="12">
        <v>7740</v>
      </c>
      <c r="G100" s="11">
        <v>8204</v>
      </c>
      <c r="H100" s="35">
        <v>12260</v>
      </c>
      <c r="I100" s="35">
        <v>5838</v>
      </c>
      <c r="J100" s="12">
        <f t="shared" si="0"/>
        <v>8511</v>
      </c>
      <c r="K100" s="14">
        <f t="shared" si="1"/>
        <v>1617.09</v>
      </c>
      <c r="L100" s="13">
        <f t="shared" si="2"/>
        <v>8511</v>
      </c>
      <c r="N100" s="34">
        <v>5838</v>
      </c>
    </row>
    <row r="101" spans="1:14" s="25" customFormat="1" x14ac:dyDescent="0.3">
      <c r="A101" s="17">
        <v>63</v>
      </c>
      <c r="B101" s="128" t="s">
        <v>92</v>
      </c>
      <c r="C101" s="19" t="s">
        <v>24</v>
      </c>
      <c r="D101" s="19">
        <v>1</v>
      </c>
      <c r="E101" s="20">
        <v>0.19</v>
      </c>
      <c r="F101" s="12">
        <v>11843</v>
      </c>
      <c r="G101" s="11">
        <v>12554</v>
      </c>
      <c r="H101" s="35">
        <v>73223</v>
      </c>
      <c r="I101" s="35">
        <v>30476</v>
      </c>
      <c r="J101" s="12">
        <f t="shared" si="0"/>
        <v>32024</v>
      </c>
      <c r="K101" s="14">
        <f t="shared" si="1"/>
        <v>6084.56</v>
      </c>
      <c r="L101" s="13">
        <f t="shared" si="2"/>
        <v>32024</v>
      </c>
      <c r="N101" s="34">
        <v>30476</v>
      </c>
    </row>
    <row r="102" spans="1:14" s="25" customFormat="1" x14ac:dyDescent="0.3">
      <c r="A102" s="17">
        <v>64</v>
      </c>
      <c r="B102" s="128" t="s">
        <v>93</v>
      </c>
      <c r="C102" s="19" t="s">
        <v>24</v>
      </c>
      <c r="D102" s="19">
        <v>1</v>
      </c>
      <c r="E102" s="20">
        <v>0.19</v>
      </c>
      <c r="F102" s="12">
        <v>25571</v>
      </c>
      <c r="G102" s="11">
        <v>27105</v>
      </c>
      <c r="H102" s="35">
        <v>66497</v>
      </c>
      <c r="I102" s="35">
        <v>25466</v>
      </c>
      <c r="J102" s="12">
        <f t="shared" si="0"/>
        <v>36160</v>
      </c>
      <c r="K102" s="14">
        <f t="shared" si="1"/>
        <v>6870.4</v>
      </c>
      <c r="L102" s="13">
        <f t="shared" si="2"/>
        <v>36160</v>
      </c>
      <c r="N102" s="34">
        <v>25466</v>
      </c>
    </row>
    <row r="103" spans="1:14" s="25" customFormat="1" x14ac:dyDescent="0.3">
      <c r="A103" s="17">
        <v>65</v>
      </c>
      <c r="B103" s="128" t="s">
        <v>94</v>
      </c>
      <c r="C103" s="19" t="s">
        <v>24</v>
      </c>
      <c r="D103" s="19">
        <v>1</v>
      </c>
      <c r="E103" s="20">
        <v>0.19</v>
      </c>
      <c r="F103" s="12">
        <v>15823</v>
      </c>
      <c r="G103" s="11">
        <v>16772</v>
      </c>
      <c r="H103" s="35">
        <v>49681</v>
      </c>
      <c r="I103" s="35">
        <v>15819</v>
      </c>
      <c r="J103" s="12">
        <f t="shared" si="0"/>
        <v>24524</v>
      </c>
      <c r="K103" s="14">
        <f t="shared" si="1"/>
        <v>4659.5600000000004</v>
      </c>
      <c r="L103" s="13">
        <f t="shared" si="2"/>
        <v>24524</v>
      </c>
      <c r="N103" s="34">
        <v>15819</v>
      </c>
    </row>
    <row r="104" spans="1:14" s="25" customFormat="1" x14ac:dyDescent="0.3">
      <c r="A104" s="17">
        <v>66</v>
      </c>
      <c r="B104" s="37" t="s">
        <v>95</v>
      </c>
      <c r="C104" s="23" t="s">
        <v>24</v>
      </c>
      <c r="D104" s="19">
        <v>1</v>
      </c>
      <c r="E104" s="20">
        <v>0.19</v>
      </c>
      <c r="F104" s="12">
        <v>43625</v>
      </c>
      <c r="G104" s="11">
        <v>46243</v>
      </c>
      <c r="H104" s="35">
        <v>62981</v>
      </c>
      <c r="I104" s="35">
        <v>39215</v>
      </c>
      <c r="J104" s="12">
        <f t="shared" ref="J104:J167" si="3">+ROUND(AVERAGE(F104:I104),0)</f>
        <v>48016</v>
      </c>
      <c r="K104" s="14">
        <f t="shared" ref="K104:K167" si="4">+E104*L104</f>
        <v>9123.0400000000009</v>
      </c>
      <c r="L104" s="13">
        <f t="shared" ref="L104:L167" si="5">+J104*D104</f>
        <v>48016</v>
      </c>
      <c r="N104" s="34">
        <v>39215</v>
      </c>
    </row>
    <row r="105" spans="1:14" s="25" customFormat="1" x14ac:dyDescent="0.3">
      <c r="A105" s="17">
        <v>67</v>
      </c>
      <c r="B105" s="37" t="s">
        <v>97</v>
      </c>
      <c r="C105" s="23" t="s">
        <v>24</v>
      </c>
      <c r="D105" s="19">
        <v>1</v>
      </c>
      <c r="E105" s="20">
        <v>0.19</v>
      </c>
      <c r="F105" s="12">
        <v>3441</v>
      </c>
      <c r="G105" s="11">
        <v>3647</v>
      </c>
      <c r="H105" s="35">
        <v>11740</v>
      </c>
      <c r="I105" s="35">
        <v>4816</v>
      </c>
      <c r="J105" s="12">
        <f t="shared" si="3"/>
        <v>5911</v>
      </c>
      <c r="K105" s="14">
        <f t="shared" si="4"/>
        <v>1123.0899999999999</v>
      </c>
      <c r="L105" s="13">
        <f t="shared" si="5"/>
        <v>5911</v>
      </c>
      <c r="N105" s="34">
        <v>4816</v>
      </c>
    </row>
    <row r="106" spans="1:14" s="25" customFormat="1" x14ac:dyDescent="0.3">
      <c r="A106" s="17">
        <v>68</v>
      </c>
      <c r="B106" s="37" t="s">
        <v>98</v>
      </c>
      <c r="C106" s="23" t="s">
        <v>24</v>
      </c>
      <c r="D106" s="19">
        <v>1</v>
      </c>
      <c r="E106" s="20">
        <v>0.19</v>
      </c>
      <c r="F106" s="12">
        <v>3441</v>
      </c>
      <c r="G106" s="11">
        <v>3647</v>
      </c>
      <c r="H106" s="35">
        <v>11740</v>
      </c>
      <c r="I106" s="35">
        <v>4816</v>
      </c>
      <c r="J106" s="12">
        <f t="shared" si="3"/>
        <v>5911</v>
      </c>
      <c r="K106" s="14">
        <f t="shared" si="4"/>
        <v>1123.0899999999999</v>
      </c>
      <c r="L106" s="13">
        <f t="shared" si="5"/>
        <v>5911</v>
      </c>
      <c r="N106" s="34">
        <v>4816</v>
      </c>
    </row>
    <row r="107" spans="1:14" s="25" customFormat="1" x14ac:dyDescent="0.3">
      <c r="A107" s="17">
        <v>69</v>
      </c>
      <c r="B107" s="37" t="s">
        <v>99</v>
      </c>
      <c r="C107" s="23" t="s">
        <v>24</v>
      </c>
      <c r="D107" s="19">
        <v>1</v>
      </c>
      <c r="E107" s="20">
        <v>0.19</v>
      </c>
      <c r="F107" s="12">
        <v>3441</v>
      </c>
      <c r="G107" s="11">
        <v>3647</v>
      </c>
      <c r="H107" s="35">
        <v>11740</v>
      </c>
      <c r="I107" s="35">
        <v>4816</v>
      </c>
      <c r="J107" s="12">
        <f t="shared" si="3"/>
        <v>5911</v>
      </c>
      <c r="K107" s="14">
        <f t="shared" si="4"/>
        <v>1123.0899999999999</v>
      </c>
      <c r="L107" s="13">
        <f t="shared" si="5"/>
        <v>5911</v>
      </c>
      <c r="N107" s="34">
        <v>4816</v>
      </c>
    </row>
    <row r="108" spans="1:14" s="25" customFormat="1" x14ac:dyDescent="0.3">
      <c r="A108" s="17">
        <v>70</v>
      </c>
      <c r="B108" s="37" t="s">
        <v>100</v>
      </c>
      <c r="C108" s="23" t="s">
        <v>24</v>
      </c>
      <c r="D108" s="19">
        <v>1</v>
      </c>
      <c r="E108" s="20">
        <v>0.19</v>
      </c>
      <c r="F108" s="12">
        <v>3441</v>
      </c>
      <c r="G108" s="11">
        <v>3647</v>
      </c>
      <c r="H108" s="35">
        <v>11740</v>
      </c>
      <c r="I108" s="35">
        <v>4816</v>
      </c>
      <c r="J108" s="12">
        <f t="shared" si="3"/>
        <v>5911</v>
      </c>
      <c r="K108" s="14">
        <f t="shared" si="4"/>
        <v>1123.0899999999999</v>
      </c>
      <c r="L108" s="13">
        <f t="shared" si="5"/>
        <v>5911</v>
      </c>
      <c r="N108" s="34">
        <v>4816</v>
      </c>
    </row>
    <row r="109" spans="1:14" s="25" customFormat="1" x14ac:dyDescent="0.3">
      <c r="A109" s="17">
        <v>71</v>
      </c>
      <c r="B109" s="37" t="s">
        <v>101</v>
      </c>
      <c r="C109" s="23" t="s">
        <v>24</v>
      </c>
      <c r="D109" s="19">
        <v>1</v>
      </c>
      <c r="E109" s="20">
        <v>0.19</v>
      </c>
      <c r="F109" s="12">
        <v>3441</v>
      </c>
      <c r="G109" s="11">
        <v>3647</v>
      </c>
      <c r="H109" s="35">
        <v>11740</v>
      </c>
      <c r="I109" s="35">
        <v>4816</v>
      </c>
      <c r="J109" s="12">
        <f t="shared" si="3"/>
        <v>5911</v>
      </c>
      <c r="K109" s="14">
        <f t="shared" si="4"/>
        <v>1123.0899999999999</v>
      </c>
      <c r="L109" s="13">
        <f t="shared" si="5"/>
        <v>5911</v>
      </c>
      <c r="N109" s="34">
        <v>4816</v>
      </c>
    </row>
    <row r="110" spans="1:14" s="25" customFormat="1" x14ac:dyDescent="0.3">
      <c r="A110" s="17">
        <v>72</v>
      </c>
      <c r="B110" s="37" t="s">
        <v>102</v>
      </c>
      <c r="C110" s="23" t="s">
        <v>24</v>
      </c>
      <c r="D110" s="19">
        <v>1</v>
      </c>
      <c r="E110" s="20">
        <v>0.19</v>
      </c>
      <c r="F110" s="12">
        <v>3441</v>
      </c>
      <c r="G110" s="11">
        <v>3647</v>
      </c>
      <c r="H110" s="35">
        <v>11740</v>
      </c>
      <c r="I110" s="35">
        <v>4816</v>
      </c>
      <c r="J110" s="12">
        <f t="shared" si="3"/>
        <v>5911</v>
      </c>
      <c r="K110" s="14">
        <f t="shared" si="4"/>
        <v>1123.0899999999999</v>
      </c>
      <c r="L110" s="13">
        <f t="shared" si="5"/>
        <v>5911</v>
      </c>
      <c r="N110" s="34">
        <v>4816</v>
      </c>
    </row>
    <row r="111" spans="1:14" s="25" customFormat="1" x14ac:dyDescent="0.3">
      <c r="A111" s="17">
        <v>73</v>
      </c>
      <c r="B111" s="37" t="s">
        <v>103</v>
      </c>
      <c r="C111" s="23" t="s">
        <v>24</v>
      </c>
      <c r="D111" s="19">
        <v>1</v>
      </c>
      <c r="E111" s="20">
        <v>0.19</v>
      </c>
      <c r="F111" s="12">
        <v>29623</v>
      </c>
      <c r="G111" s="11">
        <v>31400</v>
      </c>
      <c r="H111" s="35">
        <v>75822</v>
      </c>
      <c r="I111" s="35"/>
      <c r="J111" s="12">
        <f t="shared" si="3"/>
        <v>45615</v>
      </c>
      <c r="K111" s="14">
        <f t="shared" si="4"/>
        <v>8666.85</v>
      </c>
      <c r="L111" s="13">
        <f t="shared" si="5"/>
        <v>45615</v>
      </c>
      <c r="N111" s="34"/>
    </row>
    <row r="112" spans="1:14" s="25" customFormat="1" x14ac:dyDescent="0.3">
      <c r="A112" s="17">
        <v>74</v>
      </c>
      <c r="B112" s="37" t="s">
        <v>104</v>
      </c>
      <c r="C112" s="23" t="s">
        <v>24</v>
      </c>
      <c r="D112" s="19">
        <v>1</v>
      </c>
      <c r="E112" s="20">
        <v>0.19</v>
      </c>
      <c r="F112" s="12">
        <v>22900</v>
      </c>
      <c r="G112" s="11">
        <v>24274</v>
      </c>
      <c r="H112" s="35">
        <v>56407</v>
      </c>
      <c r="I112" s="35"/>
      <c r="J112" s="12">
        <f t="shared" si="3"/>
        <v>34527</v>
      </c>
      <c r="K112" s="14">
        <f t="shared" si="4"/>
        <v>6560.13</v>
      </c>
      <c r="L112" s="13">
        <f t="shared" si="5"/>
        <v>34527</v>
      </c>
      <c r="N112" s="34"/>
    </row>
    <row r="113" spans="1:14" s="25" customFormat="1" x14ac:dyDescent="0.3">
      <c r="A113" s="17">
        <v>75</v>
      </c>
      <c r="B113" s="37" t="s">
        <v>105</v>
      </c>
      <c r="C113" s="23" t="s">
        <v>24</v>
      </c>
      <c r="D113" s="19">
        <v>1</v>
      </c>
      <c r="E113" s="20">
        <v>0.19</v>
      </c>
      <c r="F113" s="12">
        <v>15382</v>
      </c>
      <c r="G113" s="11">
        <v>16305</v>
      </c>
      <c r="H113" s="35">
        <v>34090</v>
      </c>
      <c r="I113" s="35">
        <v>13009</v>
      </c>
      <c r="J113" s="12">
        <f t="shared" si="3"/>
        <v>19697</v>
      </c>
      <c r="K113" s="14">
        <f t="shared" si="4"/>
        <v>3742.43</v>
      </c>
      <c r="L113" s="13">
        <f t="shared" si="5"/>
        <v>19697</v>
      </c>
      <c r="N113" s="34">
        <v>13009</v>
      </c>
    </row>
    <row r="114" spans="1:14" s="25" customFormat="1" x14ac:dyDescent="0.3">
      <c r="A114" s="17">
        <v>76</v>
      </c>
      <c r="B114" s="37" t="s">
        <v>106</v>
      </c>
      <c r="C114" s="23" t="s">
        <v>24</v>
      </c>
      <c r="D114" s="19">
        <v>1</v>
      </c>
      <c r="E114" s="20">
        <v>0.19</v>
      </c>
      <c r="F114" s="12">
        <v>14706</v>
      </c>
      <c r="G114" s="11">
        <v>15588</v>
      </c>
      <c r="H114" s="35">
        <v>21172</v>
      </c>
      <c r="I114" s="35">
        <v>7750</v>
      </c>
      <c r="J114" s="12">
        <f t="shared" si="3"/>
        <v>14804</v>
      </c>
      <c r="K114" s="14">
        <f t="shared" si="4"/>
        <v>2812.76</v>
      </c>
      <c r="L114" s="13">
        <f t="shared" si="5"/>
        <v>14804</v>
      </c>
      <c r="N114" s="34">
        <v>7750</v>
      </c>
    </row>
    <row r="115" spans="1:14" s="25" customFormat="1" x14ac:dyDescent="0.3">
      <c r="A115" s="17">
        <v>77</v>
      </c>
      <c r="B115" s="37" t="s">
        <v>107</v>
      </c>
      <c r="C115" s="23" t="s">
        <v>24</v>
      </c>
      <c r="D115" s="19">
        <v>1</v>
      </c>
      <c r="E115" s="20">
        <v>0.19</v>
      </c>
      <c r="F115" s="12">
        <v>3180</v>
      </c>
      <c r="G115" s="11">
        <v>3371</v>
      </c>
      <c r="H115" s="35">
        <v>7184</v>
      </c>
      <c r="I115" s="35">
        <v>3096</v>
      </c>
      <c r="J115" s="12">
        <f t="shared" si="3"/>
        <v>4208</v>
      </c>
      <c r="K115" s="14">
        <f t="shared" si="4"/>
        <v>799.52</v>
      </c>
      <c r="L115" s="13">
        <f t="shared" si="5"/>
        <v>4208</v>
      </c>
      <c r="N115" s="34">
        <v>3096</v>
      </c>
    </row>
    <row r="116" spans="1:14" s="25" customFormat="1" x14ac:dyDescent="0.3">
      <c r="A116" s="17">
        <v>78</v>
      </c>
      <c r="B116" s="37" t="s">
        <v>108</v>
      </c>
      <c r="C116" s="23" t="s">
        <v>24</v>
      </c>
      <c r="D116" s="19">
        <v>1</v>
      </c>
      <c r="E116" s="20">
        <v>0.19</v>
      </c>
      <c r="F116" s="12">
        <v>3180</v>
      </c>
      <c r="G116" s="11">
        <v>3371</v>
      </c>
      <c r="H116" s="35">
        <v>7184</v>
      </c>
      <c r="I116" s="35">
        <v>3096</v>
      </c>
      <c r="J116" s="12">
        <f t="shared" si="3"/>
        <v>4208</v>
      </c>
      <c r="K116" s="14">
        <f t="shared" si="4"/>
        <v>799.52</v>
      </c>
      <c r="L116" s="13">
        <f t="shared" si="5"/>
        <v>4208</v>
      </c>
      <c r="N116" s="34">
        <v>3096</v>
      </c>
    </row>
    <row r="117" spans="1:14" s="25" customFormat="1" x14ac:dyDescent="0.3">
      <c r="A117" s="17">
        <v>79</v>
      </c>
      <c r="B117" s="37" t="s">
        <v>109</v>
      </c>
      <c r="C117" s="23" t="s">
        <v>24</v>
      </c>
      <c r="D117" s="19">
        <v>1</v>
      </c>
      <c r="E117" s="20">
        <v>0.19</v>
      </c>
      <c r="F117" s="12">
        <v>3180</v>
      </c>
      <c r="G117" s="11">
        <v>3371</v>
      </c>
      <c r="H117" s="35">
        <v>7184</v>
      </c>
      <c r="I117" s="35">
        <v>3096</v>
      </c>
      <c r="J117" s="12">
        <f t="shared" si="3"/>
        <v>4208</v>
      </c>
      <c r="K117" s="14">
        <f t="shared" si="4"/>
        <v>799.52</v>
      </c>
      <c r="L117" s="13">
        <f t="shared" si="5"/>
        <v>4208</v>
      </c>
      <c r="N117" s="34">
        <v>3096</v>
      </c>
    </row>
    <row r="118" spans="1:14" s="25" customFormat="1" x14ac:dyDescent="0.3">
      <c r="A118" s="17">
        <v>80</v>
      </c>
      <c r="B118" s="37" t="s">
        <v>110</v>
      </c>
      <c r="C118" s="23" t="s">
        <v>24</v>
      </c>
      <c r="D118" s="19">
        <v>1</v>
      </c>
      <c r="E118" s="20">
        <v>0.19</v>
      </c>
      <c r="F118" s="12">
        <v>3180</v>
      </c>
      <c r="G118" s="11">
        <v>3371</v>
      </c>
      <c r="H118" s="35">
        <v>7184</v>
      </c>
      <c r="I118" s="35">
        <v>3096</v>
      </c>
      <c r="J118" s="12">
        <f t="shared" si="3"/>
        <v>4208</v>
      </c>
      <c r="K118" s="14">
        <f t="shared" si="4"/>
        <v>799.52</v>
      </c>
      <c r="L118" s="13">
        <f t="shared" si="5"/>
        <v>4208</v>
      </c>
      <c r="N118" s="34">
        <v>3096</v>
      </c>
    </row>
    <row r="119" spans="1:14" s="25" customFormat="1" x14ac:dyDescent="0.3">
      <c r="A119" s="17">
        <v>81</v>
      </c>
      <c r="B119" s="37" t="s">
        <v>111</v>
      </c>
      <c r="C119" s="23" t="s">
        <v>24</v>
      </c>
      <c r="D119" s="19">
        <v>1</v>
      </c>
      <c r="E119" s="20">
        <v>0.19</v>
      </c>
      <c r="F119" s="12">
        <v>3180</v>
      </c>
      <c r="G119" s="11">
        <v>3371</v>
      </c>
      <c r="H119" s="35">
        <v>7184</v>
      </c>
      <c r="I119" s="35">
        <v>3096</v>
      </c>
      <c r="J119" s="12">
        <f t="shared" si="3"/>
        <v>4208</v>
      </c>
      <c r="K119" s="14">
        <f t="shared" si="4"/>
        <v>799.52</v>
      </c>
      <c r="L119" s="13">
        <f t="shared" si="5"/>
        <v>4208</v>
      </c>
      <c r="N119" s="34">
        <v>3096</v>
      </c>
    </row>
    <row r="120" spans="1:14" s="25" customFormat="1" x14ac:dyDescent="0.3">
      <c r="A120" s="17">
        <v>82</v>
      </c>
      <c r="B120" s="37" t="s">
        <v>112</v>
      </c>
      <c r="C120" s="23" t="s">
        <v>24</v>
      </c>
      <c r="D120" s="19">
        <v>1</v>
      </c>
      <c r="E120" s="20">
        <v>0.19</v>
      </c>
      <c r="F120" s="12">
        <v>3180</v>
      </c>
      <c r="G120" s="11">
        <v>3371</v>
      </c>
      <c r="H120" s="35">
        <v>7184</v>
      </c>
      <c r="I120" s="35">
        <v>3096</v>
      </c>
      <c r="J120" s="12">
        <f t="shared" si="3"/>
        <v>4208</v>
      </c>
      <c r="K120" s="14">
        <f t="shared" si="4"/>
        <v>799.52</v>
      </c>
      <c r="L120" s="13">
        <f t="shared" si="5"/>
        <v>4208</v>
      </c>
      <c r="N120" s="34">
        <v>3096</v>
      </c>
    </row>
    <row r="121" spans="1:14" s="25" customFormat="1" x14ac:dyDescent="0.3">
      <c r="A121" s="17">
        <v>83</v>
      </c>
      <c r="B121" s="37" t="s">
        <v>113</v>
      </c>
      <c r="C121" s="23" t="s">
        <v>24</v>
      </c>
      <c r="D121" s="19">
        <v>1</v>
      </c>
      <c r="E121" s="20">
        <v>0.19</v>
      </c>
      <c r="F121" s="12">
        <v>42802</v>
      </c>
      <c r="G121" s="11">
        <v>45370</v>
      </c>
      <c r="H121" s="35">
        <v>120000</v>
      </c>
      <c r="I121" s="35">
        <v>43196</v>
      </c>
      <c r="J121" s="12">
        <f t="shared" si="3"/>
        <v>62842</v>
      </c>
      <c r="K121" s="14">
        <f t="shared" si="4"/>
        <v>11939.98</v>
      </c>
      <c r="L121" s="13">
        <f t="shared" si="5"/>
        <v>62842</v>
      </c>
      <c r="N121" s="34">
        <v>43196</v>
      </c>
    </row>
    <row r="122" spans="1:14" s="25" customFormat="1" x14ac:dyDescent="0.3">
      <c r="A122" s="17">
        <v>84</v>
      </c>
      <c r="B122" s="37" t="s">
        <v>114</v>
      </c>
      <c r="C122" s="23" t="s">
        <v>24</v>
      </c>
      <c r="D122" s="19">
        <v>1</v>
      </c>
      <c r="E122" s="20">
        <v>0.19</v>
      </c>
      <c r="F122" s="12">
        <v>42802</v>
      </c>
      <c r="G122" s="11">
        <v>45370</v>
      </c>
      <c r="H122" s="35">
        <v>156382</v>
      </c>
      <c r="I122" s="35">
        <v>55291</v>
      </c>
      <c r="J122" s="12">
        <f t="shared" si="3"/>
        <v>74961</v>
      </c>
      <c r="K122" s="14">
        <f t="shared" si="4"/>
        <v>14242.59</v>
      </c>
      <c r="L122" s="13">
        <f t="shared" si="5"/>
        <v>74961</v>
      </c>
      <c r="N122" s="34">
        <v>55291</v>
      </c>
    </row>
    <row r="123" spans="1:14" s="25" customFormat="1" x14ac:dyDescent="0.3">
      <c r="A123" s="17">
        <v>85</v>
      </c>
      <c r="B123" s="37" t="s">
        <v>115</v>
      </c>
      <c r="C123" s="23" t="s">
        <v>24</v>
      </c>
      <c r="D123" s="19">
        <v>1</v>
      </c>
      <c r="E123" s="20">
        <v>0.19</v>
      </c>
      <c r="F123" s="12">
        <v>42802</v>
      </c>
      <c r="G123" s="11">
        <v>45370</v>
      </c>
      <c r="H123" s="35">
        <v>234038</v>
      </c>
      <c r="I123" s="35">
        <v>86887</v>
      </c>
      <c r="J123" s="12">
        <f t="shared" si="3"/>
        <v>102274</v>
      </c>
      <c r="K123" s="14">
        <f t="shared" si="4"/>
        <v>19432.060000000001</v>
      </c>
      <c r="L123" s="13">
        <f t="shared" si="5"/>
        <v>102274</v>
      </c>
      <c r="N123" s="34">
        <v>86887</v>
      </c>
    </row>
    <row r="124" spans="1:14" s="25" customFormat="1" x14ac:dyDescent="0.3">
      <c r="A124" s="17">
        <v>86</v>
      </c>
      <c r="B124" s="21" t="s">
        <v>489</v>
      </c>
      <c r="C124" s="23" t="s">
        <v>24</v>
      </c>
      <c r="D124" s="19">
        <v>1</v>
      </c>
      <c r="E124" s="20">
        <v>0.19</v>
      </c>
      <c r="F124" s="12">
        <v>1802</v>
      </c>
      <c r="G124" s="11">
        <v>1910</v>
      </c>
      <c r="H124" s="35">
        <v>4337</v>
      </c>
      <c r="I124" s="35">
        <v>2065</v>
      </c>
      <c r="J124" s="12">
        <f t="shared" si="3"/>
        <v>2529</v>
      </c>
      <c r="K124" s="14">
        <f t="shared" si="4"/>
        <v>480.51</v>
      </c>
      <c r="L124" s="13">
        <f t="shared" si="5"/>
        <v>2529</v>
      </c>
      <c r="N124" s="34">
        <v>2065</v>
      </c>
    </row>
    <row r="125" spans="1:14" s="25" customFormat="1" x14ac:dyDescent="0.3">
      <c r="A125" s="17">
        <v>87</v>
      </c>
      <c r="B125" s="21" t="s">
        <v>116</v>
      </c>
      <c r="C125" s="23" t="s">
        <v>17</v>
      </c>
      <c r="D125" s="19">
        <v>1</v>
      </c>
      <c r="E125" s="20">
        <v>0.19</v>
      </c>
      <c r="F125" s="12">
        <v>1802</v>
      </c>
      <c r="G125" s="11">
        <v>1910</v>
      </c>
      <c r="H125" s="35">
        <v>4816</v>
      </c>
      <c r="I125" s="35">
        <v>1000</v>
      </c>
      <c r="J125" s="12">
        <f t="shared" si="3"/>
        <v>2382</v>
      </c>
      <c r="K125" s="14">
        <f t="shared" si="4"/>
        <v>452.58</v>
      </c>
      <c r="L125" s="13">
        <f t="shared" si="5"/>
        <v>2382</v>
      </c>
      <c r="N125" s="34">
        <v>1000</v>
      </c>
    </row>
    <row r="126" spans="1:14" s="25" customFormat="1" x14ac:dyDescent="0.3">
      <c r="A126" s="17">
        <v>88</v>
      </c>
      <c r="B126" s="21" t="s">
        <v>117</v>
      </c>
      <c r="C126" s="23" t="s">
        <v>17</v>
      </c>
      <c r="D126" s="19">
        <v>1</v>
      </c>
      <c r="E126" s="20">
        <v>0.19</v>
      </c>
      <c r="F126" s="12">
        <v>1802</v>
      </c>
      <c r="G126" s="11">
        <v>1910</v>
      </c>
      <c r="H126" s="35">
        <v>4816</v>
      </c>
      <c r="I126" s="35">
        <v>1000</v>
      </c>
      <c r="J126" s="12">
        <f t="shared" si="3"/>
        <v>2382</v>
      </c>
      <c r="K126" s="14">
        <f t="shared" si="4"/>
        <v>452.58</v>
      </c>
      <c r="L126" s="13">
        <f t="shared" si="5"/>
        <v>2382</v>
      </c>
      <c r="N126" s="34">
        <v>1000</v>
      </c>
    </row>
    <row r="127" spans="1:14" s="25" customFormat="1" x14ac:dyDescent="0.3">
      <c r="A127" s="17">
        <v>89</v>
      </c>
      <c r="B127" s="21" t="s">
        <v>118</v>
      </c>
      <c r="C127" s="23" t="s">
        <v>24</v>
      </c>
      <c r="D127" s="19">
        <v>1</v>
      </c>
      <c r="E127" s="20">
        <v>0.19</v>
      </c>
      <c r="F127" s="12">
        <v>655</v>
      </c>
      <c r="G127" s="11">
        <v>694</v>
      </c>
      <c r="H127" s="35">
        <v>3715</v>
      </c>
      <c r="I127" s="35"/>
      <c r="J127" s="12">
        <f t="shared" si="3"/>
        <v>1688</v>
      </c>
      <c r="K127" s="14">
        <f t="shared" si="4"/>
        <v>320.72000000000003</v>
      </c>
      <c r="L127" s="13">
        <f t="shared" si="5"/>
        <v>1688</v>
      </c>
      <c r="N127" s="34"/>
    </row>
    <row r="128" spans="1:14" s="25" customFormat="1" x14ac:dyDescent="0.3">
      <c r="A128" s="17">
        <v>90</v>
      </c>
      <c r="B128" s="21" t="s">
        <v>119</v>
      </c>
      <c r="C128" s="23" t="s">
        <v>24</v>
      </c>
      <c r="D128" s="19">
        <v>1</v>
      </c>
      <c r="E128" s="20">
        <v>0.19</v>
      </c>
      <c r="F128" s="12">
        <v>655</v>
      </c>
      <c r="G128" s="11">
        <v>694</v>
      </c>
      <c r="H128" s="35">
        <v>3715</v>
      </c>
      <c r="I128" s="35"/>
      <c r="J128" s="12">
        <f t="shared" si="3"/>
        <v>1688</v>
      </c>
      <c r="K128" s="14">
        <f t="shared" si="4"/>
        <v>320.72000000000003</v>
      </c>
      <c r="L128" s="13">
        <f t="shared" si="5"/>
        <v>1688</v>
      </c>
      <c r="N128" s="34"/>
    </row>
    <row r="129" spans="1:14" s="25" customFormat="1" x14ac:dyDescent="0.3">
      <c r="A129" s="17">
        <v>91</v>
      </c>
      <c r="B129" s="21" t="s">
        <v>120</v>
      </c>
      <c r="C129" s="23" t="s">
        <v>17</v>
      </c>
      <c r="D129" s="19">
        <v>1</v>
      </c>
      <c r="E129" s="20">
        <v>0.19</v>
      </c>
      <c r="F129" s="12">
        <v>12728</v>
      </c>
      <c r="G129" s="11">
        <v>13492</v>
      </c>
      <c r="H129" s="35">
        <v>6268</v>
      </c>
      <c r="I129" s="35"/>
      <c r="J129" s="12">
        <f t="shared" si="3"/>
        <v>10829</v>
      </c>
      <c r="K129" s="14">
        <f t="shared" si="4"/>
        <v>2057.5100000000002</v>
      </c>
      <c r="L129" s="13">
        <f t="shared" si="5"/>
        <v>10829</v>
      </c>
      <c r="N129" s="34"/>
    </row>
    <row r="130" spans="1:14" s="25" customFormat="1" x14ac:dyDescent="0.3">
      <c r="A130" s="17">
        <v>92</v>
      </c>
      <c r="B130" s="21" t="s">
        <v>121</v>
      </c>
      <c r="C130" s="19" t="s">
        <v>17</v>
      </c>
      <c r="D130" s="19">
        <v>1</v>
      </c>
      <c r="E130" s="20">
        <v>0.19</v>
      </c>
      <c r="F130" s="12">
        <v>12728</v>
      </c>
      <c r="G130" s="11">
        <v>13492</v>
      </c>
      <c r="H130" s="35">
        <v>6268</v>
      </c>
      <c r="I130" s="35"/>
      <c r="J130" s="12">
        <f t="shared" si="3"/>
        <v>10829</v>
      </c>
      <c r="K130" s="14">
        <f t="shared" si="4"/>
        <v>2057.5100000000002</v>
      </c>
      <c r="L130" s="13">
        <f t="shared" si="5"/>
        <v>10829</v>
      </c>
      <c r="N130" s="34"/>
    </row>
    <row r="131" spans="1:14" s="25" customFormat="1" x14ac:dyDescent="0.3">
      <c r="A131" s="17">
        <v>93</v>
      </c>
      <c r="B131" s="21" t="s">
        <v>122</v>
      </c>
      <c r="C131" s="23" t="s">
        <v>17</v>
      </c>
      <c r="D131" s="19">
        <v>1</v>
      </c>
      <c r="E131" s="20">
        <v>0.19</v>
      </c>
      <c r="F131" s="12">
        <v>12728</v>
      </c>
      <c r="G131" s="11">
        <v>13492</v>
      </c>
      <c r="H131" s="35">
        <v>6268</v>
      </c>
      <c r="I131" s="35"/>
      <c r="J131" s="12">
        <f t="shared" si="3"/>
        <v>10829</v>
      </c>
      <c r="K131" s="14">
        <f t="shared" si="4"/>
        <v>2057.5100000000002</v>
      </c>
      <c r="L131" s="13">
        <f t="shared" si="5"/>
        <v>10829</v>
      </c>
      <c r="N131" s="34"/>
    </row>
    <row r="132" spans="1:14" s="25" customFormat="1" x14ac:dyDescent="0.3">
      <c r="A132" s="17">
        <v>94</v>
      </c>
      <c r="B132" s="21" t="s">
        <v>123</v>
      </c>
      <c r="C132" s="23" t="s">
        <v>17</v>
      </c>
      <c r="D132" s="19">
        <v>1</v>
      </c>
      <c r="E132" s="20">
        <v>0.19</v>
      </c>
      <c r="F132" s="12">
        <v>12728</v>
      </c>
      <c r="G132" s="11">
        <v>13492</v>
      </c>
      <c r="H132" s="35">
        <v>6268</v>
      </c>
      <c r="I132" s="35"/>
      <c r="J132" s="12">
        <f t="shared" si="3"/>
        <v>10829</v>
      </c>
      <c r="K132" s="14">
        <f t="shared" si="4"/>
        <v>2057.5100000000002</v>
      </c>
      <c r="L132" s="13">
        <f t="shared" si="5"/>
        <v>10829</v>
      </c>
      <c r="N132" s="34"/>
    </row>
    <row r="133" spans="1:14" s="25" customFormat="1" x14ac:dyDescent="0.3">
      <c r="A133" s="17">
        <v>95</v>
      </c>
      <c r="B133" s="21" t="s">
        <v>124</v>
      </c>
      <c r="C133" s="23" t="s">
        <v>17</v>
      </c>
      <c r="D133" s="19">
        <v>1</v>
      </c>
      <c r="E133" s="20">
        <v>0.19</v>
      </c>
      <c r="F133" s="12">
        <v>19241</v>
      </c>
      <c r="G133" s="11">
        <v>20395</v>
      </c>
      <c r="H133" s="35">
        <v>35618</v>
      </c>
      <c r="I133" s="35">
        <v>10499</v>
      </c>
      <c r="J133" s="12">
        <f t="shared" si="3"/>
        <v>21438</v>
      </c>
      <c r="K133" s="14">
        <f t="shared" si="4"/>
        <v>4073.2200000000003</v>
      </c>
      <c r="L133" s="13">
        <f t="shared" si="5"/>
        <v>21438</v>
      </c>
      <c r="N133" s="34">
        <v>10499</v>
      </c>
    </row>
    <row r="134" spans="1:14" s="25" customFormat="1" x14ac:dyDescent="0.3">
      <c r="A134" s="17">
        <v>96</v>
      </c>
      <c r="B134" s="21" t="s">
        <v>125</v>
      </c>
      <c r="C134" s="23" t="s">
        <v>17</v>
      </c>
      <c r="D134" s="19">
        <v>1</v>
      </c>
      <c r="E134" s="20">
        <v>0.19</v>
      </c>
      <c r="F134" s="12">
        <v>18366</v>
      </c>
      <c r="G134" s="11">
        <v>19468</v>
      </c>
      <c r="H134" s="35">
        <v>56867</v>
      </c>
      <c r="I134" s="35">
        <v>18900</v>
      </c>
      <c r="J134" s="12">
        <f t="shared" si="3"/>
        <v>28400</v>
      </c>
      <c r="K134" s="14">
        <f t="shared" si="4"/>
        <v>5396</v>
      </c>
      <c r="L134" s="13">
        <f t="shared" si="5"/>
        <v>28400</v>
      </c>
      <c r="N134" s="34">
        <v>18900</v>
      </c>
    </row>
    <row r="135" spans="1:14" s="25" customFormat="1" ht="33" x14ac:dyDescent="0.3">
      <c r="A135" s="17">
        <v>97</v>
      </c>
      <c r="B135" s="21" t="s">
        <v>126</v>
      </c>
      <c r="C135" s="23" t="s">
        <v>17</v>
      </c>
      <c r="D135" s="19">
        <v>1</v>
      </c>
      <c r="E135" s="20">
        <v>0.19</v>
      </c>
      <c r="F135" s="12">
        <v>11546</v>
      </c>
      <c r="G135" s="11">
        <v>12239</v>
      </c>
      <c r="H135" s="35">
        <v>175796</v>
      </c>
      <c r="I135" s="35"/>
      <c r="J135" s="12">
        <f t="shared" si="3"/>
        <v>66527</v>
      </c>
      <c r="K135" s="14">
        <f t="shared" si="4"/>
        <v>12640.130000000001</v>
      </c>
      <c r="L135" s="13">
        <f t="shared" si="5"/>
        <v>66527</v>
      </c>
      <c r="N135" s="34"/>
    </row>
    <row r="136" spans="1:14" s="25" customFormat="1" x14ac:dyDescent="0.3">
      <c r="A136" s="17">
        <v>98</v>
      </c>
      <c r="B136" s="21" t="s">
        <v>127</v>
      </c>
      <c r="C136" s="23" t="s">
        <v>17</v>
      </c>
      <c r="D136" s="19">
        <v>1</v>
      </c>
      <c r="E136" s="20">
        <v>0.19</v>
      </c>
      <c r="F136" s="12">
        <v>21575</v>
      </c>
      <c r="G136" s="11">
        <v>22870</v>
      </c>
      <c r="H136" s="35">
        <v>19109</v>
      </c>
      <c r="I136" s="35">
        <v>6700</v>
      </c>
      <c r="J136" s="12">
        <f t="shared" si="3"/>
        <v>17564</v>
      </c>
      <c r="K136" s="14">
        <f t="shared" si="4"/>
        <v>3337.16</v>
      </c>
      <c r="L136" s="13">
        <f t="shared" si="5"/>
        <v>17564</v>
      </c>
      <c r="N136" s="34">
        <v>6700</v>
      </c>
    </row>
    <row r="137" spans="1:14" s="25" customFormat="1" x14ac:dyDescent="0.3">
      <c r="A137" s="17">
        <v>99</v>
      </c>
      <c r="B137" s="21" t="s">
        <v>128</v>
      </c>
      <c r="C137" s="19" t="s">
        <v>17</v>
      </c>
      <c r="D137" s="19">
        <v>1</v>
      </c>
      <c r="E137" s="20">
        <v>0.19</v>
      </c>
      <c r="F137" s="12">
        <v>21575</v>
      </c>
      <c r="G137" s="11">
        <v>22870</v>
      </c>
      <c r="H137" s="35">
        <v>19109</v>
      </c>
      <c r="I137" s="35">
        <v>6700</v>
      </c>
      <c r="J137" s="12">
        <f t="shared" si="3"/>
        <v>17564</v>
      </c>
      <c r="K137" s="14">
        <f t="shared" si="4"/>
        <v>3337.16</v>
      </c>
      <c r="L137" s="13">
        <f t="shared" si="5"/>
        <v>17564</v>
      </c>
      <c r="N137" s="34">
        <v>6700</v>
      </c>
    </row>
    <row r="138" spans="1:14" s="25" customFormat="1" x14ac:dyDescent="0.3">
      <c r="A138" s="17">
        <v>100</v>
      </c>
      <c r="B138" s="21" t="s">
        <v>129</v>
      </c>
      <c r="C138" s="23" t="s">
        <v>17</v>
      </c>
      <c r="D138" s="19">
        <v>1</v>
      </c>
      <c r="E138" s="20">
        <v>0.19</v>
      </c>
      <c r="F138" s="12">
        <v>21575</v>
      </c>
      <c r="G138" s="11">
        <v>22870</v>
      </c>
      <c r="H138" s="35">
        <v>19109</v>
      </c>
      <c r="I138" s="35">
        <v>6700</v>
      </c>
      <c r="J138" s="12">
        <f t="shared" si="3"/>
        <v>17564</v>
      </c>
      <c r="K138" s="14">
        <f t="shared" si="4"/>
        <v>3337.16</v>
      </c>
      <c r="L138" s="13">
        <f t="shared" si="5"/>
        <v>17564</v>
      </c>
      <c r="N138" s="34">
        <v>6700</v>
      </c>
    </row>
    <row r="139" spans="1:14" s="25" customFormat="1" x14ac:dyDescent="0.3">
      <c r="A139" s="17">
        <v>101</v>
      </c>
      <c r="B139" s="21" t="s">
        <v>130</v>
      </c>
      <c r="C139" s="23" t="s">
        <v>17</v>
      </c>
      <c r="D139" s="19">
        <v>1</v>
      </c>
      <c r="E139" s="20">
        <v>0.19</v>
      </c>
      <c r="F139" s="12">
        <v>27537</v>
      </c>
      <c r="G139" s="11">
        <v>29189</v>
      </c>
      <c r="H139" s="35">
        <v>72306</v>
      </c>
      <c r="I139" s="35">
        <v>24779</v>
      </c>
      <c r="J139" s="12">
        <f t="shared" si="3"/>
        <v>38453</v>
      </c>
      <c r="K139" s="14">
        <f t="shared" si="4"/>
        <v>7306.07</v>
      </c>
      <c r="L139" s="13">
        <f t="shared" si="5"/>
        <v>38453</v>
      </c>
      <c r="N139" s="34">
        <v>24779</v>
      </c>
    </row>
    <row r="140" spans="1:14" s="25" customFormat="1" x14ac:dyDescent="0.3">
      <c r="A140" s="17">
        <v>102</v>
      </c>
      <c r="B140" s="21" t="s">
        <v>131</v>
      </c>
      <c r="C140" s="23" t="s">
        <v>17</v>
      </c>
      <c r="D140" s="19">
        <v>1</v>
      </c>
      <c r="E140" s="20">
        <v>0.19</v>
      </c>
      <c r="F140" s="12">
        <v>79770</v>
      </c>
      <c r="G140" s="11">
        <v>84556</v>
      </c>
      <c r="H140" s="35">
        <v>204077</v>
      </c>
      <c r="I140" s="35">
        <v>77000</v>
      </c>
      <c r="J140" s="12">
        <f t="shared" si="3"/>
        <v>111351</v>
      </c>
      <c r="K140" s="14">
        <f t="shared" si="4"/>
        <v>21156.69</v>
      </c>
      <c r="L140" s="13">
        <f t="shared" si="5"/>
        <v>111351</v>
      </c>
      <c r="N140" s="34">
        <v>77000</v>
      </c>
    </row>
    <row r="141" spans="1:14" s="25" customFormat="1" ht="33" x14ac:dyDescent="0.3">
      <c r="A141" s="17">
        <v>103</v>
      </c>
      <c r="B141" s="21" t="s">
        <v>132</v>
      </c>
      <c r="C141" s="23" t="s">
        <v>17</v>
      </c>
      <c r="D141" s="19">
        <v>1</v>
      </c>
      <c r="E141" s="20">
        <v>0.19</v>
      </c>
      <c r="F141" s="12">
        <v>79690</v>
      </c>
      <c r="G141" s="11">
        <v>84471</v>
      </c>
      <c r="H141" s="35">
        <v>634394</v>
      </c>
      <c r="I141" s="35">
        <v>238985</v>
      </c>
      <c r="J141" s="12">
        <f t="shared" si="3"/>
        <v>259385</v>
      </c>
      <c r="K141" s="14">
        <f t="shared" si="4"/>
        <v>49283.15</v>
      </c>
      <c r="L141" s="13">
        <f t="shared" si="5"/>
        <v>259385</v>
      </c>
      <c r="N141" s="34">
        <v>238985</v>
      </c>
    </row>
    <row r="142" spans="1:14" s="25" customFormat="1" x14ac:dyDescent="0.3">
      <c r="A142" s="17">
        <v>104</v>
      </c>
      <c r="B142" s="21" t="s">
        <v>133</v>
      </c>
      <c r="C142" s="19" t="s">
        <v>17</v>
      </c>
      <c r="D142" s="19">
        <v>1</v>
      </c>
      <c r="E142" s="20">
        <v>0.19</v>
      </c>
      <c r="F142" s="12">
        <v>9909</v>
      </c>
      <c r="G142" s="11">
        <v>10504</v>
      </c>
      <c r="H142" s="35">
        <v>2752</v>
      </c>
      <c r="I142" s="35">
        <v>691</v>
      </c>
      <c r="J142" s="12">
        <f t="shared" si="3"/>
        <v>5964</v>
      </c>
      <c r="K142" s="14">
        <f t="shared" si="4"/>
        <v>1133.1600000000001</v>
      </c>
      <c r="L142" s="13">
        <f t="shared" si="5"/>
        <v>5964</v>
      </c>
      <c r="N142" s="34">
        <v>691</v>
      </c>
    </row>
    <row r="143" spans="1:14" s="25" customFormat="1" x14ac:dyDescent="0.3">
      <c r="A143" s="17">
        <v>105</v>
      </c>
      <c r="B143" s="21" t="s">
        <v>134</v>
      </c>
      <c r="C143" s="23" t="s">
        <v>17</v>
      </c>
      <c r="D143" s="19">
        <v>1</v>
      </c>
      <c r="E143" s="20">
        <v>0.19</v>
      </c>
      <c r="F143" s="12">
        <v>4172</v>
      </c>
      <c r="G143" s="11">
        <v>4422</v>
      </c>
      <c r="H143" s="35">
        <v>17580</v>
      </c>
      <c r="I143" s="35">
        <v>4699</v>
      </c>
      <c r="J143" s="12">
        <f t="shared" si="3"/>
        <v>7718</v>
      </c>
      <c r="K143" s="14">
        <f t="shared" si="4"/>
        <v>1466.42</v>
      </c>
      <c r="L143" s="13">
        <f t="shared" si="5"/>
        <v>7718</v>
      </c>
      <c r="N143" s="34">
        <v>4699</v>
      </c>
    </row>
    <row r="144" spans="1:14" s="25" customFormat="1" x14ac:dyDescent="0.3">
      <c r="A144" s="17">
        <v>106</v>
      </c>
      <c r="B144" s="21" t="s">
        <v>135</v>
      </c>
      <c r="C144" s="23" t="s">
        <v>17</v>
      </c>
      <c r="D144" s="19">
        <v>1</v>
      </c>
      <c r="E144" s="20">
        <v>0.19</v>
      </c>
      <c r="F144" s="12">
        <v>4172</v>
      </c>
      <c r="G144" s="11">
        <v>4422</v>
      </c>
      <c r="H144" s="35">
        <v>2522</v>
      </c>
      <c r="I144" s="35">
        <v>2349</v>
      </c>
      <c r="J144" s="12">
        <f t="shared" si="3"/>
        <v>3366</v>
      </c>
      <c r="K144" s="14">
        <f t="shared" si="4"/>
        <v>639.54</v>
      </c>
      <c r="L144" s="13">
        <f t="shared" si="5"/>
        <v>3366</v>
      </c>
      <c r="N144" s="34">
        <v>2349</v>
      </c>
    </row>
    <row r="145" spans="1:14" s="25" customFormat="1" x14ac:dyDescent="0.3">
      <c r="A145" s="17">
        <v>107</v>
      </c>
      <c r="B145" s="21" t="s">
        <v>136</v>
      </c>
      <c r="C145" s="23" t="s">
        <v>17</v>
      </c>
      <c r="D145" s="19">
        <v>1</v>
      </c>
      <c r="E145" s="20">
        <v>0.19</v>
      </c>
      <c r="F145" s="12">
        <v>62223</v>
      </c>
      <c r="G145" s="11">
        <v>65956</v>
      </c>
      <c r="H145" s="35">
        <v>35006</v>
      </c>
      <c r="I145" s="35">
        <v>10999</v>
      </c>
      <c r="J145" s="12">
        <f t="shared" si="3"/>
        <v>43546</v>
      </c>
      <c r="K145" s="14">
        <f t="shared" si="4"/>
        <v>8273.74</v>
      </c>
      <c r="L145" s="13">
        <f t="shared" si="5"/>
        <v>43546</v>
      </c>
      <c r="N145" s="34">
        <v>10999</v>
      </c>
    </row>
    <row r="146" spans="1:14" s="25" customFormat="1" x14ac:dyDescent="0.3">
      <c r="A146" s="17">
        <v>108</v>
      </c>
      <c r="B146" s="21" t="s">
        <v>137</v>
      </c>
      <c r="C146" s="23" t="s">
        <v>17</v>
      </c>
      <c r="D146" s="19">
        <v>1</v>
      </c>
      <c r="E146" s="20">
        <v>0.19</v>
      </c>
      <c r="F146" s="12">
        <v>39115</v>
      </c>
      <c r="G146" s="11">
        <v>41462</v>
      </c>
      <c r="H146" s="35">
        <v>94777</v>
      </c>
      <c r="I146" s="35">
        <v>31000</v>
      </c>
      <c r="J146" s="12">
        <f t="shared" si="3"/>
        <v>51589</v>
      </c>
      <c r="K146" s="14">
        <f t="shared" si="4"/>
        <v>9801.91</v>
      </c>
      <c r="L146" s="13">
        <f t="shared" si="5"/>
        <v>51589</v>
      </c>
      <c r="N146" s="34">
        <v>31000</v>
      </c>
    </row>
    <row r="147" spans="1:14" s="25" customFormat="1" ht="33" x14ac:dyDescent="0.3">
      <c r="A147" s="17">
        <v>109</v>
      </c>
      <c r="B147" s="21" t="s">
        <v>138</v>
      </c>
      <c r="C147" s="23" t="s">
        <v>17</v>
      </c>
      <c r="D147" s="19">
        <v>1</v>
      </c>
      <c r="E147" s="20">
        <v>0.19</v>
      </c>
      <c r="F147" s="12">
        <v>116077</v>
      </c>
      <c r="G147" s="11">
        <v>123042</v>
      </c>
      <c r="H147" s="35">
        <v>234649</v>
      </c>
      <c r="I147" s="35"/>
      <c r="J147" s="12">
        <f t="shared" si="3"/>
        <v>157923</v>
      </c>
      <c r="K147" s="14">
        <f t="shared" si="4"/>
        <v>30005.37</v>
      </c>
      <c r="L147" s="13">
        <f t="shared" si="5"/>
        <v>157923</v>
      </c>
      <c r="N147" s="34"/>
    </row>
    <row r="148" spans="1:14" s="25" customFormat="1" ht="33" x14ac:dyDescent="0.3">
      <c r="A148" s="17">
        <v>110</v>
      </c>
      <c r="B148" s="21" t="s">
        <v>139</v>
      </c>
      <c r="C148" s="23" t="s">
        <v>17</v>
      </c>
      <c r="D148" s="19">
        <v>1</v>
      </c>
      <c r="E148" s="20">
        <v>0.19</v>
      </c>
      <c r="F148" s="12">
        <v>113770</v>
      </c>
      <c r="G148" s="11">
        <v>120596</v>
      </c>
      <c r="H148" s="35">
        <v>234649</v>
      </c>
      <c r="I148" s="35"/>
      <c r="J148" s="12">
        <f t="shared" si="3"/>
        <v>156338</v>
      </c>
      <c r="K148" s="14">
        <f t="shared" si="4"/>
        <v>29704.22</v>
      </c>
      <c r="L148" s="13">
        <f t="shared" si="5"/>
        <v>156338</v>
      </c>
      <c r="N148" s="34"/>
    </row>
    <row r="149" spans="1:14" s="25" customFormat="1" ht="33" x14ac:dyDescent="0.3">
      <c r="A149" s="17">
        <v>111</v>
      </c>
      <c r="B149" s="21" t="s">
        <v>140</v>
      </c>
      <c r="C149" s="23" t="s">
        <v>17</v>
      </c>
      <c r="D149" s="19">
        <v>1</v>
      </c>
      <c r="E149" s="20">
        <v>0.19</v>
      </c>
      <c r="F149" s="12">
        <v>116077</v>
      </c>
      <c r="G149" s="11">
        <v>123042</v>
      </c>
      <c r="H149" s="35">
        <v>432612</v>
      </c>
      <c r="I149" s="35"/>
      <c r="J149" s="12">
        <f t="shared" si="3"/>
        <v>223910</v>
      </c>
      <c r="K149" s="14">
        <f t="shared" si="4"/>
        <v>42542.9</v>
      </c>
      <c r="L149" s="13">
        <f t="shared" si="5"/>
        <v>223910</v>
      </c>
      <c r="N149" s="34"/>
    </row>
    <row r="150" spans="1:14" s="25" customFormat="1" x14ac:dyDescent="0.3">
      <c r="A150" s="17">
        <v>112</v>
      </c>
      <c r="B150" s="21" t="s">
        <v>141</v>
      </c>
      <c r="C150" s="23" t="s">
        <v>17</v>
      </c>
      <c r="D150" s="19">
        <v>1</v>
      </c>
      <c r="E150" s="20">
        <v>0.19</v>
      </c>
      <c r="F150" s="53">
        <v>116077</v>
      </c>
      <c r="G150" s="11">
        <v>123042</v>
      </c>
      <c r="H150" s="54">
        <v>26752</v>
      </c>
      <c r="I150" s="54">
        <v>7750</v>
      </c>
      <c r="J150" s="53">
        <f t="shared" si="3"/>
        <v>68405</v>
      </c>
      <c r="K150" s="55">
        <f t="shared" si="4"/>
        <v>12996.95</v>
      </c>
      <c r="L150" s="13">
        <f t="shared" si="5"/>
        <v>68405</v>
      </c>
      <c r="N150" s="56">
        <v>7750</v>
      </c>
    </row>
    <row r="151" spans="1:14" s="25" customFormat="1" x14ac:dyDescent="0.3">
      <c r="A151" s="17">
        <v>113</v>
      </c>
      <c r="B151" s="21" t="s">
        <v>142</v>
      </c>
      <c r="C151" s="23" t="s">
        <v>17</v>
      </c>
      <c r="D151" s="19">
        <v>1</v>
      </c>
      <c r="E151" s="20">
        <v>0.19</v>
      </c>
      <c r="F151" s="12">
        <v>62310</v>
      </c>
      <c r="G151" s="11">
        <v>66049</v>
      </c>
      <c r="H151" s="35">
        <v>53351</v>
      </c>
      <c r="I151" s="35">
        <v>34900</v>
      </c>
      <c r="J151" s="12">
        <f t="shared" si="3"/>
        <v>54153</v>
      </c>
      <c r="K151" s="14">
        <f t="shared" si="4"/>
        <v>10289.07</v>
      </c>
      <c r="L151" s="13">
        <f t="shared" si="5"/>
        <v>54153</v>
      </c>
      <c r="N151" s="34">
        <v>18589</v>
      </c>
    </row>
    <row r="152" spans="1:14" s="25" customFormat="1" x14ac:dyDescent="0.3">
      <c r="A152" s="17">
        <v>114</v>
      </c>
      <c r="B152" s="22" t="s">
        <v>143</v>
      </c>
      <c r="C152" s="19" t="s">
        <v>17</v>
      </c>
      <c r="D152" s="19">
        <v>1</v>
      </c>
      <c r="E152" s="20">
        <v>0.19</v>
      </c>
      <c r="F152" s="12">
        <v>38826</v>
      </c>
      <c r="G152" s="11">
        <v>41156</v>
      </c>
      <c r="H152" s="35">
        <v>54420</v>
      </c>
      <c r="I152" s="35">
        <v>34900</v>
      </c>
      <c r="J152" s="12">
        <f t="shared" si="3"/>
        <v>42326</v>
      </c>
      <c r="K152" s="14">
        <f t="shared" si="4"/>
        <v>8041.9400000000005</v>
      </c>
      <c r="L152" s="13">
        <f t="shared" si="5"/>
        <v>42326</v>
      </c>
      <c r="N152" s="34">
        <v>19834</v>
      </c>
    </row>
    <row r="153" spans="1:14" s="25" customFormat="1" x14ac:dyDescent="0.3">
      <c r="A153" s="17">
        <v>115</v>
      </c>
      <c r="B153" s="21" t="s">
        <v>144</v>
      </c>
      <c r="C153" s="23" t="s">
        <v>17</v>
      </c>
      <c r="D153" s="19">
        <v>1</v>
      </c>
      <c r="E153" s="20">
        <v>0.19</v>
      </c>
      <c r="F153" s="12">
        <v>7133</v>
      </c>
      <c r="G153" s="11">
        <v>7561</v>
      </c>
      <c r="H153" s="35">
        <v>166625</v>
      </c>
      <c r="I153" s="35"/>
      <c r="J153" s="12">
        <f t="shared" si="3"/>
        <v>60440</v>
      </c>
      <c r="K153" s="14">
        <f t="shared" si="4"/>
        <v>11483.6</v>
      </c>
      <c r="L153" s="13">
        <f t="shared" si="5"/>
        <v>60440</v>
      </c>
      <c r="N153" s="34"/>
    </row>
    <row r="154" spans="1:14" s="25" customFormat="1" x14ac:dyDescent="0.3">
      <c r="A154" s="17">
        <v>116</v>
      </c>
      <c r="B154" s="21" t="s">
        <v>145</v>
      </c>
      <c r="C154" s="23" t="s">
        <v>17</v>
      </c>
      <c r="D154" s="19">
        <v>1</v>
      </c>
      <c r="E154" s="20">
        <v>0.19</v>
      </c>
      <c r="F154" s="12">
        <v>635</v>
      </c>
      <c r="G154" s="11">
        <v>673</v>
      </c>
      <c r="H154" s="35">
        <v>3210</v>
      </c>
      <c r="I154" s="35">
        <v>5200</v>
      </c>
      <c r="J154" s="12">
        <f t="shared" si="3"/>
        <v>2430</v>
      </c>
      <c r="K154" s="14">
        <f t="shared" si="4"/>
        <v>461.7</v>
      </c>
      <c r="L154" s="13">
        <f t="shared" si="5"/>
        <v>2430</v>
      </c>
      <c r="N154" s="34">
        <v>5200</v>
      </c>
    </row>
    <row r="155" spans="1:14" s="25" customFormat="1" x14ac:dyDescent="0.3">
      <c r="A155" s="17">
        <v>117</v>
      </c>
      <c r="B155" s="21" t="s">
        <v>146</v>
      </c>
      <c r="C155" s="23" t="s">
        <v>17</v>
      </c>
      <c r="D155" s="19">
        <v>1</v>
      </c>
      <c r="E155" s="20">
        <v>0.19</v>
      </c>
      <c r="F155" s="12">
        <v>715</v>
      </c>
      <c r="G155" s="11">
        <v>758</v>
      </c>
      <c r="H155" s="35">
        <v>2599</v>
      </c>
      <c r="I155" s="35">
        <v>5100</v>
      </c>
      <c r="J155" s="12">
        <f t="shared" si="3"/>
        <v>2293</v>
      </c>
      <c r="K155" s="14">
        <f t="shared" si="4"/>
        <v>435.67</v>
      </c>
      <c r="L155" s="13">
        <f t="shared" si="5"/>
        <v>2293</v>
      </c>
      <c r="N155" s="34">
        <v>5100</v>
      </c>
    </row>
    <row r="156" spans="1:14" s="25" customFormat="1" ht="33" x14ac:dyDescent="0.3">
      <c r="A156" s="17">
        <v>118</v>
      </c>
      <c r="B156" s="21" t="s">
        <v>151</v>
      </c>
      <c r="C156" s="23" t="s">
        <v>17</v>
      </c>
      <c r="D156" s="19">
        <v>1</v>
      </c>
      <c r="E156" s="20">
        <v>0.19</v>
      </c>
      <c r="F156" s="12">
        <v>66934</v>
      </c>
      <c r="G156" s="11">
        <v>70950</v>
      </c>
      <c r="H156" s="35">
        <v>405216</v>
      </c>
      <c r="I156" s="35">
        <v>164999</v>
      </c>
      <c r="J156" s="12">
        <f t="shared" si="3"/>
        <v>177025</v>
      </c>
      <c r="K156" s="14">
        <f t="shared" si="4"/>
        <v>33634.75</v>
      </c>
      <c r="L156" s="13">
        <f t="shared" si="5"/>
        <v>177025</v>
      </c>
      <c r="N156" s="34">
        <v>164999</v>
      </c>
    </row>
    <row r="157" spans="1:14" s="25" customFormat="1" x14ac:dyDescent="0.3">
      <c r="A157" s="17">
        <v>119</v>
      </c>
      <c r="B157" s="21" t="s">
        <v>152</v>
      </c>
      <c r="C157" s="23" t="s">
        <v>22</v>
      </c>
      <c r="D157" s="19">
        <v>1</v>
      </c>
      <c r="E157" s="20">
        <v>0.19</v>
      </c>
      <c r="F157" s="12">
        <v>38826</v>
      </c>
      <c r="G157" s="11">
        <v>41156</v>
      </c>
      <c r="H157" s="35">
        <v>147974</v>
      </c>
      <c r="I157" s="35">
        <v>73300</v>
      </c>
      <c r="J157" s="12">
        <f t="shared" si="3"/>
        <v>75314</v>
      </c>
      <c r="K157" s="14">
        <f t="shared" si="4"/>
        <v>14309.66</v>
      </c>
      <c r="L157" s="13">
        <f t="shared" si="5"/>
        <v>75314</v>
      </c>
      <c r="N157" s="34">
        <v>73300</v>
      </c>
    </row>
    <row r="158" spans="1:14" s="25" customFormat="1" x14ac:dyDescent="0.3">
      <c r="A158" s="17">
        <v>120</v>
      </c>
      <c r="B158" s="21" t="s">
        <v>153</v>
      </c>
      <c r="C158" s="23" t="s">
        <v>22</v>
      </c>
      <c r="D158" s="19">
        <v>1</v>
      </c>
      <c r="E158" s="20">
        <v>0.19</v>
      </c>
      <c r="F158" s="12">
        <v>10768</v>
      </c>
      <c r="G158" s="11">
        <v>11414</v>
      </c>
      <c r="H158" s="35">
        <v>81325</v>
      </c>
      <c r="I158" s="35">
        <v>29800</v>
      </c>
      <c r="J158" s="12">
        <f t="shared" si="3"/>
        <v>33327</v>
      </c>
      <c r="K158" s="14">
        <f t="shared" si="4"/>
        <v>6332.13</v>
      </c>
      <c r="L158" s="13">
        <f t="shared" si="5"/>
        <v>33327</v>
      </c>
      <c r="N158" s="34">
        <v>29800</v>
      </c>
    </row>
    <row r="159" spans="1:14" s="25" customFormat="1" x14ac:dyDescent="0.3">
      <c r="A159" s="17">
        <v>121</v>
      </c>
      <c r="B159" s="21" t="s">
        <v>154</v>
      </c>
      <c r="C159" s="23" t="s">
        <v>22</v>
      </c>
      <c r="D159" s="19">
        <v>1</v>
      </c>
      <c r="E159" s="20">
        <v>0.19</v>
      </c>
      <c r="F159" s="12">
        <v>10768</v>
      </c>
      <c r="G159" s="11">
        <v>11414</v>
      </c>
      <c r="H159" s="35">
        <v>17274</v>
      </c>
      <c r="I159" s="35">
        <v>6650</v>
      </c>
      <c r="J159" s="12">
        <f t="shared" si="3"/>
        <v>11527</v>
      </c>
      <c r="K159" s="14">
        <f t="shared" si="4"/>
        <v>2190.13</v>
      </c>
      <c r="L159" s="13">
        <f t="shared" si="5"/>
        <v>11527</v>
      </c>
      <c r="N159" s="34">
        <v>6650</v>
      </c>
    </row>
    <row r="160" spans="1:14" s="25" customFormat="1" x14ac:dyDescent="0.3">
      <c r="A160" s="17">
        <v>122</v>
      </c>
      <c r="B160" s="21" t="s">
        <v>155</v>
      </c>
      <c r="C160" s="23" t="s">
        <v>22</v>
      </c>
      <c r="D160" s="19">
        <v>1</v>
      </c>
      <c r="E160" s="20">
        <v>0.19</v>
      </c>
      <c r="F160" s="12">
        <v>10768</v>
      </c>
      <c r="G160" s="11">
        <v>11414</v>
      </c>
      <c r="H160" s="35">
        <v>17274</v>
      </c>
      <c r="I160" s="35">
        <v>6650</v>
      </c>
      <c r="J160" s="12">
        <f t="shared" si="3"/>
        <v>11527</v>
      </c>
      <c r="K160" s="14">
        <f t="shared" si="4"/>
        <v>2190.13</v>
      </c>
      <c r="L160" s="13">
        <f t="shared" si="5"/>
        <v>11527</v>
      </c>
      <c r="N160" s="34">
        <v>6650</v>
      </c>
    </row>
    <row r="161" spans="1:14" s="25" customFormat="1" x14ac:dyDescent="0.3">
      <c r="A161" s="17">
        <v>123</v>
      </c>
      <c r="B161" s="21" t="s">
        <v>156</v>
      </c>
      <c r="C161" s="23" t="s">
        <v>22</v>
      </c>
      <c r="D161" s="19">
        <v>1</v>
      </c>
      <c r="E161" s="20">
        <v>0.19</v>
      </c>
      <c r="F161" s="12">
        <v>10768</v>
      </c>
      <c r="G161" s="11">
        <v>11414</v>
      </c>
      <c r="H161" s="35">
        <v>17274</v>
      </c>
      <c r="I161" s="35">
        <v>6650</v>
      </c>
      <c r="J161" s="12">
        <f t="shared" si="3"/>
        <v>11527</v>
      </c>
      <c r="K161" s="14">
        <f t="shared" si="4"/>
        <v>2190.13</v>
      </c>
      <c r="L161" s="13">
        <f t="shared" si="5"/>
        <v>11527</v>
      </c>
      <c r="N161" s="34">
        <v>6650</v>
      </c>
    </row>
    <row r="162" spans="1:14" s="25" customFormat="1" x14ac:dyDescent="0.3">
      <c r="A162" s="17">
        <v>124</v>
      </c>
      <c r="B162" s="21" t="s">
        <v>157</v>
      </c>
      <c r="C162" s="23" t="s">
        <v>22</v>
      </c>
      <c r="D162" s="19">
        <v>1</v>
      </c>
      <c r="E162" s="20">
        <v>0.19</v>
      </c>
      <c r="F162" s="12">
        <v>10768</v>
      </c>
      <c r="G162" s="11">
        <v>11414</v>
      </c>
      <c r="H162" s="35">
        <v>17274</v>
      </c>
      <c r="I162" s="35">
        <v>7000</v>
      </c>
      <c r="J162" s="12">
        <f t="shared" si="3"/>
        <v>11614</v>
      </c>
      <c r="K162" s="14">
        <f t="shared" si="4"/>
        <v>2206.66</v>
      </c>
      <c r="L162" s="13">
        <f t="shared" si="5"/>
        <v>11614</v>
      </c>
      <c r="N162" s="34">
        <v>7000</v>
      </c>
    </row>
    <row r="163" spans="1:14" s="25" customFormat="1" x14ac:dyDescent="0.3">
      <c r="A163" s="17">
        <v>125</v>
      </c>
      <c r="B163" s="21" t="s">
        <v>158</v>
      </c>
      <c r="C163" s="23" t="s">
        <v>22</v>
      </c>
      <c r="D163" s="19">
        <v>1</v>
      </c>
      <c r="E163" s="20">
        <v>0.19</v>
      </c>
      <c r="F163" s="12">
        <v>10768</v>
      </c>
      <c r="G163" s="11">
        <v>11414</v>
      </c>
      <c r="H163" s="35">
        <v>17274</v>
      </c>
      <c r="I163" s="35">
        <v>6650</v>
      </c>
      <c r="J163" s="12">
        <f t="shared" si="3"/>
        <v>11527</v>
      </c>
      <c r="K163" s="14">
        <f t="shared" si="4"/>
        <v>2190.13</v>
      </c>
      <c r="L163" s="13">
        <f t="shared" si="5"/>
        <v>11527</v>
      </c>
      <c r="N163" s="34">
        <v>6650</v>
      </c>
    </row>
    <row r="164" spans="1:14" s="25" customFormat="1" x14ac:dyDescent="0.3">
      <c r="A164" s="17">
        <v>126</v>
      </c>
      <c r="B164" s="21" t="s">
        <v>159</v>
      </c>
      <c r="C164" s="23" t="s">
        <v>22</v>
      </c>
      <c r="D164" s="19">
        <v>1</v>
      </c>
      <c r="E164" s="20">
        <v>0.19</v>
      </c>
      <c r="F164" s="12">
        <v>10768</v>
      </c>
      <c r="G164" s="11">
        <v>11414</v>
      </c>
      <c r="H164" s="35">
        <v>17274</v>
      </c>
      <c r="I164" s="35">
        <v>6650</v>
      </c>
      <c r="J164" s="12">
        <f t="shared" si="3"/>
        <v>11527</v>
      </c>
      <c r="K164" s="14">
        <f t="shared" si="4"/>
        <v>2190.13</v>
      </c>
      <c r="L164" s="13">
        <f t="shared" si="5"/>
        <v>11527</v>
      </c>
      <c r="N164" s="34">
        <v>6650</v>
      </c>
    </row>
    <row r="165" spans="1:14" s="25" customFormat="1" x14ac:dyDescent="0.3">
      <c r="A165" s="17">
        <v>127</v>
      </c>
      <c r="B165" s="21" t="s">
        <v>160</v>
      </c>
      <c r="C165" s="23" t="s">
        <v>22</v>
      </c>
      <c r="D165" s="19">
        <v>1</v>
      </c>
      <c r="E165" s="20">
        <v>0.19</v>
      </c>
      <c r="F165" s="12">
        <v>83667</v>
      </c>
      <c r="G165" s="11">
        <v>88687</v>
      </c>
      <c r="H165" s="35">
        <v>285860</v>
      </c>
      <c r="I165" s="35">
        <v>108500</v>
      </c>
      <c r="J165" s="12">
        <f t="shared" si="3"/>
        <v>141679</v>
      </c>
      <c r="K165" s="14">
        <f t="shared" si="4"/>
        <v>26919.010000000002</v>
      </c>
      <c r="L165" s="13">
        <f t="shared" si="5"/>
        <v>141679</v>
      </c>
      <c r="N165" s="34">
        <v>108500</v>
      </c>
    </row>
    <row r="166" spans="1:14" s="25" customFormat="1" ht="33" x14ac:dyDescent="0.3">
      <c r="A166" s="17">
        <v>128</v>
      </c>
      <c r="B166" s="21" t="s">
        <v>161</v>
      </c>
      <c r="C166" s="23" t="s">
        <v>23</v>
      </c>
      <c r="D166" s="19">
        <v>1</v>
      </c>
      <c r="E166" s="20">
        <v>0.19</v>
      </c>
      <c r="F166" s="12">
        <v>83844</v>
      </c>
      <c r="G166" s="11">
        <v>88875</v>
      </c>
      <c r="H166" s="35">
        <v>149045</v>
      </c>
      <c r="I166" s="35"/>
      <c r="J166" s="12">
        <f t="shared" si="3"/>
        <v>107255</v>
      </c>
      <c r="K166" s="14">
        <f t="shared" si="4"/>
        <v>20378.45</v>
      </c>
      <c r="L166" s="13">
        <f t="shared" si="5"/>
        <v>107255</v>
      </c>
      <c r="N166" s="34"/>
    </row>
    <row r="167" spans="1:14" s="25" customFormat="1" ht="33" x14ac:dyDescent="0.3">
      <c r="A167" s="17">
        <v>129</v>
      </c>
      <c r="B167" s="21" t="s">
        <v>162</v>
      </c>
      <c r="C167" s="23" t="s">
        <v>17</v>
      </c>
      <c r="D167" s="19">
        <v>1</v>
      </c>
      <c r="E167" s="20">
        <v>0.19</v>
      </c>
      <c r="F167" s="12">
        <v>83844</v>
      </c>
      <c r="G167" s="11">
        <v>88875</v>
      </c>
      <c r="H167" s="35">
        <v>143083</v>
      </c>
      <c r="I167" s="35"/>
      <c r="J167" s="12">
        <f t="shared" si="3"/>
        <v>105267</v>
      </c>
      <c r="K167" s="14">
        <f t="shared" si="4"/>
        <v>20000.73</v>
      </c>
      <c r="L167" s="13">
        <f t="shared" si="5"/>
        <v>105267</v>
      </c>
      <c r="N167" s="34"/>
    </row>
    <row r="168" spans="1:14" s="25" customFormat="1" x14ac:dyDescent="0.3">
      <c r="A168" s="17">
        <v>130</v>
      </c>
      <c r="B168" s="21" t="s">
        <v>163</v>
      </c>
      <c r="C168" s="23" t="s">
        <v>17</v>
      </c>
      <c r="D168" s="19">
        <v>1</v>
      </c>
      <c r="E168" s="20">
        <v>0.19</v>
      </c>
      <c r="F168" s="12">
        <v>20829</v>
      </c>
      <c r="G168" s="11">
        <v>22079</v>
      </c>
      <c r="H168" s="35">
        <v>29503</v>
      </c>
      <c r="I168" s="35">
        <v>14800</v>
      </c>
      <c r="J168" s="12">
        <f t="shared" ref="J168:J231" si="6">+ROUND(AVERAGE(F168:I168),0)</f>
        <v>21803</v>
      </c>
      <c r="K168" s="14">
        <f t="shared" ref="K168:K231" si="7">+E168*L168</f>
        <v>4142.57</v>
      </c>
      <c r="L168" s="13">
        <f t="shared" ref="L168:L231" si="8">+J168*D168</f>
        <v>21803</v>
      </c>
      <c r="N168" s="34">
        <v>14800</v>
      </c>
    </row>
    <row r="169" spans="1:14" s="25" customFormat="1" x14ac:dyDescent="0.3">
      <c r="A169" s="17">
        <v>131</v>
      </c>
      <c r="B169" s="18" t="s">
        <v>164</v>
      </c>
      <c r="C169" s="19" t="s">
        <v>17</v>
      </c>
      <c r="D169" s="19">
        <v>1</v>
      </c>
      <c r="E169" s="20">
        <v>0.19</v>
      </c>
      <c r="F169" s="12">
        <v>19857</v>
      </c>
      <c r="G169" s="11">
        <v>21048</v>
      </c>
      <c r="H169" s="35">
        <v>20178</v>
      </c>
      <c r="I169" s="35">
        <v>15501</v>
      </c>
      <c r="J169" s="12">
        <f t="shared" si="6"/>
        <v>19146</v>
      </c>
      <c r="K169" s="14">
        <f t="shared" si="7"/>
        <v>3637.7400000000002</v>
      </c>
      <c r="L169" s="13">
        <f t="shared" si="8"/>
        <v>19146</v>
      </c>
      <c r="N169" s="34">
        <v>15501</v>
      </c>
    </row>
    <row r="170" spans="1:14" s="25" customFormat="1" x14ac:dyDescent="0.3">
      <c r="A170" s="17">
        <v>132</v>
      </c>
      <c r="B170" s="21" t="s">
        <v>165</v>
      </c>
      <c r="C170" s="19" t="s">
        <v>17</v>
      </c>
      <c r="D170" s="19">
        <v>1</v>
      </c>
      <c r="E170" s="20">
        <v>0.19</v>
      </c>
      <c r="F170" s="12">
        <v>21750</v>
      </c>
      <c r="G170" s="11">
        <v>23055</v>
      </c>
      <c r="H170" s="35">
        <v>20178</v>
      </c>
      <c r="I170" s="35">
        <v>7000</v>
      </c>
      <c r="J170" s="12">
        <f t="shared" si="6"/>
        <v>17996</v>
      </c>
      <c r="K170" s="14">
        <f t="shared" si="7"/>
        <v>3419.2400000000002</v>
      </c>
      <c r="L170" s="13">
        <f t="shared" si="8"/>
        <v>17996</v>
      </c>
      <c r="N170" s="34">
        <v>7000</v>
      </c>
    </row>
    <row r="171" spans="1:14" s="25" customFormat="1" x14ac:dyDescent="0.3">
      <c r="A171" s="17">
        <v>133</v>
      </c>
      <c r="B171" s="21" t="s">
        <v>166</v>
      </c>
      <c r="C171" s="19" t="s">
        <v>17</v>
      </c>
      <c r="D171" s="19">
        <v>1</v>
      </c>
      <c r="E171" s="20">
        <v>0.19</v>
      </c>
      <c r="F171" s="12">
        <v>35336</v>
      </c>
      <c r="G171" s="11">
        <v>37456</v>
      </c>
      <c r="H171" s="35">
        <v>17580</v>
      </c>
      <c r="I171" s="35">
        <v>10501</v>
      </c>
      <c r="J171" s="12">
        <f t="shared" si="6"/>
        <v>25218</v>
      </c>
      <c r="K171" s="14">
        <f t="shared" si="7"/>
        <v>4791.42</v>
      </c>
      <c r="L171" s="13">
        <f t="shared" si="8"/>
        <v>25218</v>
      </c>
      <c r="N171" s="34">
        <v>10501</v>
      </c>
    </row>
    <row r="172" spans="1:14" s="25" customFormat="1" x14ac:dyDescent="0.3">
      <c r="A172" s="17">
        <v>134</v>
      </c>
      <c r="B172" s="21" t="s">
        <v>167</v>
      </c>
      <c r="C172" s="19" t="s">
        <v>17</v>
      </c>
      <c r="D172" s="19">
        <v>1</v>
      </c>
      <c r="E172" s="20">
        <v>0.19</v>
      </c>
      <c r="F172" s="12">
        <v>12693</v>
      </c>
      <c r="G172" s="11">
        <v>13455</v>
      </c>
      <c r="H172" s="35">
        <v>12382</v>
      </c>
      <c r="I172" s="35">
        <v>6000</v>
      </c>
      <c r="J172" s="12">
        <f t="shared" si="6"/>
        <v>11133</v>
      </c>
      <c r="K172" s="14">
        <f t="shared" si="7"/>
        <v>2115.27</v>
      </c>
      <c r="L172" s="13">
        <f t="shared" si="8"/>
        <v>11133</v>
      </c>
      <c r="N172" s="34">
        <v>6000</v>
      </c>
    </row>
    <row r="173" spans="1:14" s="25" customFormat="1" x14ac:dyDescent="0.3">
      <c r="A173" s="17">
        <v>135</v>
      </c>
      <c r="B173" s="21" t="s">
        <v>168</v>
      </c>
      <c r="C173" s="19" t="s">
        <v>17</v>
      </c>
      <c r="D173" s="19">
        <v>1</v>
      </c>
      <c r="E173" s="20">
        <v>0.19</v>
      </c>
      <c r="F173" s="12">
        <v>11402</v>
      </c>
      <c r="G173" s="11">
        <v>12086</v>
      </c>
      <c r="H173" s="35">
        <v>21325</v>
      </c>
      <c r="I173" s="35">
        <v>3800</v>
      </c>
      <c r="J173" s="12">
        <f t="shared" si="6"/>
        <v>12153</v>
      </c>
      <c r="K173" s="14">
        <f t="shared" si="7"/>
        <v>2309.0700000000002</v>
      </c>
      <c r="L173" s="13">
        <f t="shared" si="8"/>
        <v>12153</v>
      </c>
      <c r="N173" s="34">
        <v>3800</v>
      </c>
    </row>
    <row r="174" spans="1:14" s="25" customFormat="1" x14ac:dyDescent="0.3">
      <c r="A174" s="17">
        <v>136</v>
      </c>
      <c r="B174" s="21" t="s">
        <v>169</v>
      </c>
      <c r="C174" s="19" t="s">
        <v>17</v>
      </c>
      <c r="D174" s="19">
        <v>1</v>
      </c>
      <c r="E174" s="20">
        <v>0.19</v>
      </c>
      <c r="F174" s="12">
        <v>867</v>
      </c>
      <c r="G174" s="11">
        <v>919</v>
      </c>
      <c r="H174" s="35">
        <v>5717</v>
      </c>
      <c r="I174" s="35">
        <v>2249</v>
      </c>
      <c r="J174" s="12">
        <f t="shared" si="6"/>
        <v>2438</v>
      </c>
      <c r="K174" s="14">
        <f t="shared" si="7"/>
        <v>463.22</v>
      </c>
      <c r="L174" s="13">
        <f t="shared" si="8"/>
        <v>2438</v>
      </c>
      <c r="N174" s="34">
        <v>2249</v>
      </c>
    </row>
    <row r="175" spans="1:14" s="25" customFormat="1" x14ac:dyDescent="0.3">
      <c r="A175" s="17">
        <v>137</v>
      </c>
      <c r="B175" s="21" t="s">
        <v>170</v>
      </c>
      <c r="C175" s="19" t="s">
        <v>17</v>
      </c>
      <c r="D175" s="19">
        <v>1</v>
      </c>
      <c r="E175" s="20">
        <v>0.19</v>
      </c>
      <c r="F175" s="12">
        <v>12993</v>
      </c>
      <c r="G175" s="11">
        <v>13773</v>
      </c>
      <c r="H175" s="35">
        <v>25529</v>
      </c>
      <c r="I175" s="35">
        <v>9000</v>
      </c>
      <c r="J175" s="12">
        <f t="shared" si="6"/>
        <v>15324</v>
      </c>
      <c r="K175" s="14">
        <f t="shared" si="7"/>
        <v>2911.56</v>
      </c>
      <c r="L175" s="13">
        <f t="shared" si="8"/>
        <v>15324</v>
      </c>
      <c r="N175" s="34">
        <v>9000</v>
      </c>
    </row>
    <row r="176" spans="1:14" s="25" customFormat="1" x14ac:dyDescent="0.3">
      <c r="A176" s="17">
        <v>138</v>
      </c>
      <c r="B176" s="21" t="s">
        <v>171</v>
      </c>
      <c r="C176" s="19" t="s">
        <v>17</v>
      </c>
      <c r="D176" s="19">
        <v>1</v>
      </c>
      <c r="E176" s="20">
        <v>0.19</v>
      </c>
      <c r="F176" s="12">
        <v>840</v>
      </c>
      <c r="G176" s="11">
        <v>890</v>
      </c>
      <c r="H176" s="35">
        <v>437</v>
      </c>
      <c r="I176" s="35">
        <v>200</v>
      </c>
      <c r="J176" s="12">
        <f t="shared" si="6"/>
        <v>592</v>
      </c>
      <c r="K176" s="14">
        <f t="shared" si="7"/>
        <v>112.48</v>
      </c>
      <c r="L176" s="13">
        <f t="shared" si="8"/>
        <v>592</v>
      </c>
      <c r="N176" s="34">
        <v>200</v>
      </c>
    </row>
    <row r="177" spans="1:14" s="25" customFormat="1" x14ac:dyDescent="0.3">
      <c r="A177" s="17">
        <v>139</v>
      </c>
      <c r="B177" s="21" t="s">
        <v>172</v>
      </c>
      <c r="C177" s="19" t="s">
        <v>17</v>
      </c>
      <c r="D177" s="19">
        <v>1</v>
      </c>
      <c r="E177" s="20">
        <v>0.19</v>
      </c>
      <c r="F177" s="12">
        <v>840</v>
      </c>
      <c r="G177" s="11">
        <v>890</v>
      </c>
      <c r="H177" s="35">
        <v>437</v>
      </c>
      <c r="I177" s="35">
        <v>200</v>
      </c>
      <c r="J177" s="12">
        <f t="shared" si="6"/>
        <v>592</v>
      </c>
      <c r="K177" s="14">
        <f t="shared" si="7"/>
        <v>112.48</v>
      </c>
      <c r="L177" s="13">
        <f t="shared" si="8"/>
        <v>592</v>
      </c>
      <c r="N177" s="34">
        <v>200</v>
      </c>
    </row>
    <row r="178" spans="1:14" s="25" customFormat="1" x14ac:dyDescent="0.3">
      <c r="A178" s="17">
        <v>140</v>
      </c>
      <c r="B178" s="21" t="s">
        <v>173</v>
      </c>
      <c r="C178" s="19" t="s">
        <v>17</v>
      </c>
      <c r="D178" s="19">
        <v>1</v>
      </c>
      <c r="E178" s="20">
        <v>0.19</v>
      </c>
      <c r="F178" s="12">
        <v>4068</v>
      </c>
      <c r="G178" s="11">
        <v>4312</v>
      </c>
      <c r="H178" s="35">
        <v>6298</v>
      </c>
      <c r="I178" s="35">
        <v>2899</v>
      </c>
      <c r="J178" s="12">
        <f t="shared" si="6"/>
        <v>4394</v>
      </c>
      <c r="K178" s="14">
        <f t="shared" si="7"/>
        <v>834.86</v>
      </c>
      <c r="L178" s="13">
        <f t="shared" si="8"/>
        <v>4394</v>
      </c>
      <c r="N178" s="34">
        <v>2899</v>
      </c>
    </row>
    <row r="179" spans="1:14" s="25" customFormat="1" x14ac:dyDescent="0.3">
      <c r="A179" s="17">
        <v>141</v>
      </c>
      <c r="B179" s="21" t="s">
        <v>174</v>
      </c>
      <c r="C179" s="19" t="s">
        <v>17</v>
      </c>
      <c r="D179" s="19">
        <v>1</v>
      </c>
      <c r="E179" s="20">
        <v>0.19</v>
      </c>
      <c r="F179" s="12">
        <v>1672</v>
      </c>
      <c r="G179" s="11">
        <v>1772</v>
      </c>
      <c r="H179" s="35">
        <v>3431</v>
      </c>
      <c r="I179" s="35">
        <v>950</v>
      </c>
      <c r="J179" s="12">
        <f t="shared" si="6"/>
        <v>1956</v>
      </c>
      <c r="K179" s="14">
        <f t="shared" si="7"/>
        <v>371.64</v>
      </c>
      <c r="L179" s="13">
        <f t="shared" si="8"/>
        <v>1956</v>
      </c>
      <c r="N179" s="34">
        <v>950</v>
      </c>
    </row>
    <row r="180" spans="1:14" s="25" customFormat="1" x14ac:dyDescent="0.3">
      <c r="A180" s="17">
        <v>142</v>
      </c>
      <c r="B180" s="18" t="s">
        <v>175</v>
      </c>
      <c r="C180" s="19" t="s">
        <v>17</v>
      </c>
      <c r="D180" s="19">
        <v>1</v>
      </c>
      <c r="E180" s="20">
        <v>0.19</v>
      </c>
      <c r="F180" s="12">
        <v>4068</v>
      </c>
      <c r="G180" s="11">
        <v>4312</v>
      </c>
      <c r="H180" s="35">
        <v>4638</v>
      </c>
      <c r="I180" s="35">
        <v>1749</v>
      </c>
      <c r="J180" s="12">
        <f t="shared" si="6"/>
        <v>3692</v>
      </c>
      <c r="K180" s="14">
        <f t="shared" si="7"/>
        <v>701.48</v>
      </c>
      <c r="L180" s="13">
        <f t="shared" si="8"/>
        <v>3692</v>
      </c>
      <c r="N180" s="34">
        <v>1749</v>
      </c>
    </row>
    <row r="181" spans="1:14" s="25" customFormat="1" x14ac:dyDescent="0.3">
      <c r="A181" s="17">
        <v>143</v>
      </c>
      <c r="B181" s="18" t="s">
        <v>176</v>
      </c>
      <c r="C181" s="19" t="s">
        <v>17</v>
      </c>
      <c r="D181" s="19">
        <v>1</v>
      </c>
      <c r="E181" s="20">
        <v>0.19</v>
      </c>
      <c r="F181" s="12">
        <v>31754</v>
      </c>
      <c r="G181" s="11">
        <v>33659</v>
      </c>
      <c r="H181" s="35">
        <v>38675</v>
      </c>
      <c r="I181" s="35"/>
      <c r="J181" s="12">
        <f t="shared" si="6"/>
        <v>34696</v>
      </c>
      <c r="K181" s="14">
        <f t="shared" si="7"/>
        <v>6592.24</v>
      </c>
      <c r="L181" s="13">
        <f t="shared" si="8"/>
        <v>34696</v>
      </c>
      <c r="N181" s="34"/>
    </row>
    <row r="182" spans="1:14" s="25" customFormat="1" x14ac:dyDescent="0.3">
      <c r="A182" s="17">
        <v>144</v>
      </c>
      <c r="B182" s="18" t="s">
        <v>177</v>
      </c>
      <c r="C182" s="19" t="s">
        <v>17</v>
      </c>
      <c r="D182" s="19">
        <v>1</v>
      </c>
      <c r="E182" s="20">
        <v>0.19</v>
      </c>
      <c r="F182" s="12">
        <v>34407</v>
      </c>
      <c r="G182" s="11">
        <v>36471</v>
      </c>
      <c r="H182" s="35">
        <v>34854</v>
      </c>
      <c r="I182" s="35"/>
      <c r="J182" s="12">
        <f t="shared" si="6"/>
        <v>35244</v>
      </c>
      <c r="K182" s="14">
        <f t="shared" si="7"/>
        <v>6696.36</v>
      </c>
      <c r="L182" s="13">
        <f t="shared" si="8"/>
        <v>35244</v>
      </c>
      <c r="N182" s="34"/>
    </row>
    <row r="183" spans="1:14" s="25" customFormat="1" x14ac:dyDescent="0.3">
      <c r="A183" s="17">
        <v>145</v>
      </c>
      <c r="B183" s="21" t="s">
        <v>178</v>
      </c>
      <c r="C183" s="23" t="s">
        <v>17</v>
      </c>
      <c r="D183" s="19">
        <v>1</v>
      </c>
      <c r="E183" s="20">
        <v>0.19</v>
      </c>
      <c r="F183" s="12">
        <v>19016</v>
      </c>
      <c r="G183" s="11">
        <v>20157</v>
      </c>
      <c r="H183" s="35">
        <v>28433</v>
      </c>
      <c r="I183" s="35">
        <v>5499</v>
      </c>
      <c r="J183" s="12">
        <f t="shared" si="6"/>
        <v>18276</v>
      </c>
      <c r="K183" s="14">
        <f t="shared" si="7"/>
        <v>3472.44</v>
      </c>
      <c r="L183" s="13">
        <f t="shared" si="8"/>
        <v>18276</v>
      </c>
      <c r="N183" s="34">
        <v>5499</v>
      </c>
    </row>
    <row r="184" spans="1:14" s="25" customFormat="1" x14ac:dyDescent="0.3">
      <c r="A184" s="17">
        <v>146</v>
      </c>
      <c r="B184" s="21" t="s">
        <v>179</v>
      </c>
      <c r="C184" s="23" t="s">
        <v>17</v>
      </c>
      <c r="D184" s="19">
        <v>1</v>
      </c>
      <c r="E184" s="20">
        <v>0.19</v>
      </c>
      <c r="F184" s="12">
        <v>26093</v>
      </c>
      <c r="G184" s="11">
        <v>27659</v>
      </c>
      <c r="H184" s="35">
        <v>42497</v>
      </c>
      <c r="I184" s="35">
        <v>15000</v>
      </c>
      <c r="J184" s="12">
        <f t="shared" si="6"/>
        <v>27812</v>
      </c>
      <c r="K184" s="14">
        <f t="shared" si="7"/>
        <v>5284.28</v>
      </c>
      <c r="L184" s="13">
        <f t="shared" si="8"/>
        <v>27812</v>
      </c>
      <c r="N184" s="34">
        <v>15000</v>
      </c>
    </row>
    <row r="185" spans="1:14" s="25" customFormat="1" x14ac:dyDescent="0.3">
      <c r="A185" s="17">
        <v>147</v>
      </c>
      <c r="B185" s="21" t="s">
        <v>180</v>
      </c>
      <c r="C185" s="23" t="s">
        <v>17</v>
      </c>
      <c r="D185" s="19">
        <v>1</v>
      </c>
      <c r="E185" s="20">
        <v>0.19</v>
      </c>
      <c r="F185" s="12">
        <v>14594</v>
      </c>
      <c r="G185" s="11">
        <v>15470</v>
      </c>
      <c r="H185" s="35">
        <v>14446</v>
      </c>
      <c r="I185" s="35">
        <v>3700</v>
      </c>
      <c r="J185" s="12">
        <f t="shared" si="6"/>
        <v>12053</v>
      </c>
      <c r="K185" s="14">
        <f t="shared" si="7"/>
        <v>2290.0700000000002</v>
      </c>
      <c r="L185" s="13">
        <f t="shared" si="8"/>
        <v>12053</v>
      </c>
      <c r="N185" s="34">
        <v>3700</v>
      </c>
    </row>
    <row r="186" spans="1:14" s="25" customFormat="1" x14ac:dyDescent="0.3">
      <c r="A186" s="17">
        <v>148</v>
      </c>
      <c r="B186" s="21" t="s">
        <v>181</v>
      </c>
      <c r="C186" s="23" t="s">
        <v>17</v>
      </c>
      <c r="D186" s="19">
        <v>1</v>
      </c>
      <c r="E186" s="20">
        <v>0.19</v>
      </c>
      <c r="F186" s="12">
        <v>7952</v>
      </c>
      <c r="G186" s="11">
        <v>8429</v>
      </c>
      <c r="H186" s="35">
        <v>25223</v>
      </c>
      <c r="I186" s="35">
        <v>6000</v>
      </c>
      <c r="J186" s="12">
        <f t="shared" si="6"/>
        <v>11901</v>
      </c>
      <c r="K186" s="14">
        <f t="shared" si="7"/>
        <v>2261.19</v>
      </c>
      <c r="L186" s="13">
        <f t="shared" si="8"/>
        <v>11901</v>
      </c>
      <c r="N186" s="34">
        <v>6000</v>
      </c>
    </row>
    <row r="187" spans="1:14" s="25" customFormat="1" ht="33" x14ac:dyDescent="0.3">
      <c r="A187" s="17">
        <v>149</v>
      </c>
      <c r="B187" s="18" t="s">
        <v>182</v>
      </c>
      <c r="C187" s="23" t="s">
        <v>17</v>
      </c>
      <c r="D187" s="19">
        <v>1</v>
      </c>
      <c r="E187" s="20">
        <v>0.19</v>
      </c>
      <c r="F187" s="12">
        <v>305442</v>
      </c>
      <c r="G187" s="11">
        <v>323769</v>
      </c>
      <c r="H187" s="35">
        <v>2285351</v>
      </c>
      <c r="I187" s="35"/>
      <c r="J187" s="12">
        <f t="shared" si="6"/>
        <v>971521</v>
      </c>
      <c r="K187" s="14">
        <f t="shared" si="7"/>
        <v>184588.99</v>
      </c>
      <c r="L187" s="13">
        <f t="shared" si="8"/>
        <v>971521</v>
      </c>
      <c r="N187" s="34"/>
    </row>
    <row r="188" spans="1:14" s="25" customFormat="1" x14ac:dyDescent="0.3">
      <c r="A188" s="17">
        <v>150</v>
      </c>
      <c r="B188" s="18" t="s">
        <v>183</v>
      </c>
      <c r="C188" s="23" t="s">
        <v>17</v>
      </c>
      <c r="D188" s="19">
        <v>1</v>
      </c>
      <c r="E188" s="20">
        <v>0.19</v>
      </c>
      <c r="F188" s="12">
        <v>157842</v>
      </c>
      <c r="G188" s="11">
        <v>167313</v>
      </c>
      <c r="H188" s="35">
        <v>453096</v>
      </c>
      <c r="I188" s="35"/>
      <c r="J188" s="12">
        <f t="shared" si="6"/>
        <v>259417</v>
      </c>
      <c r="K188" s="14">
        <f t="shared" si="7"/>
        <v>49289.23</v>
      </c>
      <c r="L188" s="13">
        <f t="shared" si="8"/>
        <v>259417</v>
      </c>
      <c r="N188" s="34"/>
    </row>
    <row r="189" spans="1:14" s="25" customFormat="1" x14ac:dyDescent="0.3">
      <c r="A189" s="17">
        <v>151</v>
      </c>
      <c r="B189" s="21" t="s">
        <v>184</v>
      </c>
      <c r="C189" s="23" t="s">
        <v>17</v>
      </c>
      <c r="D189" s="19">
        <v>1</v>
      </c>
      <c r="E189" s="20">
        <v>0.19</v>
      </c>
      <c r="F189" s="12">
        <v>182117</v>
      </c>
      <c r="G189" s="11">
        <v>193044</v>
      </c>
      <c r="H189" s="35">
        <v>439032</v>
      </c>
      <c r="I189" s="35"/>
      <c r="J189" s="12">
        <f t="shared" si="6"/>
        <v>271398</v>
      </c>
      <c r="K189" s="14">
        <f t="shared" si="7"/>
        <v>51565.62</v>
      </c>
      <c r="L189" s="13">
        <f t="shared" si="8"/>
        <v>271398</v>
      </c>
      <c r="N189" s="34"/>
    </row>
    <row r="190" spans="1:14" s="25" customFormat="1" x14ac:dyDescent="0.3">
      <c r="A190" s="17">
        <v>152</v>
      </c>
      <c r="B190" s="21" t="s">
        <v>185</v>
      </c>
      <c r="C190" s="23" t="s">
        <v>17</v>
      </c>
      <c r="D190" s="19">
        <v>1</v>
      </c>
      <c r="E190" s="20">
        <v>0.19</v>
      </c>
      <c r="F190" s="12">
        <v>137472</v>
      </c>
      <c r="G190" s="11">
        <v>145720</v>
      </c>
      <c r="H190" s="35">
        <v>868280</v>
      </c>
      <c r="I190" s="35">
        <v>105001</v>
      </c>
      <c r="J190" s="12">
        <f t="shared" si="6"/>
        <v>314118</v>
      </c>
      <c r="K190" s="14">
        <f t="shared" si="7"/>
        <v>59682.42</v>
      </c>
      <c r="L190" s="13">
        <f t="shared" si="8"/>
        <v>314118</v>
      </c>
      <c r="N190" s="34">
        <v>105001</v>
      </c>
    </row>
    <row r="191" spans="1:14" s="25" customFormat="1" x14ac:dyDescent="0.3">
      <c r="A191" s="17">
        <v>153</v>
      </c>
      <c r="B191" s="21" t="s">
        <v>186</v>
      </c>
      <c r="C191" s="23" t="s">
        <v>17</v>
      </c>
      <c r="D191" s="19">
        <v>1</v>
      </c>
      <c r="E191" s="20">
        <v>0.19</v>
      </c>
      <c r="F191" s="12">
        <v>137472</v>
      </c>
      <c r="G191" s="11">
        <v>145720</v>
      </c>
      <c r="H191" s="35">
        <v>680255</v>
      </c>
      <c r="I191" s="35">
        <v>105000</v>
      </c>
      <c r="J191" s="12">
        <f t="shared" si="6"/>
        <v>267112</v>
      </c>
      <c r="K191" s="14">
        <f t="shared" si="7"/>
        <v>50751.28</v>
      </c>
      <c r="L191" s="13">
        <f t="shared" si="8"/>
        <v>267112</v>
      </c>
      <c r="N191" s="34">
        <v>105000</v>
      </c>
    </row>
    <row r="192" spans="1:14" s="25" customFormat="1" x14ac:dyDescent="0.3">
      <c r="A192" s="17">
        <v>154</v>
      </c>
      <c r="B192" s="21" t="s">
        <v>187</v>
      </c>
      <c r="C192" s="19" t="s">
        <v>17</v>
      </c>
      <c r="D192" s="19">
        <v>1</v>
      </c>
      <c r="E192" s="20">
        <v>0.19</v>
      </c>
      <c r="F192" s="12">
        <v>156932</v>
      </c>
      <c r="G192" s="11">
        <v>166348</v>
      </c>
      <c r="H192" s="35">
        <v>1245860</v>
      </c>
      <c r="I192" s="35"/>
      <c r="J192" s="12">
        <f t="shared" si="6"/>
        <v>523047</v>
      </c>
      <c r="K192" s="14">
        <f t="shared" si="7"/>
        <v>99378.930000000008</v>
      </c>
      <c r="L192" s="13">
        <f t="shared" si="8"/>
        <v>523047</v>
      </c>
      <c r="N192" s="34"/>
    </row>
    <row r="193" spans="1:14" s="25" customFormat="1" ht="33" x14ac:dyDescent="0.3">
      <c r="A193" s="17">
        <v>155</v>
      </c>
      <c r="B193" s="21" t="s">
        <v>188</v>
      </c>
      <c r="C193" s="19" t="s">
        <v>21</v>
      </c>
      <c r="D193" s="19">
        <v>1</v>
      </c>
      <c r="E193" s="20">
        <v>0.19</v>
      </c>
      <c r="F193" s="12">
        <v>12905</v>
      </c>
      <c r="G193" s="11">
        <v>13679</v>
      </c>
      <c r="H193" s="35">
        <v>7201</v>
      </c>
      <c r="I193" s="35">
        <v>2211</v>
      </c>
      <c r="J193" s="12">
        <f t="shared" si="6"/>
        <v>8999</v>
      </c>
      <c r="K193" s="14">
        <f t="shared" si="7"/>
        <v>1709.81</v>
      </c>
      <c r="L193" s="13">
        <f t="shared" si="8"/>
        <v>8999</v>
      </c>
      <c r="N193" s="34">
        <v>2211</v>
      </c>
    </row>
    <row r="194" spans="1:14" s="25" customFormat="1" ht="33" x14ac:dyDescent="0.3">
      <c r="A194" s="17">
        <v>156</v>
      </c>
      <c r="B194" s="21" t="s">
        <v>189</v>
      </c>
      <c r="C194" s="23" t="s">
        <v>21</v>
      </c>
      <c r="D194" s="19">
        <v>1</v>
      </c>
      <c r="E194" s="20">
        <v>0.19</v>
      </c>
      <c r="F194" s="12">
        <v>14949</v>
      </c>
      <c r="G194" s="11">
        <v>15846</v>
      </c>
      <c r="H194" s="35">
        <v>14293</v>
      </c>
      <c r="I194" s="35">
        <v>5950</v>
      </c>
      <c r="J194" s="12">
        <f t="shared" si="6"/>
        <v>12760</v>
      </c>
      <c r="K194" s="14">
        <f t="shared" si="7"/>
        <v>2424.4</v>
      </c>
      <c r="L194" s="13">
        <f t="shared" si="8"/>
        <v>12760</v>
      </c>
      <c r="N194" s="34">
        <v>5950</v>
      </c>
    </row>
    <row r="195" spans="1:14" s="25" customFormat="1" ht="33" x14ac:dyDescent="0.3">
      <c r="A195" s="17">
        <v>157</v>
      </c>
      <c r="B195" s="21" t="s">
        <v>190</v>
      </c>
      <c r="C195" s="23" t="s">
        <v>21</v>
      </c>
      <c r="D195" s="19">
        <v>1</v>
      </c>
      <c r="E195" s="20">
        <v>0.19</v>
      </c>
      <c r="F195" s="12">
        <v>19008</v>
      </c>
      <c r="G195" s="11">
        <v>20148</v>
      </c>
      <c r="H195" s="35">
        <v>23848</v>
      </c>
      <c r="I195" s="35">
        <v>9200</v>
      </c>
      <c r="J195" s="12">
        <f t="shared" si="6"/>
        <v>18051</v>
      </c>
      <c r="K195" s="14">
        <f t="shared" si="7"/>
        <v>3429.69</v>
      </c>
      <c r="L195" s="13">
        <f t="shared" si="8"/>
        <v>18051</v>
      </c>
      <c r="N195" s="34">
        <v>9200</v>
      </c>
    </row>
    <row r="196" spans="1:14" s="25" customFormat="1" ht="33" x14ac:dyDescent="0.3">
      <c r="A196" s="17">
        <v>158</v>
      </c>
      <c r="B196" s="21" t="s">
        <v>191</v>
      </c>
      <c r="C196" s="23" t="s">
        <v>21</v>
      </c>
      <c r="D196" s="19">
        <v>1</v>
      </c>
      <c r="E196" s="20">
        <v>0.19</v>
      </c>
      <c r="F196" s="12">
        <v>22546</v>
      </c>
      <c r="G196" s="11">
        <v>23899</v>
      </c>
      <c r="H196" s="35">
        <v>47694</v>
      </c>
      <c r="I196" s="35">
        <v>16140</v>
      </c>
      <c r="J196" s="12">
        <f t="shared" si="6"/>
        <v>27570</v>
      </c>
      <c r="K196" s="14">
        <f t="shared" si="7"/>
        <v>5238.3</v>
      </c>
      <c r="L196" s="13">
        <f t="shared" si="8"/>
        <v>27570</v>
      </c>
      <c r="N196" s="34">
        <v>16140</v>
      </c>
    </row>
    <row r="197" spans="1:14" s="25" customFormat="1" ht="33" x14ac:dyDescent="0.3">
      <c r="A197" s="17">
        <v>159</v>
      </c>
      <c r="B197" s="21" t="s">
        <v>192</v>
      </c>
      <c r="C197" s="23" t="s">
        <v>21</v>
      </c>
      <c r="D197" s="19">
        <v>1</v>
      </c>
      <c r="E197" s="20">
        <v>0.19</v>
      </c>
      <c r="F197" s="12">
        <v>25554</v>
      </c>
      <c r="G197" s="11">
        <v>27087</v>
      </c>
      <c r="H197" s="35">
        <v>50599</v>
      </c>
      <c r="I197" s="35">
        <v>17200</v>
      </c>
      <c r="J197" s="12">
        <f t="shared" si="6"/>
        <v>30110</v>
      </c>
      <c r="K197" s="14">
        <f t="shared" si="7"/>
        <v>5720.9</v>
      </c>
      <c r="L197" s="13">
        <f t="shared" si="8"/>
        <v>30110</v>
      </c>
      <c r="N197" s="34">
        <v>17200</v>
      </c>
    </row>
    <row r="198" spans="1:14" s="25" customFormat="1" ht="33" x14ac:dyDescent="0.3">
      <c r="A198" s="17">
        <v>160</v>
      </c>
      <c r="B198" s="21" t="s">
        <v>193</v>
      </c>
      <c r="C198" s="23" t="s">
        <v>21</v>
      </c>
      <c r="D198" s="19">
        <v>1</v>
      </c>
      <c r="E198" s="20">
        <v>0.19</v>
      </c>
      <c r="F198" s="12">
        <v>31480</v>
      </c>
      <c r="G198" s="11">
        <v>33369</v>
      </c>
      <c r="H198" s="35">
        <v>58394</v>
      </c>
      <c r="I198" s="35">
        <v>21795</v>
      </c>
      <c r="J198" s="12">
        <f t="shared" si="6"/>
        <v>36260</v>
      </c>
      <c r="K198" s="14">
        <f t="shared" si="7"/>
        <v>6889.4</v>
      </c>
      <c r="L198" s="13">
        <f t="shared" si="8"/>
        <v>36260</v>
      </c>
      <c r="N198" s="34">
        <v>21795</v>
      </c>
    </row>
    <row r="199" spans="1:14" s="25" customFormat="1" ht="33" x14ac:dyDescent="0.3">
      <c r="A199" s="17">
        <v>161</v>
      </c>
      <c r="B199" s="21" t="s">
        <v>194</v>
      </c>
      <c r="C199" s="23" t="s">
        <v>21</v>
      </c>
      <c r="D199" s="19">
        <v>1</v>
      </c>
      <c r="E199" s="20">
        <v>0.19</v>
      </c>
      <c r="F199" s="12">
        <v>80978</v>
      </c>
      <c r="G199" s="11">
        <v>85837</v>
      </c>
      <c r="H199" s="35">
        <v>208586</v>
      </c>
      <c r="I199" s="35"/>
      <c r="J199" s="12">
        <f t="shared" si="6"/>
        <v>125134</v>
      </c>
      <c r="K199" s="14">
        <f t="shared" si="7"/>
        <v>23775.46</v>
      </c>
      <c r="L199" s="13">
        <f t="shared" si="8"/>
        <v>125134</v>
      </c>
      <c r="N199" s="34"/>
    </row>
    <row r="200" spans="1:14" s="25" customFormat="1" x14ac:dyDescent="0.3">
      <c r="A200" s="17">
        <v>162</v>
      </c>
      <c r="B200" s="21" t="s">
        <v>195</v>
      </c>
      <c r="C200" s="23" t="s">
        <v>17</v>
      </c>
      <c r="D200" s="19">
        <v>1</v>
      </c>
      <c r="E200" s="20">
        <v>0.19</v>
      </c>
      <c r="F200" s="12">
        <v>157816</v>
      </c>
      <c r="G200" s="11">
        <v>167285</v>
      </c>
      <c r="H200" s="35">
        <v>408152</v>
      </c>
      <c r="I200" s="35">
        <v>139900</v>
      </c>
      <c r="J200" s="12">
        <f t="shared" si="6"/>
        <v>218288</v>
      </c>
      <c r="K200" s="14">
        <f t="shared" si="7"/>
        <v>41474.720000000001</v>
      </c>
      <c r="L200" s="13">
        <f t="shared" si="8"/>
        <v>218288</v>
      </c>
      <c r="N200" s="34">
        <v>139900</v>
      </c>
    </row>
    <row r="201" spans="1:14" s="25" customFormat="1" x14ac:dyDescent="0.3">
      <c r="A201" s="17">
        <v>163</v>
      </c>
      <c r="B201" s="21" t="s">
        <v>196</v>
      </c>
      <c r="C201" s="23" t="s">
        <v>17</v>
      </c>
      <c r="D201" s="19">
        <v>1</v>
      </c>
      <c r="E201" s="20">
        <v>0.19</v>
      </c>
      <c r="F201" s="12">
        <v>30339</v>
      </c>
      <c r="G201" s="11">
        <v>32159</v>
      </c>
      <c r="H201" s="35">
        <v>40051</v>
      </c>
      <c r="I201" s="35"/>
      <c r="J201" s="12">
        <f t="shared" si="6"/>
        <v>34183</v>
      </c>
      <c r="K201" s="14">
        <f t="shared" si="7"/>
        <v>6494.77</v>
      </c>
      <c r="L201" s="13">
        <f t="shared" si="8"/>
        <v>34183</v>
      </c>
      <c r="N201" s="34"/>
    </row>
    <row r="202" spans="1:14" s="25" customFormat="1" x14ac:dyDescent="0.3">
      <c r="A202" s="17">
        <v>164</v>
      </c>
      <c r="B202" s="21" t="s">
        <v>197</v>
      </c>
      <c r="C202" s="23" t="s">
        <v>17</v>
      </c>
      <c r="D202" s="19">
        <v>1</v>
      </c>
      <c r="E202" s="20">
        <v>0.19</v>
      </c>
      <c r="F202" s="12">
        <v>28216</v>
      </c>
      <c r="G202" s="11">
        <v>29909</v>
      </c>
      <c r="H202" s="35">
        <v>21096</v>
      </c>
      <c r="I202" s="35">
        <v>25500</v>
      </c>
      <c r="J202" s="12">
        <f t="shared" si="6"/>
        <v>26180</v>
      </c>
      <c r="K202" s="14">
        <f t="shared" si="7"/>
        <v>4974.2</v>
      </c>
      <c r="L202" s="13">
        <f t="shared" si="8"/>
        <v>26180</v>
      </c>
      <c r="N202" s="34">
        <v>25500</v>
      </c>
    </row>
    <row r="203" spans="1:14" s="25" customFormat="1" x14ac:dyDescent="0.3">
      <c r="A203" s="17">
        <v>165</v>
      </c>
      <c r="B203" s="21" t="s">
        <v>198</v>
      </c>
      <c r="C203" s="23" t="s">
        <v>17</v>
      </c>
      <c r="D203" s="19">
        <v>1</v>
      </c>
      <c r="E203" s="20">
        <v>0.19</v>
      </c>
      <c r="F203" s="12">
        <v>45376</v>
      </c>
      <c r="G203" s="11">
        <v>48099</v>
      </c>
      <c r="H203" s="35">
        <v>75668</v>
      </c>
      <c r="I203" s="35"/>
      <c r="J203" s="12">
        <f t="shared" si="6"/>
        <v>56381</v>
      </c>
      <c r="K203" s="14">
        <f t="shared" si="7"/>
        <v>10712.39</v>
      </c>
      <c r="L203" s="13">
        <f t="shared" si="8"/>
        <v>56381</v>
      </c>
      <c r="N203" s="34"/>
    </row>
    <row r="204" spans="1:14" s="25" customFormat="1" x14ac:dyDescent="0.3">
      <c r="A204" s="17">
        <v>166</v>
      </c>
      <c r="B204" s="21" t="s">
        <v>199</v>
      </c>
      <c r="C204" s="23" t="s">
        <v>17</v>
      </c>
      <c r="D204" s="19">
        <v>1</v>
      </c>
      <c r="E204" s="20">
        <v>0.19</v>
      </c>
      <c r="F204" s="12">
        <v>44049</v>
      </c>
      <c r="G204" s="11">
        <v>46692</v>
      </c>
      <c r="H204" s="35">
        <v>14828</v>
      </c>
      <c r="I204" s="35">
        <v>17200</v>
      </c>
      <c r="J204" s="12">
        <f t="shared" si="6"/>
        <v>30692</v>
      </c>
      <c r="K204" s="14">
        <f t="shared" si="7"/>
        <v>5831.4800000000005</v>
      </c>
      <c r="L204" s="13">
        <f t="shared" si="8"/>
        <v>30692</v>
      </c>
      <c r="N204" s="34">
        <v>17200</v>
      </c>
    </row>
    <row r="205" spans="1:14" s="25" customFormat="1" x14ac:dyDescent="0.3">
      <c r="A205" s="17">
        <v>167</v>
      </c>
      <c r="B205" s="22" t="s">
        <v>200</v>
      </c>
      <c r="C205" s="19" t="s">
        <v>17</v>
      </c>
      <c r="D205" s="19">
        <v>1</v>
      </c>
      <c r="E205" s="20">
        <v>0.19</v>
      </c>
      <c r="F205" s="12">
        <v>24148</v>
      </c>
      <c r="G205" s="11">
        <v>25597</v>
      </c>
      <c r="H205" s="35">
        <v>5045</v>
      </c>
      <c r="I205" s="35">
        <v>1499</v>
      </c>
      <c r="J205" s="12">
        <f t="shared" si="6"/>
        <v>14072</v>
      </c>
      <c r="K205" s="14">
        <f t="shared" si="7"/>
        <v>2673.68</v>
      </c>
      <c r="L205" s="13">
        <f t="shared" si="8"/>
        <v>14072</v>
      </c>
      <c r="N205" s="34">
        <v>1499</v>
      </c>
    </row>
    <row r="206" spans="1:14" s="25" customFormat="1" x14ac:dyDescent="0.3">
      <c r="A206" s="17">
        <v>168</v>
      </c>
      <c r="B206" s="21" t="s">
        <v>201</v>
      </c>
      <c r="C206" s="23" t="s">
        <v>17</v>
      </c>
      <c r="D206" s="19">
        <v>1</v>
      </c>
      <c r="E206" s="20">
        <v>0.19</v>
      </c>
      <c r="F206" s="12">
        <v>34762</v>
      </c>
      <c r="G206" s="11">
        <v>36848</v>
      </c>
      <c r="H206" s="35">
        <v>20444</v>
      </c>
      <c r="I206" s="35">
        <v>9000</v>
      </c>
      <c r="J206" s="12">
        <f t="shared" si="6"/>
        <v>25264</v>
      </c>
      <c r="K206" s="14">
        <f t="shared" si="7"/>
        <v>4800.16</v>
      </c>
      <c r="L206" s="13">
        <f t="shared" si="8"/>
        <v>25264</v>
      </c>
      <c r="N206" s="34">
        <v>9000</v>
      </c>
    </row>
    <row r="207" spans="1:14" s="25" customFormat="1" x14ac:dyDescent="0.3">
      <c r="A207" s="17">
        <v>169</v>
      </c>
      <c r="B207" s="21" t="s">
        <v>202</v>
      </c>
      <c r="C207" s="23" t="s">
        <v>17</v>
      </c>
      <c r="D207" s="19">
        <v>1</v>
      </c>
      <c r="E207" s="20">
        <v>0.19</v>
      </c>
      <c r="F207" s="12">
        <v>33435</v>
      </c>
      <c r="G207" s="11">
        <v>35441</v>
      </c>
      <c r="H207" s="35">
        <v>18083</v>
      </c>
      <c r="I207" s="35">
        <v>8499</v>
      </c>
      <c r="J207" s="12">
        <f t="shared" si="6"/>
        <v>23865</v>
      </c>
      <c r="K207" s="14">
        <f t="shared" si="7"/>
        <v>4534.3500000000004</v>
      </c>
      <c r="L207" s="13">
        <f t="shared" si="8"/>
        <v>23865</v>
      </c>
      <c r="N207" s="34">
        <v>8499</v>
      </c>
    </row>
    <row r="208" spans="1:14" s="25" customFormat="1" x14ac:dyDescent="0.3">
      <c r="A208" s="17">
        <v>170</v>
      </c>
      <c r="B208" s="21" t="s">
        <v>203</v>
      </c>
      <c r="C208" s="23" t="s">
        <v>17</v>
      </c>
      <c r="D208" s="19">
        <v>1</v>
      </c>
      <c r="E208" s="20">
        <v>0.19</v>
      </c>
      <c r="F208" s="12">
        <v>29101</v>
      </c>
      <c r="G208" s="11">
        <v>30847</v>
      </c>
      <c r="H208" s="35">
        <v>6894</v>
      </c>
      <c r="I208" s="35">
        <v>2700</v>
      </c>
      <c r="J208" s="12">
        <f t="shared" si="6"/>
        <v>17386</v>
      </c>
      <c r="K208" s="14">
        <f t="shared" si="7"/>
        <v>3303.34</v>
      </c>
      <c r="L208" s="13">
        <f t="shared" si="8"/>
        <v>17386</v>
      </c>
      <c r="N208" s="34">
        <v>2700</v>
      </c>
    </row>
    <row r="209" spans="1:14" s="25" customFormat="1" x14ac:dyDescent="0.3">
      <c r="A209" s="17">
        <v>171</v>
      </c>
      <c r="B209" s="21" t="s">
        <v>204</v>
      </c>
      <c r="C209" s="23" t="s">
        <v>17</v>
      </c>
      <c r="D209" s="19">
        <v>1</v>
      </c>
      <c r="E209" s="20">
        <v>0.19</v>
      </c>
      <c r="F209" s="12">
        <v>31400</v>
      </c>
      <c r="G209" s="11">
        <v>33284</v>
      </c>
      <c r="H209" s="35">
        <v>64510</v>
      </c>
      <c r="I209" s="35">
        <v>16500</v>
      </c>
      <c r="J209" s="12">
        <f t="shared" si="6"/>
        <v>36424</v>
      </c>
      <c r="K209" s="14">
        <f t="shared" si="7"/>
        <v>6920.56</v>
      </c>
      <c r="L209" s="13">
        <f t="shared" si="8"/>
        <v>36424</v>
      </c>
      <c r="N209" s="34">
        <v>16500</v>
      </c>
    </row>
    <row r="210" spans="1:14" s="25" customFormat="1" x14ac:dyDescent="0.3">
      <c r="A210" s="17">
        <v>172</v>
      </c>
      <c r="B210" s="21" t="s">
        <v>205</v>
      </c>
      <c r="C210" s="23" t="s">
        <v>17</v>
      </c>
      <c r="D210" s="19">
        <v>1</v>
      </c>
      <c r="E210" s="20">
        <v>0.19</v>
      </c>
      <c r="F210" s="12">
        <v>36442</v>
      </c>
      <c r="G210" s="11">
        <v>38629</v>
      </c>
      <c r="H210" s="35">
        <v>180841</v>
      </c>
      <c r="I210" s="35">
        <v>65142</v>
      </c>
      <c r="J210" s="12">
        <f t="shared" si="6"/>
        <v>80264</v>
      </c>
      <c r="K210" s="14">
        <f t="shared" si="7"/>
        <v>15250.16</v>
      </c>
      <c r="L210" s="13">
        <f t="shared" si="8"/>
        <v>80264</v>
      </c>
      <c r="N210" s="34">
        <v>65142</v>
      </c>
    </row>
    <row r="211" spans="1:14" s="25" customFormat="1" x14ac:dyDescent="0.3">
      <c r="A211" s="17">
        <v>173</v>
      </c>
      <c r="B211" s="21" t="s">
        <v>206</v>
      </c>
      <c r="C211" s="23" t="s">
        <v>17</v>
      </c>
      <c r="D211" s="19">
        <v>1</v>
      </c>
      <c r="E211" s="20">
        <v>0.19</v>
      </c>
      <c r="F211" s="12">
        <v>18752</v>
      </c>
      <c r="G211" s="11">
        <v>19877</v>
      </c>
      <c r="H211" s="35">
        <v>9155</v>
      </c>
      <c r="I211" s="35">
        <v>2600</v>
      </c>
      <c r="J211" s="12">
        <f t="shared" si="6"/>
        <v>12596</v>
      </c>
      <c r="K211" s="14">
        <f t="shared" si="7"/>
        <v>2393.2400000000002</v>
      </c>
      <c r="L211" s="13">
        <f t="shared" si="8"/>
        <v>12596</v>
      </c>
      <c r="N211" s="34">
        <v>2600</v>
      </c>
    </row>
    <row r="212" spans="1:14" s="25" customFormat="1" x14ac:dyDescent="0.3">
      <c r="A212" s="17">
        <v>174</v>
      </c>
      <c r="B212" s="21" t="s">
        <v>207</v>
      </c>
      <c r="C212" s="23" t="s">
        <v>17</v>
      </c>
      <c r="D212" s="19">
        <v>1</v>
      </c>
      <c r="E212" s="20">
        <v>0.19</v>
      </c>
      <c r="F212" s="12">
        <v>18752</v>
      </c>
      <c r="G212" s="11">
        <v>19877</v>
      </c>
      <c r="H212" s="35">
        <v>8602</v>
      </c>
      <c r="I212" s="35">
        <v>2099</v>
      </c>
      <c r="J212" s="12">
        <f t="shared" si="6"/>
        <v>12333</v>
      </c>
      <c r="K212" s="14">
        <f t="shared" si="7"/>
        <v>2343.27</v>
      </c>
      <c r="L212" s="13">
        <f t="shared" si="8"/>
        <v>12333</v>
      </c>
      <c r="N212" s="34">
        <v>2099</v>
      </c>
    </row>
    <row r="213" spans="1:14" s="25" customFormat="1" x14ac:dyDescent="0.3">
      <c r="A213" s="17">
        <v>175</v>
      </c>
      <c r="B213" s="21" t="s">
        <v>208</v>
      </c>
      <c r="C213" s="23" t="s">
        <v>17</v>
      </c>
      <c r="D213" s="19">
        <v>1</v>
      </c>
      <c r="E213" s="20">
        <v>0.19</v>
      </c>
      <c r="F213" s="12">
        <v>16187</v>
      </c>
      <c r="G213" s="11">
        <v>17158</v>
      </c>
      <c r="H213" s="35">
        <v>5213</v>
      </c>
      <c r="I213" s="35">
        <v>900</v>
      </c>
      <c r="J213" s="12">
        <f t="shared" si="6"/>
        <v>9865</v>
      </c>
      <c r="K213" s="14">
        <f t="shared" si="7"/>
        <v>1874.35</v>
      </c>
      <c r="L213" s="13">
        <f t="shared" si="8"/>
        <v>9865</v>
      </c>
      <c r="N213" s="34">
        <v>900</v>
      </c>
    </row>
    <row r="214" spans="1:14" s="25" customFormat="1" x14ac:dyDescent="0.3">
      <c r="A214" s="17">
        <v>176</v>
      </c>
      <c r="B214" s="21" t="s">
        <v>209</v>
      </c>
      <c r="C214" s="23" t="s">
        <v>17</v>
      </c>
      <c r="D214" s="19">
        <v>1</v>
      </c>
      <c r="E214" s="20">
        <v>0.19</v>
      </c>
      <c r="F214" s="12">
        <v>22555</v>
      </c>
      <c r="G214" s="11">
        <v>23908</v>
      </c>
      <c r="H214" s="35">
        <v>12016</v>
      </c>
      <c r="I214" s="35">
        <v>4200</v>
      </c>
      <c r="J214" s="12">
        <f t="shared" si="6"/>
        <v>15670</v>
      </c>
      <c r="K214" s="14">
        <f t="shared" si="7"/>
        <v>2977.3</v>
      </c>
      <c r="L214" s="13">
        <f t="shared" si="8"/>
        <v>15670</v>
      </c>
      <c r="N214" s="34">
        <v>4200</v>
      </c>
    </row>
    <row r="215" spans="1:14" s="25" customFormat="1" x14ac:dyDescent="0.3">
      <c r="A215" s="17">
        <v>177</v>
      </c>
      <c r="B215" s="21" t="s">
        <v>210</v>
      </c>
      <c r="C215" s="23" t="s">
        <v>17</v>
      </c>
      <c r="D215" s="19">
        <v>1</v>
      </c>
      <c r="E215" s="20">
        <v>0.19</v>
      </c>
      <c r="F215" s="12">
        <v>34408</v>
      </c>
      <c r="G215" s="11">
        <v>36472</v>
      </c>
      <c r="H215" s="35">
        <v>40662</v>
      </c>
      <c r="I215" s="35">
        <v>12000</v>
      </c>
      <c r="J215" s="12">
        <f t="shared" si="6"/>
        <v>30886</v>
      </c>
      <c r="K215" s="14">
        <f t="shared" si="7"/>
        <v>5868.34</v>
      </c>
      <c r="L215" s="13">
        <f t="shared" si="8"/>
        <v>30886</v>
      </c>
      <c r="N215" s="34">
        <v>12000</v>
      </c>
    </row>
    <row r="216" spans="1:14" s="25" customFormat="1" x14ac:dyDescent="0.3">
      <c r="A216" s="17">
        <v>178</v>
      </c>
      <c r="B216" s="18" t="s">
        <v>211</v>
      </c>
      <c r="C216" s="19" t="s">
        <v>17</v>
      </c>
      <c r="D216" s="19">
        <v>1</v>
      </c>
      <c r="E216" s="20">
        <v>0.19</v>
      </c>
      <c r="F216" s="12">
        <v>15303</v>
      </c>
      <c r="G216" s="11">
        <v>16221</v>
      </c>
      <c r="H216" s="35">
        <v>2216</v>
      </c>
      <c r="I216" s="35">
        <v>539</v>
      </c>
      <c r="J216" s="12">
        <f t="shared" si="6"/>
        <v>8570</v>
      </c>
      <c r="K216" s="14">
        <f t="shared" si="7"/>
        <v>1628.3</v>
      </c>
      <c r="L216" s="13">
        <f t="shared" si="8"/>
        <v>8570</v>
      </c>
      <c r="N216" s="34">
        <v>539</v>
      </c>
    </row>
    <row r="217" spans="1:14" s="25" customFormat="1" x14ac:dyDescent="0.3">
      <c r="A217" s="17">
        <v>179</v>
      </c>
      <c r="B217" s="21" t="s">
        <v>212</v>
      </c>
      <c r="C217" s="23" t="s">
        <v>17</v>
      </c>
      <c r="D217" s="19">
        <v>1</v>
      </c>
      <c r="E217" s="20">
        <v>0.19</v>
      </c>
      <c r="F217" s="12">
        <v>147140</v>
      </c>
      <c r="G217" s="11">
        <v>155968</v>
      </c>
      <c r="H217" s="35">
        <v>385223</v>
      </c>
      <c r="I217" s="35">
        <v>120000</v>
      </c>
      <c r="J217" s="12">
        <f t="shared" si="6"/>
        <v>202083</v>
      </c>
      <c r="K217" s="14">
        <f t="shared" si="7"/>
        <v>38395.770000000004</v>
      </c>
      <c r="L217" s="13">
        <f t="shared" si="8"/>
        <v>202083</v>
      </c>
      <c r="N217" s="34">
        <v>120000</v>
      </c>
    </row>
    <row r="218" spans="1:14" s="25" customFormat="1" x14ac:dyDescent="0.3">
      <c r="A218" s="17">
        <v>180</v>
      </c>
      <c r="B218" s="21" t="s">
        <v>213</v>
      </c>
      <c r="C218" s="19" t="s">
        <v>17</v>
      </c>
      <c r="D218" s="19">
        <v>1</v>
      </c>
      <c r="E218" s="20">
        <v>0.19</v>
      </c>
      <c r="F218" s="12">
        <v>147140</v>
      </c>
      <c r="G218" s="11">
        <v>155968</v>
      </c>
      <c r="H218" s="35">
        <v>233885</v>
      </c>
      <c r="I218" s="35">
        <v>75000</v>
      </c>
      <c r="J218" s="12">
        <f t="shared" si="6"/>
        <v>152998</v>
      </c>
      <c r="K218" s="14">
        <f t="shared" si="7"/>
        <v>29069.62</v>
      </c>
      <c r="L218" s="13">
        <f t="shared" si="8"/>
        <v>152998</v>
      </c>
      <c r="N218" s="34">
        <v>75000</v>
      </c>
    </row>
    <row r="219" spans="1:14" s="25" customFormat="1" x14ac:dyDescent="0.3">
      <c r="A219" s="17">
        <v>181</v>
      </c>
      <c r="B219" s="21" t="s">
        <v>214</v>
      </c>
      <c r="C219" s="19" t="s">
        <v>17</v>
      </c>
      <c r="D219" s="19">
        <v>1</v>
      </c>
      <c r="E219" s="20">
        <v>0.19</v>
      </c>
      <c r="F219" s="12">
        <v>68904</v>
      </c>
      <c r="G219" s="11">
        <v>73038</v>
      </c>
      <c r="H219" s="35">
        <v>56155</v>
      </c>
      <c r="I219" s="35"/>
      <c r="J219" s="12">
        <f t="shared" si="6"/>
        <v>66032</v>
      </c>
      <c r="K219" s="14">
        <f t="shared" si="7"/>
        <v>12546.08</v>
      </c>
      <c r="L219" s="13">
        <f t="shared" si="8"/>
        <v>66032</v>
      </c>
      <c r="N219" s="34"/>
    </row>
    <row r="220" spans="1:14" s="25" customFormat="1" x14ac:dyDescent="0.3">
      <c r="A220" s="17">
        <v>182</v>
      </c>
      <c r="B220" s="21" t="s">
        <v>215</v>
      </c>
      <c r="C220" s="23" t="s">
        <v>17</v>
      </c>
      <c r="D220" s="19">
        <v>1</v>
      </c>
      <c r="E220" s="20">
        <v>0.19</v>
      </c>
      <c r="F220" s="12">
        <v>227145</v>
      </c>
      <c r="G220" s="11">
        <v>240774</v>
      </c>
      <c r="H220" s="35">
        <v>602142</v>
      </c>
      <c r="I220" s="35"/>
      <c r="J220" s="12">
        <f t="shared" si="6"/>
        <v>356687</v>
      </c>
      <c r="K220" s="14">
        <f t="shared" si="7"/>
        <v>67770.53</v>
      </c>
      <c r="L220" s="13">
        <f t="shared" si="8"/>
        <v>356687</v>
      </c>
      <c r="N220" s="34"/>
    </row>
    <row r="221" spans="1:14" s="25" customFormat="1" ht="33" x14ac:dyDescent="0.3">
      <c r="A221" s="17">
        <v>183</v>
      </c>
      <c r="B221" s="21" t="s">
        <v>216</v>
      </c>
      <c r="C221" s="23" t="s">
        <v>17</v>
      </c>
      <c r="D221" s="19">
        <v>1</v>
      </c>
      <c r="E221" s="20">
        <v>0.19</v>
      </c>
      <c r="F221" s="12">
        <v>34894</v>
      </c>
      <c r="G221" s="11">
        <v>36988</v>
      </c>
      <c r="H221" s="35">
        <v>432612</v>
      </c>
      <c r="I221" s="35"/>
      <c r="J221" s="12">
        <f t="shared" si="6"/>
        <v>168165</v>
      </c>
      <c r="K221" s="14">
        <f t="shared" si="7"/>
        <v>31951.350000000002</v>
      </c>
      <c r="L221" s="13">
        <f t="shared" si="8"/>
        <v>168165</v>
      </c>
      <c r="N221" s="34"/>
    </row>
    <row r="222" spans="1:14" s="25" customFormat="1" x14ac:dyDescent="0.3">
      <c r="A222" s="17">
        <v>184</v>
      </c>
      <c r="B222" s="21" t="s">
        <v>218</v>
      </c>
      <c r="C222" s="23" t="s">
        <v>17</v>
      </c>
      <c r="D222" s="19">
        <v>1</v>
      </c>
      <c r="E222" s="20">
        <v>0.19</v>
      </c>
      <c r="F222" s="12">
        <v>19725</v>
      </c>
      <c r="G222" s="11">
        <v>20909</v>
      </c>
      <c r="H222" s="35">
        <v>62675</v>
      </c>
      <c r="I222" s="35"/>
      <c r="J222" s="12">
        <f t="shared" si="6"/>
        <v>34436</v>
      </c>
      <c r="K222" s="14">
        <f t="shared" si="7"/>
        <v>6542.84</v>
      </c>
      <c r="L222" s="13">
        <f t="shared" si="8"/>
        <v>34436</v>
      </c>
      <c r="N222" s="34"/>
    </row>
    <row r="223" spans="1:14" s="25" customFormat="1" x14ac:dyDescent="0.3">
      <c r="A223" s="17">
        <v>185</v>
      </c>
      <c r="B223" s="21" t="s">
        <v>219</v>
      </c>
      <c r="C223" s="23" t="s">
        <v>17</v>
      </c>
      <c r="D223" s="19">
        <v>1</v>
      </c>
      <c r="E223" s="20">
        <v>0.19</v>
      </c>
      <c r="F223" s="12">
        <v>19725</v>
      </c>
      <c r="G223" s="11">
        <v>20909</v>
      </c>
      <c r="H223" s="35">
        <v>66649</v>
      </c>
      <c r="I223" s="35">
        <v>11500</v>
      </c>
      <c r="J223" s="12">
        <f t="shared" si="6"/>
        <v>29696</v>
      </c>
      <c r="K223" s="14">
        <f t="shared" si="7"/>
        <v>5642.24</v>
      </c>
      <c r="L223" s="13">
        <f t="shared" si="8"/>
        <v>29696</v>
      </c>
      <c r="N223" s="34">
        <v>11500</v>
      </c>
    </row>
    <row r="224" spans="1:14" s="25" customFormat="1" x14ac:dyDescent="0.3">
      <c r="A224" s="17">
        <v>186</v>
      </c>
      <c r="B224" s="21" t="s">
        <v>220</v>
      </c>
      <c r="C224" s="23" t="s">
        <v>17</v>
      </c>
      <c r="D224" s="19">
        <v>1</v>
      </c>
      <c r="E224" s="20">
        <v>0.19</v>
      </c>
      <c r="F224" s="12">
        <v>54798</v>
      </c>
      <c r="G224" s="11">
        <v>58086</v>
      </c>
      <c r="H224" s="35">
        <v>70471</v>
      </c>
      <c r="I224" s="35"/>
      <c r="J224" s="12">
        <f t="shared" si="6"/>
        <v>61118</v>
      </c>
      <c r="K224" s="14">
        <f t="shared" si="7"/>
        <v>11612.42</v>
      </c>
      <c r="L224" s="13">
        <f t="shared" si="8"/>
        <v>61118</v>
      </c>
      <c r="N224" s="34"/>
    </row>
    <row r="225" spans="1:14" s="25" customFormat="1" x14ac:dyDescent="0.3">
      <c r="A225" s="17">
        <v>187</v>
      </c>
      <c r="B225" s="21" t="s">
        <v>221</v>
      </c>
      <c r="C225" s="23" t="s">
        <v>17</v>
      </c>
      <c r="D225" s="19">
        <v>1</v>
      </c>
      <c r="E225" s="20">
        <v>0.19</v>
      </c>
      <c r="F225" s="12">
        <v>15258</v>
      </c>
      <c r="G225" s="11">
        <v>16173</v>
      </c>
      <c r="H225" s="35">
        <v>10394</v>
      </c>
      <c r="I225" s="35">
        <v>2900</v>
      </c>
      <c r="J225" s="12">
        <f t="shared" si="6"/>
        <v>11181</v>
      </c>
      <c r="K225" s="14">
        <f t="shared" si="7"/>
        <v>2124.39</v>
      </c>
      <c r="L225" s="13">
        <f t="shared" si="8"/>
        <v>11181</v>
      </c>
      <c r="N225" s="34">
        <v>2900</v>
      </c>
    </row>
    <row r="226" spans="1:14" s="25" customFormat="1" x14ac:dyDescent="0.3">
      <c r="A226" s="17">
        <v>188</v>
      </c>
      <c r="B226" s="21" t="s">
        <v>222</v>
      </c>
      <c r="C226" s="23" t="s">
        <v>17</v>
      </c>
      <c r="D226" s="19">
        <v>1</v>
      </c>
      <c r="E226" s="20">
        <v>0.19</v>
      </c>
      <c r="F226" s="12">
        <v>25926</v>
      </c>
      <c r="G226" s="11">
        <v>27482</v>
      </c>
      <c r="H226" s="35">
        <v>34394</v>
      </c>
      <c r="I226" s="35"/>
      <c r="J226" s="12">
        <f t="shared" si="6"/>
        <v>29267</v>
      </c>
      <c r="K226" s="14">
        <f t="shared" si="7"/>
        <v>5560.7300000000005</v>
      </c>
      <c r="L226" s="13">
        <f t="shared" si="8"/>
        <v>29267</v>
      </c>
      <c r="N226" s="34"/>
    </row>
    <row r="227" spans="1:14" s="25" customFormat="1" x14ac:dyDescent="0.3">
      <c r="A227" s="17">
        <v>189</v>
      </c>
      <c r="B227" s="21" t="s">
        <v>223</v>
      </c>
      <c r="C227" s="23" t="s">
        <v>17</v>
      </c>
      <c r="D227" s="19">
        <v>1</v>
      </c>
      <c r="E227" s="20">
        <v>0.19</v>
      </c>
      <c r="F227" s="12">
        <v>16107</v>
      </c>
      <c r="G227" s="11">
        <v>17073</v>
      </c>
      <c r="H227" s="35">
        <v>36077</v>
      </c>
      <c r="I227" s="35"/>
      <c r="J227" s="12">
        <f t="shared" si="6"/>
        <v>23086</v>
      </c>
      <c r="K227" s="14">
        <f t="shared" si="7"/>
        <v>4386.34</v>
      </c>
      <c r="L227" s="13">
        <f t="shared" si="8"/>
        <v>23086</v>
      </c>
      <c r="N227" s="34"/>
    </row>
    <row r="228" spans="1:14" s="25" customFormat="1" x14ac:dyDescent="0.3">
      <c r="A228" s="17">
        <v>190</v>
      </c>
      <c r="B228" s="21" t="s">
        <v>224</v>
      </c>
      <c r="C228" s="23" t="s">
        <v>17</v>
      </c>
      <c r="D228" s="19">
        <v>1</v>
      </c>
      <c r="E228" s="20">
        <v>0.19</v>
      </c>
      <c r="F228" s="12">
        <v>15258</v>
      </c>
      <c r="G228" s="11">
        <v>16173</v>
      </c>
      <c r="H228" s="35">
        <v>10394</v>
      </c>
      <c r="I228" s="35"/>
      <c r="J228" s="12">
        <f t="shared" si="6"/>
        <v>13942</v>
      </c>
      <c r="K228" s="14">
        <f t="shared" si="7"/>
        <v>2648.98</v>
      </c>
      <c r="L228" s="13">
        <f t="shared" si="8"/>
        <v>13942</v>
      </c>
      <c r="N228" s="34"/>
    </row>
    <row r="229" spans="1:14" s="25" customFormat="1" x14ac:dyDescent="0.3">
      <c r="A229" s="17">
        <v>191</v>
      </c>
      <c r="B229" s="21" t="s">
        <v>225</v>
      </c>
      <c r="C229" s="23" t="s">
        <v>17</v>
      </c>
      <c r="D229" s="19">
        <v>1</v>
      </c>
      <c r="E229" s="20">
        <v>0.19</v>
      </c>
      <c r="F229" s="12">
        <v>58653</v>
      </c>
      <c r="G229" s="11">
        <v>62172</v>
      </c>
      <c r="H229" s="35">
        <v>163873</v>
      </c>
      <c r="I229" s="35"/>
      <c r="J229" s="12">
        <f t="shared" si="6"/>
        <v>94899</v>
      </c>
      <c r="K229" s="14">
        <f t="shared" si="7"/>
        <v>18030.810000000001</v>
      </c>
      <c r="L229" s="13">
        <f t="shared" si="8"/>
        <v>94899</v>
      </c>
      <c r="N229" s="34"/>
    </row>
    <row r="230" spans="1:14" s="25" customFormat="1" x14ac:dyDescent="0.3">
      <c r="A230" s="17">
        <v>192</v>
      </c>
      <c r="B230" s="21" t="s">
        <v>226</v>
      </c>
      <c r="C230" s="23" t="s">
        <v>17</v>
      </c>
      <c r="D230" s="19">
        <v>1</v>
      </c>
      <c r="E230" s="20">
        <v>0.19</v>
      </c>
      <c r="F230" s="12">
        <v>49454</v>
      </c>
      <c r="G230" s="11">
        <v>52421</v>
      </c>
      <c r="H230" s="35">
        <v>162803</v>
      </c>
      <c r="I230" s="35"/>
      <c r="J230" s="12">
        <f t="shared" si="6"/>
        <v>88226</v>
      </c>
      <c r="K230" s="14">
        <f t="shared" si="7"/>
        <v>16762.939999999999</v>
      </c>
      <c r="L230" s="13">
        <f t="shared" si="8"/>
        <v>88226</v>
      </c>
      <c r="N230" s="34"/>
    </row>
    <row r="231" spans="1:14" s="25" customFormat="1" x14ac:dyDescent="0.3">
      <c r="A231" s="17">
        <v>193</v>
      </c>
      <c r="B231" s="21" t="s">
        <v>227</v>
      </c>
      <c r="C231" s="19" t="s">
        <v>17</v>
      </c>
      <c r="D231" s="19">
        <v>1</v>
      </c>
      <c r="E231" s="20">
        <v>0.19</v>
      </c>
      <c r="F231" s="12">
        <v>29994</v>
      </c>
      <c r="G231" s="11">
        <v>31794</v>
      </c>
      <c r="H231" s="35">
        <v>173351</v>
      </c>
      <c r="I231" s="35"/>
      <c r="J231" s="12">
        <f t="shared" si="6"/>
        <v>78380</v>
      </c>
      <c r="K231" s="14">
        <f t="shared" si="7"/>
        <v>14892.2</v>
      </c>
      <c r="L231" s="13">
        <f t="shared" si="8"/>
        <v>78380</v>
      </c>
      <c r="N231" s="34"/>
    </row>
    <row r="232" spans="1:14" s="25" customFormat="1" x14ac:dyDescent="0.3">
      <c r="A232" s="17">
        <v>194</v>
      </c>
      <c r="B232" s="21" t="s">
        <v>228</v>
      </c>
      <c r="C232" s="23" t="s">
        <v>17</v>
      </c>
      <c r="D232" s="19">
        <v>1</v>
      </c>
      <c r="E232" s="20">
        <v>0.19</v>
      </c>
      <c r="F232" s="12">
        <v>22900</v>
      </c>
      <c r="G232" s="11">
        <v>24274</v>
      </c>
      <c r="H232" s="35">
        <v>175184</v>
      </c>
      <c r="I232" s="35"/>
      <c r="J232" s="12">
        <f t="shared" ref="J232:J295" si="9">+ROUND(AVERAGE(F232:I232),0)</f>
        <v>74119</v>
      </c>
      <c r="K232" s="14">
        <f t="shared" ref="K232:K295" si="10">+E232*L232</f>
        <v>14082.61</v>
      </c>
      <c r="L232" s="13">
        <f t="shared" ref="L232:L295" si="11">+J232*D232</f>
        <v>74119</v>
      </c>
      <c r="N232" s="34"/>
    </row>
    <row r="233" spans="1:14" s="25" customFormat="1" x14ac:dyDescent="0.3">
      <c r="A233" s="17">
        <v>195</v>
      </c>
      <c r="B233" s="22" t="s">
        <v>229</v>
      </c>
      <c r="C233" s="19" t="s">
        <v>17</v>
      </c>
      <c r="D233" s="19">
        <v>1</v>
      </c>
      <c r="E233" s="20">
        <v>0.19</v>
      </c>
      <c r="F233" s="12">
        <v>29994</v>
      </c>
      <c r="G233" s="11">
        <v>31794</v>
      </c>
      <c r="H233" s="35">
        <v>40204</v>
      </c>
      <c r="I233" s="35"/>
      <c r="J233" s="12">
        <f t="shared" si="9"/>
        <v>33997</v>
      </c>
      <c r="K233" s="14">
        <f t="shared" si="10"/>
        <v>6459.43</v>
      </c>
      <c r="L233" s="13">
        <f t="shared" si="11"/>
        <v>33997</v>
      </c>
      <c r="N233" s="34"/>
    </row>
    <row r="234" spans="1:14" s="25" customFormat="1" x14ac:dyDescent="0.3">
      <c r="A234" s="17">
        <v>196</v>
      </c>
      <c r="B234" s="21" t="s">
        <v>230</v>
      </c>
      <c r="C234" s="23" t="s">
        <v>17</v>
      </c>
      <c r="D234" s="19">
        <v>1</v>
      </c>
      <c r="E234" s="20">
        <v>0.19</v>
      </c>
      <c r="F234" s="12">
        <v>63199</v>
      </c>
      <c r="G234" s="11">
        <v>66991</v>
      </c>
      <c r="H234" s="35">
        <v>237096</v>
      </c>
      <c r="I234" s="35"/>
      <c r="J234" s="12">
        <f t="shared" si="9"/>
        <v>122429</v>
      </c>
      <c r="K234" s="14">
        <f t="shared" si="10"/>
        <v>23261.510000000002</v>
      </c>
      <c r="L234" s="13">
        <f t="shared" si="11"/>
        <v>122429</v>
      </c>
      <c r="N234" s="34"/>
    </row>
    <row r="235" spans="1:14" s="25" customFormat="1" x14ac:dyDescent="0.3">
      <c r="A235" s="17">
        <v>197</v>
      </c>
      <c r="B235" s="21" t="s">
        <v>231</v>
      </c>
      <c r="C235" s="23" t="s">
        <v>17</v>
      </c>
      <c r="D235" s="19">
        <v>1</v>
      </c>
      <c r="E235" s="20">
        <v>0.19</v>
      </c>
      <c r="F235" s="12">
        <v>6121</v>
      </c>
      <c r="G235" s="11">
        <v>6488</v>
      </c>
      <c r="H235" s="35">
        <v>13452</v>
      </c>
      <c r="I235" s="35">
        <v>4649</v>
      </c>
      <c r="J235" s="12">
        <f t="shared" si="9"/>
        <v>7678</v>
      </c>
      <c r="K235" s="14">
        <f t="shared" si="10"/>
        <v>1458.82</v>
      </c>
      <c r="L235" s="13">
        <f t="shared" si="11"/>
        <v>7678</v>
      </c>
      <c r="N235" s="34">
        <v>4649</v>
      </c>
    </row>
    <row r="236" spans="1:14" s="25" customFormat="1" x14ac:dyDescent="0.3">
      <c r="A236" s="17">
        <v>198</v>
      </c>
      <c r="B236" s="21" t="s">
        <v>232</v>
      </c>
      <c r="C236" s="23" t="s">
        <v>17</v>
      </c>
      <c r="D236" s="19">
        <v>1</v>
      </c>
      <c r="E236" s="20">
        <v>0.19</v>
      </c>
      <c r="F236" s="12">
        <v>36034</v>
      </c>
      <c r="G236" s="11">
        <v>38196</v>
      </c>
      <c r="H236" s="35">
        <v>23848</v>
      </c>
      <c r="I236" s="35">
        <v>3000</v>
      </c>
      <c r="J236" s="12">
        <f t="shared" si="9"/>
        <v>25270</v>
      </c>
      <c r="K236" s="14">
        <f t="shared" si="10"/>
        <v>4801.3</v>
      </c>
      <c r="L236" s="13">
        <f t="shared" si="11"/>
        <v>25270</v>
      </c>
      <c r="N236" s="34">
        <v>3000</v>
      </c>
    </row>
    <row r="237" spans="1:14" s="25" customFormat="1" x14ac:dyDescent="0.3">
      <c r="A237" s="17">
        <v>199</v>
      </c>
      <c r="B237" s="21" t="s">
        <v>233</v>
      </c>
      <c r="C237" s="23" t="s">
        <v>21</v>
      </c>
      <c r="D237" s="19">
        <v>1</v>
      </c>
      <c r="E237" s="20">
        <v>0.19</v>
      </c>
      <c r="F237" s="12">
        <v>33225</v>
      </c>
      <c r="G237" s="11">
        <v>35219</v>
      </c>
      <c r="H237" s="35">
        <v>289681</v>
      </c>
      <c r="I237" s="35">
        <v>59900</v>
      </c>
      <c r="J237" s="12">
        <f t="shared" si="9"/>
        <v>104506</v>
      </c>
      <c r="K237" s="14">
        <f t="shared" si="10"/>
        <v>19856.14</v>
      </c>
      <c r="L237" s="13">
        <f t="shared" si="11"/>
        <v>104506</v>
      </c>
      <c r="N237" s="34">
        <v>59900</v>
      </c>
    </row>
    <row r="238" spans="1:14" s="25" customFormat="1" x14ac:dyDescent="0.3">
      <c r="A238" s="17">
        <v>200</v>
      </c>
      <c r="B238" s="21" t="s">
        <v>234</v>
      </c>
      <c r="C238" s="23" t="s">
        <v>21</v>
      </c>
      <c r="D238" s="19">
        <v>1</v>
      </c>
      <c r="E238" s="20">
        <v>0.19</v>
      </c>
      <c r="F238" s="12">
        <v>30016</v>
      </c>
      <c r="G238" s="11">
        <v>31817</v>
      </c>
      <c r="H238" s="35">
        <v>158522</v>
      </c>
      <c r="I238" s="35"/>
      <c r="J238" s="12">
        <f t="shared" si="9"/>
        <v>73452</v>
      </c>
      <c r="K238" s="14">
        <f t="shared" si="10"/>
        <v>13955.880000000001</v>
      </c>
      <c r="L238" s="13">
        <f t="shared" si="11"/>
        <v>73452</v>
      </c>
      <c r="N238" s="34"/>
    </row>
    <row r="239" spans="1:14" s="25" customFormat="1" x14ac:dyDescent="0.3">
      <c r="A239" s="17">
        <v>201</v>
      </c>
      <c r="B239" s="21" t="s">
        <v>235</v>
      </c>
      <c r="C239" s="19" t="s">
        <v>21</v>
      </c>
      <c r="D239" s="19">
        <v>1</v>
      </c>
      <c r="E239" s="20">
        <v>0.19</v>
      </c>
      <c r="F239" s="12">
        <v>31204</v>
      </c>
      <c r="G239" s="11">
        <v>33076</v>
      </c>
      <c r="H239" s="35">
        <v>263083</v>
      </c>
      <c r="I239" s="35"/>
      <c r="J239" s="12">
        <f t="shared" si="9"/>
        <v>109121</v>
      </c>
      <c r="K239" s="14">
        <f t="shared" si="10"/>
        <v>20732.990000000002</v>
      </c>
      <c r="L239" s="13">
        <f t="shared" si="11"/>
        <v>109121</v>
      </c>
      <c r="N239" s="34"/>
    </row>
    <row r="240" spans="1:14" s="25" customFormat="1" x14ac:dyDescent="0.3">
      <c r="A240" s="17">
        <v>202</v>
      </c>
      <c r="B240" s="21" t="s">
        <v>490</v>
      </c>
      <c r="C240" s="23" t="s">
        <v>17</v>
      </c>
      <c r="D240" s="19">
        <v>1</v>
      </c>
      <c r="E240" s="20">
        <v>0.19</v>
      </c>
      <c r="F240" s="12">
        <v>774</v>
      </c>
      <c r="G240" s="11">
        <v>820</v>
      </c>
      <c r="H240" s="35">
        <v>1050</v>
      </c>
      <c r="I240" s="35">
        <v>500</v>
      </c>
      <c r="J240" s="12">
        <f t="shared" si="9"/>
        <v>786</v>
      </c>
      <c r="K240" s="14">
        <f t="shared" si="10"/>
        <v>149.34</v>
      </c>
      <c r="L240" s="13">
        <f t="shared" si="11"/>
        <v>786</v>
      </c>
      <c r="N240" s="34">
        <v>500</v>
      </c>
    </row>
    <row r="241" spans="1:14" s="25" customFormat="1" x14ac:dyDescent="0.3">
      <c r="A241" s="17">
        <v>203</v>
      </c>
      <c r="B241" s="21" t="s">
        <v>237</v>
      </c>
      <c r="C241" s="19" t="s">
        <v>17</v>
      </c>
      <c r="D241" s="19">
        <v>1</v>
      </c>
      <c r="E241" s="20">
        <v>0.19</v>
      </c>
      <c r="F241" s="12">
        <v>35633</v>
      </c>
      <c r="G241" s="11">
        <v>37771</v>
      </c>
      <c r="H241" s="35">
        <v>12841</v>
      </c>
      <c r="I241" s="35">
        <v>4010</v>
      </c>
      <c r="J241" s="12">
        <f t="shared" si="9"/>
        <v>22564</v>
      </c>
      <c r="K241" s="14">
        <f t="shared" si="10"/>
        <v>4287.16</v>
      </c>
      <c r="L241" s="13">
        <f t="shared" si="11"/>
        <v>22564</v>
      </c>
      <c r="N241" s="34">
        <v>4010</v>
      </c>
    </row>
    <row r="242" spans="1:14" s="25" customFormat="1" x14ac:dyDescent="0.3">
      <c r="A242" s="17">
        <v>204</v>
      </c>
      <c r="B242" s="21" t="s">
        <v>242</v>
      </c>
      <c r="C242" s="23" t="s">
        <v>17</v>
      </c>
      <c r="D242" s="19">
        <v>1</v>
      </c>
      <c r="E242" s="20">
        <v>0.19</v>
      </c>
      <c r="F242" s="12">
        <v>32087</v>
      </c>
      <c r="G242" s="11">
        <v>34012</v>
      </c>
      <c r="H242" s="35">
        <v>74293</v>
      </c>
      <c r="I242" s="35">
        <v>28299</v>
      </c>
      <c r="J242" s="12">
        <f t="shared" si="9"/>
        <v>42173</v>
      </c>
      <c r="K242" s="14">
        <f t="shared" si="10"/>
        <v>8012.87</v>
      </c>
      <c r="L242" s="13">
        <f t="shared" si="11"/>
        <v>42173</v>
      </c>
      <c r="N242" s="34">
        <v>28299</v>
      </c>
    </row>
    <row r="243" spans="1:14" s="25" customFormat="1" x14ac:dyDescent="0.3">
      <c r="A243" s="17">
        <v>205</v>
      </c>
      <c r="B243" s="18" t="s">
        <v>491</v>
      </c>
      <c r="C243" s="19" t="s">
        <v>17</v>
      </c>
      <c r="D243" s="19">
        <v>1</v>
      </c>
      <c r="E243" s="20">
        <v>0.19</v>
      </c>
      <c r="F243" s="12">
        <v>1122686</v>
      </c>
      <c r="G243" s="11">
        <v>1190047</v>
      </c>
      <c r="H243" s="35">
        <v>1785000</v>
      </c>
      <c r="I243" s="35"/>
      <c r="J243" s="12">
        <f t="shared" si="9"/>
        <v>1365911</v>
      </c>
      <c r="K243" s="14">
        <f t="shared" si="10"/>
        <v>259523.09</v>
      </c>
      <c r="L243" s="13">
        <f t="shared" si="11"/>
        <v>1365911</v>
      </c>
      <c r="N243" s="34"/>
    </row>
    <row r="244" spans="1:14" s="25" customFormat="1" x14ac:dyDescent="0.3">
      <c r="A244" s="17">
        <v>206</v>
      </c>
      <c r="B244" s="21" t="s">
        <v>245</v>
      </c>
      <c r="C244" s="23" t="s">
        <v>17</v>
      </c>
      <c r="D244" s="19">
        <v>1</v>
      </c>
      <c r="E244" s="20">
        <v>0.19</v>
      </c>
      <c r="F244" s="12">
        <v>6299</v>
      </c>
      <c r="G244" s="11">
        <v>6677</v>
      </c>
      <c r="H244" s="35">
        <v>1957</v>
      </c>
      <c r="I244" s="35">
        <v>600</v>
      </c>
      <c r="J244" s="12">
        <f t="shared" si="9"/>
        <v>3883</v>
      </c>
      <c r="K244" s="14">
        <f t="shared" si="10"/>
        <v>737.77</v>
      </c>
      <c r="L244" s="13">
        <f t="shared" si="11"/>
        <v>3883</v>
      </c>
      <c r="N244" s="34">
        <v>600</v>
      </c>
    </row>
    <row r="245" spans="1:14" s="25" customFormat="1" x14ac:dyDescent="0.3">
      <c r="A245" s="17">
        <v>207</v>
      </c>
      <c r="B245" s="21" t="s">
        <v>246</v>
      </c>
      <c r="C245" s="23" t="s">
        <v>17</v>
      </c>
      <c r="D245" s="19">
        <v>1</v>
      </c>
      <c r="E245" s="20">
        <v>0.19</v>
      </c>
      <c r="F245" s="12">
        <v>3170</v>
      </c>
      <c r="G245" s="11">
        <v>3360</v>
      </c>
      <c r="H245" s="35">
        <v>870</v>
      </c>
      <c r="I245" s="35">
        <v>217</v>
      </c>
      <c r="J245" s="12">
        <f t="shared" si="9"/>
        <v>1904</v>
      </c>
      <c r="K245" s="14">
        <f t="shared" si="10"/>
        <v>361.76</v>
      </c>
      <c r="L245" s="13">
        <f t="shared" si="11"/>
        <v>1904</v>
      </c>
      <c r="N245" s="34">
        <v>217</v>
      </c>
    </row>
    <row r="246" spans="1:14" s="25" customFormat="1" x14ac:dyDescent="0.3">
      <c r="A246" s="17">
        <v>208</v>
      </c>
      <c r="B246" s="21" t="s">
        <v>247</v>
      </c>
      <c r="C246" s="23" t="s">
        <v>17</v>
      </c>
      <c r="D246" s="19">
        <v>1</v>
      </c>
      <c r="E246" s="20">
        <v>0.19</v>
      </c>
      <c r="F246" s="12">
        <v>3170</v>
      </c>
      <c r="G246" s="11">
        <v>3360</v>
      </c>
      <c r="H246" s="35">
        <v>581</v>
      </c>
      <c r="I246" s="35">
        <v>170</v>
      </c>
      <c r="J246" s="12">
        <f t="shared" si="9"/>
        <v>1820</v>
      </c>
      <c r="K246" s="14">
        <f t="shared" si="10"/>
        <v>345.8</v>
      </c>
      <c r="L246" s="13">
        <f t="shared" si="11"/>
        <v>1820</v>
      </c>
      <c r="N246" s="34">
        <v>170</v>
      </c>
    </row>
    <row r="247" spans="1:14" s="25" customFormat="1" x14ac:dyDescent="0.3">
      <c r="A247" s="17">
        <v>209</v>
      </c>
      <c r="B247" s="21" t="s">
        <v>248</v>
      </c>
      <c r="C247" s="23" t="s">
        <v>17</v>
      </c>
      <c r="D247" s="19">
        <v>1</v>
      </c>
      <c r="E247" s="20">
        <v>0.19</v>
      </c>
      <c r="F247" s="12">
        <v>3570</v>
      </c>
      <c r="G247" s="11">
        <v>3784</v>
      </c>
      <c r="H247" s="35">
        <v>2446</v>
      </c>
      <c r="I247" s="35">
        <v>770</v>
      </c>
      <c r="J247" s="12">
        <f t="shared" si="9"/>
        <v>2643</v>
      </c>
      <c r="K247" s="14">
        <f t="shared" si="10"/>
        <v>502.17</v>
      </c>
      <c r="L247" s="13">
        <f t="shared" si="11"/>
        <v>2643</v>
      </c>
      <c r="N247" s="34">
        <v>770</v>
      </c>
    </row>
    <row r="248" spans="1:14" s="25" customFormat="1" x14ac:dyDescent="0.3">
      <c r="A248" s="17">
        <v>210</v>
      </c>
      <c r="B248" s="21" t="s">
        <v>249</v>
      </c>
      <c r="C248" s="23" t="s">
        <v>17</v>
      </c>
      <c r="D248" s="19">
        <v>1</v>
      </c>
      <c r="E248" s="20">
        <v>0.19</v>
      </c>
      <c r="F248" s="12">
        <v>4469</v>
      </c>
      <c r="G248" s="11">
        <v>4737</v>
      </c>
      <c r="H248" s="35">
        <v>719</v>
      </c>
      <c r="I248" s="35">
        <v>219</v>
      </c>
      <c r="J248" s="12">
        <f t="shared" si="9"/>
        <v>2536</v>
      </c>
      <c r="K248" s="14">
        <f t="shared" si="10"/>
        <v>481.84000000000003</v>
      </c>
      <c r="L248" s="13">
        <f t="shared" si="11"/>
        <v>2536</v>
      </c>
      <c r="N248" s="34">
        <v>219</v>
      </c>
    </row>
    <row r="249" spans="1:14" s="25" customFormat="1" x14ac:dyDescent="0.3">
      <c r="A249" s="17">
        <v>211</v>
      </c>
      <c r="B249" s="21" t="s">
        <v>250</v>
      </c>
      <c r="C249" s="23" t="s">
        <v>17</v>
      </c>
      <c r="D249" s="19">
        <v>1</v>
      </c>
      <c r="E249" s="20">
        <v>0.19</v>
      </c>
      <c r="F249" s="12">
        <v>3570</v>
      </c>
      <c r="G249" s="11">
        <v>3784</v>
      </c>
      <c r="H249" s="35">
        <v>2384</v>
      </c>
      <c r="I249" s="35"/>
      <c r="J249" s="12">
        <f t="shared" si="9"/>
        <v>3246</v>
      </c>
      <c r="K249" s="14">
        <f t="shared" si="10"/>
        <v>616.74</v>
      </c>
      <c r="L249" s="13">
        <f t="shared" si="11"/>
        <v>3246</v>
      </c>
      <c r="N249" s="34"/>
    </row>
    <row r="250" spans="1:14" s="25" customFormat="1" x14ac:dyDescent="0.3">
      <c r="A250" s="17">
        <v>212</v>
      </c>
      <c r="B250" s="21" t="s">
        <v>251</v>
      </c>
      <c r="C250" s="23" t="s">
        <v>17</v>
      </c>
      <c r="D250" s="19">
        <v>1</v>
      </c>
      <c r="E250" s="20">
        <v>0.19</v>
      </c>
      <c r="F250" s="12">
        <v>5207</v>
      </c>
      <c r="G250" s="11">
        <v>5519</v>
      </c>
      <c r="H250" s="35">
        <v>749</v>
      </c>
      <c r="I250" s="35">
        <v>220</v>
      </c>
      <c r="J250" s="12">
        <f t="shared" si="9"/>
        <v>2924</v>
      </c>
      <c r="K250" s="14">
        <f t="shared" si="10"/>
        <v>555.56000000000006</v>
      </c>
      <c r="L250" s="13">
        <f t="shared" si="11"/>
        <v>2924</v>
      </c>
      <c r="N250" s="34">
        <v>220</v>
      </c>
    </row>
    <row r="251" spans="1:14" s="25" customFormat="1" x14ac:dyDescent="0.3">
      <c r="A251" s="17">
        <v>213</v>
      </c>
      <c r="B251" s="21" t="s">
        <v>252</v>
      </c>
      <c r="C251" s="23" t="s">
        <v>17</v>
      </c>
      <c r="D251" s="19">
        <v>1</v>
      </c>
      <c r="E251" s="20">
        <v>0.19</v>
      </c>
      <c r="F251" s="12">
        <v>5207</v>
      </c>
      <c r="G251" s="11">
        <v>5519</v>
      </c>
      <c r="H251" s="35">
        <v>551</v>
      </c>
      <c r="I251" s="35">
        <v>200</v>
      </c>
      <c r="J251" s="12">
        <f t="shared" si="9"/>
        <v>2869</v>
      </c>
      <c r="K251" s="14">
        <f t="shared" si="10"/>
        <v>545.11</v>
      </c>
      <c r="L251" s="13">
        <f t="shared" si="11"/>
        <v>2869</v>
      </c>
      <c r="N251" s="34">
        <v>200</v>
      </c>
    </row>
    <row r="252" spans="1:14" s="25" customFormat="1" x14ac:dyDescent="0.3">
      <c r="A252" s="17">
        <v>214</v>
      </c>
      <c r="B252" s="21" t="s">
        <v>253</v>
      </c>
      <c r="C252" s="23" t="s">
        <v>17</v>
      </c>
      <c r="D252" s="19">
        <v>1</v>
      </c>
      <c r="E252" s="20">
        <v>0.19</v>
      </c>
      <c r="F252" s="12">
        <v>5207</v>
      </c>
      <c r="G252" s="11">
        <v>5519</v>
      </c>
      <c r="H252" s="35">
        <v>4342</v>
      </c>
      <c r="I252" s="35">
        <v>1200</v>
      </c>
      <c r="J252" s="12">
        <f t="shared" si="9"/>
        <v>4067</v>
      </c>
      <c r="K252" s="14">
        <f t="shared" si="10"/>
        <v>772.73</v>
      </c>
      <c r="L252" s="13">
        <f t="shared" si="11"/>
        <v>4067</v>
      </c>
      <c r="N252" s="34">
        <v>1200</v>
      </c>
    </row>
    <row r="253" spans="1:14" s="25" customFormat="1" x14ac:dyDescent="0.3">
      <c r="A253" s="17">
        <v>215</v>
      </c>
      <c r="B253" s="21" t="s">
        <v>254</v>
      </c>
      <c r="C253" s="23" t="s">
        <v>17</v>
      </c>
      <c r="D253" s="19">
        <v>1</v>
      </c>
      <c r="E253" s="20">
        <v>0.19</v>
      </c>
      <c r="F253" s="12">
        <v>5207</v>
      </c>
      <c r="G253" s="11">
        <v>5519</v>
      </c>
      <c r="H253" s="35">
        <v>626</v>
      </c>
      <c r="I253" s="35">
        <v>200</v>
      </c>
      <c r="J253" s="12">
        <f t="shared" si="9"/>
        <v>2888</v>
      </c>
      <c r="K253" s="14">
        <f t="shared" si="10"/>
        <v>548.72</v>
      </c>
      <c r="L253" s="13">
        <f t="shared" si="11"/>
        <v>2888</v>
      </c>
      <c r="N253" s="34">
        <v>200</v>
      </c>
    </row>
    <row r="254" spans="1:14" s="25" customFormat="1" x14ac:dyDescent="0.3">
      <c r="A254" s="17">
        <v>216</v>
      </c>
      <c r="B254" s="21" t="s">
        <v>255</v>
      </c>
      <c r="C254" s="23" t="s">
        <v>17</v>
      </c>
      <c r="D254" s="19">
        <v>1</v>
      </c>
      <c r="E254" s="20">
        <v>0.19</v>
      </c>
      <c r="F254" s="12">
        <v>2496</v>
      </c>
      <c r="G254" s="11">
        <v>2646</v>
      </c>
      <c r="H254" s="35">
        <v>2064</v>
      </c>
      <c r="I254" s="35">
        <v>1300</v>
      </c>
      <c r="J254" s="12">
        <f t="shared" si="9"/>
        <v>2127</v>
      </c>
      <c r="K254" s="14">
        <f t="shared" si="10"/>
        <v>404.13</v>
      </c>
      <c r="L254" s="13">
        <f t="shared" si="11"/>
        <v>2127</v>
      </c>
      <c r="N254" s="34">
        <v>1300</v>
      </c>
    </row>
    <row r="255" spans="1:14" s="25" customFormat="1" x14ac:dyDescent="0.3">
      <c r="A255" s="17">
        <v>217</v>
      </c>
      <c r="B255" s="21" t="s">
        <v>256</v>
      </c>
      <c r="C255" s="23" t="s">
        <v>17</v>
      </c>
      <c r="D255" s="19">
        <v>1</v>
      </c>
      <c r="E255" s="20">
        <v>0.19</v>
      </c>
      <c r="F255" s="12">
        <v>2849</v>
      </c>
      <c r="G255" s="11">
        <v>3020</v>
      </c>
      <c r="H255" s="35">
        <v>2996</v>
      </c>
      <c r="I255" s="35"/>
      <c r="J255" s="12">
        <f t="shared" si="9"/>
        <v>2955</v>
      </c>
      <c r="K255" s="14">
        <f t="shared" si="10"/>
        <v>561.45000000000005</v>
      </c>
      <c r="L255" s="13">
        <f t="shared" si="11"/>
        <v>2955</v>
      </c>
      <c r="N255" s="34"/>
    </row>
    <row r="256" spans="1:14" s="25" customFormat="1" x14ac:dyDescent="0.3">
      <c r="A256" s="17">
        <v>218</v>
      </c>
      <c r="B256" s="21" t="s">
        <v>257</v>
      </c>
      <c r="C256" s="23" t="s">
        <v>17</v>
      </c>
      <c r="D256" s="19">
        <v>1</v>
      </c>
      <c r="E256" s="20">
        <v>0.19</v>
      </c>
      <c r="F256" s="12">
        <v>116326</v>
      </c>
      <c r="G256" s="11">
        <v>123306</v>
      </c>
      <c r="H256" s="35">
        <v>862471</v>
      </c>
      <c r="I256" s="35"/>
      <c r="J256" s="12">
        <f t="shared" si="9"/>
        <v>367368</v>
      </c>
      <c r="K256" s="14">
        <f t="shared" si="10"/>
        <v>69799.92</v>
      </c>
      <c r="L256" s="13">
        <f t="shared" si="11"/>
        <v>367368</v>
      </c>
      <c r="N256" s="34"/>
    </row>
    <row r="257" spans="1:14" s="25" customFormat="1" x14ac:dyDescent="0.3">
      <c r="A257" s="17">
        <v>219</v>
      </c>
      <c r="B257" s="18" t="s">
        <v>258</v>
      </c>
      <c r="C257" s="19" t="s">
        <v>24</v>
      </c>
      <c r="D257" s="19">
        <v>1</v>
      </c>
      <c r="E257" s="20">
        <v>0.19</v>
      </c>
      <c r="F257" s="12">
        <v>1452</v>
      </c>
      <c r="G257" s="11">
        <v>1539</v>
      </c>
      <c r="H257" s="35">
        <v>3974</v>
      </c>
      <c r="I257" s="35"/>
      <c r="J257" s="12">
        <f t="shared" si="9"/>
        <v>2322</v>
      </c>
      <c r="K257" s="14">
        <f t="shared" si="10"/>
        <v>441.18</v>
      </c>
      <c r="L257" s="13">
        <f t="shared" si="11"/>
        <v>2322</v>
      </c>
      <c r="N257" s="34"/>
    </row>
    <row r="258" spans="1:14" s="25" customFormat="1" x14ac:dyDescent="0.3">
      <c r="A258" s="17">
        <v>220</v>
      </c>
      <c r="B258" s="21" t="s">
        <v>259</v>
      </c>
      <c r="C258" s="23" t="s">
        <v>24</v>
      </c>
      <c r="D258" s="19">
        <v>1</v>
      </c>
      <c r="E258" s="20">
        <v>0.19</v>
      </c>
      <c r="F258" s="12">
        <v>1452</v>
      </c>
      <c r="G258" s="11">
        <v>1539</v>
      </c>
      <c r="H258" s="35">
        <v>5274</v>
      </c>
      <c r="I258" s="35"/>
      <c r="J258" s="12">
        <f t="shared" si="9"/>
        <v>2755</v>
      </c>
      <c r="K258" s="14">
        <f t="shared" si="10"/>
        <v>523.45000000000005</v>
      </c>
      <c r="L258" s="13">
        <f t="shared" si="11"/>
        <v>2755</v>
      </c>
      <c r="N258" s="34"/>
    </row>
    <row r="259" spans="1:14" s="25" customFormat="1" x14ac:dyDescent="0.3">
      <c r="A259" s="17">
        <v>221</v>
      </c>
      <c r="B259" s="21" t="s">
        <v>260</v>
      </c>
      <c r="C259" s="23" t="s">
        <v>24</v>
      </c>
      <c r="D259" s="19">
        <v>1</v>
      </c>
      <c r="E259" s="20">
        <v>0.19</v>
      </c>
      <c r="F259" s="12">
        <v>1765</v>
      </c>
      <c r="G259" s="11">
        <v>1871</v>
      </c>
      <c r="H259" s="35">
        <v>14675</v>
      </c>
      <c r="I259" s="35"/>
      <c r="J259" s="12">
        <f t="shared" si="9"/>
        <v>6104</v>
      </c>
      <c r="K259" s="14">
        <f t="shared" si="10"/>
        <v>1159.76</v>
      </c>
      <c r="L259" s="13">
        <f t="shared" si="11"/>
        <v>6104</v>
      </c>
      <c r="N259" s="34"/>
    </row>
    <row r="260" spans="1:14" s="25" customFormat="1" x14ac:dyDescent="0.3">
      <c r="A260" s="17">
        <v>222</v>
      </c>
      <c r="B260" s="21" t="s">
        <v>261</v>
      </c>
      <c r="C260" s="23" t="s">
        <v>24</v>
      </c>
      <c r="D260" s="19">
        <v>1</v>
      </c>
      <c r="E260" s="20">
        <v>0.19</v>
      </c>
      <c r="F260" s="12">
        <v>2046</v>
      </c>
      <c r="G260" s="11">
        <v>2169</v>
      </c>
      <c r="H260" s="35">
        <v>25681</v>
      </c>
      <c r="I260" s="35"/>
      <c r="J260" s="12">
        <f t="shared" si="9"/>
        <v>9965</v>
      </c>
      <c r="K260" s="14">
        <f t="shared" si="10"/>
        <v>1893.35</v>
      </c>
      <c r="L260" s="13">
        <f t="shared" si="11"/>
        <v>9965</v>
      </c>
      <c r="N260" s="34"/>
    </row>
    <row r="261" spans="1:14" s="25" customFormat="1" x14ac:dyDescent="0.3">
      <c r="A261" s="17">
        <v>223</v>
      </c>
      <c r="B261" s="21" t="s">
        <v>262</v>
      </c>
      <c r="C261" s="23" t="s">
        <v>17</v>
      </c>
      <c r="D261" s="19">
        <v>1</v>
      </c>
      <c r="E261" s="20">
        <v>0.19</v>
      </c>
      <c r="F261" s="12">
        <v>133954</v>
      </c>
      <c r="G261" s="11">
        <v>141991</v>
      </c>
      <c r="H261" s="35">
        <v>603822</v>
      </c>
      <c r="I261" s="35"/>
      <c r="J261" s="12">
        <f t="shared" si="9"/>
        <v>293256</v>
      </c>
      <c r="K261" s="14">
        <f t="shared" si="10"/>
        <v>55718.64</v>
      </c>
      <c r="L261" s="13">
        <f t="shared" si="11"/>
        <v>293256</v>
      </c>
      <c r="N261" s="34"/>
    </row>
    <row r="262" spans="1:14" s="25" customFormat="1" x14ac:dyDescent="0.3">
      <c r="A262" s="17">
        <v>224</v>
      </c>
      <c r="B262" s="21" t="s">
        <v>263</v>
      </c>
      <c r="C262" s="23" t="s">
        <v>17</v>
      </c>
      <c r="D262" s="19">
        <v>1</v>
      </c>
      <c r="E262" s="20">
        <v>0.19</v>
      </c>
      <c r="F262" s="12">
        <v>44210</v>
      </c>
      <c r="G262" s="11">
        <v>46863</v>
      </c>
      <c r="H262" s="35">
        <v>357707</v>
      </c>
      <c r="I262" s="35">
        <v>39000</v>
      </c>
      <c r="J262" s="12">
        <f t="shared" si="9"/>
        <v>121945</v>
      </c>
      <c r="K262" s="14">
        <f t="shared" si="10"/>
        <v>23169.55</v>
      </c>
      <c r="L262" s="13">
        <f t="shared" si="11"/>
        <v>121945</v>
      </c>
      <c r="N262" s="34">
        <v>39000</v>
      </c>
    </row>
    <row r="263" spans="1:14" s="25" customFormat="1" x14ac:dyDescent="0.3">
      <c r="A263" s="17">
        <v>225</v>
      </c>
      <c r="B263" s="21" t="s">
        <v>264</v>
      </c>
      <c r="C263" s="23" t="s">
        <v>17</v>
      </c>
      <c r="D263" s="19">
        <v>1</v>
      </c>
      <c r="E263" s="20">
        <v>0.19</v>
      </c>
      <c r="F263" s="12">
        <v>14683</v>
      </c>
      <c r="G263" s="11">
        <v>15564</v>
      </c>
      <c r="H263" s="35">
        <v>21707</v>
      </c>
      <c r="I263" s="35">
        <v>12500</v>
      </c>
      <c r="J263" s="12">
        <f t="shared" si="9"/>
        <v>16114</v>
      </c>
      <c r="K263" s="14">
        <f t="shared" si="10"/>
        <v>3061.66</v>
      </c>
      <c r="L263" s="13">
        <f t="shared" si="11"/>
        <v>16114</v>
      </c>
      <c r="N263" s="34">
        <v>12500</v>
      </c>
    </row>
    <row r="264" spans="1:14" s="25" customFormat="1" x14ac:dyDescent="0.3">
      <c r="A264" s="17">
        <v>226</v>
      </c>
      <c r="B264" s="18" t="s">
        <v>265</v>
      </c>
      <c r="C264" s="19" t="s">
        <v>17</v>
      </c>
      <c r="D264" s="19">
        <v>1</v>
      </c>
      <c r="E264" s="20">
        <v>0.19</v>
      </c>
      <c r="F264" s="12">
        <v>25611</v>
      </c>
      <c r="G264" s="11">
        <v>27148</v>
      </c>
      <c r="H264" s="35">
        <v>22319</v>
      </c>
      <c r="I264" s="35">
        <v>13999</v>
      </c>
      <c r="J264" s="12">
        <f t="shared" si="9"/>
        <v>22269</v>
      </c>
      <c r="K264" s="14">
        <f t="shared" si="10"/>
        <v>4231.1099999999997</v>
      </c>
      <c r="L264" s="13">
        <f t="shared" si="11"/>
        <v>22269</v>
      </c>
      <c r="N264" s="34">
        <v>13999</v>
      </c>
    </row>
    <row r="265" spans="1:14" s="25" customFormat="1" x14ac:dyDescent="0.3">
      <c r="A265" s="17">
        <v>227</v>
      </c>
      <c r="B265" s="21" t="s">
        <v>266</v>
      </c>
      <c r="C265" s="19" t="s">
        <v>17</v>
      </c>
      <c r="D265" s="19">
        <v>1</v>
      </c>
      <c r="E265" s="20">
        <v>0.19</v>
      </c>
      <c r="F265" s="12">
        <v>12437</v>
      </c>
      <c r="G265" s="11">
        <v>13183</v>
      </c>
      <c r="H265" s="35">
        <v>13910</v>
      </c>
      <c r="I265" s="35">
        <v>6500</v>
      </c>
      <c r="J265" s="12">
        <f t="shared" si="9"/>
        <v>11508</v>
      </c>
      <c r="K265" s="14">
        <f t="shared" si="10"/>
        <v>2186.52</v>
      </c>
      <c r="L265" s="13">
        <f t="shared" si="11"/>
        <v>11508</v>
      </c>
      <c r="N265" s="34">
        <v>6500</v>
      </c>
    </row>
    <row r="266" spans="1:14" s="25" customFormat="1" x14ac:dyDescent="0.3">
      <c r="A266" s="17">
        <v>228</v>
      </c>
      <c r="B266" s="21" t="s">
        <v>267</v>
      </c>
      <c r="C266" s="23" t="s">
        <v>17</v>
      </c>
      <c r="D266" s="19">
        <v>1</v>
      </c>
      <c r="E266" s="20">
        <v>0.19</v>
      </c>
      <c r="F266" s="12">
        <v>25611</v>
      </c>
      <c r="G266" s="11">
        <v>27148</v>
      </c>
      <c r="H266" s="35">
        <v>29962</v>
      </c>
      <c r="I266" s="35"/>
      <c r="J266" s="12">
        <f t="shared" si="9"/>
        <v>27574</v>
      </c>
      <c r="K266" s="14">
        <f t="shared" si="10"/>
        <v>5239.0600000000004</v>
      </c>
      <c r="L266" s="13">
        <f t="shared" si="11"/>
        <v>27574</v>
      </c>
      <c r="N266" s="34"/>
    </row>
    <row r="267" spans="1:14" s="25" customFormat="1" x14ac:dyDescent="0.3">
      <c r="A267" s="17">
        <v>229</v>
      </c>
      <c r="B267" s="21" t="s">
        <v>268</v>
      </c>
      <c r="C267" s="23" t="s">
        <v>17</v>
      </c>
      <c r="D267" s="19">
        <v>1</v>
      </c>
      <c r="E267" s="20">
        <v>0.19</v>
      </c>
      <c r="F267" s="12">
        <v>161531</v>
      </c>
      <c r="G267" s="11">
        <v>171223</v>
      </c>
      <c r="H267" s="35">
        <v>716178</v>
      </c>
      <c r="I267" s="35">
        <v>254900</v>
      </c>
      <c r="J267" s="12">
        <f t="shared" si="9"/>
        <v>325958</v>
      </c>
      <c r="K267" s="14">
        <f t="shared" si="10"/>
        <v>61932.020000000004</v>
      </c>
      <c r="L267" s="13">
        <f t="shared" si="11"/>
        <v>325958</v>
      </c>
      <c r="N267" s="34">
        <v>254900</v>
      </c>
    </row>
    <row r="268" spans="1:14" s="25" customFormat="1" ht="33" x14ac:dyDescent="0.3">
      <c r="A268" s="17">
        <v>230</v>
      </c>
      <c r="B268" s="21" t="s">
        <v>492</v>
      </c>
      <c r="C268" s="23" t="s">
        <v>17</v>
      </c>
      <c r="D268" s="19">
        <v>1</v>
      </c>
      <c r="E268" s="20">
        <v>0.19</v>
      </c>
      <c r="F268" s="12">
        <v>119002</v>
      </c>
      <c r="G268" s="11">
        <v>126142</v>
      </c>
      <c r="H268" s="35">
        <v>220500</v>
      </c>
      <c r="I268" s="35">
        <v>105000</v>
      </c>
      <c r="J268" s="12">
        <f t="shared" si="9"/>
        <v>142661</v>
      </c>
      <c r="K268" s="14">
        <f t="shared" si="10"/>
        <v>27105.59</v>
      </c>
      <c r="L268" s="13">
        <f t="shared" si="11"/>
        <v>142661</v>
      </c>
      <c r="N268" s="34">
        <v>105000</v>
      </c>
    </row>
    <row r="269" spans="1:14" s="25" customFormat="1" x14ac:dyDescent="0.3">
      <c r="A269" s="17">
        <v>231</v>
      </c>
      <c r="B269" s="21" t="s">
        <v>493</v>
      </c>
      <c r="C269" s="23" t="s">
        <v>17</v>
      </c>
      <c r="D269" s="19">
        <v>1</v>
      </c>
      <c r="E269" s="20">
        <v>0.19</v>
      </c>
      <c r="F269" s="12">
        <v>54798</v>
      </c>
      <c r="G269" s="11">
        <v>58086</v>
      </c>
      <c r="H269" s="35">
        <v>77700</v>
      </c>
      <c r="I269" s="35">
        <v>40000</v>
      </c>
      <c r="J269" s="12">
        <f t="shared" si="9"/>
        <v>57646</v>
      </c>
      <c r="K269" s="14">
        <f t="shared" si="10"/>
        <v>10952.74</v>
      </c>
      <c r="L269" s="13">
        <f t="shared" si="11"/>
        <v>57646</v>
      </c>
      <c r="N269" s="34">
        <v>40000</v>
      </c>
    </row>
    <row r="270" spans="1:14" s="25" customFormat="1" x14ac:dyDescent="0.3">
      <c r="A270" s="17">
        <v>232</v>
      </c>
      <c r="B270" s="21" t="s">
        <v>270</v>
      </c>
      <c r="C270" s="23" t="s">
        <v>17</v>
      </c>
      <c r="D270" s="19">
        <v>1</v>
      </c>
      <c r="E270" s="20">
        <v>0.19</v>
      </c>
      <c r="F270" s="12">
        <v>73295</v>
      </c>
      <c r="G270" s="11">
        <v>77693</v>
      </c>
      <c r="H270" s="35">
        <v>196433</v>
      </c>
      <c r="I270" s="35">
        <v>53400</v>
      </c>
      <c r="J270" s="12">
        <f t="shared" si="9"/>
        <v>100205</v>
      </c>
      <c r="K270" s="14">
        <f t="shared" si="10"/>
        <v>19038.95</v>
      </c>
      <c r="L270" s="13">
        <f t="shared" si="11"/>
        <v>100205</v>
      </c>
      <c r="N270" s="34">
        <v>53400</v>
      </c>
    </row>
    <row r="271" spans="1:14" s="25" customFormat="1" ht="33" x14ac:dyDescent="0.3">
      <c r="A271" s="17">
        <v>233</v>
      </c>
      <c r="B271" s="21" t="s">
        <v>271</v>
      </c>
      <c r="C271" s="23" t="s">
        <v>17</v>
      </c>
      <c r="D271" s="19">
        <v>1</v>
      </c>
      <c r="E271" s="20">
        <v>0.19</v>
      </c>
      <c r="F271" s="12">
        <v>73761</v>
      </c>
      <c r="G271" s="11">
        <v>78187</v>
      </c>
      <c r="H271" s="35">
        <v>328662</v>
      </c>
      <c r="I271" s="35">
        <v>165000</v>
      </c>
      <c r="J271" s="12">
        <f t="shared" si="9"/>
        <v>161403</v>
      </c>
      <c r="K271" s="14">
        <f t="shared" si="10"/>
        <v>30666.57</v>
      </c>
      <c r="L271" s="13">
        <f t="shared" si="11"/>
        <v>161403</v>
      </c>
      <c r="N271" s="34">
        <v>165000</v>
      </c>
    </row>
    <row r="272" spans="1:14" s="25" customFormat="1" x14ac:dyDescent="0.3">
      <c r="A272" s="36">
        <v>234</v>
      </c>
      <c r="B272" s="37"/>
      <c r="C272" s="38"/>
      <c r="D272" s="39"/>
      <c r="E272" s="40"/>
      <c r="F272" s="41"/>
      <c r="G272" s="42"/>
      <c r="H272" s="43"/>
      <c r="I272" s="43"/>
      <c r="J272" s="41"/>
      <c r="K272" s="44"/>
      <c r="L272" s="45"/>
      <c r="N272" s="34"/>
    </row>
    <row r="273" spans="1:14" s="25" customFormat="1" x14ac:dyDescent="0.3">
      <c r="A273" s="17">
        <v>235</v>
      </c>
      <c r="B273" s="21" t="s">
        <v>272</v>
      </c>
      <c r="C273" s="23" t="s">
        <v>17</v>
      </c>
      <c r="D273" s="19">
        <v>1</v>
      </c>
      <c r="E273" s="20">
        <v>0.19</v>
      </c>
      <c r="F273" s="12">
        <v>182132</v>
      </c>
      <c r="G273" s="11">
        <v>193060</v>
      </c>
      <c r="H273" s="35">
        <v>409681</v>
      </c>
      <c r="I273" s="35">
        <v>187000</v>
      </c>
      <c r="J273" s="12">
        <f t="shared" si="9"/>
        <v>242968</v>
      </c>
      <c r="K273" s="14">
        <f t="shared" si="10"/>
        <v>46163.92</v>
      </c>
      <c r="L273" s="13">
        <f t="shared" si="11"/>
        <v>242968</v>
      </c>
      <c r="N273" s="34">
        <v>187000</v>
      </c>
    </row>
    <row r="274" spans="1:14" s="25" customFormat="1" ht="33" x14ac:dyDescent="0.3">
      <c r="A274" s="17">
        <v>236</v>
      </c>
      <c r="B274" s="21" t="s">
        <v>273</v>
      </c>
      <c r="C274" s="23" t="s">
        <v>17</v>
      </c>
      <c r="D274" s="19">
        <v>1</v>
      </c>
      <c r="E274" s="20">
        <v>0.19</v>
      </c>
      <c r="F274" s="12">
        <v>256608</v>
      </c>
      <c r="G274" s="11">
        <v>272004</v>
      </c>
      <c r="H274" s="35">
        <v>544204</v>
      </c>
      <c r="I274" s="35">
        <v>254900</v>
      </c>
      <c r="J274" s="12">
        <f t="shared" si="9"/>
        <v>331929</v>
      </c>
      <c r="K274" s="14">
        <f t="shared" si="10"/>
        <v>63066.51</v>
      </c>
      <c r="L274" s="13">
        <f t="shared" si="11"/>
        <v>331929</v>
      </c>
      <c r="N274" s="34">
        <v>254900</v>
      </c>
    </row>
    <row r="275" spans="1:14" s="25" customFormat="1" ht="33" x14ac:dyDescent="0.3">
      <c r="A275" s="17">
        <v>237</v>
      </c>
      <c r="B275" s="21" t="s">
        <v>274</v>
      </c>
      <c r="C275" s="23" t="s">
        <v>17</v>
      </c>
      <c r="D275" s="19">
        <v>1</v>
      </c>
      <c r="E275" s="20">
        <v>0.19</v>
      </c>
      <c r="F275" s="53">
        <v>318693</v>
      </c>
      <c r="G275" s="11">
        <v>337815</v>
      </c>
      <c r="H275" s="54">
        <v>1201529</v>
      </c>
      <c r="I275" s="54">
        <v>444900</v>
      </c>
      <c r="J275" s="53">
        <f t="shared" si="9"/>
        <v>575734</v>
      </c>
      <c r="K275" s="55">
        <f t="shared" si="10"/>
        <v>109389.46</v>
      </c>
      <c r="L275" s="13">
        <f t="shared" si="11"/>
        <v>575734</v>
      </c>
      <c r="N275" s="56">
        <v>444900</v>
      </c>
    </row>
    <row r="276" spans="1:14" s="25" customFormat="1" x14ac:dyDescent="0.3">
      <c r="A276" s="17">
        <v>238</v>
      </c>
      <c r="B276" s="21" t="s">
        <v>494</v>
      </c>
      <c r="C276" s="23" t="s">
        <v>17</v>
      </c>
      <c r="D276" s="19">
        <v>1</v>
      </c>
      <c r="E276" s="20">
        <v>0.19</v>
      </c>
      <c r="F276" s="53">
        <v>353409</v>
      </c>
      <c r="G276" s="11">
        <v>374614</v>
      </c>
      <c r="H276" s="54">
        <v>588000</v>
      </c>
      <c r="I276" s="54">
        <v>287499</v>
      </c>
      <c r="J276" s="53">
        <f t="shared" si="9"/>
        <v>400881</v>
      </c>
      <c r="K276" s="55">
        <f t="shared" si="10"/>
        <v>76167.39</v>
      </c>
      <c r="L276" s="13">
        <f t="shared" si="11"/>
        <v>400881</v>
      </c>
      <c r="N276" s="56">
        <v>287499</v>
      </c>
    </row>
    <row r="277" spans="1:14" s="25" customFormat="1" x14ac:dyDescent="0.3">
      <c r="A277" s="17">
        <v>239</v>
      </c>
      <c r="B277" s="21" t="s">
        <v>495</v>
      </c>
      <c r="C277" s="23" t="s">
        <v>17</v>
      </c>
      <c r="D277" s="19">
        <v>1</v>
      </c>
      <c r="E277" s="20">
        <v>0.19</v>
      </c>
      <c r="F277" s="53"/>
      <c r="G277" s="11"/>
      <c r="H277" s="54">
        <v>588000</v>
      </c>
      <c r="I277" s="54"/>
      <c r="J277" s="53">
        <f t="shared" si="9"/>
        <v>588000</v>
      </c>
      <c r="K277" s="55">
        <f t="shared" si="10"/>
        <v>111720</v>
      </c>
      <c r="L277" s="13">
        <f t="shared" si="11"/>
        <v>588000</v>
      </c>
      <c r="N277" s="56"/>
    </row>
    <row r="278" spans="1:14" s="25" customFormat="1" x14ac:dyDescent="0.3">
      <c r="A278" s="17">
        <v>240</v>
      </c>
      <c r="B278" s="21" t="s">
        <v>275</v>
      </c>
      <c r="C278" s="23" t="s">
        <v>17</v>
      </c>
      <c r="D278" s="19">
        <v>1</v>
      </c>
      <c r="E278" s="20">
        <v>0.19</v>
      </c>
      <c r="F278" s="53">
        <v>217504</v>
      </c>
      <c r="G278" s="11">
        <v>230554</v>
      </c>
      <c r="H278" s="54">
        <v>2698090</v>
      </c>
      <c r="I278" s="54"/>
      <c r="J278" s="53">
        <f t="shared" si="9"/>
        <v>1048716</v>
      </c>
      <c r="K278" s="55">
        <f t="shared" si="10"/>
        <v>199256.04</v>
      </c>
      <c r="L278" s="13">
        <f t="shared" si="11"/>
        <v>1048716</v>
      </c>
      <c r="N278" s="56"/>
    </row>
    <row r="279" spans="1:14" s="25" customFormat="1" x14ac:dyDescent="0.3">
      <c r="A279" s="17">
        <v>241</v>
      </c>
      <c r="B279" s="21" t="s">
        <v>276</v>
      </c>
      <c r="C279" s="23" t="s">
        <v>17</v>
      </c>
      <c r="D279" s="19">
        <v>1</v>
      </c>
      <c r="E279" s="20">
        <v>0.19</v>
      </c>
      <c r="F279" s="12"/>
      <c r="G279" s="11"/>
      <c r="H279" s="35">
        <v>575542</v>
      </c>
      <c r="I279" s="35"/>
      <c r="J279" s="12">
        <f t="shared" si="9"/>
        <v>575542</v>
      </c>
      <c r="K279" s="14">
        <f t="shared" si="10"/>
        <v>109352.98</v>
      </c>
      <c r="L279" s="13">
        <f t="shared" si="11"/>
        <v>575542</v>
      </c>
      <c r="N279" s="34"/>
    </row>
    <row r="280" spans="1:14" s="25" customFormat="1" x14ac:dyDescent="0.3">
      <c r="A280" s="17">
        <v>242</v>
      </c>
      <c r="B280" s="21" t="s">
        <v>277</v>
      </c>
      <c r="C280" s="23" t="s">
        <v>17</v>
      </c>
      <c r="D280" s="19">
        <v>1</v>
      </c>
      <c r="E280" s="20">
        <v>0.19</v>
      </c>
      <c r="F280" s="12">
        <v>23970</v>
      </c>
      <c r="G280" s="11">
        <v>25408</v>
      </c>
      <c r="H280" s="35">
        <v>49987</v>
      </c>
      <c r="I280" s="35">
        <v>17799</v>
      </c>
      <c r="J280" s="12">
        <f t="shared" si="9"/>
        <v>29291</v>
      </c>
      <c r="K280" s="14">
        <f t="shared" si="10"/>
        <v>5565.29</v>
      </c>
      <c r="L280" s="13">
        <f t="shared" si="11"/>
        <v>29291</v>
      </c>
      <c r="N280" s="34">
        <v>17799</v>
      </c>
    </row>
    <row r="281" spans="1:14" s="25" customFormat="1" x14ac:dyDescent="0.3">
      <c r="A281" s="17">
        <v>243</v>
      </c>
      <c r="B281" s="21" t="s">
        <v>278</v>
      </c>
      <c r="C281" s="23" t="s">
        <v>17</v>
      </c>
      <c r="D281" s="19">
        <v>1</v>
      </c>
      <c r="E281" s="20">
        <v>0.19</v>
      </c>
      <c r="F281" s="12">
        <v>29334</v>
      </c>
      <c r="G281" s="11">
        <v>31094</v>
      </c>
      <c r="H281" s="35">
        <v>66497</v>
      </c>
      <c r="I281" s="35">
        <v>24300</v>
      </c>
      <c r="J281" s="12">
        <f t="shared" si="9"/>
        <v>37806</v>
      </c>
      <c r="K281" s="14">
        <f t="shared" si="10"/>
        <v>7183.14</v>
      </c>
      <c r="L281" s="13">
        <f t="shared" si="11"/>
        <v>37806</v>
      </c>
      <c r="N281" s="34">
        <v>24300</v>
      </c>
    </row>
    <row r="282" spans="1:14" s="25" customFormat="1" x14ac:dyDescent="0.3">
      <c r="A282" s="17">
        <v>244</v>
      </c>
      <c r="B282" s="18" t="s">
        <v>279</v>
      </c>
      <c r="C282" s="19" t="s">
        <v>17</v>
      </c>
      <c r="D282" s="19">
        <v>1</v>
      </c>
      <c r="E282" s="20">
        <v>0.19</v>
      </c>
      <c r="F282" s="12">
        <v>39724</v>
      </c>
      <c r="G282" s="11">
        <v>42107</v>
      </c>
      <c r="H282" s="35">
        <v>64357</v>
      </c>
      <c r="I282" s="35"/>
      <c r="J282" s="12">
        <f t="shared" si="9"/>
        <v>48729</v>
      </c>
      <c r="K282" s="14">
        <f t="shared" si="10"/>
        <v>9258.51</v>
      </c>
      <c r="L282" s="13">
        <f t="shared" si="11"/>
        <v>48729</v>
      </c>
      <c r="N282" s="34"/>
    </row>
    <row r="283" spans="1:14" s="25" customFormat="1" x14ac:dyDescent="0.3">
      <c r="A283" s="17">
        <v>245</v>
      </c>
      <c r="B283" s="21" t="s">
        <v>280</v>
      </c>
      <c r="C283" s="23" t="s">
        <v>17</v>
      </c>
      <c r="D283" s="19">
        <v>1</v>
      </c>
      <c r="E283" s="20">
        <v>0.19</v>
      </c>
      <c r="F283" s="12">
        <v>42449</v>
      </c>
      <c r="G283" s="11">
        <v>44996</v>
      </c>
      <c r="H283" s="35">
        <v>66955</v>
      </c>
      <c r="I283" s="35">
        <v>24300</v>
      </c>
      <c r="J283" s="12">
        <f t="shared" si="9"/>
        <v>44675</v>
      </c>
      <c r="K283" s="14">
        <f t="shared" si="10"/>
        <v>8488.25</v>
      </c>
      <c r="L283" s="13">
        <f t="shared" si="11"/>
        <v>44675</v>
      </c>
      <c r="N283" s="34">
        <v>24300</v>
      </c>
    </row>
    <row r="284" spans="1:14" s="25" customFormat="1" ht="33" x14ac:dyDescent="0.3">
      <c r="A284" s="17">
        <v>246</v>
      </c>
      <c r="B284" s="21" t="s">
        <v>281</v>
      </c>
      <c r="C284" s="23" t="s">
        <v>17</v>
      </c>
      <c r="D284" s="19">
        <v>1</v>
      </c>
      <c r="E284" s="20">
        <v>0.19</v>
      </c>
      <c r="F284" s="12">
        <v>451459</v>
      </c>
      <c r="G284" s="11">
        <v>478547</v>
      </c>
      <c r="H284" s="35">
        <v>605351</v>
      </c>
      <c r="I284" s="35">
        <v>230001</v>
      </c>
      <c r="J284" s="12">
        <f t="shared" si="9"/>
        <v>441340</v>
      </c>
      <c r="K284" s="14">
        <f t="shared" si="10"/>
        <v>83854.600000000006</v>
      </c>
      <c r="L284" s="13">
        <f t="shared" si="11"/>
        <v>441340</v>
      </c>
      <c r="N284" s="34">
        <v>230001</v>
      </c>
    </row>
    <row r="285" spans="1:14" s="25" customFormat="1" x14ac:dyDescent="0.3">
      <c r="A285" s="17">
        <v>247</v>
      </c>
      <c r="B285" s="21" t="s">
        <v>282</v>
      </c>
      <c r="C285" s="23" t="s">
        <v>17</v>
      </c>
      <c r="D285" s="19">
        <v>1</v>
      </c>
      <c r="E285" s="20">
        <v>0.19</v>
      </c>
      <c r="F285" s="12">
        <v>441464</v>
      </c>
      <c r="G285" s="11">
        <v>467952</v>
      </c>
      <c r="H285" s="35">
        <v>600458</v>
      </c>
      <c r="I285" s="35"/>
      <c r="J285" s="12">
        <f t="shared" si="9"/>
        <v>503291</v>
      </c>
      <c r="K285" s="14">
        <f t="shared" si="10"/>
        <v>95625.290000000008</v>
      </c>
      <c r="L285" s="13">
        <f t="shared" si="11"/>
        <v>503291</v>
      </c>
      <c r="N285" s="34"/>
    </row>
    <row r="286" spans="1:14" s="25" customFormat="1" x14ac:dyDescent="0.3">
      <c r="A286" s="17">
        <v>248</v>
      </c>
      <c r="B286" s="21" t="s">
        <v>283</v>
      </c>
      <c r="C286" s="23" t="s">
        <v>17</v>
      </c>
      <c r="D286" s="19">
        <v>1</v>
      </c>
      <c r="E286" s="20">
        <v>0.19</v>
      </c>
      <c r="F286" s="12">
        <v>441464</v>
      </c>
      <c r="G286" s="11">
        <v>467952</v>
      </c>
      <c r="H286" s="35">
        <v>814165</v>
      </c>
      <c r="I286" s="35">
        <v>230001</v>
      </c>
      <c r="J286" s="12">
        <f t="shared" si="9"/>
        <v>488396</v>
      </c>
      <c r="K286" s="14">
        <f t="shared" si="10"/>
        <v>92795.24</v>
      </c>
      <c r="L286" s="13">
        <f t="shared" si="11"/>
        <v>488396</v>
      </c>
      <c r="N286" s="34">
        <v>230001</v>
      </c>
    </row>
    <row r="287" spans="1:14" s="25" customFormat="1" x14ac:dyDescent="0.3">
      <c r="A287" s="17">
        <v>249</v>
      </c>
      <c r="B287" s="21" t="s">
        <v>284</v>
      </c>
      <c r="C287" s="23" t="s">
        <v>17</v>
      </c>
      <c r="D287" s="19">
        <v>1</v>
      </c>
      <c r="E287" s="20">
        <v>0.19</v>
      </c>
      <c r="F287" s="12">
        <v>363449</v>
      </c>
      <c r="G287" s="11">
        <v>385256</v>
      </c>
      <c r="H287" s="35">
        <v>727643</v>
      </c>
      <c r="I287" s="35">
        <v>239000</v>
      </c>
      <c r="J287" s="12">
        <f t="shared" si="9"/>
        <v>428837</v>
      </c>
      <c r="K287" s="14">
        <f t="shared" si="10"/>
        <v>81479.03</v>
      </c>
      <c r="L287" s="13">
        <f t="shared" si="11"/>
        <v>428837</v>
      </c>
      <c r="N287" s="34">
        <v>239000</v>
      </c>
    </row>
    <row r="288" spans="1:14" s="25" customFormat="1" x14ac:dyDescent="0.3">
      <c r="A288" s="17">
        <v>250</v>
      </c>
      <c r="B288" s="21" t="s">
        <v>285</v>
      </c>
      <c r="C288" s="23" t="s">
        <v>17</v>
      </c>
      <c r="D288" s="19">
        <v>1</v>
      </c>
      <c r="E288" s="20">
        <v>0.19</v>
      </c>
      <c r="F288" s="12">
        <v>345139</v>
      </c>
      <c r="G288" s="11">
        <v>365847</v>
      </c>
      <c r="H288" s="35">
        <v>727643</v>
      </c>
      <c r="I288" s="35">
        <v>239000</v>
      </c>
      <c r="J288" s="12">
        <f t="shared" si="9"/>
        <v>419407</v>
      </c>
      <c r="K288" s="14">
        <f t="shared" si="10"/>
        <v>79687.33</v>
      </c>
      <c r="L288" s="13">
        <f t="shared" si="11"/>
        <v>419407</v>
      </c>
      <c r="N288" s="34">
        <v>239000</v>
      </c>
    </row>
    <row r="289" spans="1:14" s="25" customFormat="1" ht="148.5" x14ac:dyDescent="0.3">
      <c r="A289" s="17">
        <v>251</v>
      </c>
      <c r="B289" s="21" t="s">
        <v>286</v>
      </c>
      <c r="C289" s="23" t="s">
        <v>17</v>
      </c>
      <c r="D289" s="19">
        <v>1</v>
      </c>
      <c r="E289" s="20">
        <v>0.19</v>
      </c>
      <c r="F289" s="12">
        <v>292688</v>
      </c>
      <c r="G289" s="11">
        <v>310249</v>
      </c>
      <c r="H289" s="35">
        <v>65122</v>
      </c>
      <c r="I289" s="35">
        <v>16499</v>
      </c>
      <c r="J289" s="12">
        <f t="shared" si="9"/>
        <v>171140</v>
      </c>
      <c r="K289" s="14">
        <f t="shared" si="10"/>
        <v>32516.600000000002</v>
      </c>
      <c r="L289" s="13">
        <f t="shared" si="11"/>
        <v>171140</v>
      </c>
      <c r="N289" s="34">
        <v>16499</v>
      </c>
    </row>
    <row r="290" spans="1:14" s="25" customFormat="1" ht="148.5" x14ac:dyDescent="0.3">
      <c r="A290" s="17">
        <v>252</v>
      </c>
      <c r="B290" s="21" t="s">
        <v>288</v>
      </c>
      <c r="C290" s="23" t="s">
        <v>17</v>
      </c>
      <c r="D290" s="19">
        <v>1</v>
      </c>
      <c r="E290" s="20">
        <v>0.19</v>
      </c>
      <c r="F290" s="12">
        <v>75218</v>
      </c>
      <c r="G290" s="11">
        <v>79731</v>
      </c>
      <c r="H290" s="35">
        <v>237554</v>
      </c>
      <c r="I290" s="35"/>
      <c r="J290" s="12">
        <f t="shared" si="9"/>
        <v>130834</v>
      </c>
      <c r="K290" s="14">
        <f t="shared" si="10"/>
        <v>24858.46</v>
      </c>
      <c r="L290" s="13">
        <f t="shared" si="11"/>
        <v>130834</v>
      </c>
      <c r="N290" s="34"/>
    </row>
    <row r="291" spans="1:14" s="25" customFormat="1" x14ac:dyDescent="0.3">
      <c r="A291" s="17">
        <v>253</v>
      </c>
      <c r="B291" s="18" t="s">
        <v>290</v>
      </c>
      <c r="C291" s="19" t="s">
        <v>17</v>
      </c>
      <c r="D291" s="19">
        <v>1</v>
      </c>
      <c r="E291" s="20">
        <v>0.19</v>
      </c>
      <c r="F291" s="12">
        <v>42545</v>
      </c>
      <c r="G291" s="11">
        <v>45098</v>
      </c>
      <c r="H291" s="35">
        <v>43720</v>
      </c>
      <c r="I291" s="35">
        <v>11450</v>
      </c>
      <c r="J291" s="12">
        <f t="shared" si="9"/>
        <v>35703</v>
      </c>
      <c r="K291" s="14">
        <f t="shared" si="10"/>
        <v>6783.57</v>
      </c>
      <c r="L291" s="13">
        <f t="shared" si="11"/>
        <v>35703</v>
      </c>
      <c r="N291" s="34">
        <v>11450</v>
      </c>
    </row>
    <row r="292" spans="1:14" s="25" customFormat="1" x14ac:dyDescent="0.3">
      <c r="A292" s="17">
        <v>254</v>
      </c>
      <c r="B292" s="18" t="s">
        <v>291</v>
      </c>
      <c r="C292" s="19" t="s">
        <v>17</v>
      </c>
      <c r="D292" s="19">
        <v>1</v>
      </c>
      <c r="E292" s="20">
        <v>0.19</v>
      </c>
      <c r="F292" s="12">
        <v>150545</v>
      </c>
      <c r="G292" s="11">
        <v>159578</v>
      </c>
      <c r="H292" s="35">
        <v>274394</v>
      </c>
      <c r="I292" s="35">
        <v>109900</v>
      </c>
      <c r="J292" s="12">
        <f t="shared" si="9"/>
        <v>173604</v>
      </c>
      <c r="K292" s="14">
        <f t="shared" si="10"/>
        <v>32984.76</v>
      </c>
      <c r="L292" s="13">
        <f t="shared" si="11"/>
        <v>173604</v>
      </c>
      <c r="N292" s="34">
        <v>109900</v>
      </c>
    </row>
    <row r="293" spans="1:14" s="25" customFormat="1" x14ac:dyDescent="0.3">
      <c r="A293" s="17">
        <v>255</v>
      </c>
      <c r="B293" s="21" t="s">
        <v>292</v>
      </c>
      <c r="C293" s="23" t="s">
        <v>17</v>
      </c>
      <c r="D293" s="19">
        <v>1</v>
      </c>
      <c r="E293" s="20">
        <v>0.19</v>
      </c>
      <c r="F293" s="12">
        <v>181415</v>
      </c>
      <c r="G293" s="11">
        <v>192300</v>
      </c>
      <c r="H293" s="35">
        <v>280051</v>
      </c>
      <c r="I293" s="35">
        <v>124900</v>
      </c>
      <c r="J293" s="12">
        <f t="shared" si="9"/>
        <v>194667</v>
      </c>
      <c r="K293" s="14">
        <f t="shared" si="10"/>
        <v>36986.730000000003</v>
      </c>
      <c r="L293" s="13">
        <f t="shared" si="11"/>
        <v>194667</v>
      </c>
      <c r="N293" s="34">
        <v>124900</v>
      </c>
    </row>
    <row r="294" spans="1:14" s="25" customFormat="1" x14ac:dyDescent="0.3">
      <c r="A294" s="17">
        <v>256</v>
      </c>
      <c r="B294" s="21" t="s">
        <v>293</v>
      </c>
      <c r="C294" s="23" t="s">
        <v>17</v>
      </c>
      <c r="D294" s="19">
        <v>1</v>
      </c>
      <c r="E294" s="20">
        <v>0.19</v>
      </c>
      <c r="F294" s="12">
        <v>168262</v>
      </c>
      <c r="G294" s="11">
        <v>178358</v>
      </c>
      <c r="H294" s="35">
        <v>53045</v>
      </c>
      <c r="I294" s="35">
        <v>21543</v>
      </c>
      <c r="J294" s="12">
        <f t="shared" si="9"/>
        <v>105302</v>
      </c>
      <c r="K294" s="14">
        <f t="shared" si="10"/>
        <v>20007.38</v>
      </c>
      <c r="L294" s="13">
        <f t="shared" si="11"/>
        <v>105302</v>
      </c>
      <c r="N294" s="34">
        <v>21543</v>
      </c>
    </row>
    <row r="295" spans="1:14" s="25" customFormat="1" x14ac:dyDescent="0.3">
      <c r="A295" s="17">
        <v>257</v>
      </c>
      <c r="B295" s="21" t="s">
        <v>294</v>
      </c>
      <c r="C295" s="23" t="s">
        <v>17</v>
      </c>
      <c r="D295" s="19">
        <v>1</v>
      </c>
      <c r="E295" s="20">
        <v>0.19</v>
      </c>
      <c r="F295" s="12">
        <v>42545</v>
      </c>
      <c r="G295" s="11">
        <v>45098</v>
      </c>
      <c r="H295" s="35">
        <v>55184</v>
      </c>
      <c r="I295" s="35">
        <v>10199</v>
      </c>
      <c r="J295" s="12">
        <f t="shared" si="9"/>
        <v>38257</v>
      </c>
      <c r="K295" s="14">
        <f t="shared" si="10"/>
        <v>7268.83</v>
      </c>
      <c r="L295" s="13">
        <f t="shared" si="11"/>
        <v>38257</v>
      </c>
      <c r="N295" s="34">
        <v>10199</v>
      </c>
    </row>
    <row r="296" spans="1:14" s="25" customFormat="1" x14ac:dyDescent="0.3">
      <c r="A296" s="17">
        <v>258</v>
      </c>
      <c r="B296" s="18" t="s">
        <v>295</v>
      </c>
      <c r="C296" s="19" t="s">
        <v>17</v>
      </c>
      <c r="D296" s="19">
        <v>1</v>
      </c>
      <c r="E296" s="20">
        <v>0.19</v>
      </c>
      <c r="F296" s="12">
        <v>63509</v>
      </c>
      <c r="G296" s="11">
        <v>67320</v>
      </c>
      <c r="H296" s="35">
        <v>83465</v>
      </c>
      <c r="I296" s="35">
        <v>17500</v>
      </c>
      <c r="J296" s="12">
        <f t="shared" ref="J296:J359" si="12">+ROUND(AVERAGE(F296:I296),0)</f>
        <v>57949</v>
      </c>
      <c r="K296" s="14">
        <f t="shared" ref="K296:K359" si="13">+E296*L296</f>
        <v>11010.31</v>
      </c>
      <c r="L296" s="13">
        <f t="shared" ref="L296:L359" si="14">+J296*D296</f>
        <v>57949</v>
      </c>
      <c r="N296" s="34">
        <v>17500</v>
      </c>
    </row>
    <row r="297" spans="1:14" s="25" customFormat="1" x14ac:dyDescent="0.3">
      <c r="A297" s="17">
        <v>259</v>
      </c>
      <c r="B297" s="21" t="s">
        <v>296</v>
      </c>
      <c r="C297" s="23" t="s">
        <v>17</v>
      </c>
      <c r="D297" s="19">
        <v>1</v>
      </c>
      <c r="E297" s="20">
        <v>0.19</v>
      </c>
      <c r="F297" s="12">
        <v>180973</v>
      </c>
      <c r="G297" s="11">
        <v>191831</v>
      </c>
      <c r="H297" s="35">
        <v>212332</v>
      </c>
      <c r="I297" s="35"/>
      <c r="J297" s="12">
        <f t="shared" si="12"/>
        <v>195045</v>
      </c>
      <c r="K297" s="14">
        <f t="shared" si="13"/>
        <v>37058.550000000003</v>
      </c>
      <c r="L297" s="13">
        <f t="shared" si="14"/>
        <v>195045</v>
      </c>
      <c r="N297" s="34"/>
    </row>
    <row r="298" spans="1:14" s="25" customFormat="1" x14ac:dyDescent="0.3">
      <c r="A298" s="17">
        <v>260</v>
      </c>
      <c r="B298" s="21" t="s">
        <v>297</v>
      </c>
      <c r="C298" s="23" t="s">
        <v>17</v>
      </c>
      <c r="D298" s="19">
        <v>1</v>
      </c>
      <c r="E298" s="20">
        <v>0.19</v>
      </c>
      <c r="F298" s="12">
        <v>168359</v>
      </c>
      <c r="G298" s="11">
        <v>178461</v>
      </c>
      <c r="H298" s="35">
        <v>273478</v>
      </c>
      <c r="I298" s="35"/>
      <c r="J298" s="12">
        <f t="shared" si="12"/>
        <v>206766</v>
      </c>
      <c r="K298" s="14">
        <f t="shared" si="13"/>
        <v>39285.54</v>
      </c>
      <c r="L298" s="13">
        <f t="shared" si="14"/>
        <v>206766</v>
      </c>
      <c r="N298" s="34"/>
    </row>
    <row r="299" spans="1:14" s="25" customFormat="1" x14ac:dyDescent="0.3">
      <c r="A299" s="17">
        <v>261</v>
      </c>
      <c r="B299" s="21" t="s">
        <v>298</v>
      </c>
      <c r="C299" s="23" t="s">
        <v>17</v>
      </c>
      <c r="D299" s="19">
        <v>1</v>
      </c>
      <c r="E299" s="20">
        <v>0.19</v>
      </c>
      <c r="F299" s="12">
        <v>33944</v>
      </c>
      <c r="G299" s="11">
        <v>35981</v>
      </c>
      <c r="H299" s="35">
        <v>60535</v>
      </c>
      <c r="I299" s="35">
        <v>25900</v>
      </c>
      <c r="J299" s="12">
        <f t="shared" si="12"/>
        <v>39090</v>
      </c>
      <c r="K299" s="14">
        <f t="shared" si="13"/>
        <v>7427.1</v>
      </c>
      <c r="L299" s="13">
        <f t="shared" si="14"/>
        <v>39090</v>
      </c>
      <c r="N299" s="34">
        <v>25900</v>
      </c>
    </row>
    <row r="300" spans="1:14" s="25" customFormat="1" ht="49.5" x14ac:dyDescent="0.3">
      <c r="A300" s="17">
        <v>262</v>
      </c>
      <c r="B300" s="21" t="s">
        <v>299</v>
      </c>
      <c r="C300" s="19" t="s">
        <v>17</v>
      </c>
      <c r="D300" s="19">
        <v>1</v>
      </c>
      <c r="E300" s="20">
        <v>0.19</v>
      </c>
      <c r="F300" s="12">
        <v>265260</v>
      </c>
      <c r="G300" s="11">
        <v>281176</v>
      </c>
      <c r="H300" s="35">
        <v>513784</v>
      </c>
      <c r="I300" s="35"/>
      <c r="J300" s="12">
        <f t="shared" si="12"/>
        <v>353407</v>
      </c>
      <c r="K300" s="14">
        <f t="shared" si="13"/>
        <v>67147.33</v>
      </c>
      <c r="L300" s="13">
        <f t="shared" si="14"/>
        <v>353407</v>
      </c>
      <c r="N300" s="34"/>
    </row>
    <row r="301" spans="1:14" s="25" customFormat="1" ht="33" x14ac:dyDescent="0.3">
      <c r="A301" s="17">
        <v>263</v>
      </c>
      <c r="B301" s="21" t="s">
        <v>300</v>
      </c>
      <c r="C301" s="23" t="s">
        <v>17</v>
      </c>
      <c r="D301" s="19">
        <v>1</v>
      </c>
      <c r="E301" s="20">
        <v>0.19</v>
      </c>
      <c r="F301" s="12">
        <v>265260</v>
      </c>
      <c r="G301" s="11">
        <v>281176</v>
      </c>
      <c r="H301" s="35">
        <v>497580</v>
      </c>
      <c r="I301" s="35"/>
      <c r="J301" s="12">
        <f t="shared" si="12"/>
        <v>348005</v>
      </c>
      <c r="K301" s="14">
        <f t="shared" si="13"/>
        <v>66120.95</v>
      </c>
      <c r="L301" s="13">
        <f t="shared" si="14"/>
        <v>348005</v>
      </c>
      <c r="N301" s="34"/>
    </row>
    <row r="302" spans="1:14" s="25" customFormat="1" ht="33" x14ac:dyDescent="0.3">
      <c r="A302" s="17">
        <v>264</v>
      </c>
      <c r="B302" s="21" t="s">
        <v>301</v>
      </c>
      <c r="C302" s="23" t="s">
        <v>17</v>
      </c>
      <c r="D302" s="19">
        <v>1</v>
      </c>
      <c r="E302" s="20">
        <v>0.19</v>
      </c>
      <c r="F302" s="12">
        <v>265260</v>
      </c>
      <c r="G302" s="11">
        <v>281176</v>
      </c>
      <c r="H302" s="35">
        <v>715414</v>
      </c>
      <c r="I302" s="35"/>
      <c r="J302" s="12">
        <f t="shared" si="12"/>
        <v>420617</v>
      </c>
      <c r="K302" s="14">
        <f t="shared" si="13"/>
        <v>79917.23</v>
      </c>
      <c r="L302" s="13">
        <f t="shared" si="14"/>
        <v>420617</v>
      </c>
      <c r="N302" s="34"/>
    </row>
    <row r="303" spans="1:14" s="25" customFormat="1" x14ac:dyDescent="0.3">
      <c r="A303" s="17">
        <v>265</v>
      </c>
      <c r="B303" s="21" t="s">
        <v>303</v>
      </c>
      <c r="C303" s="23" t="s">
        <v>17</v>
      </c>
      <c r="D303" s="19">
        <v>1</v>
      </c>
      <c r="E303" s="20">
        <v>0.19</v>
      </c>
      <c r="F303" s="12">
        <v>152632</v>
      </c>
      <c r="G303" s="11">
        <v>161790</v>
      </c>
      <c r="H303" s="35">
        <v>834955</v>
      </c>
      <c r="I303" s="35">
        <v>316500</v>
      </c>
      <c r="J303" s="12">
        <f t="shared" si="12"/>
        <v>366469</v>
      </c>
      <c r="K303" s="14">
        <f t="shared" si="13"/>
        <v>69629.11</v>
      </c>
      <c r="L303" s="13">
        <f t="shared" si="14"/>
        <v>366469</v>
      </c>
      <c r="N303" s="34">
        <v>316500</v>
      </c>
    </row>
    <row r="304" spans="1:14" s="25" customFormat="1" x14ac:dyDescent="0.3">
      <c r="A304" s="17">
        <v>266</v>
      </c>
      <c r="B304" s="21" t="s">
        <v>304</v>
      </c>
      <c r="C304" s="23" t="s">
        <v>17</v>
      </c>
      <c r="D304" s="19">
        <v>1</v>
      </c>
      <c r="E304" s="20">
        <v>0.19</v>
      </c>
      <c r="F304" s="12">
        <v>128546</v>
      </c>
      <c r="G304" s="11">
        <v>136259</v>
      </c>
      <c r="H304" s="35">
        <v>157758</v>
      </c>
      <c r="I304" s="35">
        <v>63999</v>
      </c>
      <c r="J304" s="12">
        <f t="shared" si="12"/>
        <v>121641</v>
      </c>
      <c r="K304" s="14">
        <f t="shared" si="13"/>
        <v>23111.79</v>
      </c>
      <c r="L304" s="13">
        <f t="shared" si="14"/>
        <v>121641</v>
      </c>
      <c r="N304" s="34">
        <v>63999</v>
      </c>
    </row>
    <row r="305" spans="1:14" s="25" customFormat="1" x14ac:dyDescent="0.3">
      <c r="A305" s="17">
        <v>267</v>
      </c>
      <c r="B305" s="21" t="s">
        <v>305</v>
      </c>
      <c r="C305" s="23" t="s">
        <v>17</v>
      </c>
      <c r="D305" s="19">
        <v>1</v>
      </c>
      <c r="E305" s="20">
        <v>0.19</v>
      </c>
      <c r="F305" s="12">
        <v>116823</v>
      </c>
      <c r="G305" s="11">
        <v>123832</v>
      </c>
      <c r="H305" s="35">
        <v>269503</v>
      </c>
      <c r="I305" s="35">
        <v>94000</v>
      </c>
      <c r="J305" s="12">
        <f t="shared" si="12"/>
        <v>151040</v>
      </c>
      <c r="K305" s="14">
        <f t="shared" si="13"/>
        <v>28697.599999999999</v>
      </c>
      <c r="L305" s="13">
        <f t="shared" si="14"/>
        <v>151040</v>
      </c>
      <c r="N305" s="34">
        <v>94000</v>
      </c>
    </row>
    <row r="306" spans="1:14" s="25" customFormat="1" ht="132" x14ac:dyDescent="0.3">
      <c r="A306" s="17">
        <v>268</v>
      </c>
      <c r="B306" s="21" t="s">
        <v>306</v>
      </c>
      <c r="C306" s="23" t="s">
        <v>17</v>
      </c>
      <c r="D306" s="19">
        <v>1</v>
      </c>
      <c r="E306" s="20">
        <v>0.19</v>
      </c>
      <c r="F306" s="12">
        <v>89762</v>
      </c>
      <c r="G306" s="11">
        <v>95148</v>
      </c>
      <c r="H306" s="35">
        <v>226700</v>
      </c>
      <c r="I306" s="35">
        <v>34999</v>
      </c>
      <c r="J306" s="12">
        <f t="shared" si="12"/>
        <v>111652</v>
      </c>
      <c r="K306" s="14">
        <f t="shared" si="13"/>
        <v>21213.88</v>
      </c>
      <c r="L306" s="13">
        <f t="shared" si="14"/>
        <v>111652</v>
      </c>
      <c r="N306" s="34">
        <v>34999</v>
      </c>
    </row>
    <row r="307" spans="1:14" s="25" customFormat="1" x14ac:dyDescent="0.3">
      <c r="A307" s="17">
        <v>269</v>
      </c>
      <c r="B307" s="21" t="s">
        <v>496</v>
      </c>
      <c r="C307" s="23" t="s">
        <v>17</v>
      </c>
      <c r="D307" s="19">
        <v>1</v>
      </c>
      <c r="E307" s="20">
        <v>0.19</v>
      </c>
      <c r="F307" s="12">
        <v>15165</v>
      </c>
      <c r="G307" s="11">
        <v>16075</v>
      </c>
      <c r="H307" s="35">
        <v>73500</v>
      </c>
      <c r="I307" s="35">
        <v>13450</v>
      </c>
      <c r="J307" s="12">
        <f t="shared" si="12"/>
        <v>29548</v>
      </c>
      <c r="K307" s="14">
        <f t="shared" si="13"/>
        <v>5614.12</v>
      </c>
      <c r="L307" s="13">
        <f t="shared" si="14"/>
        <v>29548</v>
      </c>
      <c r="N307" s="34">
        <v>13450</v>
      </c>
    </row>
    <row r="308" spans="1:14" s="25" customFormat="1" x14ac:dyDescent="0.3">
      <c r="A308" s="17">
        <v>270</v>
      </c>
      <c r="B308" s="21" t="s">
        <v>307</v>
      </c>
      <c r="C308" s="23" t="s">
        <v>17</v>
      </c>
      <c r="D308" s="19">
        <v>1</v>
      </c>
      <c r="E308" s="20">
        <v>0.19</v>
      </c>
      <c r="F308" s="53">
        <v>393404</v>
      </c>
      <c r="G308" s="11">
        <v>417008</v>
      </c>
      <c r="H308" s="54">
        <v>1060891</v>
      </c>
      <c r="I308" s="54"/>
      <c r="J308" s="53">
        <f t="shared" si="12"/>
        <v>623768</v>
      </c>
      <c r="K308" s="55">
        <f t="shared" si="13"/>
        <v>118515.92</v>
      </c>
      <c r="L308" s="13">
        <f t="shared" si="14"/>
        <v>623768</v>
      </c>
      <c r="N308" s="34"/>
    </row>
    <row r="309" spans="1:14" s="25" customFormat="1" x14ac:dyDescent="0.3">
      <c r="A309" s="17">
        <v>271</v>
      </c>
      <c r="B309" s="21" t="s">
        <v>308</v>
      </c>
      <c r="C309" s="23" t="s">
        <v>17</v>
      </c>
      <c r="D309" s="19">
        <v>1</v>
      </c>
      <c r="E309" s="20">
        <v>0.19</v>
      </c>
      <c r="F309" s="53">
        <v>137043</v>
      </c>
      <c r="G309" s="11">
        <v>145266</v>
      </c>
      <c r="H309" s="54">
        <v>477554</v>
      </c>
      <c r="I309" s="54">
        <v>154900</v>
      </c>
      <c r="J309" s="53">
        <f t="shared" si="12"/>
        <v>228691</v>
      </c>
      <c r="K309" s="55">
        <f t="shared" si="13"/>
        <v>43451.29</v>
      </c>
      <c r="L309" s="13">
        <f t="shared" si="14"/>
        <v>228691</v>
      </c>
      <c r="N309" s="34">
        <v>154900</v>
      </c>
    </row>
    <row r="310" spans="1:14" s="25" customFormat="1" ht="313.5" x14ac:dyDescent="0.3">
      <c r="A310" s="17">
        <v>272</v>
      </c>
      <c r="B310" s="21" t="s">
        <v>309</v>
      </c>
      <c r="C310" s="23" t="s">
        <v>17</v>
      </c>
      <c r="D310" s="19">
        <v>1</v>
      </c>
      <c r="E310" s="20">
        <v>0.19</v>
      </c>
      <c r="F310" s="53">
        <v>415682</v>
      </c>
      <c r="G310" s="11">
        <v>440623</v>
      </c>
      <c r="H310" s="54">
        <v>1220484</v>
      </c>
      <c r="I310" s="54"/>
      <c r="J310" s="53">
        <f t="shared" si="12"/>
        <v>692263</v>
      </c>
      <c r="K310" s="55">
        <f t="shared" si="13"/>
        <v>131529.97</v>
      </c>
      <c r="L310" s="13">
        <f t="shared" si="14"/>
        <v>692263</v>
      </c>
      <c r="N310" s="34"/>
    </row>
    <row r="311" spans="1:14" s="25" customFormat="1" x14ac:dyDescent="0.3">
      <c r="A311" s="17">
        <v>273</v>
      </c>
      <c r="B311" s="21" t="s">
        <v>310</v>
      </c>
      <c r="C311" s="23" t="s">
        <v>17</v>
      </c>
      <c r="D311" s="19">
        <v>1</v>
      </c>
      <c r="E311" s="20">
        <v>0.19</v>
      </c>
      <c r="F311" s="53">
        <v>393404</v>
      </c>
      <c r="G311" s="11">
        <v>417008</v>
      </c>
      <c r="H311" s="54">
        <v>1061045</v>
      </c>
      <c r="I311" s="54"/>
      <c r="J311" s="53">
        <f t="shared" si="12"/>
        <v>623819</v>
      </c>
      <c r="K311" s="55">
        <f t="shared" si="13"/>
        <v>118525.61</v>
      </c>
      <c r="L311" s="13">
        <f t="shared" si="14"/>
        <v>623819</v>
      </c>
      <c r="N311" s="34"/>
    </row>
    <row r="312" spans="1:14" s="25" customFormat="1" x14ac:dyDescent="0.3">
      <c r="A312" s="17">
        <v>274</v>
      </c>
      <c r="B312" s="21" t="s">
        <v>311</v>
      </c>
      <c r="C312" s="23" t="s">
        <v>17</v>
      </c>
      <c r="D312" s="19">
        <v>1</v>
      </c>
      <c r="E312" s="20">
        <v>0.19</v>
      </c>
      <c r="F312" s="53">
        <v>23509</v>
      </c>
      <c r="G312" s="11">
        <v>24920</v>
      </c>
      <c r="H312" s="54">
        <v>155923</v>
      </c>
      <c r="I312" s="54">
        <v>17500</v>
      </c>
      <c r="J312" s="53">
        <f t="shared" si="12"/>
        <v>55463</v>
      </c>
      <c r="K312" s="55">
        <f t="shared" si="13"/>
        <v>10537.97</v>
      </c>
      <c r="L312" s="13">
        <f t="shared" si="14"/>
        <v>55463</v>
      </c>
      <c r="N312" s="34">
        <v>17500</v>
      </c>
    </row>
    <row r="313" spans="1:14" s="25" customFormat="1" x14ac:dyDescent="0.3">
      <c r="A313" s="17">
        <v>275</v>
      </c>
      <c r="B313" s="21" t="s">
        <v>312</v>
      </c>
      <c r="C313" s="23" t="s">
        <v>17</v>
      </c>
      <c r="D313" s="19">
        <v>1</v>
      </c>
      <c r="E313" s="20">
        <v>0.19</v>
      </c>
      <c r="F313" s="53">
        <v>354958</v>
      </c>
      <c r="G313" s="11">
        <v>376255</v>
      </c>
      <c r="H313" s="54">
        <v>837707</v>
      </c>
      <c r="I313" s="54">
        <v>273000</v>
      </c>
      <c r="J313" s="53">
        <f t="shared" si="12"/>
        <v>460480</v>
      </c>
      <c r="K313" s="55">
        <f t="shared" si="13"/>
        <v>87491.199999999997</v>
      </c>
      <c r="L313" s="13">
        <f t="shared" si="14"/>
        <v>460480</v>
      </c>
      <c r="N313" s="34">
        <v>273000</v>
      </c>
    </row>
    <row r="314" spans="1:14" s="25" customFormat="1" x14ac:dyDescent="0.3">
      <c r="A314" s="17">
        <v>276</v>
      </c>
      <c r="B314" s="21" t="s">
        <v>313</v>
      </c>
      <c r="C314" s="23" t="s">
        <v>17</v>
      </c>
      <c r="D314" s="19">
        <v>1</v>
      </c>
      <c r="E314" s="20">
        <v>0.19</v>
      </c>
      <c r="F314" s="53">
        <v>328529</v>
      </c>
      <c r="G314" s="11">
        <v>348241</v>
      </c>
      <c r="H314" s="54">
        <v>542675</v>
      </c>
      <c r="I314" s="54"/>
      <c r="J314" s="53">
        <f t="shared" si="12"/>
        <v>406482</v>
      </c>
      <c r="K314" s="55">
        <f t="shared" si="13"/>
        <v>77231.58</v>
      </c>
      <c r="L314" s="13">
        <f t="shared" si="14"/>
        <v>406482</v>
      </c>
      <c r="N314" s="34"/>
    </row>
    <row r="315" spans="1:14" s="25" customFormat="1" x14ac:dyDescent="0.3">
      <c r="A315" s="17">
        <v>277</v>
      </c>
      <c r="B315" s="21" t="s">
        <v>314</v>
      </c>
      <c r="C315" s="23" t="s">
        <v>17</v>
      </c>
      <c r="D315" s="19">
        <v>1</v>
      </c>
      <c r="E315" s="20">
        <v>0.19</v>
      </c>
      <c r="F315" s="53">
        <v>62535</v>
      </c>
      <c r="G315" s="11">
        <v>66287</v>
      </c>
      <c r="H315" s="54">
        <v>1047133</v>
      </c>
      <c r="I315" s="54"/>
      <c r="J315" s="53">
        <f t="shared" si="12"/>
        <v>391985</v>
      </c>
      <c r="K315" s="55">
        <f t="shared" si="13"/>
        <v>74477.149999999994</v>
      </c>
      <c r="L315" s="13">
        <f t="shared" si="14"/>
        <v>391985</v>
      </c>
      <c r="N315" s="34"/>
    </row>
    <row r="316" spans="1:14" s="25" customFormat="1" x14ac:dyDescent="0.3">
      <c r="A316" s="17">
        <v>278</v>
      </c>
      <c r="B316" s="21" t="s">
        <v>315</v>
      </c>
      <c r="C316" s="23" t="s">
        <v>17</v>
      </c>
      <c r="D316" s="19">
        <v>1</v>
      </c>
      <c r="E316" s="20">
        <v>0.19</v>
      </c>
      <c r="F316" s="12">
        <v>425631</v>
      </c>
      <c r="G316" s="11">
        <v>451169</v>
      </c>
      <c r="H316" s="35">
        <v>1941401</v>
      </c>
      <c r="I316" s="35"/>
      <c r="J316" s="12">
        <f t="shared" si="12"/>
        <v>939400</v>
      </c>
      <c r="K316" s="14">
        <f t="shared" si="13"/>
        <v>178486</v>
      </c>
      <c r="L316" s="13">
        <f t="shared" si="14"/>
        <v>939400</v>
      </c>
      <c r="N316" s="34"/>
    </row>
    <row r="317" spans="1:14" s="25" customFormat="1" x14ac:dyDescent="0.3">
      <c r="A317" s="17">
        <v>279</v>
      </c>
      <c r="B317" s="21" t="s">
        <v>316</v>
      </c>
      <c r="C317" s="23" t="s">
        <v>17</v>
      </c>
      <c r="D317" s="19">
        <v>1</v>
      </c>
      <c r="E317" s="20">
        <v>0.19</v>
      </c>
      <c r="F317" s="12">
        <v>5656</v>
      </c>
      <c r="G317" s="11">
        <v>5995</v>
      </c>
      <c r="H317" s="35">
        <v>6649</v>
      </c>
      <c r="I317" s="35">
        <v>2178</v>
      </c>
      <c r="J317" s="12">
        <f t="shared" si="12"/>
        <v>5120</v>
      </c>
      <c r="K317" s="14">
        <f t="shared" si="13"/>
        <v>972.8</v>
      </c>
      <c r="L317" s="13">
        <f t="shared" si="14"/>
        <v>5120</v>
      </c>
      <c r="N317" s="34">
        <v>2178</v>
      </c>
    </row>
    <row r="318" spans="1:14" s="25" customFormat="1" x14ac:dyDescent="0.3">
      <c r="A318" s="17">
        <v>280</v>
      </c>
      <c r="B318" s="21" t="s">
        <v>317</v>
      </c>
      <c r="C318" s="23" t="s">
        <v>17</v>
      </c>
      <c r="D318" s="19">
        <v>1</v>
      </c>
      <c r="E318" s="20">
        <v>0.19</v>
      </c>
      <c r="F318" s="12">
        <v>5656</v>
      </c>
      <c r="G318" s="11">
        <v>5995</v>
      </c>
      <c r="H318" s="35">
        <v>13452</v>
      </c>
      <c r="I318" s="35">
        <v>3900</v>
      </c>
      <c r="J318" s="12">
        <f t="shared" si="12"/>
        <v>7251</v>
      </c>
      <c r="K318" s="14">
        <f t="shared" si="13"/>
        <v>1377.69</v>
      </c>
      <c r="L318" s="13">
        <f t="shared" si="14"/>
        <v>7251</v>
      </c>
      <c r="N318" s="34">
        <v>3900</v>
      </c>
    </row>
    <row r="319" spans="1:14" s="25" customFormat="1" x14ac:dyDescent="0.3">
      <c r="A319" s="17">
        <v>281</v>
      </c>
      <c r="B319" s="21" t="s">
        <v>318</v>
      </c>
      <c r="C319" s="23" t="s">
        <v>17</v>
      </c>
      <c r="D319" s="19">
        <v>1</v>
      </c>
      <c r="E319" s="20">
        <v>0.19</v>
      </c>
      <c r="F319" s="12">
        <v>7181</v>
      </c>
      <c r="G319" s="11">
        <v>7612</v>
      </c>
      <c r="H319" s="35">
        <v>18283</v>
      </c>
      <c r="I319" s="35">
        <v>6150</v>
      </c>
      <c r="J319" s="12">
        <f t="shared" si="12"/>
        <v>9807</v>
      </c>
      <c r="K319" s="14">
        <f t="shared" si="13"/>
        <v>1863.33</v>
      </c>
      <c r="L319" s="13">
        <f t="shared" si="14"/>
        <v>9807</v>
      </c>
      <c r="N319" s="34">
        <v>6150</v>
      </c>
    </row>
    <row r="320" spans="1:14" s="25" customFormat="1" x14ac:dyDescent="0.3">
      <c r="A320" s="17">
        <v>282</v>
      </c>
      <c r="B320" s="21" t="s">
        <v>319</v>
      </c>
      <c r="C320" s="23" t="s">
        <v>17</v>
      </c>
      <c r="D320" s="19">
        <v>1</v>
      </c>
      <c r="E320" s="20">
        <v>0.19</v>
      </c>
      <c r="F320" s="12">
        <v>13881</v>
      </c>
      <c r="G320" s="11">
        <v>14714</v>
      </c>
      <c r="H320" s="35">
        <v>36382</v>
      </c>
      <c r="I320" s="35">
        <v>13100</v>
      </c>
      <c r="J320" s="12">
        <f t="shared" si="12"/>
        <v>19519</v>
      </c>
      <c r="K320" s="14">
        <f t="shared" si="13"/>
        <v>3708.61</v>
      </c>
      <c r="L320" s="13">
        <f t="shared" si="14"/>
        <v>19519</v>
      </c>
      <c r="N320" s="34">
        <v>13100</v>
      </c>
    </row>
    <row r="321" spans="1:14" s="25" customFormat="1" ht="132" x14ac:dyDescent="0.3">
      <c r="A321" s="17">
        <v>283</v>
      </c>
      <c r="B321" s="21" t="s">
        <v>321</v>
      </c>
      <c r="C321" s="23" t="s">
        <v>17</v>
      </c>
      <c r="D321" s="19">
        <v>1</v>
      </c>
      <c r="E321" s="20">
        <v>0.19</v>
      </c>
      <c r="F321" s="12">
        <v>693634</v>
      </c>
      <c r="G321" s="11">
        <v>735252</v>
      </c>
      <c r="H321" s="35">
        <v>2115668</v>
      </c>
      <c r="I321" s="35">
        <v>699900</v>
      </c>
      <c r="J321" s="12">
        <f t="shared" si="12"/>
        <v>1061114</v>
      </c>
      <c r="K321" s="14">
        <f t="shared" si="13"/>
        <v>201611.66</v>
      </c>
      <c r="L321" s="13">
        <f t="shared" si="14"/>
        <v>1061114</v>
      </c>
      <c r="N321" s="34">
        <v>699900</v>
      </c>
    </row>
    <row r="322" spans="1:14" s="25" customFormat="1" ht="99" x14ac:dyDescent="0.3">
      <c r="A322" s="17">
        <v>284</v>
      </c>
      <c r="B322" s="21" t="s">
        <v>322</v>
      </c>
      <c r="C322" s="23" t="s">
        <v>17</v>
      </c>
      <c r="D322" s="19">
        <v>1</v>
      </c>
      <c r="E322" s="20">
        <v>0.19</v>
      </c>
      <c r="F322" s="12">
        <v>1425353</v>
      </c>
      <c r="G322" s="11">
        <v>1510874</v>
      </c>
      <c r="H322" s="35">
        <v>2369426</v>
      </c>
      <c r="I322" s="35">
        <v>1329900</v>
      </c>
      <c r="J322" s="12">
        <f t="shared" si="12"/>
        <v>1658888</v>
      </c>
      <c r="K322" s="14">
        <f t="shared" si="13"/>
        <v>315188.72000000003</v>
      </c>
      <c r="L322" s="13">
        <f t="shared" si="14"/>
        <v>1658888</v>
      </c>
      <c r="N322" s="34">
        <v>1329900</v>
      </c>
    </row>
    <row r="323" spans="1:14" s="25" customFormat="1" x14ac:dyDescent="0.3">
      <c r="A323" s="17">
        <v>285</v>
      </c>
      <c r="B323" s="21" t="s">
        <v>323</v>
      </c>
      <c r="C323" s="23" t="s">
        <v>17</v>
      </c>
      <c r="D323" s="19">
        <v>1</v>
      </c>
      <c r="E323" s="20">
        <v>0.19</v>
      </c>
      <c r="F323" s="12">
        <v>160894</v>
      </c>
      <c r="G323" s="11">
        <v>170548</v>
      </c>
      <c r="H323" s="35">
        <v>221656</v>
      </c>
      <c r="I323" s="35">
        <v>55999</v>
      </c>
      <c r="J323" s="12">
        <f t="shared" si="12"/>
        <v>152274</v>
      </c>
      <c r="K323" s="14">
        <f t="shared" si="13"/>
        <v>28932.06</v>
      </c>
      <c r="L323" s="13">
        <f t="shared" si="14"/>
        <v>152274</v>
      </c>
      <c r="N323" s="34">
        <v>55999</v>
      </c>
    </row>
    <row r="324" spans="1:14" s="25" customFormat="1" x14ac:dyDescent="0.3">
      <c r="A324" s="17">
        <v>286</v>
      </c>
      <c r="B324" s="21" t="s">
        <v>497</v>
      </c>
      <c r="C324" s="23" t="s">
        <v>17</v>
      </c>
      <c r="D324" s="19">
        <v>1</v>
      </c>
      <c r="E324" s="20">
        <v>0.19</v>
      </c>
      <c r="F324" s="12">
        <v>185749</v>
      </c>
      <c r="G324" s="11">
        <v>196894</v>
      </c>
      <c r="H324" s="35"/>
      <c r="I324" s="35"/>
      <c r="J324" s="12">
        <f>+ROUND(AVERAGE(F324:I324),0)</f>
        <v>191322</v>
      </c>
      <c r="K324" s="14">
        <f t="shared" si="13"/>
        <v>36351.18</v>
      </c>
      <c r="L324" s="13">
        <f t="shared" si="14"/>
        <v>191322</v>
      </c>
      <c r="N324" s="34"/>
    </row>
    <row r="325" spans="1:14" s="25" customFormat="1" x14ac:dyDescent="0.3">
      <c r="A325" s="17">
        <v>287</v>
      </c>
      <c r="B325" s="21" t="s">
        <v>324</v>
      </c>
      <c r="C325" s="23" t="s">
        <v>17</v>
      </c>
      <c r="D325" s="19">
        <v>1</v>
      </c>
      <c r="E325" s="20">
        <v>0.19</v>
      </c>
      <c r="F325" s="12">
        <v>225641</v>
      </c>
      <c r="G325" s="11">
        <v>239179</v>
      </c>
      <c r="H325" s="35">
        <v>817835</v>
      </c>
      <c r="I325" s="35"/>
      <c r="J325" s="12">
        <f t="shared" si="12"/>
        <v>427552</v>
      </c>
      <c r="K325" s="14">
        <f t="shared" si="13"/>
        <v>81234.880000000005</v>
      </c>
      <c r="L325" s="13">
        <f t="shared" si="14"/>
        <v>427552</v>
      </c>
      <c r="N325" s="34"/>
    </row>
    <row r="326" spans="1:14" s="25" customFormat="1" x14ac:dyDescent="0.3">
      <c r="A326" s="17">
        <v>288</v>
      </c>
      <c r="B326" s="21" t="s">
        <v>325</v>
      </c>
      <c r="C326" s="23" t="s">
        <v>17</v>
      </c>
      <c r="D326" s="19">
        <v>1</v>
      </c>
      <c r="E326" s="20">
        <v>0.19</v>
      </c>
      <c r="F326" s="12">
        <v>188314</v>
      </c>
      <c r="G326" s="11">
        <v>199613</v>
      </c>
      <c r="H326" s="35">
        <v>455542</v>
      </c>
      <c r="I326" s="35">
        <v>85999</v>
      </c>
      <c r="J326" s="12">
        <f t="shared" si="12"/>
        <v>232367</v>
      </c>
      <c r="K326" s="14">
        <f t="shared" si="13"/>
        <v>44149.73</v>
      </c>
      <c r="L326" s="13">
        <f t="shared" si="14"/>
        <v>232367</v>
      </c>
      <c r="N326" s="34">
        <v>85999</v>
      </c>
    </row>
    <row r="327" spans="1:14" s="25" customFormat="1" x14ac:dyDescent="0.3">
      <c r="A327" s="17">
        <v>289</v>
      </c>
      <c r="B327" s="21" t="s">
        <v>326</v>
      </c>
      <c r="C327" s="23" t="s">
        <v>17</v>
      </c>
      <c r="D327" s="19">
        <v>1</v>
      </c>
      <c r="E327" s="20">
        <v>0.19</v>
      </c>
      <c r="F327" s="12">
        <v>188314</v>
      </c>
      <c r="G327" s="11">
        <v>199613</v>
      </c>
      <c r="H327" s="35">
        <v>418854</v>
      </c>
      <c r="I327" s="35">
        <v>60000</v>
      </c>
      <c r="J327" s="12">
        <f t="shared" si="12"/>
        <v>216695</v>
      </c>
      <c r="K327" s="14">
        <f t="shared" si="13"/>
        <v>41172.050000000003</v>
      </c>
      <c r="L327" s="13">
        <f t="shared" si="14"/>
        <v>216695</v>
      </c>
      <c r="N327" s="34">
        <v>60000</v>
      </c>
    </row>
    <row r="328" spans="1:14" s="25" customFormat="1" x14ac:dyDescent="0.3">
      <c r="A328" s="17">
        <v>290</v>
      </c>
      <c r="B328" s="21" t="s">
        <v>327</v>
      </c>
      <c r="C328" s="23" t="s">
        <v>17</v>
      </c>
      <c r="D328" s="19">
        <v>1</v>
      </c>
      <c r="E328" s="20">
        <v>0.19</v>
      </c>
      <c r="F328" s="12">
        <v>188314</v>
      </c>
      <c r="G328" s="11">
        <v>199613</v>
      </c>
      <c r="H328" s="35">
        <v>513630</v>
      </c>
      <c r="I328" s="35"/>
      <c r="J328" s="12">
        <f t="shared" si="12"/>
        <v>300519</v>
      </c>
      <c r="K328" s="14">
        <f t="shared" si="13"/>
        <v>57098.61</v>
      </c>
      <c r="L328" s="13">
        <f t="shared" si="14"/>
        <v>300519</v>
      </c>
      <c r="N328" s="34"/>
    </row>
    <row r="329" spans="1:14" s="25" customFormat="1" x14ac:dyDescent="0.3">
      <c r="A329" s="17">
        <v>291</v>
      </c>
      <c r="B329" s="18" t="s">
        <v>328</v>
      </c>
      <c r="C329" s="19" t="s">
        <v>17</v>
      </c>
      <c r="D329" s="19">
        <v>1</v>
      </c>
      <c r="E329" s="20">
        <v>0.19</v>
      </c>
      <c r="F329" s="12">
        <v>188314</v>
      </c>
      <c r="G329" s="11">
        <v>199613</v>
      </c>
      <c r="H329" s="35">
        <v>742930</v>
      </c>
      <c r="I329" s="35"/>
      <c r="J329" s="12">
        <f t="shared" si="12"/>
        <v>376952</v>
      </c>
      <c r="K329" s="14">
        <f t="shared" si="13"/>
        <v>71620.88</v>
      </c>
      <c r="L329" s="13">
        <f t="shared" si="14"/>
        <v>376952</v>
      </c>
      <c r="N329" s="34"/>
    </row>
    <row r="330" spans="1:14" s="25" customFormat="1" x14ac:dyDescent="0.3">
      <c r="A330" s="17">
        <v>292</v>
      </c>
      <c r="B330" s="18" t="s">
        <v>329</v>
      </c>
      <c r="C330" s="19" t="s">
        <v>17</v>
      </c>
      <c r="D330" s="19">
        <v>1</v>
      </c>
      <c r="E330" s="20">
        <v>0.19</v>
      </c>
      <c r="F330" s="12">
        <v>188314</v>
      </c>
      <c r="G330" s="11">
        <v>199613</v>
      </c>
      <c r="H330" s="35">
        <v>481529</v>
      </c>
      <c r="I330" s="35"/>
      <c r="J330" s="12">
        <f t="shared" si="12"/>
        <v>289819</v>
      </c>
      <c r="K330" s="14">
        <f t="shared" si="13"/>
        <v>55065.61</v>
      </c>
      <c r="L330" s="13">
        <f t="shared" si="14"/>
        <v>289819</v>
      </c>
      <c r="N330" s="34"/>
    </row>
    <row r="331" spans="1:14" s="25" customFormat="1" x14ac:dyDescent="0.3">
      <c r="A331" s="17">
        <v>293</v>
      </c>
      <c r="B331" s="18" t="s">
        <v>498</v>
      </c>
      <c r="C331" s="19" t="s">
        <v>17</v>
      </c>
      <c r="D331" s="19">
        <v>1</v>
      </c>
      <c r="E331" s="20">
        <v>0.19</v>
      </c>
      <c r="F331" s="12">
        <v>188314</v>
      </c>
      <c r="G331" s="11">
        <v>199613</v>
      </c>
      <c r="H331" s="35"/>
      <c r="I331" s="35"/>
      <c r="J331" s="12">
        <f t="shared" si="12"/>
        <v>193964</v>
      </c>
      <c r="K331" s="14">
        <f t="shared" si="13"/>
        <v>36853.160000000003</v>
      </c>
      <c r="L331" s="13">
        <f t="shared" si="14"/>
        <v>193964</v>
      </c>
      <c r="N331" s="34"/>
    </row>
    <row r="332" spans="1:14" s="25" customFormat="1" x14ac:dyDescent="0.3">
      <c r="A332" s="17">
        <v>294</v>
      </c>
      <c r="B332" s="18" t="s">
        <v>330</v>
      </c>
      <c r="C332" s="19" t="s">
        <v>17</v>
      </c>
      <c r="D332" s="19">
        <v>1</v>
      </c>
      <c r="E332" s="20">
        <v>0.19</v>
      </c>
      <c r="F332" s="12">
        <v>188314</v>
      </c>
      <c r="G332" s="11">
        <v>199613</v>
      </c>
      <c r="H332" s="35">
        <v>756688</v>
      </c>
      <c r="I332" s="35"/>
      <c r="J332" s="12">
        <f t="shared" si="12"/>
        <v>381538</v>
      </c>
      <c r="K332" s="14">
        <f t="shared" si="13"/>
        <v>72492.22</v>
      </c>
      <c r="L332" s="13">
        <f t="shared" si="14"/>
        <v>381538</v>
      </c>
      <c r="N332" s="34"/>
    </row>
    <row r="333" spans="1:14" s="25" customFormat="1" x14ac:dyDescent="0.3">
      <c r="A333" s="17">
        <v>295</v>
      </c>
      <c r="B333" s="21" t="s">
        <v>331</v>
      </c>
      <c r="C333" s="23" t="s">
        <v>17</v>
      </c>
      <c r="D333" s="19">
        <v>1</v>
      </c>
      <c r="E333" s="20">
        <v>0.19</v>
      </c>
      <c r="F333" s="12">
        <v>188314</v>
      </c>
      <c r="G333" s="11">
        <v>199613</v>
      </c>
      <c r="H333" s="35">
        <v>2078981</v>
      </c>
      <c r="I333" s="35"/>
      <c r="J333" s="12">
        <f t="shared" si="12"/>
        <v>822303</v>
      </c>
      <c r="K333" s="14">
        <f t="shared" si="13"/>
        <v>156237.57</v>
      </c>
      <c r="L333" s="13">
        <f t="shared" si="14"/>
        <v>822303</v>
      </c>
      <c r="N333" s="34"/>
    </row>
    <row r="334" spans="1:14" s="25" customFormat="1" x14ac:dyDescent="0.3">
      <c r="A334" s="17">
        <v>296</v>
      </c>
      <c r="B334" s="21" t="s">
        <v>332</v>
      </c>
      <c r="C334" s="19" t="s">
        <v>17</v>
      </c>
      <c r="D334" s="19">
        <v>1</v>
      </c>
      <c r="E334" s="20">
        <v>0.19</v>
      </c>
      <c r="F334" s="12">
        <v>188314</v>
      </c>
      <c r="G334" s="11">
        <v>199613</v>
      </c>
      <c r="H334" s="35">
        <v>1519490</v>
      </c>
      <c r="I334" s="35"/>
      <c r="J334" s="12">
        <f t="shared" si="12"/>
        <v>635806</v>
      </c>
      <c r="K334" s="14">
        <f t="shared" si="13"/>
        <v>120803.14</v>
      </c>
      <c r="L334" s="13">
        <f t="shared" si="14"/>
        <v>635806</v>
      </c>
      <c r="N334" s="34"/>
    </row>
    <row r="335" spans="1:14" s="25" customFormat="1" x14ac:dyDescent="0.3">
      <c r="A335" s="17">
        <v>297</v>
      </c>
      <c r="B335" s="21" t="s">
        <v>333</v>
      </c>
      <c r="C335" s="23" t="s">
        <v>17</v>
      </c>
      <c r="D335" s="19">
        <v>1</v>
      </c>
      <c r="E335" s="20">
        <v>0.19</v>
      </c>
      <c r="F335" s="12">
        <v>188314</v>
      </c>
      <c r="G335" s="11">
        <v>199613</v>
      </c>
      <c r="H335" s="35">
        <v>2078981</v>
      </c>
      <c r="I335" s="35"/>
      <c r="J335" s="12">
        <f t="shared" si="12"/>
        <v>822303</v>
      </c>
      <c r="K335" s="14">
        <f t="shared" si="13"/>
        <v>156237.57</v>
      </c>
      <c r="L335" s="13">
        <f t="shared" si="14"/>
        <v>822303</v>
      </c>
      <c r="N335" s="34"/>
    </row>
    <row r="336" spans="1:14" s="25" customFormat="1" ht="33" x14ac:dyDescent="0.3">
      <c r="A336" s="17">
        <v>298</v>
      </c>
      <c r="B336" s="21" t="s">
        <v>334</v>
      </c>
      <c r="C336" s="23" t="s">
        <v>17</v>
      </c>
      <c r="D336" s="19">
        <v>1</v>
      </c>
      <c r="E336" s="20">
        <v>0.19</v>
      </c>
      <c r="F336" s="12">
        <v>188314</v>
      </c>
      <c r="G336" s="11">
        <v>199613</v>
      </c>
      <c r="H336" s="35">
        <v>2881529</v>
      </c>
      <c r="I336" s="35"/>
      <c r="J336" s="12">
        <f t="shared" si="12"/>
        <v>1089819</v>
      </c>
      <c r="K336" s="14">
        <f t="shared" si="13"/>
        <v>207065.61000000002</v>
      </c>
      <c r="L336" s="13">
        <f t="shared" si="14"/>
        <v>1089819</v>
      </c>
      <c r="N336" s="34"/>
    </row>
    <row r="337" spans="1:14" s="25" customFormat="1" ht="181.5" x14ac:dyDescent="0.3">
      <c r="A337" s="17">
        <v>299</v>
      </c>
      <c r="B337" s="21" t="s">
        <v>499</v>
      </c>
      <c r="C337" s="23" t="s">
        <v>17</v>
      </c>
      <c r="D337" s="19">
        <v>1</v>
      </c>
      <c r="E337" s="20">
        <v>0.19</v>
      </c>
      <c r="F337" s="12">
        <v>188314</v>
      </c>
      <c r="G337" s="11">
        <v>199613</v>
      </c>
      <c r="H337" s="35">
        <v>420000</v>
      </c>
      <c r="I337" s="35"/>
      <c r="J337" s="12">
        <f t="shared" si="12"/>
        <v>269309</v>
      </c>
      <c r="K337" s="14">
        <f t="shared" si="13"/>
        <v>51168.71</v>
      </c>
      <c r="L337" s="13">
        <f t="shared" si="14"/>
        <v>269309</v>
      </c>
      <c r="N337" s="34"/>
    </row>
    <row r="338" spans="1:14" s="25" customFormat="1" x14ac:dyDescent="0.3">
      <c r="A338" s="17">
        <v>300</v>
      </c>
      <c r="B338" s="21" t="s">
        <v>335</v>
      </c>
      <c r="C338" s="23" t="s">
        <v>17</v>
      </c>
      <c r="D338" s="19">
        <v>1</v>
      </c>
      <c r="E338" s="20">
        <v>0.19</v>
      </c>
      <c r="F338" s="12">
        <v>505061</v>
      </c>
      <c r="G338" s="11">
        <v>535365</v>
      </c>
      <c r="H338" s="35">
        <v>1105223</v>
      </c>
      <c r="I338" s="35"/>
      <c r="J338" s="12">
        <f t="shared" si="12"/>
        <v>715216</v>
      </c>
      <c r="K338" s="14">
        <f t="shared" si="13"/>
        <v>135891.04</v>
      </c>
      <c r="L338" s="13">
        <f t="shared" si="14"/>
        <v>715216</v>
      </c>
      <c r="N338" s="34"/>
    </row>
    <row r="339" spans="1:14" s="25" customFormat="1" x14ac:dyDescent="0.3">
      <c r="A339" s="17">
        <v>301</v>
      </c>
      <c r="B339" s="18" t="s">
        <v>336</v>
      </c>
      <c r="C339" s="19" t="s">
        <v>17</v>
      </c>
      <c r="D339" s="19">
        <v>1</v>
      </c>
      <c r="E339" s="20">
        <v>0.19</v>
      </c>
      <c r="F339" s="12">
        <v>505061</v>
      </c>
      <c r="G339" s="11">
        <v>535365</v>
      </c>
      <c r="H339" s="35">
        <v>2069809</v>
      </c>
      <c r="I339" s="35"/>
      <c r="J339" s="12">
        <f t="shared" si="12"/>
        <v>1036745</v>
      </c>
      <c r="K339" s="14">
        <f t="shared" si="13"/>
        <v>196981.55</v>
      </c>
      <c r="L339" s="13">
        <f t="shared" si="14"/>
        <v>1036745</v>
      </c>
      <c r="N339" s="34"/>
    </row>
    <row r="340" spans="1:14" s="25" customFormat="1" x14ac:dyDescent="0.3">
      <c r="A340" s="17">
        <v>302</v>
      </c>
      <c r="B340" s="21" t="s">
        <v>337</v>
      </c>
      <c r="C340" s="23" t="s">
        <v>17</v>
      </c>
      <c r="D340" s="19">
        <v>1</v>
      </c>
      <c r="E340" s="20">
        <v>0.19</v>
      </c>
      <c r="F340" s="12">
        <v>63774</v>
      </c>
      <c r="G340" s="11">
        <v>67600</v>
      </c>
      <c r="H340" s="35">
        <v>133758</v>
      </c>
      <c r="I340" s="35">
        <v>49999</v>
      </c>
      <c r="J340" s="12">
        <f t="shared" si="12"/>
        <v>78783</v>
      </c>
      <c r="K340" s="14">
        <f t="shared" si="13"/>
        <v>14968.77</v>
      </c>
      <c r="L340" s="13">
        <f t="shared" si="14"/>
        <v>78783</v>
      </c>
      <c r="N340" s="34">
        <v>49999</v>
      </c>
    </row>
    <row r="341" spans="1:14" s="25" customFormat="1" x14ac:dyDescent="0.3">
      <c r="A341" s="17">
        <v>303</v>
      </c>
      <c r="B341" s="21" t="s">
        <v>500</v>
      </c>
      <c r="C341" s="23" t="s">
        <v>17</v>
      </c>
      <c r="D341" s="19">
        <v>1</v>
      </c>
      <c r="E341" s="20">
        <v>0.19</v>
      </c>
      <c r="F341" s="12">
        <v>63774</v>
      </c>
      <c r="G341" s="11">
        <v>67600</v>
      </c>
      <c r="H341" s="35"/>
      <c r="I341" s="35"/>
      <c r="J341" s="12">
        <f t="shared" si="12"/>
        <v>65687</v>
      </c>
      <c r="K341" s="14">
        <f t="shared" si="13"/>
        <v>12480.53</v>
      </c>
      <c r="L341" s="13">
        <f t="shared" si="14"/>
        <v>65687</v>
      </c>
      <c r="N341" s="34"/>
    </row>
    <row r="342" spans="1:14" s="25" customFormat="1" x14ac:dyDescent="0.3">
      <c r="A342" s="17">
        <v>304</v>
      </c>
      <c r="B342" s="18" t="s">
        <v>338</v>
      </c>
      <c r="C342" s="19" t="s">
        <v>17</v>
      </c>
      <c r="D342" s="19">
        <v>1</v>
      </c>
      <c r="E342" s="20">
        <v>0.19</v>
      </c>
      <c r="F342" s="12">
        <v>63774</v>
      </c>
      <c r="G342" s="11">
        <v>67600</v>
      </c>
      <c r="H342" s="35">
        <v>426497</v>
      </c>
      <c r="I342" s="35"/>
      <c r="J342" s="12">
        <f t="shared" si="12"/>
        <v>185957</v>
      </c>
      <c r="K342" s="14">
        <f t="shared" si="13"/>
        <v>35331.83</v>
      </c>
      <c r="L342" s="13">
        <f t="shared" si="14"/>
        <v>185957</v>
      </c>
      <c r="N342" s="34"/>
    </row>
    <row r="343" spans="1:14" s="25" customFormat="1" ht="33" x14ac:dyDescent="0.3">
      <c r="A343" s="17">
        <v>305</v>
      </c>
      <c r="B343" s="24" t="s">
        <v>339</v>
      </c>
      <c r="C343" s="19" t="s">
        <v>17</v>
      </c>
      <c r="D343" s="19">
        <v>1</v>
      </c>
      <c r="E343" s="20">
        <v>0.19</v>
      </c>
      <c r="F343" s="12">
        <v>47229</v>
      </c>
      <c r="G343" s="11">
        <v>50063</v>
      </c>
      <c r="H343" s="35">
        <v>81019</v>
      </c>
      <c r="I343" s="35">
        <v>18000</v>
      </c>
      <c r="J343" s="12">
        <f t="shared" si="12"/>
        <v>49078</v>
      </c>
      <c r="K343" s="14">
        <f t="shared" si="13"/>
        <v>9324.82</v>
      </c>
      <c r="L343" s="13">
        <f t="shared" si="14"/>
        <v>49078</v>
      </c>
      <c r="N343" s="34">
        <v>18000</v>
      </c>
    </row>
    <row r="344" spans="1:14" s="25" customFormat="1" x14ac:dyDescent="0.3">
      <c r="A344" s="17">
        <v>306</v>
      </c>
      <c r="B344" s="18" t="s">
        <v>501</v>
      </c>
      <c r="C344" s="19" t="s">
        <v>17</v>
      </c>
      <c r="D344" s="19">
        <v>1</v>
      </c>
      <c r="E344" s="20">
        <v>0.19</v>
      </c>
      <c r="F344" s="12">
        <v>43478</v>
      </c>
      <c r="G344" s="11">
        <v>46087</v>
      </c>
      <c r="H344" s="35">
        <v>139230</v>
      </c>
      <c r="I344" s="35">
        <v>75044</v>
      </c>
      <c r="J344" s="12">
        <f t="shared" si="12"/>
        <v>75960</v>
      </c>
      <c r="K344" s="14">
        <f t="shared" si="13"/>
        <v>14432.4</v>
      </c>
      <c r="L344" s="13">
        <f t="shared" si="14"/>
        <v>75960</v>
      </c>
      <c r="N344" s="34">
        <v>75044</v>
      </c>
    </row>
    <row r="345" spans="1:14" s="25" customFormat="1" x14ac:dyDescent="0.3">
      <c r="A345" s="17">
        <v>307</v>
      </c>
      <c r="B345" s="18" t="s">
        <v>340</v>
      </c>
      <c r="C345" s="19" t="s">
        <v>17</v>
      </c>
      <c r="D345" s="19">
        <v>1</v>
      </c>
      <c r="E345" s="20">
        <v>0.19</v>
      </c>
      <c r="F345" s="12">
        <v>268367</v>
      </c>
      <c r="G345" s="11">
        <v>284469</v>
      </c>
      <c r="H345" s="35">
        <v>739873</v>
      </c>
      <c r="I345" s="35">
        <v>259900</v>
      </c>
      <c r="J345" s="12">
        <f t="shared" si="12"/>
        <v>388152</v>
      </c>
      <c r="K345" s="14">
        <f t="shared" si="13"/>
        <v>73748.88</v>
      </c>
      <c r="L345" s="13">
        <f t="shared" si="14"/>
        <v>388152</v>
      </c>
      <c r="N345" s="34">
        <v>259900</v>
      </c>
    </row>
    <row r="346" spans="1:14" s="25" customFormat="1" x14ac:dyDescent="0.3">
      <c r="A346" s="17">
        <v>308</v>
      </c>
      <c r="B346" s="21" t="s">
        <v>342</v>
      </c>
      <c r="C346" s="23" t="s">
        <v>17</v>
      </c>
      <c r="D346" s="19">
        <v>1</v>
      </c>
      <c r="E346" s="20">
        <v>0.19</v>
      </c>
      <c r="F346" s="12">
        <v>81198</v>
      </c>
      <c r="G346" s="11">
        <v>86070</v>
      </c>
      <c r="H346" s="35">
        <v>123822</v>
      </c>
      <c r="I346" s="35">
        <v>39000</v>
      </c>
      <c r="J346" s="12">
        <f t="shared" si="12"/>
        <v>82523</v>
      </c>
      <c r="K346" s="14">
        <f t="shared" si="13"/>
        <v>15679.37</v>
      </c>
      <c r="L346" s="13">
        <f t="shared" si="14"/>
        <v>82523</v>
      </c>
      <c r="N346" s="34">
        <v>39000</v>
      </c>
    </row>
    <row r="347" spans="1:14" s="25" customFormat="1" x14ac:dyDescent="0.3">
      <c r="A347" s="17">
        <v>309</v>
      </c>
      <c r="B347" s="21" t="s">
        <v>344</v>
      </c>
      <c r="C347" s="23" t="s">
        <v>17</v>
      </c>
      <c r="D347" s="19">
        <v>1</v>
      </c>
      <c r="E347" s="20">
        <v>0.19</v>
      </c>
      <c r="F347" s="12">
        <v>5071</v>
      </c>
      <c r="G347" s="11">
        <v>5375</v>
      </c>
      <c r="H347" s="35">
        <v>9172</v>
      </c>
      <c r="I347" s="35">
        <v>2200</v>
      </c>
      <c r="J347" s="12">
        <f t="shared" si="12"/>
        <v>5455</v>
      </c>
      <c r="K347" s="14">
        <f t="shared" si="13"/>
        <v>1036.45</v>
      </c>
      <c r="L347" s="13">
        <f t="shared" si="14"/>
        <v>5455</v>
      </c>
      <c r="N347" s="34">
        <v>2200</v>
      </c>
    </row>
    <row r="348" spans="1:14" s="25" customFormat="1" x14ac:dyDescent="0.3">
      <c r="A348" s="17">
        <v>310</v>
      </c>
      <c r="B348" s="21" t="s">
        <v>345</v>
      </c>
      <c r="C348" s="23" t="s">
        <v>23</v>
      </c>
      <c r="D348" s="19">
        <v>1</v>
      </c>
      <c r="E348" s="20">
        <v>0.19</v>
      </c>
      <c r="F348" s="12">
        <v>5071</v>
      </c>
      <c r="G348" s="11">
        <v>5375</v>
      </c>
      <c r="H348" s="35">
        <v>11006</v>
      </c>
      <c r="I348" s="35"/>
      <c r="J348" s="12">
        <f t="shared" si="12"/>
        <v>7151</v>
      </c>
      <c r="K348" s="14">
        <f t="shared" si="13"/>
        <v>1358.69</v>
      </c>
      <c r="L348" s="13">
        <f t="shared" si="14"/>
        <v>7151</v>
      </c>
      <c r="N348" s="34"/>
    </row>
    <row r="349" spans="1:14" s="25" customFormat="1" x14ac:dyDescent="0.3">
      <c r="A349" s="17">
        <v>311</v>
      </c>
      <c r="B349" s="21" t="s">
        <v>346</v>
      </c>
      <c r="C349" s="23" t="s">
        <v>17</v>
      </c>
      <c r="D349" s="19">
        <v>1</v>
      </c>
      <c r="E349" s="20">
        <v>0.19</v>
      </c>
      <c r="F349" s="12">
        <v>85796</v>
      </c>
      <c r="G349" s="11">
        <v>90944</v>
      </c>
      <c r="H349" s="35">
        <v>10548</v>
      </c>
      <c r="I349" s="35"/>
      <c r="J349" s="12">
        <f t="shared" si="12"/>
        <v>62429</v>
      </c>
      <c r="K349" s="14">
        <f t="shared" si="13"/>
        <v>11861.51</v>
      </c>
      <c r="L349" s="13">
        <f t="shared" si="14"/>
        <v>62429</v>
      </c>
      <c r="N349" s="34"/>
    </row>
    <row r="350" spans="1:14" s="25" customFormat="1" x14ac:dyDescent="0.3">
      <c r="A350" s="17">
        <v>312</v>
      </c>
      <c r="B350" s="21" t="s">
        <v>347</v>
      </c>
      <c r="C350" s="23" t="s">
        <v>17</v>
      </c>
      <c r="D350" s="19">
        <v>1</v>
      </c>
      <c r="E350" s="20">
        <v>0.19</v>
      </c>
      <c r="F350" s="12">
        <v>29944</v>
      </c>
      <c r="G350" s="11">
        <v>31741</v>
      </c>
      <c r="H350" s="35">
        <v>81019</v>
      </c>
      <c r="I350" s="35">
        <v>25000</v>
      </c>
      <c r="J350" s="12">
        <f t="shared" si="12"/>
        <v>41926</v>
      </c>
      <c r="K350" s="14">
        <f t="shared" si="13"/>
        <v>7965.9400000000005</v>
      </c>
      <c r="L350" s="13">
        <f t="shared" si="14"/>
        <v>41926</v>
      </c>
      <c r="N350" s="34">
        <v>25000</v>
      </c>
    </row>
    <row r="351" spans="1:14" s="25" customFormat="1" x14ac:dyDescent="0.3">
      <c r="A351" s="17">
        <v>313</v>
      </c>
      <c r="B351" s="21" t="s">
        <v>348</v>
      </c>
      <c r="C351" s="23" t="s">
        <v>17</v>
      </c>
      <c r="D351" s="19">
        <v>1</v>
      </c>
      <c r="E351" s="20">
        <v>0.19</v>
      </c>
      <c r="F351" s="12">
        <v>74378</v>
      </c>
      <c r="G351" s="11">
        <v>78841</v>
      </c>
      <c r="H351" s="35">
        <v>155923</v>
      </c>
      <c r="I351" s="35">
        <v>29900</v>
      </c>
      <c r="J351" s="12">
        <f t="shared" si="12"/>
        <v>84761</v>
      </c>
      <c r="K351" s="14">
        <f t="shared" si="13"/>
        <v>16104.59</v>
      </c>
      <c r="L351" s="13">
        <f t="shared" si="14"/>
        <v>84761</v>
      </c>
      <c r="N351" s="34">
        <v>29900</v>
      </c>
    </row>
    <row r="352" spans="1:14" s="25" customFormat="1" x14ac:dyDescent="0.3">
      <c r="A352" s="17">
        <v>314</v>
      </c>
      <c r="B352" s="21" t="s">
        <v>349</v>
      </c>
      <c r="C352" s="23" t="s">
        <v>17</v>
      </c>
      <c r="D352" s="19">
        <v>1</v>
      </c>
      <c r="E352" s="20">
        <v>0.19</v>
      </c>
      <c r="F352" s="12">
        <v>40920</v>
      </c>
      <c r="G352" s="11">
        <v>43375</v>
      </c>
      <c r="H352" s="35">
        <v>94777</v>
      </c>
      <c r="I352" s="35">
        <v>31565</v>
      </c>
      <c r="J352" s="12">
        <f t="shared" si="12"/>
        <v>52659</v>
      </c>
      <c r="K352" s="14">
        <f t="shared" si="13"/>
        <v>10005.210000000001</v>
      </c>
      <c r="L352" s="13">
        <f t="shared" si="14"/>
        <v>52659</v>
      </c>
      <c r="N352" s="34">
        <v>31565</v>
      </c>
    </row>
    <row r="353" spans="1:14" s="25" customFormat="1" x14ac:dyDescent="0.3">
      <c r="A353" s="17">
        <v>315</v>
      </c>
      <c r="B353" s="21" t="s">
        <v>350</v>
      </c>
      <c r="C353" s="23" t="s">
        <v>17</v>
      </c>
      <c r="D353" s="19">
        <v>1</v>
      </c>
      <c r="E353" s="20">
        <v>0.19</v>
      </c>
      <c r="F353" s="12">
        <v>44290</v>
      </c>
      <c r="G353" s="11">
        <v>46947</v>
      </c>
      <c r="H353" s="35">
        <v>108535</v>
      </c>
      <c r="I353" s="35">
        <v>36343</v>
      </c>
      <c r="J353" s="12">
        <f t="shared" si="12"/>
        <v>59029</v>
      </c>
      <c r="K353" s="14">
        <f t="shared" si="13"/>
        <v>11215.51</v>
      </c>
      <c r="L353" s="13">
        <f t="shared" si="14"/>
        <v>59029</v>
      </c>
      <c r="N353" s="34">
        <v>36343</v>
      </c>
    </row>
    <row r="354" spans="1:14" s="25" customFormat="1" x14ac:dyDescent="0.3">
      <c r="A354" s="17">
        <v>316</v>
      </c>
      <c r="B354" s="21" t="s">
        <v>351</v>
      </c>
      <c r="C354" s="23" t="s">
        <v>17</v>
      </c>
      <c r="D354" s="19">
        <v>1</v>
      </c>
      <c r="E354" s="20">
        <v>0.19</v>
      </c>
      <c r="F354" s="12">
        <v>72613</v>
      </c>
      <c r="G354" s="11">
        <v>76970</v>
      </c>
      <c r="H354" s="35">
        <v>233885</v>
      </c>
      <c r="I354" s="35"/>
      <c r="J354" s="12">
        <f t="shared" si="12"/>
        <v>127823</v>
      </c>
      <c r="K354" s="14">
        <f t="shared" si="13"/>
        <v>24286.37</v>
      </c>
      <c r="L354" s="13">
        <f t="shared" si="14"/>
        <v>127823</v>
      </c>
      <c r="N354" s="34"/>
    </row>
    <row r="355" spans="1:14" s="25" customFormat="1" x14ac:dyDescent="0.3">
      <c r="A355" s="17">
        <v>317</v>
      </c>
      <c r="B355" s="21" t="s">
        <v>502</v>
      </c>
      <c r="C355" s="23" t="s">
        <v>17</v>
      </c>
      <c r="D355" s="19">
        <v>1</v>
      </c>
      <c r="E355" s="20">
        <v>0.19</v>
      </c>
      <c r="F355" s="12">
        <v>31128</v>
      </c>
      <c r="G355" s="11">
        <v>32996</v>
      </c>
      <c r="H355" s="35">
        <v>54600</v>
      </c>
      <c r="I355" s="35">
        <v>28000</v>
      </c>
      <c r="J355" s="12">
        <f t="shared" si="12"/>
        <v>36681</v>
      </c>
      <c r="K355" s="14">
        <f t="shared" si="13"/>
        <v>6969.39</v>
      </c>
      <c r="L355" s="13">
        <f t="shared" si="14"/>
        <v>36681</v>
      </c>
      <c r="N355" s="34">
        <v>28000</v>
      </c>
    </row>
    <row r="356" spans="1:14" s="25" customFormat="1" x14ac:dyDescent="0.3">
      <c r="A356" s="17">
        <v>318</v>
      </c>
      <c r="B356" s="21" t="s">
        <v>353</v>
      </c>
      <c r="C356" s="23" t="s">
        <v>17</v>
      </c>
      <c r="D356" s="19">
        <v>1</v>
      </c>
      <c r="E356" s="20">
        <v>0.19</v>
      </c>
      <c r="F356" s="12">
        <v>38209</v>
      </c>
      <c r="G356" s="11">
        <v>40502</v>
      </c>
      <c r="H356" s="35">
        <v>94777</v>
      </c>
      <c r="I356" s="35">
        <v>24000</v>
      </c>
      <c r="J356" s="12">
        <f t="shared" si="12"/>
        <v>49372</v>
      </c>
      <c r="K356" s="14">
        <f t="shared" si="13"/>
        <v>9380.68</v>
      </c>
      <c r="L356" s="13">
        <f t="shared" si="14"/>
        <v>49372</v>
      </c>
      <c r="N356" s="34">
        <v>24000</v>
      </c>
    </row>
    <row r="357" spans="1:14" s="25" customFormat="1" ht="49.5" x14ac:dyDescent="0.3">
      <c r="A357" s="17">
        <v>319</v>
      </c>
      <c r="B357" s="21" t="s">
        <v>354</v>
      </c>
      <c r="C357" s="23" t="s">
        <v>17</v>
      </c>
      <c r="D357" s="19">
        <v>1</v>
      </c>
      <c r="E357" s="20">
        <v>0.19</v>
      </c>
      <c r="F357" s="12">
        <v>977740</v>
      </c>
      <c r="G357" s="11">
        <v>1036404</v>
      </c>
      <c r="H357" s="35">
        <v>1650955</v>
      </c>
      <c r="I357" s="35"/>
      <c r="J357" s="12">
        <f t="shared" si="12"/>
        <v>1221700</v>
      </c>
      <c r="K357" s="14">
        <f t="shared" si="13"/>
        <v>232123</v>
      </c>
      <c r="L357" s="13">
        <f t="shared" si="14"/>
        <v>1221700</v>
      </c>
      <c r="N357" s="34"/>
    </row>
    <row r="358" spans="1:14" s="25" customFormat="1" x14ac:dyDescent="0.3">
      <c r="A358" s="17">
        <v>320</v>
      </c>
      <c r="B358" s="21" t="s">
        <v>503</v>
      </c>
      <c r="C358" s="23" t="s">
        <v>17</v>
      </c>
      <c r="D358" s="19">
        <v>1</v>
      </c>
      <c r="E358" s="20">
        <v>0.19</v>
      </c>
      <c r="F358" s="12">
        <v>37439</v>
      </c>
      <c r="G358" s="11">
        <v>39685</v>
      </c>
      <c r="H358" s="35">
        <v>31500</v>
      </c>
      <c r="I358" s="35"/>
      <c r="J358" s="12">
        <f t="shared" si="12"/>
        <v>36208</v>
      </c>
      <c r="K358" s="14">
        <f t="shared" si="13"/>
        <v>6879.52</v>
      </c>
      <c r="L358" s="13">
        <f t="shared" si="14"/>
        <v>36208</v>
      </c>
      <c r="N358" s="34"/>
    </row>
    <row r="359" spans="1:14" s="25" customFormat="1" ht="49.5" x14ac:dyDescent="0.3">
      <c r="A359" s="17">
        <v>321</v>
      </c>
      <c r="B359" s="21" t="s">
        <v>355</v>
      </c>
      <c r="C359" s="19" t="s">
        <v>17</v>
      </c>
      <c r="D359" s="19">
        <v>1</v>
      </c>
      <c r="E359" s="20">
        <v>0.19</v>
      </c>
      <c r="F359" s="12">
        <v>92300</v>
      </c>
      <c r="G359" s="11">
        <v>97838</v>
      </c>
      <c r="H359" s="35">
        <v>168152</v>
      </c>
      <c r="I359" s="35"/>
      <c r="J359" s="12">
        <f t="shared" si="12"/>
        <v>119430</v>
      </c>
      <c r="K359" s="14">
        <f t="shared" si="13"/>
        <v>22691.7</v>
      </c>
      <c r="L359" s="13">
        <f t="shared" si="14"/>
        <v>119430</v>
      </c>
      <c r="N359" s="34"/>
    </row>
    <row r="360" spans="1:14" s="25" customFormat="1" ht="66" x14ac:dyDescent="0.3">
      <c r="A360" s="17">
        <v>322</v>
      </c>
      <c r="B360" s="21" t="s">
        <v>356</v>
      </c>
      <c r="C360" s="19" t="s">
        <v>17</v>
      </c>
      <c r="D360" s="19">
        <v>1</v>
      </c>
      <c r="E360" s="20">
        <v>0.19</v>
      </c>
      <c r="F360" s="12">
        <v>150678</v>
      </c>
      <c r="G360" s="11">
        <v>159719</v>
      </c>
      <c r="H360" s="35">
        <v>753630</v>
      </c>
      <c r="I360" s="35"/>
      <c r="J360" s="12">
        <f t="shared" ref="J360:J423" si="15">+ROUND(AVERAGE(F360:I360),0)</f>
        <v>354676</v>
      </c>
      <c r="K360" s="14">
        <f t="shared" ref="K360:K423" si="16">+E360*L360</f>
        <v>67388.44</v>
      </c>
      <c r="L360" s="13">
        <f t="shared" ref="L360:L423" si="17">+J360*D360</f>
        <v>354676</v>
      </c>
      <c r="N360" s="34"/>
    </row>
    <row r="361" spans="1:14" s="25" customFormat="1" ht="49.5" x14ac:dyDescent="0.3">
      <c r="A361" s="17">
        <v>323</v>
      </c>
      <c r="B361" s="21" t="s">
        <v>357</v>
      </c>
      <c r="C361" s="19" t="s">
        <v>17</v>
      </c>
      <c r="D361" s="19">
        <v>1</v>
      </c>
      <c r="E361" s="20">
        <v>0.19</v>
      </c>
      <c r="F361" s="12">
        <v>141877</v>
      </c>
      <c r="G361" s="11">
        <v>150390</v>
      </c>
      <c r="H361" s="35">
        <v>753630</v>
      </c>
      <c r="I361" s="35"/>
      <c r="J361" s="12">
        <f t="shared" si="15"/>
        <v>348632</v>
      </c>
      <c r="K361" s="14">
        <f t="shared" si="16"/>
        <v>66240.08</v>
      </c>
      <c r="L361" s="13">
        <f t="shared" si="17"/>
        <v>348632</v>
      </c>
      <c r="N361" s="34"/>
    </row>
    <row r="362" spans="1:14" s="25" customFormat="1" ht="49.5" x14ac:dyDescent="0.3">
      <c r="A362" s="17">
        <v>324</v>
      </c>
      <c r="B362" s="21" t="s">
        <v>358</v>
      </c>
      <c r="C362" s="23" t="s">
        <v>17</v>
      </c>
      <c r="D362" s="19">
        <v>1</v>
      </c>
      <c r="E362" s="20">
        <v>0.19</v>
      </c>
      <c r="F362" s="12">
        <v>141582</v>
      </c>
      <c r="G362" s="11">
        <v>150077</v>
      </c>
      <c r="H362" s="35">
        <v>221656</v>
      </c>
      <c r="I362" s="35"/>
      <c r="J362" s="12">
        <f t="shared" si="15"/>
        <v>171105</v>
      </c>
      <c r="K362" s="14">
        <f t="shared" si="16"/>
        <v>32509.95</v>
      </c>
      <c r="L362" s="13">
        <f t="shared" si="17"/>
        <v>171105</v>
      </c>
      <c r="N362" s="34"/>
    </row>
    <row r="363" spans="1:14" s="25" customFormat="1" x14ac:dyDescent="0.3">
      <c r="A363" s="17">
        <v>325</v>
      </c>
      <c r="B363" s="21" t="s">
        <v>359</v>
      </c>
      <c r="C363" s="23" t="s">
        <v>17</v>
      </c>
      <c r="D363" s="19">
        <v>1</v>
      </c>
      <c r="E363" s="20">
        <v>0.19</v>
      </c>
      <c r="F363" s="12">
        <v>39980</v>
      </c>
      <c r="G363" s="11">
        <v>42379</v>
      </c>
      <c r="H363" s="35">
        <v>103949</v>
      </c>
      <c r="I363" s="35"/>
      <c r="J363" s="12">
        <f t="shared" si="15"/>
        <v>62103</v>
      </c>
      <c r="K363" s="14">
        <f t="shared" si="16"/>
        <v>11799.57</v>
      </c>
      <c r="L363" s="13">
        <f t="shared" si="17"/>
        <v>62103</v>
      </c>
      <c r="N363" s="34"/>
    </row>
    <row r="364" spans="1:14" s="25" customFormat="1" ht="33" x14ac:dyDescent="0.3">
      <c r="A364" s="17">
        <v>326</v>
      </c>
      <c r="B364" s="21" t="s">
        <v>360</v>
      </c>
      <c r="C364" s="23" t="s">
        <v>17</v>
      </c>
      <c r="D364" s="19">
        <v>1</v>
      </c>
      <c r="E364" s="20">
        <v>0.19</v>
      </c>
      <c r="F364" s="12">
        <v>420421</v>
      </c>
      <c r="G364" s="11">
        <v>445646</v>
      </c>
      <c r="H364" s="35">
        <v>993630</v>
      </c>
      <c r="I364" s="35"/>
      <c r="J364" s="12">
        <f t="shared" si="15"/>
        <v>619899</v>
      </c>
      <c r="K364" s="14">
        <f t="shared" si="16"/>
        <v>117780.81</v>
      </c>
      <c r="L364" s="13">
        <f t="shared" si="17"/>
        <v>619899</v>
      </c>
      <c r="N364" s="34"/>
    </row>
    <row r="365" spans="1:14" s="25" customFormat="1" ht="33" x14ac:dyDescent="0.3">
      <c r="A365" s="17">
        <v>327</v>
      </c>
      <c r="B365" s="21" t="s">
        <v>361</v>
      </c>
      <c r="C365" s="23" t="s">
        <v>17</v>
      </c>
      <c r="D365" s="19">
        <v>1</v>
      </c>
      <c r="E365" s="20">
        <v>0.19</v>
      </c>
      <c r="F365" s="12">
        <v>300913</v>
      </c>
      <c r="G365" s="11">
        <v>318968</v>
      </c>
      <c r="H365" s="35">
        <v>1238216</v>
      </c>
      <c r="I365" s="35">
        <v>199580</v>
      </c>
      <c r="J365" s="12">
        <f t="shared" si="15"/>
        <v>514419</v>
      </c>
      <c r="K365" s="14">
        <f t="shared" si="16"/>
        <v>97739.61</v>
      </c>
      <c r="L365" s="13">
        <f t="shared" si="17"/>
        <v>514419</v>
      </c>
      <c r="N365" s="34">
        <v>199580</v>
      </c>
    </row>
    <row r="366" spans="1:14" s="25" customFormat="1" x14ac:dyDescent="0.3">
      <c r="A366" s="17">
        <v>328</v>
      </c>
      <c r="B366" s="21" t="s">
        <v>362</v>
      </c>
      <c r="C366" s="23" t="s">
        <v>17</v>
      </c>
      <c r="D366" s="19">
        <v>1</v>
      </c>
      <c r="E366" s="20">
        <v>0.19</v>
      </c>
      <c r="F366" s="12">
        <v>388747</v>
      </c>
      <c r="G366" s="11">
        <v>412072</v>
      </c>
      <c r="H366" s="35">
        <v>657325</v>
      </c>
      <c r="I366" s="35"/>
      <c r="J366" s="12">
        <f t="shared" si="15"/>
        <v>486048</v>
      </c>
      <c r="K366" s="14">
        <f t="shared" si="16"/>
        <v>92349.119999999995</v>
      </c>
      <c r="L366" s="13">
        <f t="shared" si="17"/>
        <v>486048</v>
      </c>
      <c r="N366" s="34"/>
    </row>
    <row r="367" spans="1:14" s="25" customFormat="1" x14ac:dyDescent="0.3">
      <c r="A367" s="17">
        <v>329</v>
      </c>
      <c r="B367" s="21" t="s">
        <v>363</v>
      </c>
      <c r="C367" s="23" t="s">
        <v>17</v>
      </c>
      <c r="D367" s="19">
        <v>1</v>
      </c>
      <c r="E367" s="20">
        <v>0.19</v>
      </c>
      <c r="F367" s="12">
        <v>431027</v>
      </c>
      <c r="G367" s="11">
        <v>456889</v>
      </c>
      <c r="H367" s="35">
        <v>909554</v>
      </c>
      <c r="I367" s="35">
        <v>333043</v>
      </c>
      <c r="J367" s="12">
        <f t="shared" si="15"/>
        <v>532628</v>
      </c>
      <c r="K367" s="14">
        <f t="shared" si="16"/>
        <v>101199.32</v>
      </c>
      <c r="L367" s="13">
        <f t="shared" si="17"/>
        <v>532628</v>
      </c>
      <c r="N367" s="34">
        <v>333043</v>
      </c>
    </row>
    <row r="368" spans="1:14" s="25" customFormat="1" ht="33" x14ac:dyDescent="0.3">
      <c r="A368" s="17">
        <v>330</v>
      </c>
      <c r="B368" s="24" t="s">
        <v>364</v>
      </c>
      <c r="C368" s="19" t="s">
        <v>17</v>
      </c>
      <c r="D368" s="19">
        <v>1</v>
      </c>
      <c r="E368" s="20">
        <v>0.19</v>
      </c>
      <c r="F368" s="12">
        <v>300913</v>
      </c>
      <c r="G368" s="11">
        <v>318968</v>
      </c>
      <c r="H368" s="35">
        <v>1245860</v>
      </c>
      <c r="I368" s="35">
        <v>427223</v>
      </c>
      <c r="J368" s="12">
        <f t="shared" si="15"/>
        <v>573241</v>
      </c>
      <c r="K368" s="14">
        <f t="shared" si="16"/>
        <v>108915.79000000001</v>
      </c>
      <c r="L368" s="13">
        <f t="shared" si="17"/>
        <v>573241</v>
      </c>
      <c r="N368" s="34">
        <v>427223</v>
      </c>
    </row>
    <row r="369" spans="1:14" s="25" customFormat="1" ht="33" x14ac:dyDescent="0.3">
      <c r="A369" s="17">
        <v>331</v>
      </c>
      <c r="B369" s="18" t="s">
        <v>365</v>
      </c>
      <c r="C369" s="19" t="s">
        <v>17</v>
      </c>
      <c r="D369" s="19">
        <v>1</v>
      </c>
      <c r="E369" s="20">
        <v>0.19</v>
      </c>
      <c r="F369" s="12">
        <v>358319</v>
      </c>
      <c r="G369" s="11">
        <v>379818</v>
      </c>
      <c r="H369" s="35">
        <v>1421656</v>
      </c>
      <c r="I369" s="35"/>
      <c r="J369" s="12">
        <f t="shared" si="15"/>
        <v>719931</v>
      </c>
      <c r="K369" s="14">
        <f t="shared" si="16"/>
        <v>136786.89000000001</v>
      </c>
      <c r="L369" s="13">
        <f t="shared" si="17"/>
        <v>719931</v>
      </c>
      <c r="N369" s="34"/>
    </row>
    <row r="370" spans="1:14" s="25" customFormat="1" x14ac:dyDescent="0.3">
      <c r="A370" s="17">
        <v>332</v>
      </c>
      <c r="B370" s="21" t="s">
        <v>366</v>
      </c>
      <c r="C370" s="19" t="s">
        <v>17</v>
      </c>
      <c r="D370" s="19">
        <v>1</v>
      </c>
      <c r="E370" s="20">
        <v>0.19</v>
      </c>
      <c r="F370" s="12">
        <v>416432</v>
      </c>
      <c r="G370" s="11">
        <v>441418</v>
      </c>
      <c r="H370" s="35">
        <v>1757962</v>
      </c>
      <c r="I370" s="35"/>
      <c r="J370" s="12">
        <f t="shared" si="15"/>
        <v>871937</v>
      </c>
      <c r="K370" s="14">
        <f t="shared" si="16"/>
        <v>165668.03</v>
      </c>
      <c r="L370" s="13">
        <f t="shared" si="17"/>
        <v>871937</v>
      </c>
      <c r="N370" s="34"/>
    </row>
    <row r="371" spans="1:14" s="25" customFormat="1" ht="33" x14ac:dyDescent="0.3">
      <c r="A371" s="17">
        <v>333</v>
      </c>
      <c r="B371" s="21" t="s">
        <v>367</v>
      </c>
      <c r="C371" s="19" t="s">
        <v>17</v>
      </c>
      <c r="D371" s="19">
        <v>1</v>
      </c>
      <c r="E371" s="20">
        <v>0.19</v>
      </c>
      <c r="F371" s="12">
        <v>600059</v>
      </c>
      <c r="G371" s="11">
        <v>636063</v>
      </c>
      <c r="H371" s="35">
        <v>1880255</v>
      </c>
      <c r="I371" s="35">
        <v>593329</v>
      </c>
      <c r="J371" s="12">
        <f t="shared" si="15"/>
        <v>927427</v>
      </c>
      <c r="K371" s="14">
        <f t="shared" si="16"/>
        <v>176211.13</v>
      </c>
      <c r="L371" s="13">
        <f t="shared" si="17"/>
        <v>927427</v>
      </c>
      <c r="N371" s="34">
        <v>593329</v>
      </c>
    </row>
    <row r="372" spans="1:14" s="25" customFormat="1" ht="33" x14ac:dyDescent="0.3">
      <c r="A372" s="17">
        <v>334</v>
      </c>
      <c r="B372" s="21" t="s">
        <v>368</v>
      </c>
      <c r="C372" s="19" t="s">
        <v>17</v>
      </c>
      <c r="D372" s="19">
        <v>1</v>
      </c>
      <c r="E372" s="20">
        <v>0.19</v>
      </c>
      <c r="F372" s="12">
        <v>460747</v>
      </c>
      <c r="G372" s="11">
        <v>488392</v>
      </c>
      <c r="H372" s="35">
        <v>1926115</v>
      </c>
      <c r="I372" s="35">
        <v>476403</v>
      </c>
      <c r="J372" s="12">
        <f t="shared" si="15"/>
        <v>837914</v>
      </c>
      <c r="K372" s="14">
        <f t="shared" si="16"/>
        <v>159203.66</v>
      </c>
      <c r="L372" s="13">
        <f t="shared" si="17"/>
        <v>837914</v>
      </c>
      <c r="N372" s="34">
        <v>476403</v>
      </c>
    </row>
    <row r="373" spans="1:14" s="25" customFormat="1" ht="33" x14ac:dyDescent="0.3">
      <c r="A373" s="17">
        <v>335</v>
      </c>
      <c r="B373" s="21" t="s">
        <v>369</v>
      </c>
      <c r="C373" s="19" t="s">
        <v>17</v>
      </c>
      <c r="D373" s="19">
        <v>1</v>
      </c>
      <c r="E373" s="20">
        <v>0.19</v>
      </c>
      <c r="F373" s="12">
        <v>690323</v>
      </c>
      <c r="G373" s="11">
        <v>731742</v>
      </c>
      <c r="H373" s="35">
        <v>2048407</v>
      </c>
      <c r="I373" s="35">
        <v>707680</v>
      </c>
      <c r="J373" s="12">
        <f t="shared" si="15"/>
        <v>1044538</v>
      </c>
      <c r="K373" s="14">
        <f t="shared" si="16"/>
        <v>198462.22</v>
      </c>
      <c r="L373" s="13">
        <f t="shared" si="17"/>
        <v>1044538</v>
      </c>
      <c r="N373" s="34">
        <v>707680</v>
      </c>
    </row>
    <row r="374" spans="1:14" s="25" customFormat="1" x14ac:dyDescent="0.3">
      <c r="A374" s="17">
        <v>336</v>
      </c>
      <c r="B374" s="21" t="s">
        <v>370</v>
      </c>
      <c r="C374" s="19" t="s">
        <v>17</v>
      </c>
      <c r="D374" s="19">
        <v>1</v>
      </c>
      <c r="E374" s="20">
        <v>0.19</v>
      </c>
      <c r="F374" s="12">
        <v>336914</v>
      </c>
      <c r="G374" s="11">
        <v>357129</v>
      </c>
      <c r="H374" s="35">
        <v>27516</v>
      </c>
      <c r="I374" s="35"/>
      <c r="J374" s="12">
        <f t="shared" si="15"/>
        <v>240520</v>
      </c>
      <c r="K374" s="14">
        <f t="shared" si="16"/>
        <v>45698.8</v>
      </c>
      <c r="L374" s="13">
        <f t="shared" si="17"/>
        <v>240520</v>
      </c>
      <c r="N374" s="34"/>
    </row>
    <row r="375" spans="1:14" s="25" customFormat="1" x14ac:dyDescent="0.3">
      <c r="A375" s="17">
        <v>337</v>
      </c>
      <c r="B375" s="21" t="s">
        <v>371</v>
      </c>
      <c r="C375" s="23" t="s">
        <v>17</v>
      </c>
      <c r="D375" s="19">
        <v>1</v>
      </c>
      <c r="E375" s="20">
        <v>0.19</v>
      </c>
      <c r="F375" s="12">
        <v>50594</v>
      </c>
      <c r="G375" s="11">
        <v>53630</v>
      </c>
      <c r="H375" s="35">
        <v>221656</v>
      </c>
      <c r="I375" s="35"/>
      <c r="J375" s="12">
        <f t="shared" si="15"/>
        <v>108627</v>
      </c>
      <c r="K375" s="14">
        <f t="shared" si="16"/>
        <v>20639.13</v>
      </c>
      <c r="L375" s="13">
        <f t="shared" si="17"/>
        <v>108627</v>
      </c>
      <c r="N375" s="34"/>
    </row>
    <row r="376" spans="1:14" s="25" customFormat="1" x14ac:dyDescent="0.3">
      <c r="A376" s="17">
        <v>338</v>
      </c>
      <c r="B376" s="18" t="s">
        <v>372</v>
      </c>
      <c r="C376" s="19" t="s">
        <v>17</v>
      </c>
      <c r="D376" s="19">
        <v>1</v>
      </c>
      <c r="E376" s="20">
        <v>0.19</v>
      </c>
      <c r="F376" s="12">
        <v>71947</v>
      </c>
      <c r="G376" s="11">
        <v>76264</v>
      </c>
      <c r="H376" s="35">
        <v>4891</v>
      </c>
      <c r="I376" s="35"/>
      <c r="J376" s="12">
        <f t="shared" si="15"/>
        <v>51034</v>
      </c>
      <c r="K376" s="14">
        <f t="shared" si="16"/>
        <v>9696.4600000000009</v>
      </c>
      <c r="L376" s="13">
        <f t="shared" si="17"/>
        <v>51034</v>
      </c>
      <c r="N376" s="34"/>
    </row>
    <row r="377" spans="1:14" s="25" customFormat="1" x14ac:dyDescent="0.3">
      <c r="A377" s="17">
        <v>339</v>
      </c>
      <c r="B377" s="21" t="s">
        <v>373</v>
      </c>
      <c r="C377" s="23" t="s">
        <v>17</v>
      </c>
      <c r="D377" s="19">
        <v>1</v>
      </c>
      <c r="E377" s="20">
        <v>0.19</v>
      </c>
      <c r="F377" s="12">
        <v>71947</v>
      </c>
      <c r="G377" s="11">
        <v>76264</v>
      </c>
      <c r="H377" s="35">
        <v>126878</v>
      </c>
      <c r="I377" s="35"/>
      <c r="J377" s="12">
        <f t="shared" si="15"/>
        <v>91696</v>
      </c>
      <c r="K377" s="14">
        <f t="shared" si="16"/>
        <v>17422.240000000002</v>
      </c>
      <c r="L377" s="13">
        <f t="shared" si="17"/>
        <v>91696</v>
      </c>
      <c r="N377" s="34"/>
    </row>
    <row r="378" spans="1:14" s="25" customFormat="1" x14ac:dyDescent="0.3">
      <c r="A378" s="17">
        <v>340</v>
      </c>
      <c r="B378" s="22" t="s">
        <v>374</v>
      </c>
      <c r="C378" s="19" t="s">
        <v>17</v>
      </c>
      <c r="D378" s="19">
        <v>1</v>
      </c>
      <c r="E378" s="20">
        <v>0.19</v>
      </c>
      <c r="F378" s="12">
        <v>8261</v>
      </c>
      <c r="G378" s="11">
        <v>8757</v>
      </c>
      <c r="H378" s="35">
        <v>18803</v>
      </c>
      <c r="I378" s="35"/>
      <c r="J378" s="12">
        <f t="shared" si="15"/>
        <v>11940</v>
      </c>
      <c r="K378" s="14">
        <f t="shared" si="16"/>
        <v>2268.6</v>
      </c>
      <c r="L378" s="13">
        <f t="shared" si="17"/>
        <v>11940</v>
      </c>
      <c r="N378" s="34"/>
    </row>
    <row r="379" spans="1:14" s="25" customFormat="1" x14ac:dyDescent="0.3">
      <c r="A379" s="17">
        <v>341</v>
      </c>
      <c r="B379" s="22" t="s">
        <v>375</v>
      </c>
      <c r="C379" s="19" t="s">
        <v>17</v>
      </c>
      <c r="D379" s="19">
        <v>1</v>
      </c>
      <c r="E379" s="20">
        <v>0.19</v>
      </c>
      <c r="F379" s="12">
        <v>3626</v>
      </c>
      <c r="G379" s="11">
        <v>3844</v>
      </c>
      <c r="H379" s="35">
        <v>5351</v>
      </c>
      <c r="I379" s="35">
        <v>1000</v>
      </c>
      <c r="J379" s="12">
        <f t="shared" si="15"/>
        <v>3455</v>
      </c>
      <c r="K379" s="14">
        <f t="shared" si="16"/>
        <v>656.45</v>
      </c>
      <c r="L379" s="13">
        <f t="shared" si="17"/>
        <v>3455</v>
      </c>
      <c r="N379" s="34">
        <v>1000</v>
      </c>
    </row>
    <row r="380" spans="1:14" s="25" customFormat="1" x14ac:dyDescent="0.3">
      <c r="A380" s="17">
        <v>342</v>
      </c>
      <c r="B380" s="22" t="s">
        <v>376</v>
      </c>
      <c r="C380" s="19" t="s">
        <v>17</v>
      </c>
      <c r="D380" s="19">
        <v>1</v>
      </c>
      <c r="E380" s="20">
        <v>0.19</v>
      </c>
      <c r="F380" s="12">
        <v>9906</v>
      </c>
      <c r="G380" s="11">
        <v>10500</v>
      </c>
      <c r="H380" s="35">
        <v>6268</v>
      </c>
      <c r="I380" s="35">
        <v>1200</v>
      </c>
      <c r="J380" s="12">
        <f t="shared" si="15"/>
        <v>6969</v>
      </c>
      <c r="K380" s="14">
        <f t="shared" si="16"/>
        <v>1324.1100000000001</v>
      </c>
      <c r="L380" s="13">
        <f t="shared" si="17"/>
        <v>6969</v>
      </c>
      <c r="N380" s="34">
        <v>1200</v>
      </c>
    </row>
    <row r="381" spans="1:14" s="25" customFormat="1" x14ac:dyDescent="0.3">
      <c r="A381" s="17">
        <v>343</v>
      </c>
      <c r="B381" s="22" t="s">
        <v>377</v>
      </c>
      <c r="C381" s="19" t="s">
        <v>17</v>
      </c>
      <c r="D381" s="19">
        <v>1</v>
      </c>
      <c r="E381" s="20">
        <v>0.19</v>
      </c>
      <c r="F381" s="12">
        <v>7342</v>
      </c>
      <c r="G381" s="11">
        <v>7783</v>
      </c>
      <c r="H381" s="35">
        <v>3974</v>
      </c>
      <c r="I381" s="35">
        <v>450</v>
      </c>
      <c r="J381" s="12">
        <f t="shared" si="15"/>
        <v>4887</v>
      </c>
      <c r="K381" s="14">
        <f t="shared" si="16"/>
        <v>928.53</v>
      </c>
      <c r="L381" s="13">
        <f t="shared" si="17"/>
        <v>4887</v>
      </c>
      <c r="N381" s="34">
        <v>450</v>
      </c>
    </row>
    <row r="382" spans="1:14" s="25" customFormat="1" x14ac:dyDescent="0.3">
      <c r="A382" s="17">
        <v>344</v>
      </c>
      <c r="B382" s="21" t="s">
        <v>378</v>
      </c>
      <c r="C382" s="19" t="s">
        <v>17</v>
      </c>
      <c r="D382" s="19">
        <v>1</v>
      </c>
      <c r="E382" s="20">
        <v>0.19</v>
      </c>
      <c r="F382" s="12">
        <v>13091</v>
      </c>
      <c r="G382" s="11">
        <v>13876</v>
      </c>
      <c r="H382" s="35">
        <v>37452</v>
      </c>
      <c r="I382" s="35"/>
      <c r="J382" s="12">
        <f t="shared" si="15"/>
        <v>21473</v>
      </c>
      <c r="K382" s="14">
        <f t="shared" si="16"/>
        <v>4079.87</v>
      </c>
      <c r="L382" s="13">
        <f t="shared" si="17"/>
        <v>21473</v>
      </c>
      <c r="N382" s="34"/>
    </row>
    <row r="383" spans="1:14" s="25" customFormat="1" x14ac:dyDescent="0.3">
      <c r="A383" s="17">
        <v>345</v>
      </c>
      <c r="B383" s="21" t="s">
        <v>379</v>
      </c>
      <c r="C383" s="19" t="s">
        <v>17</v>
      </c>
      <c r="D383" s="19">
        <v>1</v>
      </c>
      <c r="E383" s="20">
        <v>0.19</v>
      </c>
      <c r="F383" s="12">
        <v>1601</v>
      </c>
      <c r="G383" s="11">
        <v>1697</v>
      </c>
      <c r="H383" s="35">
        <v>3210</v>
      </c>
      <c r="I383" s="35">
        <v>850</v>
      </c>
      <c r="J383" s="12">
        <f t="shared" si="15"/>
        <v>1840</v>
      </c>
      <c r="K383" s="14">
        <f t="shared" si="16"/>
        <v>349.6</v>
      </c>
      <c r="L383" s="13">
        <f t="shared" si="17"/>
        <v>1840</v>
      </c>
      <c r="N383" s="34">
        <v>850</v>
      </c>
    </row>
    <row r="384" spans="1:14" s="25" customFormat="1" ht="33" x14ac:dyDescent="0.3">
      <c r="A384" s="17">
        <v>346</v>
      </c>
      <c r="B384" s="21" t="s">
        <v>380</v>
      </c>
      <c r="C384" s="23" t="s">
        <v>17</v>
      </c>
      <c r="D384" s="19">
        <v>1</v>
      </c>
      <c r="E384" s="20">
        <v>0.19</v>
      </c>
      <c r="F384" s="12">
        <v>83365</v>
      </c>
      <c r="G384" s="11">
        <v>88367</v>
      </c>
      <c r="H384" s="35">
        <v>210955</v>
      </c>
      <c r="I384" s="35"/>
      <c r="J384" s="12">
        <f t="shared" si="15"/>
        <v>127562</v>
      </c>
      <c r="K384" s="14">
        <f t="shared" si="16"/>
        <v>24236.78</v>
      </c>
      <c r="L384" s="13">
        <f t="shared" si="17"/>
        <v>127562</v>
      </c>
      <c r="N384" s="34"/>
    </row>
    <row r="385" spans="1:14" s="25" customFormat="1" ht="33" x14ac:dyDescent="0.3">
      <c r="A385" s="17">
        <v>347</v>
      </c>
      <c r="B385" s="21" t="s">
        <v>381</v>
      </c>
      <c r="C385" s="23" t="s">
        <v>17</v>
      </c>
      <c r="D385" s="19">
        <v>1</v>
      </c>
      <c r="E385" s="20">
        <v>0.19</v>
      </c>
      <c r="F385" s="12">
        <v>83365</v>
      </c>
      <c r="G385" s="11">
        <v>88367</v>
      </c>
      <c r="H385" s="35">
        <v>282803</v>
      </c>
      <c r="I385" s="35"/>
      <c r="J385" s="12">
        <f t="shared" si="15"/>
        <v>151512</v>
      </c>
      <c r="K385" s="14">
        <f t="shared" si="16"/>
        <v>28787.279999999999</v>
      </c>
      <c r="L385" s="13">
        <f t="shared" si="17"/>
        <v>151512</v>
      </c>
      <c r="N385" s="34"/>
    </row>
    <row r="386" spans="1:14" s="25" customFormat="1" x14ac:dyDescent="0.3">
      <c r="A386" s="17">
        <v>348</v>
      </c>
      <c r="B386" s="21" t="s">
        <v>382</v>
      </c>
      <c r="C386" s="19" t="s">
        <v>17</v>
      </c>
      <c r="D386" s="19">
        <v>1</v>
      </c>
      <c r="E386" s="20">
        <v>0.19</v>
      </c>
      <c r="F386" s="12">
        <v>116582</v>
      </c>
      <c r="G386" s="11">
        <v>123577</v>
      </c>
      <c r="H386" s="35">
        <v>452484</v>
      </c>
      <c r="I386" s="35">
        <v>110000</v>
      </c>
      <c r="J386" s="12">
        <f t="shared" si="15"/>
        <v>200661</v>
      </c>
      <c r="K386" s="14">
        <f t="shared" si="16"/>
        <v>38125.590000000004</v>
      </c>
      <c r="L386" s="13">
        <f t="shared" si="17"/>
        <v>200661</v>
      </c>
      <c r="N386" s="34">
        <v>110000</v>
      </c>
    </row>
    <row r="387" spans="1:14" s="25" customFormat="1" x14ac:dyDescent="0.3">
      <c r="A387" s="17">
        <v>349</v>
      </c>
      <c r="B387" s="18" t="s">
        <v>504</v>
      </c>
      <c r="C387" s="19" t="s">
        <v>17</v>
      </c>
      <c r="D387" s="19">
        <v>1</v>
      </c>
      <c r="E387" s="20">
        <v>0.19</v>
      </c>
      <c r="F387" s="12">
        <v>3810</v>
      </c>
      <c r="G387" s="11">
        <v>4039</v>
      </c>
      <c r="H387" s="35">
        <v>0</v>
      </c>
      <c r="I387" s="35">
        <v>10499</v>
      </c>
      <c r="J387" s="12">
        <f t="shared" si="15"/>
        <v>4587</v>
      </c>
      <c r="K387" s="14">
        <f t="shared" si="16"/>
        <v>871.53</v>
      </c>
      <c r="L387" s="13">
        <f t="shared" si="17"/>
        <v>4587</v>
      </c>
      <c r="N387" s="34">
        <v>10499</v>
      </c>
    </row>
    <row r="388" spans="1:14" s="25" customFormat="1" x14ac:dyDescent="0.3">
      <c r="A388" s="17">
        <v>350</v>
      </c>
      <c r="B388" s="21" t="s">
        <v>383</v>
      </c>
      <c r="C388" s="23" t="s">
        <v>17</v>
      </c>
      <c r="D388" s="19">
        <v>1</v>
      </c>
      <c r="E388" s="20">
        <v>0.19</v>
      </c>
      <c r="F388" s="12">
        <v>5978</v>
      </c>
      <c r="G388" s="11">
        <v>6337</v>
      </c>
      <c r="H388" s="35">
        <v>14064</v>
      </c>
      <c r="I388" s="35">
        <v>3501</v>
      </c>
      <c r="J388" s="12">
        <f t="shared" si="15"/>
        <v>7470</v>
      </c>
      <c r="K388" s="14">
        <f t="shared" si="16"/>
        <v>1419.3</v>
      </c>
      <c r="L388" s="13">
        <f t="shared" si="17"/>
        <v>7470</v>
      </c>
      <c r="N388" s="34">
        <v>3501</v>
      </c>
    </row>
    <row r="389" spans="1:14" s="25" customFormat="1" x14ac:dyDescent="0.3">
      <c r="A389" s="17">
        <v>351</v>
      </c>
      <c r="B389" s="21" t="s">
        <v>384</v>
      </c>
      <c r="C389" s="23" t="s">
        <v>17</v>
      </c>
      <c r="D389" s="19">
        <v>1</v>
      </c>
      <c r="E389" s="20">
        <v>0.19</v>
      </c>
      <c r="F389" s="12">
        <v>6499</v>
      </c>
      <c r="G389" s="11">
        <v>6889</v>
      </c>
      <c r="H389" s="35">
        <v>27822</v>
      </c>
      <c r="I389" s="35"/>
      <c r="J389" s="12">
        <f t="shared" si="15"/>
        <v>13737</v>
      </c>
      <c r="K389" s="14">
        <f t="shared" si="16"/>
        <v>2610.0300000000002</v>
      </c>
      <c r="L389" s="13">
        <f t="shared" si="17"/>
        <v>13737</v>
      </c>
      <c r="N389" s="34"/>
    </row>
    <row r="390" spans="1:14" s="25" customFormat="1" x14ac:dyDescent="0.3">
      <c r="A390" s="17">
        <v>352</v>
      </c>
      <c r="B390" s="21" t="s">
        <v>385</v>
      </c>
      <c r="C390" s="23" t="s">
        <v>17</v>
      </c>
      <c r="D390" s="19">
        <v>1</v>
      </c>
      <c r="E390" s="20">
        <v>0.19</v>
      </c>
      <c r="F390" s="12">
        <v>15325</v>
      </c>
      <c r="G390" s="11">
        <v>16245</v>
      </c>
      <c r="H390" s="35">
        <v>34090</v>
      </c>
      <c r="I390" s="35">
        <v>10199</v>
      </c>
      <c r="J390" s="12">
        <f t="shared" si="15"/>
        <v>18965</v>
      </c>
      <c r="K390" s="14">
        <f t="shared" si="16"/>
        <v>3603.35</v>
      </c>
      <c r="L390" s="13">
        <f t="shared" si="17"/>
        <v>18965</v>
      </c>
      <c r="N390" s="34">
        <v>10199</v>
      </c>
    </row>
    <row r="391" spans="1:14" s="25" customFormat="1" x14ac:dyDescent="0.3">
      <c r="A391" s="17">
        <v>353</v>
      </c>
      <c r="B391" s="21" t="s">
        <v>386</v>
      </c>
      <c r="C391" s="23" t="s">
        <v>17</v>
      </c>
      <c r="D391" s="19">
        <v>1</v>
      </c>
      <c r="E391" s="20">
        <v>0.19</v>
      </c>
      <c r="F391" s="12">
        <v>3948</v>
      </c>
      <c r="G391" s="11">
        <v>4185</v>
      </c>
      <c r="H391" s="35">
        <v>22930</v>
      </c>
      <c r="I391" s="35">
        <v>4699</v>
      </c>
      <c r="J391" s="12">
        <f t="shared" si="15"/>
        <v>8941</v>
      </c>
      <c r="K391" s="14">
        <f t="shared" si="16"/>
        <v>1698.79</v>
      </c>
      <c r="L391" s="13">
        <f t="shared" si="17"/>
        <v>8941</v>
      </c>
      <c r="N391" s="34">
        <v>4699</v>
      </c>
    </row>
    <row r="392" spans="1:14" s="25" customFormat="1" x14ac:dyDescent="0.3">
      <c r="A392" s="17">
        <v>354</v>
      </c>
      <c r="B392" s="21" t="s">
        <v>387</v>
      </c>
      <c r="C392" s="23" t="s">
        <v>17</v>
      </c>
      <c r="D392" s="19">
        <v>1</v>
      </c>
      <c r="E392" s="20">
        <v>0.19</v>
      </c>
      <c r="F392" s="12">
        <v>3948</v>
      </c>
      <c r="G392" s="11">
        <v>4185</v>
      </c>
      <c r="H392" s="35">
        <v>16051</v>
      </c>
      <c r="I392" s="35">
        <v>3300</v>
      </c>
      <c r="J392" s="12">
        <f t="shared" si="15"/>
        <v>6871</v>
      </c>
      <c r="K392" s="14">
        <f t="shared" si="16"/>
        <v>1305.49</v>
      </c>
      <c r="L392" s="13">
        <f t="shared" si="17"/>
        <v>6871</v>
      </c>
      <c r="N392" s="34">
        <v>3300</v>
      </c>
    </row>
    <row r="393" spans="1:14" s="25" customFormat="1" x14ac:dyDescent="0.3">
      <c r="A393" s="17">
        <v>355</v>
      </c>
      <c r="B393" s="18" t="s">
        <v>388</v>
      </c>
      <c r="C393" s="19" t="s">
        <v>17</v>
      </c>
      <c r="D393" s="19">
        <v>1</v>
      </c>
      <c r="E393" s="20">
        <v>0.19</v>
      </c>
      <c r="F393" s="12">
        <v>3289</v>
      </c>
      <c r="G393" s="11">
        <v>3486</v>
      </c>
      <c r="H393" s="35">
        <v>10700</v>
      </c>
      <c r="I393" s="35">
        <v>1699</v>
      </c>
      <c r="J393" s="12">
        <f t="shared" si="15"/>
        <v>4794</v>
      </c>
      <c r="K393" s="14">
        <f t="shared" si="16"/>
        <v>910.86</v>
      </c>
      <c r="L393" s="13">
        <f t="shared" si="17"/>
        <v>4794</v>
      </c>
      <c r="N393" s="34">
        <v>1699</v>
      </c>
    </row>
    <row r="394" spans="1:14" s="25" customFormat="1" x14ac:dyDescent="0.3">
      <c r="A394" s="17">
        <v>356</v>
      </c>
      <c r="B394" s="21" t="s">
        <v>389</v>
      </c>
      <c r="C394" s="19" t="s">
        <v>17</v>
      </c>
      <c r="D394" s="19">
        <v>1</v>
      </c>
      <c r="E394" s="20">
        <v>0.19</v>
      </c>
      <c r="F394" s="12">
        <v>11313</v>
      </c>
      <c r="G394" s="11">
        <v>11992</v>
      </c>
      <c r="H394" s="35">
        <v>29045</v>
      </c>
      <c r="I394" s="35"/>
      <c r="J394" s="12">
        <f t="shared" si="15"/>
        <v>17450</v>
      </c>
      <c r="K394" s="14">
        <f t="shared" si="16"/>
        <v>3315.5</v>
      </c>
      <c r="L394" s="13">
        <f t="shared" si="17"/>
        <v>17450</v>
      </c>
      <c r="N394" s="34"/>
    </row>
    <row r="395" spans="1:14" s="25" customFormat="1" x14ac:dyDescent="0.3">
      <c r="A395" s="17">
        <v>357</v>
      </c>
      <c r="B395" s="21" t="s">
        <v>390</v>
      </c>
      <c r="C395" s="19" t="s">
        <v>17</v>
      </c>
      <c r="D395" s="19">
        <v>1</v>
      </c>
      <c r="E395" s="20">
        <v>0.19</v>
      </c>
      <c r="F395" s="12">
        <v>3948</v>
      </c>
      <c r="G395" s="11">
        <v>4185</v>
      </c>
      <c r="H395" s="35">
        <v>10394</v>
      </c>
      <c r="I395" s="35">
        <v>1000</v>
      </c>
      <c r="J395" s="12">
        <f t="shared" si="15"/>
        <v>4882</v>
      </c>
      <c r="K395" s="14">
        <f t="shared" si="16"/>
        <v>927.58</v>
      </c>
      <c r="L395" s="13">
        <f t="shared" si="17"/>
        <v>4882</v>
      </c>
      <c r="N395" s="34">
        <v>1000</v>
      </c>
    </row>
    <row r="396" spans="1:14" s="25" customFormat="1" x14ac:dyDescent="0.3">
      <c r="A396" s="17">
        <v>358</v>
      </c>
      <c r="B396" s="21" t="s">
        <v>391</v>
      </c>
      <c r="C396" s="23" t="s">
        <v>17</v>
      </c>
      <c r="D396" s="19">
        <v>1</v>
      </c>
      <c r="E396" s="20">
        <v>0.19</v>
      </c>
      <c r="F396" s="12">
        <v>11393</v>
      </c>
      <c r="G396" s="11">
        <v>12077</v>
      </c>
      <c r="H396" s="35">
        <v>84077</v>
      </c>
      <c r="I396" s="35"/>
      <c r="J396" s="12">
        <f t="shared" si="15"/>
        <v>35849</v>
      </c>
      <c r="K396" s="14">
        <f t="shared" si="16"/>
        <v>6811.31</v>
      </c>
      <c r="L396" s="13">
        <f t="shared" si="17"/>
        <v>35849</v>
      </c>
      <c r="N396" s="34"/>
    </row>
    <row r="397" spans="1:14" s="25" customFormat="1" x14ac:dyDescent="0.3">
      <c r="A397" s="17">
        <v>359</v>
      </c>
      <c r="B397" s="21" t="s">
        <v>505</v>
      </c>
      <c r="C397" s="23" t="s">
        <v>17</v>
      </c>
      <c r="D397" s="19">
        <v>1</v>
      </c>
      <c r="E397" s="20">
        <v>0.19</v>
      </c>
      <c r="F397" s="12">
        <v>3020</v>
      </c>
      <c r="G397" s="11">
        <v>3201</v>
      </c>
      <c r="H397" s="35">
        <v>0</v>
      </c>
      <c r="I397" s="35">
        <v>6500</v>
      </c>
      <c r="J397" s="12">
        <f t="shared" si="15"/>
        <v>3180</v>
      </c>
      <c r="K397" s="14">
        <f t="shared" si="16"/>
        <v>604.20000000000005</v>
      </c>
      <c r="L397" s="13">
        <f t="shared" si="17"/>
        <v>3180</v>
      </c>
      <c r="N397" s="34">
        <v>6500</v>
      </c>
    </row>
    <row r="398" spans="1:14" s="25" customFormat="1" x14ac:dyDescent="0.3">
      <c r="A398" s="17">
        <v>360</v>
      </c>
      <c r="B398" s="21" t="s">
        <v>506</v>
      </c>
      <c r="C398" s="23" t="s">
        <v>17</v>
      </c>
      <c r="D398" s="19">
        <v>1</v>
      </c>
      <c r="E398" s="20">
        <v>0.19</v>
      </c>
      <c r="F398" s="12">
        <v>2731</v>
      </c>
      <c r="G398" s="11">
        <v>2895</v>
      </c>
      <c r="H398" s="35">
        <v>0</v>
      </c>
      <c r="I398" s="35"/>
      <c r="J398" s="12">
        <f t="shared" si="15"/>
        <v>1875</v>
      </c>
      <c r="K398" s="14">
        <f t="shared" si="16"/>
        <v>356.25</v>
      </c>
      <c r="L398" s="13">
        <f t="shared" si="17"/>
        <v>1875</v>
      </c>
      <c r="N398" s="34"/>
    </row>
    <row r="399" spans="1:14" s="25" customFormat="1" x14ac:dyDescent="0.3">
      <c r="A399" s="17">
        <v>361</v>
      </c>
      <c r="B399" s="21" t="s">
        <v>392</v>
      </c>
      <c r="C399" s="23" t="s">
        <v>17</v>
      </c>
      <c r="D399" s="19">
        <v>1</v>
      </c>
      <c r="E399" s="20">
        <v>0.19</v>
      </c>
      <c r="F399" s="12">
        <v>5697</v>
      </c>
      <c r="G399" s="11">
        <v>6039</v>
      </c>
      <c r="H399" s="35">
        <v>38216</v>
      </c>
      <c r="I399" s="35">
        <v>2349</v>
      </c>
      <c r="J399" s="12">
        <f t="shared" si="15"/>
        <v>13075</v>
      </c>
      <c r="K399" s="14">
        <f t="shared" si="16"/>
        <v>2484.25</v>
      </c>
      <c r="L399" s="13">
        <f t="shared" si="17"/>
        <v>13075</v>
      </c>
      <c r="N399" s="34">
        <v>2349</v>
      </c>
    </row>
    <row r="400" spans="1:14" s="25" customFormat="1" x14ac:dyDescent="0.3">
      <c r="A400" s="17">
        <v>362</v>
      </c>
      <c r="B400" s="21" t="s">
        <v>393</v>
      </c>
      <c r="C400" s="23" t="s">
        <v>17</v>
      </c>
      <c r="D400" s="19">
        <v>1</v>
      </c>
      <c r="E400" s="20">
        <v>0.19</v>
      </c>
      <c r="F400" s="12">
        <v>5697</v>
      </c>
      <c r="G400" s="11">
        <v>6039</v>
      </c>
      <c r="H400" s="35">
        <v>47388</v>
      </c>
      <c r="I400" s="35"/>
      <c r="J400" s="12">
        <f t="shared" si="15"/>
        <v>19708</v>
      </c>
      <c r="K400" s="14">
        <f t="shared" si="16"/>
        <v>3744.52</v>
      </c>
      <c r="L400" s="13">
        <f t="shared" si="17"/>
        <v>19708</v>
      </c>
      <c r="N400" s="34"/>
    </row>
    <row r="401" spans="1:14" s="25" customFormat="1" x14ac:dyDescent="0.3">
      <c r="A401" s="17">
        <v>363</v>
      </c>
      <c r="B401" s="21" t="s">
        <v>394</v>
      </c>
      <c r="C401" s="23" t="s">
        <v>17</v>
      </c>
      <c r="D401" s="19">
        <v>1</v>
      </c>
      <c r="E401" s="20">
        <v>0.19</v>
      </c>
      <c r="F401" s="12">
        <v>5697</v>
      </c>
      <c r="G401" s="11">
        <v>6039</v>
      </c>
      <c r="H401" s="35">
        <v>4280</v>
      </c>
      <c r="I401" s="35"/>
      <c r="J401" s="12">
        <f t="shared" si="15"/>
        <v>5339</v>
      </c>
      <c r="K401" s="14">
        <f t="shared" si="16"/>
        <v>1014.41</v>
      </c>
      <c r="L401" s="13">
        <f t="shared" si="17"/>
        <v>5339</v>
      </c>
      <c r="N401" s="34"/>
    </row>
    <row r="402" spans="1:14" s="25" customFormat="1" x14ac:dyDescent="0.3">
      <c r="A402" s="17">
        <v>364</v>
      </c>
      <c r="B402" s="21" t="s">
        <v>395</v>
      </c>
      <c r="C402" s="23" t="s">
        <v>17</v>
      </c>
      <c r="D402" s="19">
        <v>1</v>
      </c>
      <c r="E402" s="20">
        <v>0.19</v>
      </c>
      <c r="F402" s="12">
        <v>5697</v>
      </c>
      <c r="G402" s="11">
        <v>6039</v>
      </c>
      <c r="H402" s="35">
        <v>5045</v>
      </c>
      <c r="I402" s="35">
        <v>851</v>
      </c>
      <c r="J402" s="12">
        <f t="shared" si="15"/>
        <v>4408</v>
      </c>
      <c r="K402" s="14">
        <f t="shared" si="16"/>
        <v>837.52</v>
      </c>
      <c r="L402" s="13">
        <f t="shared" si="17"/>
        <v>4408</v>
      </c>
      <c r="N402" s="34">
        <v>851</v>
      </c>
    </row>
    <row r="403" spans="1:14" s="25" customFormat="1" x14ac:dyDescent="0.3">
      <c r="A403" s="17">
        <v>365</v>
      </c>
      <c r="B403" s="21" t="s">
        <v>396</v>
      </c>
      <c r="C403" s="23" t="s">
        <v>17</v>
      </c>
      <c r="D403" s="19">
        <v>1</v>
      </c>
      <c r="E403" s="20">
        <v>0.19</v>
      </c>
      <c r="F403" s="12">
        <v>5697</v>
      </c>
      <c r="G403" s="11">
        <v>6039</v>
      </c>
      <c r="H403" s="35">
        <v>5503</v>
      </c>
      <c r="I403" s="35">
        <v>900</v>
      </c>
      <c r="J403" s="12">
        <f t="shared" si="15"/>
        <v>4535</v>
      </c>
      <c r="K403" s="14">
        <f t="shared" si="16"/>
        <v>861.65</v>
      </c>
      <c r="L403" s="13">
        <f t="shared" si="17"/>
        <v>4535</v>
      </c>
      <c r="N403" s="34">
        <v>900</v>
      </c>
    </row>
    <row r="404" spans="1:14" s="25" customFormat="1" x14ac:dyDescent="0.3">
      <c r="A404" s="17">
        <v>366</v>
      </c>
      <c r="B404" s="21" t="s">
        <v>397</v>
      </c>
      <c r="C404" s="23" t="s">
        <v>17</v>
      </c>
      <c r="D404" s="19">
        <v>1</v>
      </c>
      <c r="E404" s="20">
        <v>0.19</v>
      </c>
      <c r="F404" s="12">
        <v>5697</v>
      </c>
      <c r="G404" s="11">
        <v>6039</v>
      </c>
      <c r="H404" s="35">
        <v>41274</v>
      </c>
      <c r="I404" s="35">
        <v>1100</v>
      </c>
      <c r="J404" s="12">
        <f t="shared" si="15"/>
        <v>13528</v>
      </c>
      <c r="K404" s="14">
        <f t="shared" si="16"/>
        <v>2570.3200000000002</v>
      </c>
      <c r="L404" s="13">
        <f t="shared" si="17"/>
        <v>13528</v>
      </c>
      <c r="N404" s="34">
        <v>1100</v>
      </c>
    </row>
    <row r="405" spans="1:14" s="25" customFormat="1" x14ac:dyDescent="0.3">
      <c r="A405" s="17">
        <v>367</v>
      </c>
      <c r="B405" s="21" t="s">
        <v>398</v>
      </c>
      <c r="C405" s="23" t="s">
        <v>17</v>
      </c>
      <c r="D405" s="19">
        <v>1</v>
      </c>
      <c r="E405" s="20">
        <v>0.19</v>
      </c>
      <c r="F405" s="12">
        <v>7622</v>
      </c>
      <c r="G405" s="11">
        <v>8079</v>
      </c>
      <c r="H405" s="35">
        <v>42803</v>
      </c>
      <c r="I405" s="35">
        <v>1399</v>
      </c>
      <c r="J405" s="12">
        <f t="shared" si="15"/>
        <v>14976</v>
      </c>
      <c r="K405" s="14">
        <f t="shared" si="16"/>
        <v>2845.44</v>
      </c>
      <c r="L405" s="13">
        <f t="shared" si="17"/>
        <v>14976</v>
      </c>
      <c r="N405" s="34">
        <v>1399</v>
      </c>
    </row>
    <row r="406" spans="1:14" s="25" customFormat="1" x14ac:dyDescent="0.3">
      <c r="A406" s="17">
        <v>368</v>
      </c>
      <c r="B406" s="21" t="s">
        <v>402</v>
      </c>
      <c r="C406" s="23" t="s">
        <v>17</v>
      </c>
      <c r="D406" s="19">
        <v>1</v>
      </c>
      <c r="E406" s="20">
        <v>0.19</v>
      </c>
      <c r="F406" s="12">
        <v>7622</v>
      </c>
      <c r="G406" s="11">
        <v>8079</v>
      </c>
      <c r="H406" s="35">
        <v>206370</v>
      </c>
      <c r="I406" s="35">
        <v>55900</v>
      </c>
      <c r="J406" s="12">
        <f t="shared" si="15"/>
        <v>69493</v>
      </c>
      <c r="K406" s="14">
        <f t="shared" si="16"/>
        <v>13203.67</v>
      </c>
      <c r="L406" s="13">
        <f t="shared" si="17"/>
        <v>69493</v>
      </c>
      <c r="N406" s="34">
        <v>55900</v>
      </c>
    </row>
    <row r="407" spans="1:14" s="25" customFormat="1" x14ac:dyDescent="0.3">
      <c r="A407" s="17">
        <v>369</v>
      </c>
      <c r="B407" s="21" t="s">
        <v>403</v>
      </c>
      <c r="C407" s="23" t="s">
        <v>17</v>
      </c>
      <c r="D407" s="19">
        <v>1</v>
      </c>
      <c r="E407" s="20">
        <v>0.19</v>
      </c>
      <c r="F407" s="12">
        <v>30610</v>
      </c>
      <c r="G407" s="11">
        <v>32447</v>
      </c>
      <c r="H407" s="35">
        <v>94777</v>
      </c>
      <c r="I407" s="35">
        <v>39900</v>
      </c>
      <c r="J407" s="12">
        <f t="shared" si="15"/>
        <v>49434</v>
      </c>
      <c r="K407" s="14">
        <f t="shared" si="16"/>
        <v>9392.4600000000009</v>
      </c>
      <c r="L407" s="13">
        <f t="shared" si="17"/>
        <v>49434</v>
      </c>
      <c r="N407" s="34">
        <v>39900</v>
      </c>
    </row>
    <row r="408" spans="1:14" s="25" customFormat="1" x14ac:dyDescent="0.3">
      <c r="A408" s="17">
        <v>370</v>
      </c>
      <c r="B408" s="21" t="s">
        <v>507</v>
      </c>
      <c r="C408" s="23" t="s">
        <v>17</v>
      </c>
      <c r="D408" s="19">
        <v>1</v>
      </c>
      <c r="E408" s="20">
        <v>0.19</v>
      </c>
      <c r="F408" s="12">
        <v>35785</v>
      </c>
      <c r="G408" s="11">
        <v>37932</v>
      </c>
      <c r="H408" s="35">
        <v>126000</v>
      </c>
      <c r="I408" s="35">
        <v>58900</v>
      </c>
      <c r="J408" s="12">
        <f t="shared" si="15"/>
        <v>64654</v>
      </c>
      <c r="K408" s="14">
        <f t="shared" si="16"/>
        <v>12284.26</v>
      </c>
      <c r="L408" s="13">
        <f t="shared" si="17"/>
        <v>64654</v>
      </c>
      <c r="N408" s="34">
        <v>58900</v>
      </c>
    </row>
    <row r="409" spans="1:14" s="25" customFormat="1" x14ac:dyDescent="0.3">
      <c r="A409" s="17">
        <v>371</v>
      </c>
      <c r="B409" s="21" t="s">
        <v>404</v>
      </c>
      <c r="C409" s="23" t="s">
        <v>17</v>
      </c>
      <c r="D409" s="19">
        <v>1</v>
      </c>
      <c r="E409" s="20">
        <v>0.19</v>
      </c>
      <c r="F409" s="12">
        <v>57240</v>
      </c>
      <c r="G409" s="11">
        <v>60674</v>
      </c>
      <c r="H409" s="35">
        <v>142165</v>
      </c>
      <c r="I409" s="35">
        <v>68000</v>
      </c>
      <c r="J409" s="12">
        <f t="shared" si="15"/>
        <v>82020</v>
      </c>
      <c r="K409" s="14">
        <f t="shared" si="16"/>
        <v>15583.8</v>
      </c>
      <c r="L409" s="13">
        <f t="shared" si="17"/>
        <v>82020</v>
      </c>
      <c r="N409" s="34">
        <v>68000</v>
      </c>
    </row>
    <row r="410" spans="1:14" s="25" customFormat="1" x14ac:dyDescent="0.3">
      <c r="A410" s="17">
        <v>372</v>
      </c>
      <c r="B410" s="21" t="s">
        <v>405</v>
      </c>
      <c r="C410" s="23" t="s">
        <v>17</v>
      </c>
      <c r="D410" s="19">
        <v>1</v>
      </c>
      <c r="E410" s="20">
        <v>0.19</v>
      </c>
      <c r="F410" s="12">
        <v>52073</v>
      </c>
      <c r="G410" s="11">
        <v>55197</v>
      </c>
      <c r="H410" s="35">
        <v>142165</v>
      </c>
      <c r="I410" s="35">
        <v>59990</v>
      </c>
      <c r="J410" s="12">
        <f t="shared" si="15"/>
        <v>77356</v>
      </c>
      <c r="K410" s="14">
        <f t="shared" si="16"/>
        <v>14697.64</v>
      </c>
      <c r="L410" s="13">
        <f t="shared" si="17"/>
        <v>77356</v>
      </c>
      <c r="N410" s="34">
        <v>59990</v>
      </c>
    </row>
    <row r="411" spans="1:14" s="25" customFormat="1" x14ac:dyDescent="0.3">
      <c r="A411" s="17">
        <v>373</v>
      </c>
      <c r="B411" s="21" t="s">
        <v>406</v>
      </c>
      <c r="C411" s="23" t="s">
        <v>17</v>
      </c>
      <c r="D411" s="19">
        <v>1</v>
      </c>
      <c r="E411" s="20">
        <v>0.19</v>
      </c>
      <c r="F411" s="12">
        <v>71089</v>
      </c>
      <c r="G411" s="11">
        <v>75354</v>
      </c>
      <c r="H411" s="35">
        <v>175796</v>
      </c>
      <c r="I411" s="35">
        <v>79300</v>
      </c>
      <c r="J411" s="12">
        <f t="shared" si="15"/>
        <v>100385</v>
      </c>
      <c r="K411" s="14">
        <f t="shared" si="16"/>
        <v>19073.150000000001</v>
      </c>
      <c r="L411" s="13">
        <f t="shared" si="17"/>
        <v>100385</v>
      </c>
      <c r="N411" s="34">
        <v>79300</v>
      </c>
    </row>
    <row r="412" spans="1:14" s="25" customFormat="1" x14ac:dyDescent="0.3">
      <c r="A412" s="17">
        <v>374</v>
      </c>
      <c r="B412" s="21" t="s">
        <v>407</v>
      </c>
      <c r="C412" s="23" t="s">
        <v>17</v>
      </c>
      <c r="D412" s="19">
        <v>1</v>
      </c>
      <c r="E412" s="20">
        <v>0.19</v>
      </c>
      <c r="F412" s="12">
        <v>38673</v>
      </c>
      <c r="G412" s="11">
        <v>40993</v>
      </c>
      <c r="H412" s="35">
        <v>47388</v>
      </c>
      <c r="I412" s="35">
        <v>14800</v>
      </c>
      <c r="J412" s="12">
        <f t="shared" si="15"/>
        <v>35464</v>
      </c>
      <c r="K412" s="14">
        <f t="shared" si="16"/>
        <v>6738.16</v>
      </c>
      <c r="L412" s="13">
        <f t="shared" si="17"/>
        <v>35464</v>
      </c>
      <c r="N412" s="34">
        <v>14800</v>
      </c>
    </row>
    <row r="413" spans="1:14" s="25" customFormat="1" ht="33" x14ac:dyDescent="0.3">
      <c r="A413" s="17">
        <v>375</v>
      </c>
      <c r="B413" s="21" t="s">
        <v>408</v>
      </c>
      <c r="C413" s="23" t="s">
        <v>17</v>
      </c>
      <c r="D413" s="19">
        <v>1</v>
      </c>
      <c r="E413" s="20">
        <v>0.19</v>
      </c>
      <c r="F413" s="12">
        <v>21722</v>
      </c>
      <c r="G413" s="11">
        <v>23025</v>
      </c>
      <c r="H413" s="35">
        <v>55032</v>
      </c>
      <c r="I413" s="35">
        <v>11649</v>
      </c>
      <c r="J413" s="12">
        <f t="shared" si="15"/>
        <v>27857</v>
      </c>
      <c r="K413" s="14">
        <f t="shared" si="16"/>
        <v>5292.83</v>
      </c>
      <c r="L413" s="13">
        <f t="shared" si="17"/>
        <v>27857</v>
      </c>
      <c r="N413" s="34">
        <v>11649</v>
      </c>
    </row>
    <row r="414" spans="1:14" s="25" customFormat="1" x14ac:dyDescent="0.3">
      <c r="A414" s="17">
        <v>376</v>
      </c>
      <c r="B414" s="21" t="s">
        <v>409</v>
      </c>
      <c r="C414" s="23" t="s">
        <v>17</v>
      </c>
      <c r="D414" s="19">
        <v>1</v>
      </c>
      <c r="E414" s="20">
        <v>0.19</v>
      </c>
      <c r="F414" s="12">
        <v>38673</v>
      </c>
      <c r="G414" s="11">
        <v>40993</v>
      </c>
      <c r="H414" s="35">
        <v>81019</v>
      </c>
      <c r="I414" s="35">
        <v>45000</v>
      </c>
      <c r="J414" s="12">
        <f t="shared" si="15"/>
        <v>51421</v>
      </c>
      <c r="K414" s="14">
        <f t="shared" si="16"/>
        <v>9769.99</v>
      </c>
      <c r="L414" s="13">
        <f t="shared" si="17"/>
        <v>51421</v>
      </c>
      <c r="N414" s="34">
        <v>45000</v>
      </c>
    </row>
    <row r="415" spans="1:14" s="25" customFormat="1" x14ac:dyDescent="0.3">
      <c r="A415" s="17">
        <v>377</v>
      </c>
      <c r="B415" s="21" t="s">
        <v>508</v>
      </c>
      <c r="C415" s="19" t="s">
        <v>17</v>
      </c>
      <c r="D415" s="19">
        <v>1</v>
      </c>
      <c r="E415" s="20">
        <v>0.19</v>
      </c>
      <c r="F415" s="12">
        <v>44290</v>
      </c>
      <c r="G415" s="11">
        <v>46947</v>
      </c>
      <c r="H415" s="35">
        <v>114649</v>
      </c>
      <c r="I415" s="35">
        <v>59990</v>
      </c>
      <c r="J415" s="12">
        <f t="shared" si="15"/>
        <v>66469</v>
      </c>
      <c r="K415" s="14">
        <f t="shared" si="16"/>
        <v>12629.11</v>
      </c>
      <c r="L415" s="13">
        <f t="shared" si="17"/>
        <v>66469</v>
      </c>
      <c r="N415" s="34">
        <v>59990</v>
      </c>
    </row>
    <row r="416" spans="1:14" s="25" customFormat="1" x14ac:dyDescent="0.3">
      <c r="A416" s="17">
        <v>378</v>
      </c>
      <c r="B416" s="21" t="s">
        <v>410</v>
      </c>
      <c r="C416" s="23" t="s">
        <v>17</v>
      </c>
      <c r="D416" s="19">
        <v>1</v>
      </c>
      <c r="E416" s="20">
        <v>0.19</v>
      </c>
      <c r="F416" s="12">
        <v>52072</v>
      </c>
      <c r="G416" s="11">
        <v>55196</v>
      </c>
      <c r="H416" s="35">
        <v>146752</v>
      </c>
      <c r="I416" s="35">
        <v>88100</v>
      </c>
      <c r="J416" s="12">
        <f t="shared" si="15"/>
        <v>85530</v>
      </c>
      <c r="K416" s="14">
        <f t="shared" si="16"/>
        <v>16250.7</v>
      </c>
      <c r="L416" s="13">
        <f t="shared" si="17"/>
        <v>85530</v>
      </c>
      <c r="N416" s="34">
        <v>88100</v>
      </c>
    </row>
    <row r="417" spans="1:14" s="25" customFormat="1" x14ac:dyDescent="0.3">
      <c r="A417" s="17">
        <v>379</v>
      </c>
      <c r="B417" s="21" t="s">
        <v>411</v>
      </c>
      <c r="C417" s="23" t="s">
        <v>17</v>
      </c>
      <c r="D417" s="19">
        <v>1</v>
      </c>
      <c r="E417" s="20">
        <v>0.19</v>
      </c>
      <c r="F417" s="12">
        <v>19658</v>
      </c>
      <c r="G417" s="11">
        <v>20837</v>
      </c>
      <c r="H417" s="35">
        <v>68790</v>
      </c>
      <c r="I417" s="35">
        <v>25300</v>
      </c>
      <c r="J417" s="12">
        <f t="shared" si="15"/>
        <v>33646</v>
      </c>
      <c r="K417" s="14">
        <f t="shared" si="16"/>
        <v>6392.74</v>
      </c>
      <c r="L417" s="13">
        <f t="shared" si="17"/>
        <v>33646</v>
      </c>
      <c r="N417" s="34">
        <v>25300</v>
      </c>
    </row>
    <row r="418" spans="1:14" s="25" customFormat="1" x14ac:dyDescent="0.3">
      <c r="A418" s="17">
        <v>380</v>
      </c>
      <c r="B418" s="21" t="s">
        <v>412</v>
      </c>
      <c r="C418" s="23" t="s">
        <v>17</v>
      </c>
      <c r="D418" s="19">
        <v>1</v>
      </c>
      <c r="E418" s="20">
        <v>0.19</v>
      </c>
      <c r="F418" s="12">
        <v>83365</v>
      </c>
      <c r="G418" s="11">
        <v>88367</v>
      </c>
      <c r="H418" s="35">
        <v>45860</v>
      </c>
      <c r="I418" s="35">
        <v>15500</v>
      </c>
      <c r="J418" s="12">
        <f t="shared" si="15"/>
        <v>58273</v>
      </c>
      <c r="K418" s="14">
        <f t="shared" si="16"/>
        <v>11071.87</v>
      </c>
      <c r="L418" s="13">
        <f t="shared" si="17"/>
        <v>58273</v>
      </c>
      <c r="N418" s="34">
        <v>15500</v>
      </c>
    </row>
    <row r="419" spans="1:14" s="25" customFormat="1" x14ac:dyDescent="0.3">
      <c r="A419" s="17">
        <v>381</v>
      </c>
      <c r="B419" s="21" t="s">
        <v>413</v>
      </c>
      <c r="C419" s="23" t="s">
        <v>17</v>
      </c>
      <c r="D419" s="19">
        <v>1</v>
      </c>
      <c r="E419" s="20">
        <v>0.19</v>
      </c>
      <c r="F419" s="12">
        <v>36508</v>
      </c>
      <c r="G419" s="11">
        <v>38698</v>
      </c>
      <c r="H419" s="35">
        <v>201784</v>
      </c>
      <c r="I419" s="35">
        <v>60000</v>
      </c>
      <c r="J419" s="12">
        <f t="shared" si="15"/>
        <v>84248</v>
      </c>
      <c r="K419" s="14">
        <f t="shared" si="16"/>
        <v>16007.12</v>
      </c>
      <c r="L419" s="13">
        <f t="shared" si="17"/>
        <v>84248</v>
      </c>
      <c r="N419" s="34">
        <v>60000</v>
      </c>
    </row>
    <row r="420" spans="1:14" s="25" customFormat="1" x14ac:dyDescent="0.3">
      <c r="A420" s="17">
        <v>382</v>
      </c>
      <c r="B420" s="21" t="s">
        <v>414</v>
      </c>
      <c r="C420" s="23" t="s">
        <v>17</v>
      </c>
      <c r="D420" s="19">
        <v>1</v>
      </c>
      <c r="E420" s="20">
        <v>0.19</v>
      </c>
      <c r="F420" s="12">
        <v>36042</v>
      </c>
      <c r="G420" s="11">
        <v>38205</v>
      </c>
      <c r="H420" s="35">
        <v>420382</v>
      </c>
      <c r="I420" s="35"/>
      <c r="J420" s="12">
        <f t="shared" si="15"/>
        <v>164876</v>
      </c>
      <c r="K420" s="14">
        <f t="shared" si="16"/>
        <v>31326.44</v>
      </c>
      <c r="L420" s="13">
        <f t="shared" si="17"/>
        <v>164876</v>
      </c>
      <c r="N420" s="34"/>
    </row>
    <row r="421" spans="1:14" s="25" customFormat="1" x14ac:dyDescent="0.3">
      <c r="A421" s="17">
        <v>383</v>
      </c>
      <c r="B421" s="18" t="s">
        <v>415</v>
      </c>
      <c r="C421" s="19" t="s">
        <v>17</v>
      </c>
      <c r="D421" s="19">
        <v>1</v>
      </c>
      <c r="E421" s="20">
        <v>0.19</v>
      </c>
      <c r="F421" s="12">
        <v>36042</v>
      </c>
      <c r="G421" s="11">
        <v>38205</v>
      </c>
      <c r="H421" s="35">
        <v>39745</v>
      </c>
      <c r="I421" s="35"/>
      <c r="J421" s="12">
        <f t="shared" si="15"/>
        <v>37997</v>
      </c>
      <c r="K421" s="14">
        <f t="shared" si="16"/>
        <v>7219.43</v>
      </c>
      <c r="L421" s="13">
        <f t="shared" si="17"/>
        <v>37997</v>
      </c>
      <c r="N421" s="34"/>
    </row>
    <row r="422" spans="1:14" s="25" customFormat="1" x14ac:dyDescent="0.3">
      <c r="A422" s="17">
        <v>384</v>
      </c>
      <c r="B422" s="21" t="s">
        <v>416</v>
      </c>
      <c r="C422" s="19" t="s">
        <v>17</v>
      </c>
      <c r="D422" s="19">
        <v>1</v>
      </c>
      <c r="E422" s="20">
        <v>0.19</v>
      </c>
      <c r="F422" s="12">
        <v>14522</v>
      </c>
      <c r="G422" s="11">
        <v>15393</v>
      </c>
      <c r="H422" s="35">
        <v>39745</v>
      </c>
      <c r="I422" s="35">
        <v>18600</v>
      </c>
      <c r="J422" s="12">
        <f t="shared" si="15"/>
        <v>22065</v>
      </c>
      <c r="K422" s="14">
        <f t="shared" si="16"/>
        <v>4192.3500000000004</v>
      </c>
      <c r="L422" s="13">
        <f t="shared" si="17"/>
        <v>22065</v>
      </c>
      <c r="N422" s="34">
        <v>18600</v>
      </c>
    </row>
    <row r="423" spans="1:14" s="25" customFormat="1" x14ac:dyDescent="0.3">
      <c r="A423" s="17">
        <v>385</v>
      </c>
      <c r="B423" s="21" t="s">
        <v>417</v>
      </c>
      <c r="C423" s="19" t="s">
        <v>17</v>
      </c>
      <c r="D423" s="19">
        <v>1</v>
      </c>
      <c r="E423" s="20">
        <v>0.19</v>
      </c>
      <c r="F423" s="12">
        <v>20460</v>
      </c>
      <c r="G423" s="11">
        <v>21688</v>
      </c>
      <c r="H423" s="35">
        <v>27516</v>
      </c>
      <c r="I423" s="35">
        <v>6500</v>
      </c>
      <c r="J423" s="12">
        <f t="shared" si="15"/>
        <v>19041</v>
      </c>
      <c r="K423" s="14">
        <f t="shared" si="16"/>
        <v>3617.79</v>
      </c>
      <c r="L423" s="13">
        <f t="shared" si="17"/>
        <v>19041</v>
      </c>
      <c r="N423" s="34">
        <v>6500</v>
      </c>
    </row>
    <row r="424" spans="1:14" s="25" customFormat="1" x14ac:dyDescent="0.3">
      <c r="A424" s="17">
        <v>386</v>
      </c>
      <c r="B424" s="21" t="s">
        <v>418</v>
      </c>
      <c r="C424" s="23" t="s">
        <v>17</v>
      </c>
      <c r="D424" s="19">
        <v>1</v>
      </c>
      <c r="E424" s="20">
        <v>0.19</v>
      </c>
      <c r="F424" s="12">
        <v>501</v>
      </c>
      <c r="G424" s="11">
        <v>531</v>
      </c>
      <c r="H424" s="35">
        <v>474</v>
      </c>
      <c r="I424" s="35">
        <v>450</v>
      </c>
      <c r="J424" s="12">
        <f t="shared" ref="J424:J487" si="18">+ROUND(AVERAGE(F424:I424),0)</f>
        <v>489</v>
      </c>
      <c r="K424" s="14">
        <f t="shared" ref="K424:K487" si="19">+E424*L424</f>
        <v>92.91</v>
      </c>
      <c r="L424" s="13">
        <f t="shared" ref="L424:L487" si="20">+J424*D424</f>
        <v>489</v>
      </c>
      <c r="N424" s="34">
        <v>450</v>
      </c>
    </row>
    <row r="425" spans="1:14" s="25" customFormat="1" x14ac:dyDescent="0.3">
      <c r="A425" s="17">
        <v>387</v>
      </c>
      <c r="B425" s="21" t="s">
        <v>419</v>
      </c>
      <c r="C425" s="19" t="s">
        <v>17</v>
      </c>
      <c r="D425" s="19">
        <v>1</v>
      </c>
      <c r="E425" s="20">
        <v>0.19</v>
      </c>
      <c r="F425" s="12">
        <v>261</v>
      </c>
      <c r="G425" s="11">
        <v>277</v>
      </c>
      <c r="H425" s="35">
        <v>329</v>
      </c>
      <c r="I425" s="35">
        <v>110</v>
      </c>
      <c r="J425" s="12">
        <f t="shared" si="18"/>
        <v>244</v>
      </c>
      <c r="K425" s="14">
        <f t="shared" si="19"/>
        <v>46.36</v>
      </c>
      <c r="L425" s="13">
        <f t="shared" si="20"/>
        <v>244</v>
      </c>
      <c r="N425" s="34">
        <v>110</v>
      </c>
    </row>
    <row r="426" spans="1:14" s="25" customFormat="1" x14ac:dyDescent="0.3">
      <c r="A426" s="17">
        <v>388</v>
      </c>
      <c r="B426" s="21" t="s">
        <v>420</v>
      </c>
      <c r="C426" s="23" t="s">
        <v>17</v>
      </c>
      <c r="D426" s="19">
        <v>1</v>
      </c>
      <c r="E426" s="20">
        <v>0.19</v>
      </c>
      <c r="F426" s="12">
        <v>261</v>
      </c>
      <c r="G426" s="11">
        <v>277</v>
      </c>
      <c r="H426" s="35">
        <v>428</v>
      </c>
      <c r="I426" s="35">
        <v>70</v>
      </c>
      <c r="J426" s="12">
        <f t="shared" si="18"/>
        <v>259</v>
      </c>
      <c r="K426" s="14">
        <f t="shared" si="19"/>
        <v>49.21</v>
      </c>
      <c r="L426" s="13">
        <f t="shared" si="20"/>
        <v>259</v>
      </c>
      <c r="N426" s="34">
        <v>70</v>
      </c>
    </row>
    <row r="427" spans="1:14" s="25" customFormat="1" x14ac:dyDescent="0.3">
      <c r="A427" s="17">
        <v>389</v>
      </c>
      <c r="B427" s="21" t="s">
        <v>421</v>
      </c>
      <c r="C427" s="23" t="s">
        <v>17</v>
      </c>
      <c r="D427" s="19">
        <v>1</v>
      </c>
      <c r="E427" s="20">
        <v>0.19</v>
      </c>
      <c r="F427" s="12">
        <v>261</v>
      </c>
      <c r="G427" s="11">
        <v>277</v>
      </c>
      <c r="H427" s="35">
        <v>229</v>
      </c>
      <c r="I427" s="35">
        <v>54</v>
      </c>
      <c r="J427" s="12">
        <f t="shared" si="18"/>
        <v>205</v>
      </c>
      <c r="K427" s="14">
        <f t="shared" si="19"/>
        <v>38.950000000000003</v>
      </c>
      <c r="L427" s="13">
        <f t="shared" si="20"/>
        <v>205</v>
      </c>
      <c r="N427" s="34">
        <v>54</v>
      </c>
    </row>
    <row r="428" spans="1:14" s="25" customFormat="1" x14ac:dyDescent="0.3">
      <c r="A428" s="17">
        <v>390</v>
      </c>
      <c r="B428" s="21" t="s">
        <v>422</v>
      </c>
      <c r="C428" s="23" t="s">
        <v>17</v>
      </c>
      <c r="D428" s="19">
        <v>1</v>
      </c>
      <c r="E428" s="20">
        <v>0.19</v>
      </c>
      <c r="F428" s="12">
        <v>261</v>
      </c>
      <c r="G428" s="11">
        <v>277</v>
      </c>
      <c r="H428" s="35">
        <v>336</v>
      </c>
      <c r="I428" s="35">
        <v>55</v>
      </c>
      <c r="J428" s="12">
        <f t="shared" si="18"/>
        <v>232</v>
      </c>
      <c r="K428" s="14">
        <f t="shared" si="19"/>
        <v>44.08</v>
      </c>
      <c r="L428" s="13">
        <f t="shared" si="20"/>
        <v>232</v>
      </c>
      <c r="N428" s="34">
        <v>55</v>
      </c>
    </row>
    <row r="429" spans="1:14" s="25" customFormat="1" x14ac:dyDescent="0.3">
      <c r="A429" s="17">
        <v>391</v>
      </c>
      <c r="B429" s="21" t="s">
        <v>423</v>
      </c>
      <c r="C429" s="19" t="s">
        <v>17</v>
      </c>
      <c r="D429" s="19">
        <v>1</v>
      </c>
      <c r="E429" s="20">
        <v>0.19</v>
      </c>
      <c r="F429" s="12">
        <v>6278</v>
      </c>
      <c r="G429" s="11">
        <v>6655</v>
      </c>
      <c r="H429" s="35">
        <v>780</v>
      </c>
      <c r="I429" s="35"/>
      <c r="J429" s="12">
        <f t="shared" si="18"/>
        <v>4571</v>
      </c>
      <c r="K429" s="14">
        <f t="shared" si="19"/>
        <v>868.49</v>
      </c>
      <c r="L429" s="13">
        <f t="shared" si="20"/>
        <v>4571</v>
      </c>
      <c r="N429" s="34"/>
    </row>
    <row r="430" spans="1:14" s="25" customFormat="1" x14ac:dyDescent="0.3">
      <c r="A430" s="17">
        <v>392</v>
      </c>
      <c r="B430" s="21" t="s">
        <v>424</v>
      </c>
      <c r="C430" s="23" t="s">
        <v>17</v>
      </c>
      <c r="D430" s="19">
        <v>1</v>
      </c>
      <c r="E430" s="20">
        <v>0.19</v>
      </c>
      <c r="F430" s="12">
        <v>7081</v>
      </c>
      <c r="G430" s="11">
        <v>7506</v>
      </c>
      <c r="H430" s="35">
        <v>535</v>
      </c>
      <c r="I430" s="35"/>
      <c r="J430" s="12">
        <f t="shared" si="18"/>
        <v>5041</v>
      </c>
      <c r="K430" s="14">
        <f t="shared" si="19"/>
        <v>957.79</v>
      </c>
      <c r="L430" s="13">
        <f t="shared" si="20"/>
        <v>5041</v>
      </c>
      <c r="N430" s="34"/>
    </row>
    <row r="431" spans="1:14" s="25" customFormat="1" x14ac:dyDescent="0.3">
      <c r="A431" s="17">
        <v>393</v>
      </c>
      <c r="B431" s="18" t="s">
        <v>425</v>
      </c>
      <c r="C431" s="19" t="s">
        <v>17</v>
      </c>
      <c r="D431" s="19">
        <v>1</v>
      </c>
      <c r="E431" s="20">
        <v>0.19</v>
      </c>
      <c r="F431" s="12">
        <v>7081</v>
      </c>
      <c r="G431" s="11">
        <v>7506</v>
      </c>
      <c r="H431" s="35">
        <v>658</v>
      </c>
      <c r="I431" s="35"/>
      <c r="J431" s="12">
        <f t="shared" si="18"/>
        <v>5082</v>
      </c>
      <c r="K431" s="14">
        <f t="shared" si="19"/>
        <v>965.58</v>
      </c>
      <c r="L431" s="13">
        <f t="shared" si="20"/>
        <v>5082</v>
      </c>
      <c r="N431" s="34"/>
    </row>
    <row r="432" spans="1:14" s="25" customFormat="1" x14ac:dyDescent="0.3">
      <c r="A432" s="17">
        <v>394</v>
      </c>
      <c r="B432" s="21" t="s">
        <v>426</v>
      </c>
      <c r="C432" s="23" t="s">
        <v>17</v>
      </c>
      <c r="D432" s="19">
        <v>1</v>
      </c>
      <c r="E432" s="20">
        <v>0.19</v>
      </c>
      <c r="F432" s="12">
        <v>4433</v>
      </c>
      <c r="G432" s="11">
        <v>4699</v>
      </c>
      <c r="H432" s="35">
        <v>199</v>
      </c>
      <c r="I432" s="35"/>
      <c r="J432" s="12">
        <f t="shared" si="18"/>
        <v>3110</v>
      </c>
      <c r="K432" s="14">
        <f t="shared" si="19"/>
        <v>590.9</v>
      </c>
      <c r="L432" s="13">
        <f t="shared" si="20"/>
        <v>3110</v>
      </c>
      <c r="N432" s="34"/>
    </row>
    <row r="433" spans="1:14" s="25" customFormat="1" x14ac:dyDescent="0.3">
      <c r="A433" s="17">
        <v>395</v>
      </c>
      <c r="B433" s="21" t="s">
        <v>427</v>
      </c>
      <c r="C433" s="23" t="s">
        <v>17</v>
      </c>
      <c r="D433" s="19">
        <v>1</v>
      </c>
      <c r="E433" s="20">
        <v>0.19</v>
      </c>
      <c r="F433" s="12">
        <v>3550</v>
      </c>
      <c r="G433" s="11">
        <v>3763</v>
      </c>
      <c r="H433" s="35">
        <v>229</v>
      </c>
      <c r="I433" s="35"/>
      <c r="J433" s="12">
        <f t="shared" si="18"/>
        <v>2514</v>
      </c>
      <c r="K433" s="14">
        <f t="shared" si="19"/>
        <v>477.66</v>
      </c>
      <c r="L433" s="13">
        <f t="shared" si="20"/>
        <v>2514</v>
      </c>
      <c r="N433" s="34"/>
    </row>
    <row r="434" spans="1:14" s="25" customFormat="1" x14ac:dyDescent="0.3">
      <c r="A434" s="17">
        <v>396</v>
      </c>
      <c r="B434" s="21" t="s">
        <v>428</v>
      </c>
      <c r="C434" s="23" t="s">
        <v>17</v>
      </c>
      <c r="D434" s="19">
        <v>1</v>
      </c>
      <c r="E434" s="20">
        <v>0.19</v>
      </c>
      <c r="F434" s="12">
        <v>3550</v>
      </c>
      <c r="G434" s="11">
        <v>3763</v>
      </c>
      <c r="H434" s="35">
        <v>306</v>
      </c>
      <c r="I434" s="35"/>
      <c r="J434" s="12">
        <f t="shared" si="18"/>
        <v>2540</v>
      </c>
      <c r="K434" s="14">
        <f t="shared" si="19"/>
        <v>482.6</v>
      </c>
      <c r="L434" s="13">
        <f t="shared" si="20"/>
        <v>2540</v>
      </c>
      <c r="N434" s="34"/>
    </row>
    <row r="435" spans="1:14" s="25" customFormat="1" x14ac:dyDescent="0.3">
      <c r="A435" s="17">
        <v>397</v>
      </c>
      <c r="B435" s="21" t="s">
        <v>429</v>
      </c>
      <c r="C435" s="23" t="s">
        <v>17</v>
      </c>
      <c r="D435" s="19">
        <v>1</v>
      </c>
      <c r="E435" s="20">
        <v>0.19</v>
      </c>
      <c r="F435" s="12">
        <v>261</v>
      </c>
      <c r="G435" s="11">
        <v>277</v>
      </c>
      <c r="H435" s="35">
        <v>322</v>
      </c>
      <c r="I435" s="35"/>
      <c r="J435" s="12">
        <f t="shared" si="18"/>
        <v>287</v>
      </c>
      <c r="K435" s="14">
        <f t="shared" si="19"/>
        <v>54.53</v>
      </c>
      <c r="L435" s="13">
        <f t="shared" si="20"/>
        <v>287</v>
      </c>
      <c r="N435" s="34"/>
    </row>
    <row r="436" spans="1:14" s="25" customFormat="1" x14ac:dyDescent="0.3">
      <c r="A436" s="17">
        <v>398</v>
      </c>
      <c r="B436" s="21" t="s">
        <v>430</v>
      </c>
      <c r="C436" s="23" t="s">
        <v>17</v>
      </c>
      <c r="D436" s="19">
        <v>1</v>
      </c>
      <c r="E436" s="20">
        <v>0.19</v>
      </c>
      <c r="F436" s="12">
        <v>322387</v>
      </c>
      <c r="G436" s="11">
        <v>341730</v>
      </c>
      <c r="H436" s="35">
        <v>557962</v>
      </c>
      <c r="I436" s="35">
        <v>217053</v>
      </c>
      <c r="J436" s="12">
        <f t="shared" si="18"/>
        <v>359783</v>
      </c>
      <c r="K436" s="14">
        <f t="shared" si="19"/>
        <v>68358.77</v>
      </c>
      <c r="L436" s="13">
        <f t="shared" si="20"/>
        <v>359783</v>
      </c>
      <c r="N436" s="34">
        <v>217053</v>
      </c>
    </row>
    <row r="437" spans="1:14" s="25" customFormat="1" x14ac:dyDescent="0.3">
      <c r="A437" s="17">
        <v>399</v>
      </c>
      <c r="B437" s="21" t="s">
        <v>431</v>
      </c>
      <c r="C437" s="23" t="s">
        <v>17</v>
      </c>
      <c r="D437" s="19">
        <v>1</v>
      </c>
      <c r="E437" s="20">
        <v>0.19</v>
      </c>
      <c r="F437" s="12">
        <v>322387</v>
      </c>
      <c r="G437" s="11">
        <v>341730</v>
      </c>
      <c r="H437" s="35">
        <v>443312</v>
      </c>
      <c r="I437" s="35">
        <v>210500</v>
      </c>
      <c r="J437" s="12">
        <f t="shared" si="18"/>
        <v>329482</v>
      </c>
      <c r="K437" s="14">
        <f t="shared" si="19"/>
        <v>62601.58</v>
      </c>
      <c r="L437" s="13">
        <f t="shared" si="20"/>
        <v>329482</v>
      </c>
      <c r="N437" s="34">
        <v>210500</v>
      </c>
    </row>
    <row r="438" spans="1:14" s="25" customFormat="1" x14ac:dyDescent="0.3">
      <c r="A438" s="17">
        <v>400</v>
      </c>
      <c r="B438" s="21" t="s">
        <v>432</v>
      </c>
      <c r="C438" s="23" t="s">
        <v>17</v>
      </c>
      <c r="D438" s="19">
        <v>1</v>
      </c>
      <c r="E438" s="20">
        <v>0.19</v>
      </c>
      <c r="F438" s="12">
        <v>322387</v>
      </c>
      <c r="G438" s="11">
        <v>341730</v>
      </c>
      <c r="H438" s="35">
        <v>473885</v>
      </c>
      <c r="I438" s="35">
        <v>210500</v>
      </c>
      <c r="J438" s="12">
        <f t="shared" si="18"/>
        <v>337126</v>
      </c>
      <c r="K438" s="14">
        <f t="shared" si="19"/>
        <v>64053.94</v>
      </c>
      <c r="L438" s="13">
        <f t="shared" si="20"/>
        <v>337126</v>
      </c>
      <c r="N438" s="34">
        <v>210500</v>
      </c>
    </row>
    <row r="439" spans="1:14" s="25" customFormat="1" x14ac:dyDescent="0.3">
      <c r="A439" s="17">
        <v>401</v>
      </c>
      <c r="B439" s="21" t="s">
        <v>433</v>
      </c>
      <c r="C439" s="23" t="s">
        <v>17</v>
      </c>
      <c r="D439" s="19">
        <v>1</v>
      </c>
      <c r="E439" s="20">
        <v>0.19</v>
      </c>
      <c r="F439" s="12">
        <v>322387</v>
      </c>
      <c r="G439" s="11">
        <v>341730</v>
      </c>
      <c r="H439" s="35">
        <v>512102</v>
      </c>
      <c r="I439" s="35">
        <v>234000</v>
      </c>
      <c r="J439" s="12">
        <f t="shared" si="18"/>
        <v>352555</v>
      </c>
      <c r="K439" s="14">
        <f t="shared" si="19"/>
        <v>66985.45</v>
      </c>
      <c r="L439" s="13">
        <f t="shared" si="20"/>
        <v>352555</v>
      </c>
      <c r="N439" s="34">
        <v>234000</v>
      </c>
    </row>
    <row r="440" spans="1:14" s="25" customFormat="1" x14ac:dyDescent="0.3">
      <c r="A440" s="17">
        <v>402</v>
      </c>
      <c r="B440" s="21" t="s">
        <v>434</v>
      </c>
      <c r="C440" s="23" t="s">
        <v>17</v>
      </c>
      <c r="D440" s="19">
        <v>1</v>
      </c>
      <c r="E440" s="20">
        <v>0.19</v>
      </c>
      <c r="F440" s="12">
        <v>322387</v>
      </c>
      <c r="G440" s="11">
        <v>341730</v>
      </c>
      <c r="H440" s="35">
        <v>535032</v>
      </c>
      <c r="I440" s="35">
        <v>216948</v>
      </c>
      <c r="J440" s="12">
        <f t="shared" si="18"/>
        <v>354024</v>
      </c>
      <c r="K440" s="14">
        <f t="shared" si="19"/>
        <v>67264.56</v>
      </c>
      <c r="L440" s="13">
        <f t="shared" si="20"/>
        <v>354024</v>
      </c>
      <c r="N440" s="34">
        <v>216948</v>
      </c>
    </row>
    <row r="441" spans="1:14" s="25" customFormat="1" x14ac:dyDescent="0.3">
      <c r="A441" s="17">
        <v>403</v>
      </c>
      <c r="B441" s="21" t="s">
        <v>509</v>
      </c>
      <c r="C441" s="23" t="s">
        <v>17</v>
      </c>
      <c r="D441" s="19">
        <v>1</v>
      </c>
      <c r="E441" s="20">
        <v>0.19</v>
      </c>
      <c r="F441" s="12">
        <v>471254</v>
      </c>
      <c r="G441" s="11">
        <v>499529</v>
      </c>
      <c r="H441" s="35">
        <v>374522</v>
      </c>
      <c r="I441" s="35">
        <v>339500</v>
      </c>
      <c r="J441" s="12">
        <f t="shared" si="18"/>
        <v>421201</v>
      </c>
      <c r="K441" s="14">
        <f t="shared" si="19"/>
        <v>80028.19</v>
      </c>
      <c r="L441" s="13">
        <f t="shared" si="20"/>
        <v>421201</v>
      </c>
      <c r="N441" s="34">
        <v>339500</v>
      </c>
    </row>
    <row r="442" spans="1:14" s="25" customFormat="1" x14ac:dyDescent="0.3">
      <c r="A442" s="17">
        <v>404</v>
      </c>
      <c r="B442" s="21" t="s">
        <v>435</v>
      </c>
      <c r="C442" s="23" t="s">
        <v>17</v>
      </c>
      <c r="D442" s="19">
        <v>1</v>
      </c>
      <c r="E442" s="20">
        <v>0.19</v>
      </c>
      <c r="F442" s="12">
        <v>57593</v>
      </c>
      <c r="G442" s="11">
        <v>61049</v>
      </c>
      <c r="H442" s="35">
        <v>33630</v>
      </c>
      <c r="I442" s="35"/>
      <c r="J442" s="12">
        <f t="shared" si="18"/>
        <v>50757</v>
      </c>
      <c r="K442" s="14">
        <f t="shared" si="19"/>
        <v>9643.83</v>
      </c>
      <c r="L442" s="13">
        <f t="shared" si="20"/>
        <v>50757</v>
      </c>
      <c r="N442" s="34"/>
    </row>
    <row r="443" spans="1:14" s="25" customFormat="1" x14ac:dyDescent="0.3">
      <c r="A443" s="17">
        <v>405</v>
      </c>
      <c r="B443" s="21" t="s">
        <v>436</v>
      </c>
      <c r="C443" s="23" t="s">
        <v>17</v>
      </c>
      <c r="D443" s="19">
        <v>1</v>
      </c>
      <c r="E443" s="20">
        <v>0.19</v>
      </c>
      <c r="F443" s="12">
        <v>57593</v>
      </c>
      <c r="G443" s="11">
        <v>61049</v>
      </c>
      <c r="H443" s="35">
        <v>35159</v>
      </c>
      <c r="I443" s="35"/>
      <c r="J443" s="12">
        <f t="shared" si="18"/>
        <v>51267</v>
      </c>
      <c r="K443" s="14">
        <f t="shared" si="19"/>
        <v>9740.73</v>
      </c>
      <c r="L443" s="13">
        <f t="shared" si="20"/>
        <v>51267</v>
      </c>
      <c r="N443" s="34"/>
    </row>
    <row r="444" spans="1:14" s="25" customFormat="1" x14ac:dyDescent="0.3">
      <c r="A444" s="17">
        <v>406</v>
      </c>
      <c r="B444" s="21" t="s">
        <v>437</v>
      </c>
      <c r="C444" s="23" t="s">
        <v>17</v>
      </c>
      <c r="D444" s="19">
        <v>1</v>
      </c>
      <c r="E444" s="20">
        <v>0.19</v>
      </c>
      <c r="F444" s="12">
        <v>57593</v>
      </c>
      <c r="G444" s="11">
        <v>61049</v>
      </c>
      <c r="H444" s="35">
        <v>33630</v>
      </c>
      <c r="I444" s="35"/>
      <c r="J444" s="12">
        <f t="shared" si="18"/>
        <v>50757</v>
      </c>
      <c r="K444" s="14">
        <f t="shared" si="19"/>
        <v>9643.83</v>
      </c>
      <c r="L444" s="13">
        <f t="shared" si="20"/>
        <v>50757</v>
      </c>
      <c r="N444" s="34"/>
    </row>
    <row r="445" spans="1:14" s="25" customFormat="1" x14ac:dyDescent="0.3">
      <c r="A445" s="17">
        <v>407</v>
      </c>
      <c r="B445" s="21" t="s">
        <v>438</v>
      </c>
      <c r="C445" s="23" t="s">
        <v>17</v>
      </c>
      <c r="D445" s="19">
        <v>1</v>
      </c>
      <c r="E445" s="20">
        <v>0.19</v>
      </c>
      <c r="F445" s="12">
        <v>57593</v>
      </c>
      <c r="G445" s="11">
        <v>61049</v>
      </c>
      <c r="H445" s="35">
        <v>35923</v>
      </c>
      <c r="I445" s="35"/>
      <c r="J445" s="12">
        <f t="shared" si="18"/>
        <v>51522</v>
      </c>
      <c r="K445" s="14">
        <f t="shared" si="19"/>
        <v>9789.18</v>
      </c>
      <c r="L445" s="13">
        <f t="shared" si="20"/>
        <v>51522</v>
      </c>
      <c r="N445" s="34"/>
    </row>
    <row r="446" spans="1:14" s="25" customFormat="1" x14ac:dyDescent="0.3">
      <c r="A446" s="17">
        <v>408</v>
      </c>
      <c r="B446" s="21" t="s">
        <v>439</v>
      </c>
      <c r="C446" s="23" t="s">
        <v>17</v>
      </c>
      <c r="D446" s="19">
        <v>1</v>
      </c>
      <c r="E446" s="20">
        <v>0.19</v>
      </c>
      <c r="F446" s="12">
        <v>57593</v>
      </c>
      <c r="G446" s="11">
        <v>61049</v>
      </c>
      <c r="H446" s="35">
        <v>35159</v>
      </c>
      <c r="I446" s="35"/>
      <c r="J446" s="12">
        <f t="shared" si="18"/>
        <v>51267</v>
      </c>
      <c r="K446" s="14">
        <f t="shared" si="19"/>
        <v>9740.73</v>
      </c>
      <c r="L446" s="13">
        <f t="shared" si="20"/>
        <v>51267</v>
      </c>
      <c r="N446" s="34"/>
    </row>
    <row r="447" spans="1:14" s="25" customFormat="1" x14ac:dyDescent="0.3">
      <c r="A447" s="17">
        <v>409</v>
      </c>
      <c r="B447" s="21" t="s">
        <v>440</v>
      </c>
      <c r="C447" s="23" t="s">
        <v>17</v>
      </c>
      <c r="D447" s="19">
        <v>1</v>
      </c>
      <c r="E447" s="20">
        <v>0.19</v>
      </c>
      <c r="F447" s="12">
        <v>132454</v>
      </c>
      <c r="G447" s="11">
        <v>140401</v>
      </c>
      <c r="H447" s="35">
        <v>218599</v>
      </c>
      <c r="I447" s="35">
        <v>59900</v>
      </c>
      <c r="J447" s="12">
        <f t="shared" si="18"/>
        <v>137839</v>
      </c>
      <c r="K447" s="14">
        <f t="shared" si="19"/>
        <v>26189.41</v>
      </c>
      <c r="L447" s="13">
        <f t="shared" si="20"/>
        <v>137839</v>
      </c>
      <c r="N447" s="34">
        <v>59900</v>
      </c>
    </row>
    <row r="448" spans="1:14" s="25" customFormat="1" x14ac:dyDescent="0.3">
      <c r="A448" s="17">
        <v>410</v>
      </c>
      <c r="B448" s="21" t="s">
        <v>441</v>
      </c>
      <c r="C448" s="23" t="s">
        <v>17</v>
      </c>
      <c r="D448" s="19">
        <v>1</v>
      </c>
      <c r="E448" s="20">
        <v>0.19</v>
      </c>
      <c r="F448" s="12">
        <v>132454</v>
      </c>
      <c r="G448" s="11">
        <v>140401</v>
      </c>
      <c r="H448" s="35">
        <v>207898</v>
      </c>
      <c r="I448" s="35">
        <v>51900</v>
      </c>
      <c r="J448" s="12">
        <f t="shared" si="18"/>
        <v>133163</v>
      </c>
      <c r="K448" s="14">
        <f t="shared" si="19"/>
        <v>25300.97</v>
      </c>
      <c r="L448" s="13">
        <f t="shared" si="20"/>
        <v>133163</v>
      </c>
      <c r="N448" s="34">
        <v>51900</v>
      </c>
    </row>
    <row r="449" spans="1:14" s="25" customFormat="1" x14ac:dyDescent="0.3">
      <c r="A449" s="17">
        <v>411</v>
      </c>
      <c r="B449" s="21" t="s">
        <v>442</v>
      </c>
      <c r="C449" s="23" t="s">
        <v>17</v>
      </c>
      <c r="D449" s="19">
        <v>1</v>
      </c>
      <c r="E449" s="20">
        <v>0.19</v>
      </c>
      <c r="F449" s="12">
        <v>132454</v>
      </c>
      <c r="G449" s="11">
        <v>140401</v>
      </c>
      <c r="H449" s="35">
        <v>129936</v>
      </c>
      <c r="I449" s="35">
        <v>36999</v>
      </c>
      <c r="J449" s="12">
        <f t="shared" si="18"/>
        <v>109948</v>
      </c>
      <c r="K449" s="14">
        <f t="shared" si="19"/>
        <v>20890.12</v>
      </c>
      <c r="L449" s="13">
        <f t="shared" si="20"/>
        <v>109948</v>
      </c>
      <c r="N449" s="34">
        <v>36999</v>
      </c>
    </row>
    <row r="450" spans="1:14" s="25" customFormat="1" x14ac:dyDescent="0.3">
      <c r="A450" s="17">
        <v>412</v>
      </c>
      <c r="B450" s="21" t="s">
        <v>443</v>
      </c>
      <c r="C450" s="23" t="s">
        <v>17</v>
      </c>
      <c r="D450" s="19">
        <v>1</v>
      </c>
      <c r="E450" s="20">
        <v>0.19</v>
      </c>
      <c r="F450" s="12">
        <v>132454</v>
      </c>
      <c r="G450" s="11">
        <v>140401</v>
      </c>
      <c r="H450" s="35">
        <v>221656</v>
      </c>
      <c r="I450" s="35">
        <v>79900</v>
      </c>
      <c r="J450" s="12">
        <f t="shared" si="18"/>
        <v>143603</v>
      </c>
      <c r="K450" s="14">
        <f t="shared" si="19"/>
        <v>27284.57</v>
      </c>
      <c r="L450" s="13">
        <f t="shared" si="20"/>
        <v>143603</v>
      </c>
      <c r="N450" s="34">
        <v>79900</v>
      </c>
    </row>
    <row r="451" spans="1:14" s="25" customFormat="1" x14ac:dyDescent="0.3">
      <c r="A451" s="17">
        <v>413</v>
      </c>
      <c r="B451" s="21" t="s">
        <v>444</v>
      </c>
      <c r="C451" s="23" t="s">
        <v>17</v>
      </c>
      <c r="D451" s="19">
        <v>1</v>
      </c>
      <c r="E451" s="20">
        <v>0.19</v>
      </c>
      <c r="F451" s="12">
        <v>132454</v>
      </c>
      <c r="G451" s="11">
        <v>140401</v>
      </c>
      <c r="H451" s="35">
        <v>80255</v>
      </c>
      <c r="I451" s="35">
        <v>26671</v>
      </c>
      <c r="J451" s="12">
        <f t="shared" si="18"/>
        <v>94945</v>
      </c>
      <c r="K451" s="14">
        <f t="shared" si="19"/>
        <v>18039.55</v>
      </c>
      <c r="L451" s="13">
        <f t="shared" si="20"/>
        <v>94945</v>
      </c>
      <c r="N451" s="34">
        <v>26671</v>
      </c>
    </row>
    <row r="452" spans="1:14" s="25" customFormat="1" x14ac:dyDescent="0.3">
      <c r="A452" s="17">
        <v>414</v>
      </c>
      <c r="B452" s="21" t="s">
        <v>445</v>
      </c>
      <c r="C452" s="23" t="s">
        <v>24</v>
      </c>
      <c r="D452" s="19">
        <v>1</v>
      </c>
      <c r="E452" s="20">
        <v>0.19</v>
      </c>
      <c r="F452" s="12">
        <v>35548</v>
      </c>
      <c r="G452" s="11">
        <v>37681</v>
      </c>
      <c r="H452" s="35">
        <v>64204</v>
      </c>
      <c r="I452" s="35"/>
      <c r="J452" s="12">
        <f t="shared" si="18"/>
        <v>45811</v>
      </c>
      <c r="K452" s="14">
        <f t="shared" si="19"/>
        <v>8704.09</v>
      </c>
      <c r="L452" s="13">
        <f t="shared" si="20"/>
        <v>45811</v>
      </c>
      <c r="N452" s="34"/>
    </row>
    <row r="453" spans="1:14" s="25" customFormat="1" x14ac:dyDescent="0.3">
      <c r="A453" s="17">
        <v>415</v>
      </c>
      <c r="B453" s="21" t="s">
        <v>446</v>
      </c>
      <c r="C453" s="23" t="s">
        <v>24</v>
      </c>
      <c r="D453" s="19">
        <v>1</v>
      </c>
      <c r="E453" s="20">
        <v>0.19</v>
      </c>
      <c r="F453" s="12">
        <v>35548</v>
      </c>
      <c r="G453" s="11">
        <v>37681</v>
      </c>
      <c r="H453" s="35">
        <v>56561</v>
      </c>
      <c r="I453" s="35"/>
      <c r="J453" s="12">
        <f t="shared" si="18"/>
        <v>43263</v>
      </c>
      <c r="K453" s="14">
        <f t="shared" si="19"/>
        <v>8219.9699999999993</v>
      </c>
      <c r="L453" s="13">
        <f t="shared" si="20"/>
        <v>43263</v>
      </c>
      <c r="N453" s="34"/>
    </row>
    <row r="454" spans="1:14" s="25" customFormat="1" x14ac:dyDescent="0.3">
      <c r="A454" s="17">
        <v>416</v>
      </c>
      <c r="B454" s="21" t="s">
        <v>447</v>
      </c>
      <c r="C454" s="23" t="s">
        <v>24</v>
      </c>
      <c r="D454" s="19">
        <v>1</v>
      </c>
      <c r="E454" s="20">
        <v>0.19</v>
      </c>
      <c r="F454" s="12">
        <v>35548</v>
      </c>
      <c r="G454" s="11">
        <v>37681</v>
      </c>
      <c r="H454" s="35">
        <v>39745</v>
      </c>
      <c r="I454" s="35">
        <v>6690</v>
      </c>
      <c r="J454" s="12">
        <f t="shared" si="18"/>
        <v>29916</v>
      </c>
      <c r="K454" s="14">
        <f t="shared" si="19"/>
        <v>5684.04</v>
      </c>
      <c r="L454" s="13">
        <f t="shared" si="20"/>
        <v>29916</v>
      </c>
      <c r="N454" s="34">
        <v>6690</v>
      </c>
    </row>
    <row r="455" spans="1:14" s="25" customFormat="1" x14ac:dyDescent="0.3">
      <c r="A455" s="17">
        <v>417</v>
      </c>
      <c r="B455" s="21" t="s">
        <v>448</v>
      </c>
      <c r="C455" s="23" t="s">
        <v>24</v>
      </c>
      <c r="D455" s="19">
        <v>1</v>
      </c>
      <c r="E455" s="20">
        <v>0.19</v>
      </c>
      <c r="F455" s="12">
        <v>35548</v>
      </c>
      <c r="G455" s="11">
        <v>37681</v>
      </c>
      <c r="H455" s="35">
        <v>27516</v>
      </c>
      <c r="I455" s="35">
        <v>3690</v>
      </c>
      <c r="J455" s="12">
        <f t="shared" si="18"/>
        <v>26109</v>
      </c>
      <c r="K455" s="14">
        <f t="shared" si="19"/>
        <v>4960.71</v>
      </c>
      <c r="L455" s="13">
        <f t="shared" si="20"/>
        <v>26109</v>
      </c>
      <c r="N455" s="34">
        <v>3690</v>
      </c>
    </row>
    <row r="456" spans="1:14" s="25" customFormat="1" x14ac:dyDescent="0.3">
      <c r="A456" s="17">
        <v>418</v>
      </c>
      <c r="B456" s="21" t="s">
        <v>449</v>
      </c>
      <c r="C456" s="23" t="s">
        <v>24</v>
      </c>
      <c r="D456" s="19">
        <v>1</v>
      </c>
      <c r="E456" s="20">
        <v>0.19</v>
      </c>
      <c r="F456" s="12">
        <v>38119</v>
      </c>
      <c r="G456" s="11">
        <v>40406</v>
      </c>
      <c r="H456" s="35">
        <v>99364</v>
      </c>
      <c r="I456" s="35"/>
      <c r="J456" s="12">
        <f t="shared" si="18"/>
        <v>59296</v>
      </c>
      <c r="K456" s="14">
        <f t="shared" si="19"/>
        <v>11266.24</v>
      </c>
      <c r="L456" s="13">
        <f t="shared" si="20"/>
        <v>59296</v>
      </c>
      <c r="N456" s="34"/>
    </row>
    <row r="457" spans="1:14" s="25" customFormat="1" x14ac:dyDescent="0.3">
      <c r="A457" s="17">
        <v>419</v>
      </c>
      <c r="B457" s="21" t="s">
        <v>450</v>
      </c>
      <c r="C457" s="23" t="s">
        <v>24</v>
      </c>
      <c r="D457" s="19">
        <v>1</v>
      </c>
      <c r="E457" s="20">
        <v>0.19</v>
      </c>
      <c r="F457" s="12">
        <v>45192</v>
      </c>
      <c r="G457" s="11">
        <v>47904</v>
      </c>
      <c r="H457" s="35">
        <v>206370</v>
      </c>
      <c r="I457" s="35"/>
      <c r="J457" s="12">
        <f t="shared" si="18"/>
        <v>99822</v>
      </c>
      <c r="K457" s="14">
        <f t="shared" si="19"/>
        <v>18966.18</v>
      </c>
      <c r="L457" s="13">
        <f t="shared" si="20"/>
        <v>99822</v>
      </c>
      <c r="N457" s="34"/>
    </row>
    <row r="458" spans="1:14" s="25" customFormat="1" x14ac:dyDescent="0.3">
      <c r="A458" s="17">
        <v>420</v>
      </c>
      <c r="B458" s="18" t="s">
        <v>451</v>
      </c>
      <c r="C458" s="23" t="s">
        <v>24</v>
      </c>
      <c r="D458" s="19">
        <v>1</v>
      </c>
      <c r="E458" s="20">
        <v>0.19</v>
      </c>
      <c r="F458" s="12">
        <v>35548</v>
      </c>
      <c r="G458" s="11">
        <v>37681</v>
      </c>
      <c r="H458" s="35">
        <v>29045</v>
      </c>
      <c r="I458" s="35">
        <v>10490</v>
      </c>
      <c r="J458" s="12">
        <f t="shared" si="18"/>
        <v>28191</v>
      </c>
      <c r="K458" s="14">
        <f t="shared" si="19"/>
        <v>5356.29</v>
      </c>
      <c r="L458" s="13">
        <f t="shared" si="20"/>
        <v>28191</v>
      </c>
      <c r="N458" s="34">
        <v>10490</v>
      </c>
    </row>
    <row r="459" spans="1:14" s="25" customFormat="1" ht="36.75" customHeight="1" x14ac:dyDescent="0.3">
      <c r="A459" s="17">
        <v>421</v>
      </c>
      <c r="B459" s="47" t="s">
        <v>452</v>
      </c>
      <c r="C459" s="48" t="s">
        <v>556</v>
      </c>
      <c r="D459" s="48">
        <v>1</v>
      </c>
      <c r="E459" s="49">
        <v>0.19</v>
      </c>
      <c r="F459" s="12">
        <v>29026</v>
      </c>
      <c r="G459" s="50">
        <v>30768</v>
      </c>
      <c r="H459" s="35">
        <v>79490</v>
      </c>
      <c r="I459" s="35">
        <v>30000</v>
      </c>
      <c r="J459" s="12">
        <f t="shared" si="18"/>
        <v>42321</v>
      </c>
      <c r="K459" s="14">
        <f t="shared" si="19"/>
        <v>8040.99</v>
      </c>
      <c r="L459" s="51">
        <f t="shared" si="20"/>
        <v>42321</v>
      </c>
      <c r="N459" s="34">
        <v>30000</v>
      </c>
    </row>
    <row r="460" spans="1:14" s="25" customFormat="1" ht="33" x14ac:dyDescent="0.3">
      <c r="A460" s="17">
        <v>422</v>
      </c>
      <c r="B460" s="46" t="s">
        <v>453</v>
      </c>
      <c r="C460" s="52" t="s">
        <v>17</v>
      </c>
      <c r="D460" s="48">
        <v>1</v>
      </c>
      <c r="E460" s="49">
        <v>0.19</v>
      </c>
      <c r="F460" s="12">
        <v>29026</v>
      </c>
      <c r="G460" s="50">
        <v>30768</v>
      </c>
      <c r="H460" s="35">
        <v>79490</v>
      </c>
      <c r="I460" s="35">
        <v>30000</v>
      </c>
      <c r="J460" s="12">
        <f t="shared" si="18"/>
        <v>42321</v>
      </c>
      <c r="K460" s="14">
        <f t="shared" si="19"/>
        <v>8040.99</v>
      </c>
      <c r="L460" s="51">
        <f t="shared" si="20"/>
        <v>42321</v>
      </c>
      <c r="N460" s="34">
        <v>30000</v>
      </c>
    </row>
    <row r="461" spans="1:14" s="25" customFormat="1" ht="33" x14ac:dyDescent="0.3">
      <c r="A461" s="17">
        <v>423</v>
      </c>
      <c r="B461" s="46" t="s">
        <v>454</v>
      </c>
      <c r="C461" s="52" t="s">
        <v>17</v>
      </c>
      <c r="D461" s="48">
        <v>1</v>
      </c>
      <c r="E461" s="49">
        <v>0.19</v>
      </c>
      <c r="F461" s="12">
        <v>29026</v>
      </c>
      <c r="G461" s="50">
        <v>30768</v>
      </c>
      <c r="H461" s="35">
        <v>37452</v>
      </c>
      <c r="I461" s="35">
        <v>12300</v>
      </c>
      <c r="J461" s="12">
        <f t="shared" si="18"/>
        <v>27387</v>
      </c>
      <c r="K461" s="14">
        <f t="shared" si="19"/>
        <v>5203.53</v>
      </c>
      <c r="L461" s="51">
        <f t="shared" si="20"/>
        <v>27387</v>
      </c>
      <c r="N461" s="34">
        <v>12300</v>
      </c>
    </row>
    <row r="462" spans="1:14" s="25" customFormat="1" ht="33" x14ac:dyDescent="0.3">
      <c r="A462" s="17">
        <v>424</v>
      </c>
      <c r="B462" s="46" t="s">
        <v>455</v>
      </c>
      <c r="C462" s="52" t="s">
        <v>17</v>
      </c>
      <c r="D462" s="48">
        <v>1</v>
      </c>
      <c r="E462" s="49">
        <v>0.19</v>
      </c>
      <c r="F462" s="12">
        <v>29026</v>
      </c>
      <c r="G462" s="50">
        <v>30768</v>
      </c>
      <c r="H462" s="35">
        <v>37452</v>
      </c>
      <c r="I462" s="35">
        <v>12300</v>
      </c>
      <c r="J462" s="12">
        <f t="shared" si="18"/>
        <v>27387</v>
      </c>
      <c r="K462" s="14">
        <f t="shared" si="19"/>
        <v>5203.53</v>
      </c>
      <c r="L462" s="51">
        <f t="shared" si="20"/>
        <v>27387</v>
      </c>
      <c r="N462" s="34">
        <v>12300</v>
      </c>
    </row>
    <row r="463" spans="1:14" s="25" customFormat="1" x14ac:dyDescent="0.3">
      <c r="A463" s="17">
        <v>425</v>
      </c>
      <c r="B463" s="21" t="s">
        <v>456</v>
      </c>
      <c r="C463" s="23" t="s">
        <v>17</v>
      </c>
      <c r="D463" s="19">
        <v>1</v>
      </c>
      <c r="E463" s="20">
        <v>0.19</v>
      </c>
      <c r="F463" s="12">
        <v>142604</v>
      </c>
      <c r="G463" s="11">
        <v>151160</v>
      </c>
      <c r="H463" s="35">
        <v>279745</v>
      </c>
      <c r="I463" s="35"/>
      <c r="J463" s="12">
        <f t="shared" si="18"/>
        <v>191170</v>
      </c>
      <c r="K463" s="14">
        <f t="shared" si="19"/>
        <v>36322.300000000003</v>
      </c>
      <c r="L463" s="13">
        <f t="shared" si="20"/>
        <v>191170</v>
      </c>
      <c r="N463" s="34"/>
    </row>
    <row r="464" spans="1:14" s="25" customFormat="1" x14ac:dyDescent="0.3">
      <c r="A464" s="17">
        <v>426</v>
      </c>
      <c r="B464" s="21" t="s">
        <v>457</v>
      </c>
      <c r="C464" s="19" t="s">
        <v>17</v>
      </c>
      <c r="D464" s="19">
        <v>1</v>
      </c>
      <c r="E464" s="20">
        <v>0.19</v>
      </c>
      <c r="F464" s="12">
        <v>142604</v>
      </c>
      <c r="G464" s="11">
        <v>151160</v>
      </c>
      <c r="H464" s="35">
        <v>210955</v>
      </c>
      <c r="I464" s="35">
        <v>69900</v>
      </c>
      <c r="J464" s="12">
        <f t="shared" si="18"/>
        <v>143655</v>
      </c>
      <c r="K464" s="14">
        <f t="shared" si="19"/>
        <v>27294.45</v>
      </c>
      <c r="L464" s="13">
        <f t="shared" si="20"/>
        <v>143655</v>
      </c>
      <c r="N464" s="34">
        <v>69900</v>
      </c>
    </row>
    <row r="465" spans="1:14" s="25" customFormat="1" x14ac:dyDescent="0.3">
      <c r="A465" s="17">
        <v>427</v>
      </c>
      <c r="B465" s="21" t="s">
        <v>458</v>
      </c>
      <c r="C465" s="23" t="s">
        <v>17</v>
      </c>
      <c r="D465" s="19">
        <v>1</v>
      </c>
      <c r="E465" s="20">
        <v>0.19</v>
      </c>
      <c r="F465" s="12">
        <v>142604</v>
      </c>
      <c r="G465" s="11">
        <v>151160</v>
      </c>
      <c r="H465" s="35">
        <v>129936</v>
      </c>
      <c r="I465" s="35">
        <v>46900</v>
      </c>
      <c r="J465" s="12">
        <f t="shared" si="18"/>
        <v>117650</v>
      </c>
      <c r="K465" s="14">
        <f t="shared" si="19"/>
        <v>22353.5</v>
      </c>
      <c r="L465" s="13">
        <f t="shared" si="20"/>
        <v>117650</v>
      </c>
      <c r="N465" s="34">
        <v>46900</v>
      </c>
    </row>
    <row r="466" spans="1:14" s="25" customFormat="1" x14ac:dyDescent="0.3">
      <c r="A466" s="17">
        <v>428</v>
      </c>
      <c r="B466" s="21" t="s">
        <v>510</v>
      </c>
      <c r="C466" s="23" t="s">
        <v>17</v>
      </c>
      <c r="D466" s="19">
        <v>1</v>
      </c>
      <c r="E466" s="20">
        <v>0.19</v>
      </c>
      <c r="F466" s="12">
        <v>142604</v>
      </c>
      <c r="G466" s="11">
        <v>151160</v>
      </c>
      <c r="H466" s="35">
        <v>147000</v>
      </c>
      <c r="I466" s="35"/>
      <c r="J466" s="12">
        <f t="shared" si="18"/>
        <v>146921</v>
      </c>
      <c r="K466" s="14">
        <f t="shared" si="19"/>
        <v>27914.99</v>
      </c>
      <c r="L466" s="13">
        <f t="shared" si="20"/>
        <v>146921</v>
      </c>
      <c r="N466" s="34"/>
    </row>
    <row r="467" spans="1:14" s="25" customFormat="1" x14ac:dyDescent="0.3">
      <c r="A467" s="17">
        <v>429</v>
      </c>
      <c r="B467" s="21" t="s">
        <v>459</v>
      </c>
      <c r="C467" s="23" t="s">
        <v>17</v>
      </c>
      <c r="D467" s="19">
        <v>1</v>
      </c>
      <c r="E467" s="20">
        <v>0.19</v>
      </c>
      <c r="F467" s="12">
        <v>44338</v>
      </c>
      <c r="G467" s="11">
        <v>46998</v>
      </c>
      <c r="H467" s="35">
        <v>44332</v>
      </c>
      <c r="I467" s="35">
        <v>12495</v>
      </c>
      <c r="J467" s="12">
        <f t="shared" si="18"/>
        <v>37041</v>
      </c>
      <c r="K467" s="14">
        <f t="shared" si="19"/>
        <v>7037.79</v>
      </c>
      <c r="L467" s="13">
        <f t="shared" si="20"/>
        <v>37041</v>
      </c>
      <c r="N467" s="34">
        <v>12495</v>
      </c>
    </row>
    <row r="468" spans="1:14" s="25" customFormat="1" x14ac:dyDescent="0.3">
      <c r="A468" s="17">
        <v>430</v>
      </c>
      <c r="B468" s="21" t="s">
        <v>460</v>
      </c>
      <c r="C468" s="23" t="s">
        <v>17</v>
      </c>
      <c r="D468" s="19">
        <v>1</v>
      </c>
      <c r="E468" s="20">
        <v>0.19</v>
      </c>
      <c r="F468" s="12">
        <v>44338</v>
      </c>
      <c r="G468" s="11">
        <v>46998</v>
      </c>
      <c r="H468" s="35">
        <v>38216</v>
      </c>
      <c r="I468" s="35">
        <v>7999</v>
      </c>
      <c r="J468" s="12">
        <f t="shared" si="18"/>
        <v>34388</v>
      </c>
      <c r="K468" s="14">
        <f t="shared" si="19"/>
        <v>6533.72</v>
      </c>
      <c r="L468" s="13">
        <f t="shared" si="20"/>
        <v>34388</v>
      </c>
      <c r="N468" s="34">
        <v>7999</v>
      </c>
    </row>
    <row r="469" spans="1:14" s="25" customFormat="1" x14ac:dyDescent="0.3">
      <c r="A469" s="17">
        <v>431</v>
      </c>
      <c r="B469" s="21" t="s">
        <v>461</v>
      </c>
      <c r="C469" s="23" t="s">
        <v>17</v>
      </c>
      <c r="D469" s="19">
        <v>1</v>
      </c>
      <c r="E469" s="20">
        <v>0.19</v>
      </c>
      <c r="F469" s="12">
        <v>44338</v>
      </c>
      <c r="G469" s="11">
        <v>46998</v>
      </c>
      <c r="H469" s="35">
        <v>24458</v>
      </c>
      <c r="I469" s="35">
        <v>6300</v>
      </c>
      <c r="J469" s="12">
        <f t="shared" si="18"/>
        <v>30524</v>
      </c>
      <c r="K469" s="14">
        <f t="shared" si="19"/>
        <v>5799.56</v>
      </c>
      <c r="L469" s="13">
        <f t="shared" si="20"/>
        <v>30524</v>
      </c>
      <c r="N469" s="34">
        <v>6300</v>
      </c>
    </row>
    <row r="470" spans="1:14" s="25" customFormat="1" x14ac:dyDescent="0.3">
      <c r="A470" s="17">
        <v>432</v>
      </c>
      <c r="B470" s="22" t="s">
        <v>462</v>
      </c>
      <c r="C470" s="19" t="s">
        <v>17</v>
      </c>
      <c r="D470" s="19">
        <v>1</v>
      </c>
      <c r="E470" s="20">
        <v>0.19</v>
      </c>
      <c r="F470" s="12">
        <v>50860</v>
      </c>
      <c r="G470" s="11">
        <v>53912</v>
      </c>
      <c r="H470" s="35">
        <v>47388</v>
      </c>
      <c r="I470" s="35">
        <v>13799</v>
      </c>
      <c r="J470" s="12">
        <f t="shared" si="18"/>
        <v>41490</v>
      </c>
      <c r="K470" s="14">
        <f t="shared" si="19"/>
        <v>7883.1</v>
      </c>
      <c r="L470" s="13">
        <f t="shared" si="20"/>
        <v>41490</v>
      </c>
      <c r="N470" s="34">
        <v>13799</v>
      </c>
    </row>
    <row r="471" spans="1:14" s="25" customFormat="1" x14ac:dyDescent="0.3">
      <c r="A471" s="17">
        <v>433</v>
      </c>
      <c r="B471" s="21" t="s">
        <v>463</v>
      </c>
      <c r="C471" s="23" t="s">
        <v>17</v>
      </c>
      <c r="D471" s="19">
        <v>1</v>
      </c>
      <c r="E471" s="20">
        <v>0.19</v>
      </c>
      <c r="F471" s="12">
        <v>44338</v>
      </c>
      <c r="G471" s="11">
        <v>46998</v>
      </c>
      <c r="H471" s="35">
        <v>20636</v>
      </c>
      <c r="I471" s="35">
        <v>4499</v>
      </c>
      <c r="J471" s="12">
        <f t="shared" si="18"/>
        <v>29118</v>
      </c>
      <c r="K471" s="14">
        <f t="shared" si="19"/>
        <v>5532.42</v>
      </c>
      <c r="L471" s="13">
        <f t="shared" si="20"/>
        <v>29118</v>
      </c>
      <c r="N471" s="34">
        <v>4499</v>
      </c>
    </row>
    <row r="472" spans="1:14" s="25" customFormat="1" x14ac:dyDescent="0.3">
      <c r="A472" s="17">
        <v>434</v>
      </c>
      <c r="B472" s="21" t="s">
        <v>464</v>
      </c>
      <c r="C472" s="23" t="s">
        <v>17</v>
      </c>
      <c r="D472" s="19">
        <v>1</v>
      </c>
      <c r="E472" s="20">
        <v>0.19</v>
      </c>
      <c r="F472" s="12">
        <v>53432</v>
      </c>
      <c r="G472" s="11">
        <v>56638</v>
      </c>
      <c r="H472" s="35">
        <v>90191</v>
      </c>
      <c r="I472" s="35">
        <v>29800</v>
      </c>
      <c r="J472" s="12">
        <f t="shared" si="18"/>
        <v>57515</v>
      </c>
      <c r="K472" s="14">
        <f t="shared" si="19"/>
        <v>10927.85</v>
      </c>
      <c r="L472" s="13">
        <f t="shared" si="20"/>
        <v>57515</v>
      </c>
      <c r="N472" s="34">
        <v>29800</v>
      </c>
    </row>
    <row r="473" spans="1:14" s="25" customFormat="1" x14ac:dyDescent="0.3">
      <c r="A473" s="17">
        <v>435</v>
      </c>
      <c r="B473" s="21" t="s">
        <v>465</v>
      </c>
      <c r="C473" s="23" t="s">
        <v>24</v>
      </c>
      <c r="D473" s="19">
        <v>1</v>
      </c>
      <c r="E473" s="20">
        <v>0.19</v>
      </c>
      <c r="F473" s="12">
        <v>6521</v>
      </c>
      <c r="G473" s="11">
        <v>6912</v>
      </c>
      <c r="H473" s="35">
        <v>7796</v>
      </c>
      <c r="I473" s="35"/>
      <c r="J473" s="12">
        <f t="shared" si="18"/>
        <v>7076</v>
      </c>
      <c r="K473" s="14">
        <f t="shared" si="19"/>
        <v>1344.44</v>
      </c>
      <c r="L473" s="13">
        <f t="shared" si="20"/>
        <v>7076</v>
      </c>
      <c r="N473" s="34"/>
    </row>
    <row r="474" spans="1:14" s="25" customFormat="1" x14ac:dyDescent="0.3">
      <c r="A474" s="17">
        <v>436</v>
      </c>
      <c r="B474" s="18" t="s">
        <v>466</v>
      </c>
      <c r="C474" s="19" t="s">
        <v>467</v>
      </c>
      <c r="D474" s="19">
        <v>1</v>
      </c>
      <c r="E474" s="20">
        <v>0.19</v>
      </c>
      <c r="F474" s="12">
        <v>241908</v>
      </c>
      <c r="G474" s="11">
        <v>256422</v>
      </c>
      <c r="H474" s="35">
        <v>1054777</v>
      </c>
      <c r="I474" s="35"/>
      <c r="J474" s="12">
        <f t="shared" si="18"/>
        <v>517702</v>
      </c>
      <c r="K474" s="14">
        <f t="shared" si="19"/>
        <v>98363.38</v>
      </c>
      <c r="L474" s="13">
        <f t="shared" si="20"/>
        <v>517702</v>
      </c>
      <c r="N474" s="34"/>
    </row>
    <row r="475" spans="1:14" s="25" customFormat="1" x14ac:dyDescent="0.3">
      <c r="A475" s="17">
        <v>437</v>
      </c>
      <c r="B475" s="22" t="s">
        <v>468</v>
      </c>
      <c r="C475" s="19" t="s">
        <v>467</v>
      </c>
      <c r="D475" s="19">
        <v>1</v>
      </c>
      <c r="E475" s="20">
        <v>0.19</v>
      </c>
      <c r="F475" s="12">
        <v>246577</v>
      </c>
      <c r="G475" s="11">
        <v>261372</v>
      </c>
      <c r="H475" s="35">
        <v>1100636</v>
      </c>
      <c r="I475" s="35"/>
      <c r="J475" s="12">
        <f t="shared" si="18"/>
        <v>536195</v>
      </c>
      <c r="K475" s="14">
        <f t="shared" si="19"/>
        <v>101877.05</v>
      </c>
      <c r="L475" s="13">
        <f t="shared" si="20"/>
        <v>536195</v>
      </c>
      <c r="N475" s="34"/>
    </row>
    <row r="476" spans="1:14" s="25" customFormat="1" x14ac:dyDescent="0.3">
      <c r="A476" s="17">
        <v>438</v>
      </c>
      <c r="B476" s="21" t="s">
        <v>469</v>
      </c>
      <c r="C476" s="23" t="s">
        <v>467</v>
      </c>
      <c r="D476" s="19">
        <v>1</v>
      </c>
      <c r="E476" s="20">
        <v>0.19</v>
      </c>
      <c r="F476" s="12">
        <v>259862</v>
      </c>
      <c r="G476" s="11">
        <v>275454</v>
      </c>
      <c r="H476" s="35">
        <v>1757962</v>
      </c>
      <c r="I476" s="35"/>
      <c r="J476" s="12">
        <f t="shared" si="18"/>
        <v>764426</v>
      </c>
      <c r="K476" s="14">
        <f t="shared" si="19"/>
        <v>145240.94</v>
      </c>
      <c r="L476" s="13">
        <f t="shared" si="20"/>
        <v>764426</v>
      </c>
      <c r="N476" s="34"/>
    </row>
    <row r="477" spans="1:14" s="25" customFormat="1" x14ac:dyDescent="0.3">
      <c r="A477" s="17">
        <v>439</v>
      </c>
      <c r="B477" s="21" t="s">
        <v>470</v>
      </c>
      <c r="C477" s="23" t="s">
        <v>467</v>
      </c>
      <c r="D477" s="19">
        <v>1</v>
      </c>
      <c r="E477" s="20">
        <v>0.19</v>
      </c>
      <c r="F477" s="12">
        <v>496114</v>
      </c>
      <c r="G477" s="11">
        <v>525881</v>
      </c>
      <c r="H477" s="35">
        <v>2109554</v>
      </c>
      <c r="I477" s="35"/>
      <c r="J477" s="12">
        <f t="shared" si="18"/>
        <v>1043850</v>
      </c>
      <c r="K477" s="14">
        <f t="shared" si="19"/>
        <v>198331.5</v>
      </c>
      <c r="L477" s="13">
        <f t="shared" si="20"/>
        <v>1043850</v>
      </c>
      <c r="N477" s="34"/>
    </row>
    <row r="478" spans="1:14" s="25" customFormat="1" x14ac:dyDescent="0.3">
      <c r="A478" s="17">
        <v>440</v>
      </c>
      <c r="B478" s="21" t="s">
        <v>471</v>
      </c>
      <c r="C478" s="23" t="s">
        <v>467</v>
      </c>
      <c r="D478" s="19">
        <v>1</v>
      </c>
      <c r="E478" s="20">
        <v>0.19</v>
      </c>
      <c r="F478" s="12">
        <v>273606</v>
      </c>
      <c r="G478" s="11">
        <v>290022</v>
      </c>
      <c r="H478" s="35">
        <v>802548</v>
      </c>
      <c r="I478" s="35"/>
      <c r="J478" s="12">
        <f t="shared" si="18"/>
        <v>455392</v>
      </c>
      <c r="K478" s="14">
        <f t="shared" si="19"/>
        <v>86524.479999999996</v>
      </c>
      <c r="L478" s="13">
        <f t="shared" si="20"/>
        <v>455392</v>
      </c>
      <c r="N478" s="34"/>
    </row>
    <row r="479" spans="1:14" s="25" customFormat="1" x14ac:dyDescent="0.3">
      <c r="A479" s="17">
        <v>441</v>
      </c>
      <c r="B479" s="21" t="s">
        <v>472</v>
      </c>
      <c r="C479" s="23" t="s">
        <v>467</v>
      </c>
      <c r="D479" s="19">
        <v>1</v>
      </c>
      <c r="E479" s="20">
        <v>0.19</v>
      </c>
      <c r="F479" s="12">
        <v>344734</v>
      </c>
      <c r="G479" s="11">
        <v>365418</v>
      </c>
      <c r="H479" s="35">
        <v>993630</v>
      </c>
      <c r="I479" s="35"/>
      <c r="J479" s="12">
        <f t="shared" si="18"/>
        <v>567927</v>
      </c>
      <c r="K479" s="14">
        <f t="shared" si="19"/>
        <v>107906.13</v>
      </c>
      <c r="L479" s="13">
        <f t="shared" si="20"/>
        <v>567927</v>
      </c>
      <c r="N479" s="34"/>
    </row>
    <row r="480" spans="1:14" s="25" customFormat="1" x14ac:dyDescent="0.3">
      <c r="A480" s="17">
        <v>442</v>
      </c>
      <c r="B480" s="21" t="s">
        <v>473</v>
      </c>
      <c r="C480" s="23" t="s">
        <v>17</v>
      </c>
      <c r="D480" s="19">
        <v>1</v>
      </c>
      <c r="E480" s="20">
        <v>0.19</v>
      </c>
      <c r="F480" s="12">
        <v>12584</v>
      </c>
      <c r="G480" s="11">
        <v>13339</v>
      </c>
      <c r="H480" s="35">
        <v>12229</v>
      </c>
      <c r="I480" s="35">
        <v>3900</v>
      </c>
      <c r="J480" s="12">
        <f t="shared" si="18"/>
        <v>10513</v>
      </c>
      <c r="K480" s="14">
        <f t="shared" si="19"/>
        <v>1997.47</v>
      </c>
      <c r="L480" s="13">
        <f t="shared" si="20"/>
        <v>10513</v>
      </c>
      <c r="N480" s="34">
        <v>3900</v>
      </c>
    </row>
    <row r="481" spans="1:14" s="25" customFormat="1" x14ac:dyDescent="0.3">
      <c r="A481" s="17">
        <v>443</v>
      </c>
      <c r="B481" s="21" t="s">
        <v>474</v>
      </c>
      <c r="C481" s="23" t="s">
        <v>17</v>
      </c>
      <c r="D481" s="19">
        <v>1</v>
      </c>
      <c r="E481" s="20">
        <v>0.19</v>
      </c>
      <c r="F481" s="12">
        <v>12584</v>
      </c>
      <c r="G481" s="11">
        <v>13339</v>
      </c>
      <c r="H481" s="35">
        <v>9936</v>
      </c>
      <c r="I481" s="35">
        <v>3000</v>
      </c>
      <c r="J481" s="12">
        <f t="shared" si="18"/>
        <v>9715</v>
      </c>
      <c r="K481" s="14">
        <f t="shared" si="19"/>
        <v>1845.85</v>
      </c>
      <c r="L481" s="13">
        <f t="shared" si="20"/>
        <v>9715</v>
      </c>
      <c r="N481" s="34">
        <v>3000</v>
      </c>
    </row>
    <row r="482" spans="1:14" s="25" customFormat="1" x14ac:dyDescent="0.3">
      <c r="A482" s="17">
        <v>444</v>
      </c>
      <c r="B482" s="18" t="s">
        <v>475</v>
      </c>
      <c r="C482" s="19" t="s">
        <v>17</v>
      </c>
      <c r="D482" s="19">
        <v>1</v>
      </c>
      <c r="E482" s="20">
        <v>0.19</v>
      </c>
      <c r="F482" s="12">
        <v>6614</v>
      </c>
      <c r="G482" s="11">
        <v>7011</v>
      </c>
      <c r="H482" s="35">
        <v>6574</v>
      </c>
      <c r="I482" s="35">
        <v>1599</v>
      </c>
      <c r="J482" s="12">
        <f t="shared" si="18"/>
        <v>5450</v>
      </c>
      <c r="K482" s="14">
        <f t="shared" si="19"/>
        <v>1035.5</v>
      </c>
      <c r="L482" s="13">
        <f t="shared" si="20"/>
        <v>5450</v>
      </c>
      <c r="N482" s="34">
        <v>1599</v>
      </c>
    </row>
    <row r="483" spans="1:14" s="25" customFormat="1" x14ac:dyDescent="0.3">
      <c r="A483" s="17">
        <v>445</v>
      </c>
      <c r="B483" s="21" t="s">
        <v>476</v>
      </c>
      <c r="C483" s="23" t="s">
        <v>17</v>
      </c>
      <c r="D483" s="19">
        <v>1</v>
      </c>
      <c r="E483" s="20">
        <v>0.19</v>
      </c>
      <c r="F483" s="12">
        <v>7532</v>
      </c>
      <c r="G483" s="11">
        <v>7984</v>
      </c>
      <c r="H483" s="35">
        <v>19109</v>
      </c>
      <c r="I483" s="35">
        <v>5000</v>
      </c>
      <c r="J483" s="12">
        <f t="shared" si="18"/>
        <v>9906</v>
      </c>
      <c r="K483" s="14">
        <f t="shared" si="19"/>
        <v>1882.14</v>
      </c>
      <c r="L483" s="13">
        <f t="shared" si="20"/>
        <v>9906</v>
      </c>
      <c r="N483" s="34">
        <v>5000</v>
      </c>
    </row>
    <row r="484" spans="1:14" s="25" customFormat="1" x14ac:dyDescent="0.3">
      <c r="A484" s="17">
        <v>446</v>
      </c>
      <c r="B484" s="18" t="s">
        <v>477</v>
      </c>
      <c r="C484" s="23" t="s">
        <v>17</v>
      </c>
      <c r="D484" s="19">
        <v>1</v>
      </c>
      <c r="E484" s="20">
        <v>0.19</v>
      </c>
      <c r="F484" s="12">
        <v>6614</v>
      </c>
      <c r="G484" s="11">
        <v>7011</v>
      </c>
      <c r="H484" s="35">
        <v>5809</v>
      </c>
      <c r="I484" s="35">
        <v>1100</v>
      </c>
      <c r="J484" s="12">
        <f t="shared" si="18"/>
        <v>5134</v>
      </c>
      <c r="K484" s="14">
        <f t="shared" si="19"/>
        <v>975.46</v>
      </c>
      <c r="L484" s="13">
        <f t="shared" si="20"/>
        <v>5134</v>
      </c>
      <c r="N484" s="34">
        <v>1100</v>
      </c>
    </row>
    <row r="485" spans="1:14" s="25" customFormat="1" x14ac:dyDescent="0.3">
      <c r="A485" s="17">
        <v>447</v>
      </c>
      <c r="B485" s="18" t="s">
        <v>478</v>
      </c>
      <c r="C485" s="23" t="s">
        <v>17</v>
      </c>
      <c r="D485" s="19">
        <v>1</v>
      </c>
      <c r="E485" s="20">
        <v>0.19</v>
      </c>
      <c r="F485" s="12">
        <v>13503</v>
      </c>
      <c r="G485" s="11">
        <v>14313</v>
      </c>
      <c r="H485" s="35">
        <v>9936</v>
      </c>
      <c r="I485" s="35">
        <v>3800</v>
      </c>
      <c r="J485" s="12">
        <f t="shared" si="18"/>
        <v>10388</v>
      </c>
      <c r="K485" s="14">
        <f t="shared" si="19"/>
        <v>1973.72</v>
      </c>
      <c r="L485" s="13">
        <f t="shared" si="20"/>
        <v>10388</v>
      </c>
      <c r="N485" s="34">
        <v>3800</v>
      </c>
    </row>
    <row r="486" spans="1:14" s="25" customFormat="1" x14ac:dyDescent="0.3">
      <c r="A486" s="17">
        <v>448</v>
      </c>
      <c r="B486" s="21" t="s">
        <v>479</v>
      </c>
      <c r="C486" s="23" t="s">
        <v>17</v>
      </c>
      <c r="D486" s="19">
        <v>1</v>
      </c>
      <c r="E486" s="20">
        <v>0.19</v>
      </c>
      <c r="F486" s="12">
        <v>13503</v>
      </c>
      <c r="G486" s="11">
        <v>14313</v>
      </c>
      <c r="H486" s="35">
        <v>7338</v>
      </c>
      <c r="I486" s="35">
        <v>2199</v>
      </c>
      <c r="J486" s="12">
        <f t="shared" si="18"/>
        <v>9338</v>
      </c>
      <c r="K486" s="14">
        <f t="shared" si="19"/>
        <v>1774.22</v>
      </c>
      <c r="L486" s="13">
        <f t="shared" si="20"/>
        <v>9338</v>
      </c>
      <c r="N486" s="34">
        <v>2199</v>
      </c>
    </row>
    <row r="487" spans="1:14" s="25" customFormat="1" x14ac:dyDescent="0.3">
      <c r="A487" s="17">
        <v>449</v>
      </c>
      <c r="B487" s="21" t="s">
        <v>480</v>
      </c>
      <c r="C487" s="23" t="s">
        <v>17</v>
      </c>
      <c r="D487" s="19">
        <v>1</v>
      </c>
      <c r="E487" s="20">
        <v>0.19</v>
      </c>
      <c r="F487" s="12">
        <v>13503</v>
      </c>
      <c r="G487" s="11">
        <v>14313</v>
      </c>
      <c r="H487" s="35">
        <v>14981</v>
      </c>
      <c r="I487" s="35"/>
      <c r="J487" s="12">
        <f t="shared" si="18"/>
        <v>14266</v>
      </c>
      <c r="K487" s="14">
        <f t="shared" si="19"/>
        <v>2710.54</v>
      </c>
      <c r="L487" s="13">
        <f t="shared" si="20"/>
        <v>14266</v>
      </c>
      <c r="N487" s="34"/>
    </row>
    <row r="488" spans="1:14" s="25" customFormat="1" x14ac:dyDescent="0.3">
      <c r="A488" s="17">
        <v>450</v>
      </c>
      <c r="B488" s="21" t="s">
        <v>481</v>
      </c>
      <c r="C488" s="23" t="s">
        <v>17</v>
      </c>
      <c r="D488" s="19">
        <v>1</v>
      </c>
      <c r="E488" s="20">
        <v>0.19</v>
      </c>
      <c r="F488" s="12">
        <v>13503</v>
      </c>
      <c r="G488" s="11">
        <v>14313</v>
      </c>
      <c r="H488" s="35">
        <v>5962</v>
      </c>
      <c r="I488" s="35"/>
      <c r="J488" s="12">
        <f t="shared" ref="J488:J551" si="21">+ROUND(AVERAGE(F488:I488),0)</f>
        <v>11259</v>
      </c>
      <c r="K488" s="14">
        <f t="shared" ref="K488:K551" si="22">+E488*L488</f>
        <v>2139.21</v>
      </c>
      <c r="L488" s="13">
        <f t="shared" ref="L488:L551" si="23">+J488*D488</f>
        <v>11259</v>
      </c>
      <c r="N488" s="34"/>
    </row>
    <row r="489" spans="1:14" s="25" customFormat="1" x14ac:dyDescent="0.3">
      <c r="A489" s="17">
        <v>451</v>
      </c>
      <c r="B489" s="21" t="s">
        <v>482</v>
      </c>
      <c r="C489" s="23" t="s">
        <v>17</v>
      </c>
      <c r="D489" s="19">
        <v>1</v>
      </c>
      <c r="E489" s="20">
        <v>0.19</v>
      </c>
      <c r="F489" s="12">
        <v>185288</v>
      </c>
      <c r="G489" s="11">
        <v>196405</v>
      </c>
      <c r="H489" s="35">
        <v>664968</v>
      </c>
      <c r="I489" s="35">
        <v>24000</v>
      </c>
      <c r="J489" s="12">
        <f t="shared" si="21"/>
        <v>267665</v>
      </c>
      <c r="K489" s="14">
        <f t="shared" si="22"/>
        <v>50856.35</v>
      </c>
      <c r="L489" s="13">
        <f t="shared" si="23"/>
        <v>267665</v>
      </c>
      <c r="N489" s="34">
        <v>24000</v>
      </c>
    </row>
    <row r="490" spans="1:14" s="25" customFormat="1" x14ac:dyDescent="0.3">
      <c r="A490" s="17">
        <v>452</v>
      </c>
      <c r="B490" s="21" t="s">
        <v>483</v>
      </c>
      <c r="C490" s="19" t="s">
        <v>17</v>
      </c>
      <c r="D490" s="19">
        <v>1</v>
      </c>
      <c r="E490" s="20">
        <v>0.19</v>
      </c>
      <c r="F490" s="12">
        <v>378255</v>
      </c>
      <c r="G490" s="11">
        <v>400950</v>
      </c>
      <c r="H490" s="35">
        <v>557962</v>
      </c>
      <c r="I490" s="35">
        <v>167999</v>
      </c>
      <c r="J490" s="12">
        <f t="shared" si="21"/>
        <v>376292</v>
      </c>
      <c r="K490" s="14">
        <f t="shared" si="22"/>
        <v>71495.48</v>
      </c>
      <c r="L490" s="13">
        <f t="shared" si="23"/>
        <v>376292</v>
      </c>
      <c r="N490" s="34">
        <v>167999</v>
      </c>
    </row>
    <row r="491" spans="1:14" s="25" customFormat="1" ht="49.5" x14ac:dyDescent="0.3">
      <c r="A491" s="17">
        <v>453</v>
      </c>
      <c r="B491" s="21" t="s">
        <v>511</v>
      </c>
      <c r="C491" s="23" t="s">
        <v>17</v>
      </c>
      <c r="D491" s="19">
        <v>1</v>
      </c>
      <c r="E491" s="20">
        <v>0.19</v>
      </c>
      <c r="F491" s="12">
        <v>95426</v>
      </c>
      <c r="G491" s="11">
        <v>101152</v>
      </c>
      <c r="H491" s="35">
        <v>210000</v>
      </c>
      <c r="I491" s="35"/>
      <c r="J491" s="12">
        <f t="shared" si="21"/>
        <v>135526</v>
      </c>
      <c r="K491" s="14">
        <f t="shared" si="22"/>
        <v>25749.94</v>
      </c>
      <c r="L491" s="13">
        <f t="shared" si="23"/>
        <v>135526</v>
      </c>
      <c r="N491" s="34"/>
    </row>
    <row r="492" spans="1:14" s="25" customFormat="1" ht="280.5" x14ac:dyDescent="0.3">
      <c r="A492" s="17">
        <v>454</v>
      </c>
      <c r="B492" s="21" t="s">
        <v>27</v>
      </c>
      <c r="C492" s="23" t="s">
        <v>17</v>
      </c>
      <c r="D492" s="19">
        <v>1</v>
      </c>
      <c r="E492" s="20">
        <v>0.19</v>
      </c>
      <c r="F492" s="12">
        <v>44410</v>
      </c>
      <c r="G492" s="11">
        <v>47075</v>
      </c>
      <c r="H492" s="35">
        <v>18335000</v>
      </c>
      <c r="I492" s="35"/>
      <c r="J492" s="12">
        <f t="shared" si="21"/>
        <v>6142162</v>
      </c>
      <c r="K492" s="14">
        <f t="shared" si="22"/>
        <v>1167010.78</v>
      </c>
      <c r="L492" s="13">
        <f t="shared" si="23"/>
        <v>6142162</v>
      </c>
      <c r="N492" s="34"/>
    </row>
    <row r="493" spans="1:14" s="25" customFormat="1" x14ac:dyDescent="0.3">
      <c r="A493" s="17">
        <v>455</v>
      </c>
      <c r="B493" s="21" t="s">
        <v>34</v>
      </c>
      <c r="C493" s="19" t="s">
        <v>17</v>
      </c>
      <c r="D493" s="19">
        <v>1</v>
      </c>
      <c r="E493" s="20">
        <v>0.19</v>
      </c>
      <c r="F493" s="12">
        <v>29266</v>
      </c>
      <c r="G493" s="11">
        <v>31022</v>
      </c>
      <c r="H493" s="35">
        <v>73165</v>
      </c>
      <c r="I493" s="35"/>
      <c r="J493" s="12">
        <f t="shared" si="21"/>
        <v>44484</v>
      </c>
      <c r="K493" s="14">
        <f t="shared" si="22"/>
        <v>8451.9600000000009</v>
      </c>
      <c r="L493" s="13">
        <f t="shared" si="23"/>
        <v>44484</v>
      </c>
      <c r="N493" s="34"/>
    </row>
    <row r="494" spans="1:14" s="25" customFormat="1" x14ac:dyDescent="0.3">
      <c r="A494" s="17">
        <v>456</v>
      </c>
      <c r="B494" s="21" t="s">
        <v>33</v>
      </c>
      <c r="C494" s="23" t="s">
        <v>17</v>
      </c>
      <c r="D494" s="19">
        <v>1</v>
      </c>
      <c r="E494" s="20">
        <v>0.19</v>
      </c>
      <c r="F494" s="12">
        <v>34445</v>
      </c>
      <c r="G494" s="11">
        <v>36512</v>
      </c>
      <c r="H494" s="35">
        <v>101236</v>
      </c>
      <c r="I494" s="35"/>
      <c r="J494" s="12">
        <f t="shared" si="21"/>
        <v>57398</v>
      </c>
      <c r="K494" s="14">
        <f t="shared" si="22"/>
        <v>10905.62</v>
      </c>
      <c r="L494" s="13">
        <f t="shared" si="23"/>
        <v>57398</v>
      </c>
      <c r="N494" s="34"/>
    </row>
    <row r="495" spans="1:14" s="25" customFormat="1" ht="66" x14ac:dyDescent="0.3">
      <c r="A495" s="17">
        <v>457</v>
      </c>
      <c r="B495" s="21" t="s">
        <v>512</v>
      </c>
      <c r="C495" s="23" t="s">
        <v>17</v>
      </c>
      <c r="D495" s="19">
        <v>1</v>
      </c>
      <c r="E495" s="20">
        <v>0.19</v>
      </c>
      <c r="F495" s="12">
        <v>65770</v>
      </c>
      <c r="G495" s="11">
        <v>69716</v>
      </c>
      <c r="H495" s="35">
        <v>132994</v>
      </c>
      <c r="I495" s="35"/>
      <c r="J495" s="12">
        <f t="shared" si="21"/>
        <v>89493</v>
      </c>
      <c r="K495" s="14">
        <f t="shared" si="22"/>
        <v>17003.670000000002</v>
      </c>
      <c r="L495" s="13">
        <f t="shared" si="23"/>
        <v>89493</v>
      </c>
      <c r="N495" s="34"/>
    </row>
    <row r="496" spans="1:14" s="25" customFormat="1" ht="82.5" x14ac:dyDescent="0.3">
      <c r="A496" s="17">
        <v>458</v>
      </c>
      <c r="B496" s="21" t="s">
        <v>513</v>
      </c>
      <c r="C496" s="23" t="s">
        <v>17</v>
      </c>
      <c r="D496" s="19">
        <v>1</v>
      </c>
      <c r="E496" s="20">
        <v>0.19</v>
      </c>
      <c r="F496" s="12">
        <v>232459</v>
      </c>
      <c r="G496" s="11">
        <v>246407</v>
      </c>
      <c r="H496" s="35">
        <v>426071</v>
      </c>
      <c r="I496" s="35"/>
      <c r="J496" s="12">
        <f t="shared" si="21"/>
        <v>301646</v>
      </c>
      <c r="K496" s="14">
        <f t="shared" si="22"/>
        <v>57312.74</v>
      </c>
      <c r="L496" s="13">
        <f t="shared" si="23"/>
        <v>301646</v>
      </c>
      <c r="N496" s="34"/>
    </row>
    <row r="497" spans="1:14" s="25" customFormat="1" ht="99" x14ac:dyDescent="0.3">
      <c r="A497" s="17">
        <v>459</v>
      </c>
      <c r="B497" s="21" t="s">
        <v>514</v>
      </c>
      <c r="C497" s="23" t="s">
        <v>17</v>
      </c>
      <c r="D497" s="19">
        <v>1</v>
      </c>
      <c r="E497" s="20">
        <v>0.19</v>
      </c>
      <c r="F497" s="12">
        <v>183317</v>
      </c>
      <c r="G497" s="11">
        <v>194316</v>
      </c>
      <c r="H497" s="35">
        <v>620095</v>
      </c>
      <c r="I497" s="35"/>
      <c r="J497" s="12">
        <f t="shared" si="21"/>
        <v>332576</v>
      </c>
      <c r="K497" s="14">
        <f t="shared" si="22"/>
        <v>63189.440000000002</v>
      </c>
      <c r="L497" s="13">
        <f t="shared" si="23"/>
        <v>332576</v>
      </c>
      <c r="N497" s="34"/>
    </row>
    <row r="498" spans="1:14" s="25" customFormat="1" x14ac:dyDescent="0.3">
      <c r="A498" s="17">
        <v>460</v>
      </c>
      <c r="B498" s="21" t="s">
        <v>515</v>
      </c>
      <c r="C498" s="19" t="s">
        <v>17</v>
      </c>
      <c r="D498" s="19">
        <v>1</v>
      </c>
      <c r="E498" s="20">
        <v>0.19</v>
      </c>
      <c r="F498" s="12">
        <v>24503</v>
      </c>
      <c r="G498" s="11">
        <v>25973</v>
      </c>
      <c r="H498" s="35">
        <v>47694</v>
      </c>
      <c r="I498" s="35"/>
      <c r="J498" s="12">
        <f t="shared" si="21"/>
        <v>32723</v>
      </c>
      <c r="K498" s="14">
        <f t="shared" si="22"/>
        <v>6217.37</v>
      </c>
      <c r="L498" s="13">
        <f t="shared" si="23"/>
        <v>32723</v>
      </c>
      <c r="N498" s="34"/>
    </row>
    <row r="499" spans="1:14" s="25" customFormat="1" x14ac:dyDescent="0.3">
      <c r="A499" s="17">
        <v>461</v>
      </c>
      <c r="B499" s="21" t="s">
        <v>516</v>
      </c>
      <c r="C499" s="23" t="s">
        <v>17</v>
      </c>
      <c r="D499" s="19">
        <v>1</v>
      </c>
      <c r="E499" s="20">
        <v>0.19</v>
      </c>
      <c r="F499" s="12">
        <v>40578</v>
      </c>
      <c r="G499" s="11">
        <v>43013</v>
      </c>
      <c r="H499" s="35">
        <v>201936</v>
      </c>
      <c r="I499" s="35"/>
      <c r="J499" s="12">
        <f t="shared" si="21"/>
        <v>95176</v>
      </c>
      <c r="K499" s="14">
        <f t="shared" si="22"/>
        <v>18083.439999999999</v>
      </c>
      <c r="L499" s="13">
        <f t="shared" si="23"/>
        <v>95176</v>
      </c>
      <c r="N499" s="34"/>
    </row>
    <row r="500" spans="1:14" s="25" customFormat="1" x14ac:dyDescent="0.3">
      <c r="A500" s="17">
        <v>462</v>
      </c>
      <c r="B500" s="21" t="s">
        <v>517</v>
      </c>
      <c r="C500" s="23" t="s">
        <v>17</v>
      </c>
      <c r="D500" s="19">
        <v>1</v>
      </c>
      <c r="E500" s="20">
        <v>0.19</v>
      </c>
      <c r="F500" s="12">
        <v>37847</v>
      </c>
      <c r="G500" s="11">
        <v>40118</v>
      </c>
      <c r="H500" s="35">
        <v>208662</v>
      </c>
      <c r="I500" s="35"/>
      <c r="J500" s="12">
        <f t="shared" si="21"/>
        <v>95542</v>
      </c>
      <c r="K500" s="14">
        <f t="shared" si="22"/>
        <v>18152.98</v>
      </c>
      <c r="L500" s="13">
        <f t="shared" si="23"/>
        <v>95542</v>
      </c>
      <c r="N500" s="34"/>
    </row>
    <row r="501" spans="1:14" s="25" customFormat="1" x14ac:dyDescent="0.3">
      <c r="A501" s="17">
        <v>463</v>
      </c>
      <c r="B501" s="21" t="s">
        <v>45</v>
      </c>
      <c r="C501" s="19" t="s">
        <v>17</v>
      </c>
      <c r="D501" s="19">
        <v>1</v>
      </c>
      <c r="E501" s="20">
        <v>0.19</v>
      </c>
      <c r="F501" s="12">
        <v>15165</v>
      </c>
      <c r="G501" s="11">
        <v>16075</v>
      </c>
      <c r="H501" s="35">
        <v>166625</v>
      </c>
      <c r="I501" s="35"/>
      <c r="J501" s="12">
        <f t="shared" si="21"/>
        <v>65955</v>
      </c>
      <c r="K501" s="14">
        <f t="shared" si="22"/>
        <v>12531.45</v>
      </c>
      <c r="L501" s="13">
        <f t="shared" si="23"/>
        <v>65955</v>
      </c>
      <c r="N501" s="34"/>
    </row>
    <row r="502" spans="1:14" s="25" customFormat="1" ht="49.5" x14ac:dyDescent="0.3">
      <c r="A502" s="17">
        <v>464</v>
      </c>
      <c r="B502" s="21" t="s">
        <v>47</v>
      </c>
      <c r="C502" s="19" t="s">
        <v>17</v>
      </c>
      <c r="D502" s="19">
        <v>1</v>
      </c>
      <c r="E502" s="20">
        <v>0.19</v>
      </c>
      <c r="F502" s="12">
        <v>89294</v>
      </c>
      <c r="G502" s="11">
        <v>94652</v>
      </c>
      <c r="H502" s="35">
        <v>457399</v>
      </c>
      <c r="I502" s="35"/>
      <c r="J502" s="12">
        <f t="shared" si="21"/>
        <v>213782</v>
      </c>
      <c r="K502" s="14">
        <f t="shared" si="22"/>
        <v>40618.58</v>
      </c>
      <c r="L502" s="13">
        <f t="shared" si="23"/>
        <v>213782</v>
      </c>
      <c r="N502" s="34"/>
    </row>
    <row r="503" spans="1:14" s="25" customFormat="1" ht="49.5" x14ac:dyDescent="0.3">
      <c r="A503" s="17">
        <v>465</v>
      </c>
      <c r="B503" s="21" t="s">
        <v>48</v>
      </c>
      <c r="C503" s="23" t="s">
        <v>17</v>
      </c>
      <c r="D503" s="19">
        <v>1</v>
      </c>
      <c r="E503" s="20">
        <v>0.19</v>
      </c>
      <c r="F503" s="12">
        <v>98259</v>
      </c>
      <c r="G503" s="11">
        <v>104155</v>
      </c>
      <c r="H503" s="35">
        <v>457736</v>
      </c>
      <c r="I503" s="35"/>
      <c r="J503" s="12">
        <f t="shared" si="21"/>
        <v>220050</v>
      </c>
      <c r="K503" s="14">
        <f t="shared" si="22"/>
        <v>41809.5</v>
      </c>
      <c r="L503" s="13">
        <f t="shared" si="23"/>
        <v>220050</v>
      </c>
      <c r="N503" s="34"/>
    </row>
    <row r="504" spans="1:14" s="25" customFormat="1" x14ac:dyDescent="0.3">
      <c r="A504" s="17">
        <v>466</v>
      </c>
      <c r="B504" s="21" t="s">
        <v>518</v>
      </c>
      <c r="C504" s="23" t="s">
        <v>17</v>
      </c>
      <c r="D504" s="19">
        <v>1</v>
      </c>
      <c r="E504" s="20">
        <v>0.19</v>
      </c>
      <c r="F504" s="12">
        <v>11329</v>
      </c>
      <c r="G504" s="11">
        <v>12009</v>
      </c>
      <c r="H504" s="35">
        <v>213330</v>
      </c>
      <c r="I504" s="35"/>
      <c r="J504" s="12">
        <f t="shared" si="21"/>
        <v>78889</v>
      </c>
      <c r="K504" s="14">
        <f t="shared" si="22"/>
        <v>14988.91</v>
      </c>
      <c r="L504" s="13">
        <f t="shared" si="23"/>
        <v>78889</v>
      </c>
      <c r="N504" s="34"/>
    </row>
    <row r="505" spans="1:14" s="25" customFormat="1" x14ac:dyDescent="0.3">
      <c r="A505" s="17">
        <v>467</v>
      </c>
      <c r="B505" s="21" t="s">
        <v>49</v>
      </c>
      <c r="C505" s="23" t="s">
        <v>17</v>
      </c>
      <c r="D505" s="19">
        <v>1</v>
      </c>
      <c r="E505" s="20">
        <v>0.19</v>
      </c>
      <c r="F505" s="12">
        <v>109561</v>
      </c>
      <c r="G505" s="11">
        <v>116135</v>
      </c>
      <c r="H505" s="35">
        <v>51264</v>
      </c>
      <c r="I505" s="35"/>
      <c r="J505" s="12">
        <f t="shared" si="21"/>
        <v>92320</v>
      </c>
      <c r="K505" s="14">
        <f t="shared" si="22"/>
        <v>17540.8</v>
      </c>
      <c r="L505" s="13">
        <f t="shared" si="23"/>
        <v>92320</v>
      </c>
      <c r="N505" s="34"/>
    </row>
    <row r="506" spans="1:14" s="25" customFormat="1" ht="198" x14ac:dyDescent="0.3">
      <c r="A506" s="17">
        <v>468</v>
      </c>
      <c r="B506" s="21" t="s">
        <v>42</v>
      </c>
      <c r="C506" s="23" t="s">
        <v>17</v>
      </c>
      <c r="D506" s="19">
        <v>1</v>
      </c>
      <c r="E506" s="20">
        <v>0.19</v>
      </c>
      <c r="F506" s="12">
        <v>1814117</v>
      </c>
      <c r="G506" s="11">
        <v>1922964</v>
      </c>
      <c r="H506" s="35">
        <v>4761784</v>
      </c>
      <c r="I506" s="35"/>
      <c r="J506" s="12">
        <f t="shared" si="21"/>
        <v>2832955</v>
      </c>
      <c r="K506" s="14">
        <f t="shared" si="22"/>
        <v>538261.44999999995</v>
      </c>
      <c r="L506" s="13">
        <f t="shared" si="23"/>
        <v>2832955</v>
      </c>
      <c r="N506" s="34"/>
    </row>
    <row r="507" spans="1:14" s="25" customFormat="1" x14ac:dyDescent="0.3">
      <c r="A507" s="17">
        <v>469</v>
      </c>
      <c r="B507" s="21" t="s">
        <v>84</v>
      </c>
      <c r="C507" s="23" t="s">
        <v>17</v>
      </c>
      <c r="D507" s="19">
        <v>1</v>
      </c>
      <c r="E507" s="20">
        <v>0.19</v>
      </c>
      <c r="F507" s="12">
        <v>63379</v>
      </c>
      <c r="G507" s="11">
        <v>67182</v>
      </c>
      <c r="H507" s="35">
        <v>50819</v>
      </c>
      <c r="I507" s="35"/>
      <c r="J507" s="12">
        <f t="shared" si="21"/>
        <v>60460</v>
      </c>
      <c r="K507" s="14">
        <f t="shared" si="22"/>
        <v>11487.4</v>
      </c>
      <c r="L507" s="13">
        <f t="shared" si="23"/>
        <v>60460</v>
      </c>
      <c r="N507" s="34"/>
    </row>
    <row r="508" spans="1:14" s="25" customFormat="1" ht="33" x14ac:dyDescent="0.3">
      <c r="A508" s="17">
        <v>470</v>
      </c>
      <c r="B508" s="21" t="s">
        <v>82</v>
      </c>
      <c r="C508" s="23" t="s">
        <v>17</v>
      </c>
      <c r="D508" s="19">
        <v>1</v>
      </c>
      <c r="E508" s="20">
        <v>0.19</v>
      </c>
      <c r="F508" s="12">
        <v>1710</v>
      </c>
      <c r="G508" s="11">
        <v>1813</v>
      </c>
      <c r="H508" s="35">
        <v>58090</v>
      </c>
      <c r="I508" s="35"/>
      <c r="J508" s="12">
        <f t="shared" si="21"/>
        <v>20538</v>
      </c>
      <c r="K508" s="14">
        <f t="shared" si="22"/>
        <v>3902.2200000000003</v>
      </c>
      <c r="L508" s="13">
        <f t="shared" si="23"/>
        <v>20538</v>
      </c>
      <c r="N508" s="34"/>
    </row>
    <row r="509" spans="1:14" s="25" customFormat="1" ht="33" x14ac:dyDescent="0.3">
      <c r="A509" s="17">
        <v>471</v>
      </c>
      <c r="B509" s="21" t="s">
        <v>83</v>
      </c>
      <c r="C509" s="19" t="s">
        <v>17</v>
      </c>
      <c r="D509" s="19">
        <v>1</v>
      </c>
      <c r="E509" s="20">
        <v>0.19</v>
      </c>
      <c r="F509" s="12">
        <v>15071</v>
      </c>
      <c r="G509" s="11">
        <v>15975</v>
      </c>
      <c r="H509" s="35">
        <v>58090</v>
      </c>
      <c r="I509" s="35"/>
      <c r="J509" s="12">
        <f t="shared" si="21"/>
        <v>29712</v>
      </c>
      <c r="K509" s="14">
        <f t="shared" si="22"/>
        <v>5645.28</v>
      </c>
      <c r="L509" s="13">
        <f t="shared" si="23"/>
        <v>29712</v>
      </c>
      <c r="N509" s="34"/>
    </row>
    <row r="510" spans="1:14" s="25" customFormat="1" ht="132" x14ac:dyDescent="0.3">
      <c r="A510" s="17">
        <v>472</v>
      </c>
      <c r="B510" s="21" t="s">
        <v>96</v>
      </c>
      <c r="C510" s="23" t="s">
        <v>17</v>
      </c>
      <c r="D510" s="19">
        <v>1</v>
      </c>
      <c r="E510" s="20">
        <v>0.19</v>
      </c>
      <c r="F510" s="12">
        <v>6124</v>
      </c>
      <c r="G510" s="11">
        <v>6491</v>
      </c>
      <c r="H510" s="35">
        <v>703184</v>
      </c>
      <c r="I510" s="35"/>
      <c r="J510" s="12">
        <f t="shared" si="21"/>
        <v>238600</v>
      </c>
      <c r="K510" s="14">
        <f t="shared" si="22"/>
        <v>45334</v>
      </c>
      <c r="L510" s="13">
        <f t="shared" si="23"/>
        <v>238600</v>
      </c>
      <c r="N510" s="34"/>
    </row>
    <row r="511" spans="1:14" s="25" customFormat="1" x14ac:dyDescent="0.3">
      <c r="A511" s="17">
        <v>473</v>
      </c>
      <c r="B511" s="21" t="s">
        <v>519</v>
      </c>
      <c r="C511" s="23" t="s">
        <v>17</v>
      </c>
      <c r="D511" s="19">
        <v>1</v>
      </c>
      <c r="E511" s="20">
        <v>0.19</v>
      </c>
      <c r="F511" s="12">
        <v>1472</v>
      </c>
      <c r="G511" s="11">
        <v>1560</v>
      </c>
      <c r="H511" s="35">
        <v>1260</v>
      </c>
      <c r="I511" s="35"/>
      <c r="J511" s="12">
        <f t="shared" si="21"/>
        <v>1431</v>
      </c>
      <c r="K511" s="14">
        <f t="shared" si="22"/>
        <v>271.89</v>
      </c>
      <c r="L511" s="13">
        <f t="shared" si="23"/>
        <v>1431</v>
      </c>
      <c r="N511" s="34"/>
    </row>
    <row r="512" spans="1:14" s="25" customFormat="1" x14ac:dyDescent="0.3">
      <c r="A512" s="17">
        <v>474</v>
      </c>
      <c r="B512" s="18" t="s">
        <v>520</v>
      </c>
      <c r="C512" s="19" t="s">
        <v>17</v>
      </c>
      <c r="D512" s="19">
        <v>1</v>
      </c>
      <c r="E512" s="20">
        <v>0.19</v>
      </c>
      <c r="F512" s="12">
        <v>1472</v>
      </c>
      <c r="G512" s="11">
        <v>1560</v>
      </c>
      <c r="H512" s="35">
        <v>1260</v>
      </c>
      <c r="I512" s="35"/>
      <c r="J512" s="12">
        <f t="shared" si="21"/>
        <v>1431</v>
      </c>
      <c r="K512" s="14">
        <f t="shared" si="22"/>
        <v>271.89</v>
      </c>
      <c r="L512" s="13">
        <f t="shared" si="23"/>
        <v>1431</v>
      </c>
      <c r="N512" s="34"/>
    </row>
    <row r="513" spans="1:14" s="25" customFormat="1" ht="33" x14ac:dyDescent="0.3">
      <c r="A513" s="17">
        <v>475</v>
      </c>
      <c r="B513" s="18" t="s">
        <v>147</v>
      </c>
      <c r="C513" s="19" t="s">
        <v>17</v>
      </c>
      <c r="D513" s="19">
        <v>1</v>
      </c>
      <c r="E513" s="20">
        <v>0.19</v>
      </c>
      <c r="F513" s="12">
        <v>26280</v>
      </c>
      <c r="G513" s="11">
        <v>27857</v>
      </c>
      <c r="H513" s="35">
        <v>38981</v>
      </c>
      <c r="I513" s="35"/>
      <c r="J513" s="12">
        <f t="shared" si="21"/>
        <v>31039</v>
      </c>
      <c r="K513" s="14">
        <f t="shared" si="22"/>
        <v>5897.41</v>
      </c>
      <c r="L513" s="13">
        <f t="shared" si="23"/>
        <v>31039</v>
      </c>
      <c r="N513" s="34"/>
    </row>
    <row r="514" spans="1:14" s="25" customFormat="1" ht="33" x14ac:dyDescent="0.3">
      <c r="A514" s="17">
        <v>476</v>
      </c>
      <c r="B514" s="21" t="s">
        <v>148</v>
      </c>
      <c r="C514" s="23" t="s">
        <v>17</v>
      </c>
      <c r="D514" s="19">
        <v>1</v>
      </c>
      <c r="E514" s="20">
        <v>0.19</v>
      </c>
      <c r="F514" s="12">
        <v>132821</v>
      </c>
      <c r="G514" s="11">
        <v>140790</v>
      </c>
      <c r="H514" s="35">
        <v>216889</v>
      </c>
      <c r="I514" s="35"/>
      <c r="J514" s="12">
        <f t="shared" si="21"/>
        <v>163500</v>
      </c>
      <c r="K514" s="14">
        <f t="shared" si="22"/>
        <v>31065</v>
      </c>
      <c r="L514" s="13">
        <f t="shared" si="23"/>
        <v>163500</v>
      </c>
      <c r="N514" s="34"/>
    </row>
    <row r="515" spans="1:14" s="25" customFormat="1" x14ac:dyDescent="0.3">
      <c r="A515" s="17">
        <v>477</v>
      </c>
      <c r="B515" s="18" t="s">
        <v>149</v>
      </c>
      <c r="C515" s="19" t="s">
        <v>17</v>
      </c>
      <c r="D515" s="19">
        <v>1</v>
      </c>
      <c r="E515" s="20">
        <v>0.19</v>
      </c>
      <c r="F515" s="12">
        <v>20778</v>
      </c>
      <c r="G515" s="11">
        <v>22025</v>
      </c>
      <c r="H515" s="35">
        <v>272713</v>
      </c>
      <c r="I515" s="35"/>
      <c r="J515" s="12">
        <f t="shared" si="21"/>
        <v>105172</v>
      </c>
      <c r="K515" s="14">
        <f t="shared" si="22"/>
        <v>19982.68</v>
      </c>
      <c r="L515" s="13">
        <f t="shared" si="23"/>
        <v>105172</v>
      </c>
      <c r="N515" s="34"/>
    </row>
    <row r="516" spans="1:14" s="25" customFormat="1" ht="82.5" x14ac:dyDescent="0.3">
      <c r="A516" s="17">
        <v>478</v>
      </c>
      <c r="B516" s="21" t="s">
        <v>521</v>
      </c>
      <c r="C516" s="23" t="s">
        <v>17</v>
      </c>
      <c r="D516" s="19">
        <v>1</v>
      </c>
      <c r="E516" s="20">
        <v>0.19</v>
      </c>
      <c r="F516" s="12">
        <v>200150</v>
      </c>
      <c r="G516" s="11">
        <v>212159</v>
      </c>
      <c r="H516" s="35">
        <v>85606</v>
      </c>
      <c r="I516" s="35"/>
      <c r="J516" s="12">
        <f t="shared" si="21"/>
        <v>165972</v>
      </c>
      <c r="K516" s="14">
        <f t="shared" si="22"/>
        <v>31534.68</v>
      </c>
      <c r="L516" s="13">
        <f t="shared" si="23"/>
        <v>165972</v>
      </c>
      <c r="N516" s="34"/>
    </row>
    <row r="517" spans="1:14" s="25" customFormat="1" ht="99" x14ac:dyDescent="0.3">
      <c r="A517" s="17">
        <v>479</v>
      </c>
      <c r="B517" s="21" t="s">
        <v>150</v>
      </c>
      <c r="C517" s="23" t="s">
        <v>17</v>
      </c>
      <c r="D517" s="19">
        <v>1</v>
      </c>
      <c r="E517" s="20">
        <v>0.19</v>
      </c>
      <c r="F517" s="12">
        <v>67964</v>
      </c>
      <c r="G517" s="11">
        <v>72042</v>
      </c>
      <c r="H517" s="35">
        <v>155923</v>
      </c>
      <c r="I517" s="35"/>
      <c r="J517" s="12">
        <f t="shared" si="21"/>
        <v>98643</v>
      </c>
      <c r="K517" s="14">
        <f t="shared" si="22"/>
        <v>18742.170000000002</v>
      </c>
      <c r="L517" s="13">
        <f t="shared" si="23"/>
        <v>98643</v>
      </c>
      <c r="N517" s="34"/>
    </row>
    <row r="518" spans="1:14" s="25" customFormat="1" x14ac:dyDescent="0.3">
      <c r="A518" s="36">
        <v>480</v>
      </c>
      <c r="B518" s="37"/>
      <c r="C518" s="38"/>
      <c r="D518" s="39"/>
      <c r="E518" s="40"/>
      <c r="F518" s="41"/>
      <c r="G518" s="42"/>
      <c r="H518" s="43"/>
      <c r="I518" s="43"/>
      <c r="J518" s="41"/>
      <c r="K518" s="44"/>
      <c r="L518" s="45"/>
      <c r="N518" s="34"/>
    </row>
    <row r="519" spans="1:14" s="25" customFormat="1" ht="297" x14ac:dyDescent="0.3">
      <c r="A519" s="17">
        <v>481</v>
      </c>
      <c r="B519" s="21" t="s">
        <v>522</v>
      </c>
      <c r="C519" s="23" t="s">
        <v>17</v>
      </c>
      <c r="D519" s="19">
        <v>1</v>
      </c>
      <c r="E519" s="20">
        <v>0.19</v>
      </c>
      <c r="F519" s="12">
        <v>24520</v>
      </c>
      <c r="G519" s="11">
        <v>25991</v>
      </c>
      <c r="H519" s="35">
        <v>61500</v>
      </c>
      <c r="I519" s="35"/>
      <c r="J519" s="12">
        <f t="shared" si="21"/>
        <v>37337</v>
      </c>
      <c r="K519" s="14">
        <f t="shared" si="22"/>
        <v>7094.03</v>
      </c>
      <c r="L519" s="13">
        <f t="shared" si="23"/>
        <v>37337</v>
      </c>
      <c r="N519" s="34"/>
    </row>
    <row r="520" spans="1:14" s="25" customFormat="1" x14ac:dyDescent="0.3">
      <c r="A520" s="17">
        <v>482</v>
      </c>
      <c r="B520" s="46" t="s">
        <v>153</v>
      </c>
      <c r="C520" s="19" t="s">
        <v>17</v>
      </c>
      <c r="D520" s="19">
        <v>1</v>
      </c>
      <c r="E520" s="20">
        <v>0.19</v>
      </c>
      <c r="F520" s="12">
        <v>27395</v>
      </c>
      <c r="G520" s="11">
        <v>29039</v>
      </c>
      <c r="H520" s="35">
        <v>81325</v>
      </c>
      <c r="I520" s="35"/>
      <c r="J520" s="12">
        <f t="shared" si="21"/>
        <v>45920</v>
      </c>
      <c r="K520" s="14">
        <f t="shared" si="22"/>
        <v>8724.7999999999993</v>
      </c>
      <c r="L520" s="13">
        <f t="shared" si="23"/>
        <v>45920</v>
      </c>
      <c r="N520" s="34"/>
    </row>
    <row r="521" spans="1:14" s="25" customFormat="1" x14ac:dyDescent="0.3">
      <c r="A521" s="17">
        <v>483</v>
      </c>
      <c r="B521" s="46" t="s">
        <v>154</v>
      </c>
      <c r="C521" s="19" t="s">
        <v>17</v>
      </c>
      <c r="D521" s="19">
        <v>1</v>
      </c>
      <c r="E521" s="20">
        <v>0.19</v>
      </c>
      <c r="F521" s="12">
        <v>21739</v>
      </c>
      <c r="G521" s="11">
        <v>23043</v>
      </c>
      <c r="H521" s="35">
        <v>17274</v>
      </c>
      <c r="I521" s="35"/>
      <c r="J521" s="12">
        <f t="shared" si="21"/>
        <v>20685</v>
      </c>
      <c r="K521" s="14">
        <f t="shared" si="22"/>
        <v>3930.15</v>
      </c>
      <c r="L521" s="13">
        <f t="shared" si="23"/>
        <v>20685</v>
      </c>
      <c r="N521" s="34"/>
    </row>
    <row r="522" spans="1:14" s="25" customFormat="1" x14ac:dyDescent="0.3">
      <c r="A522" s="17">
        <v>484</v>
      </c>
      <c r="B522" s="46" t="s">
        <v>155</v>
      </c>
      <c r="C522" s="23" t="s">
        <v>17</v>
      </c>
      <c r="D522" s="19">
        <v>1</v>
      </c>
      <c r="E522" s="20">
        <v>0.19</v>
      </c>
      <c r="F522" s="12">
        <v>21739</v>
      </c>
      <c r="G522" s="11">
        <v>23043</v>
      </c>
      <c r="H522" s="35">
        <v>17274</v>
      </c>
      <c r="I522" s="35"/>
      <c r="J522" s="12">
        <f t="shared" si="21"/>
        <v>20685</v>
      </c>
      <c r="K522" s="14">
        <f t="shared" si="22"/>
        <v>3930.15</v>
      </c>
      <c r="L522" s="13">
        <f t="shared" si="23"/>
        <v>20685</v>
      </c>
      <c r="N522" s="34"/>
    </row>
    <row r="523" spans="1:14" s="25" customFormat="1" x14ac:dyDescent="0.3">
      <c r="A523" s="17">
        <v>485</v>
      </c>
      <c r="B523" s="46" t="s">
        <v>156</v>
      </c>
      <c r="C523" s="23" t="s">
        <v>17</v>
      </c>
      <c r="D523" s="19">
        <v>1</v>
      </c>
      <c r="E523" s="20">
        <v>0.19</v>
      </c>
      <c r="F523" s="12">
        <v>21739</v>
      </c>
      <c r="G523" s="11">
        <v>23043</v>
      </c>
      <c r="H523" s="35">
        <v>17274</v>
      </c>
      <c r="I523" s="35"/>
      <c r="J523" s="12">
        <f t="shared" si="21"/>
        <v>20685</v>
      </c>
      <c r="K523" s="14">
        <f t="shared" si="22"/>
        <v>3930.15</v>
      </c>
      <c r="L523" s="13">
        <f t="shared" si="23"/>
        <v>20685</v>
      </c>
      <c r="N523" s="34"/>
    </row>
    <row r="524" spans="1:14" s="25" customFormat="1" ht="132" x14ac:dyDescent="0.3">
      <c r="A524" s="17">
        <v>486</v>
      </c>
      <c r="B524" s="21" t="s">
        <v>523</v>
      </c>
      <c r="C524" s="23" t="s">
        <v>17</v>
      </c>
      <c r="D524" s="19">
        <v>1</v>
      </c>
      <c r="E524" s="20">
        <v>0.19</v>
      </c>
      <c r="F524" s="12">
        <v>29300</v>
      </c>
      <c r="G524" s="11">
        <v>31058</v>
      </c>
      <c r="H524" s="35">
        <v>71083</v>
      </c>
      <c r="I524" s="35"/>
      <c r="J524" s="12">
        <f t="shared" si="21"/>
        <v>43814</v>
      </c>
      <c r="K524" s="14">
        <f t="shared" si="22"/>
        <v>8324.66</v>
      </c>
      <c r="L524" s="13">
        <f t="shared" si="23"/>
        <v>43814</v>
      </c>
      <c r="N524" s="34"/>
    </row>
    <row r="525" spans="1:14" s="25" customFormat="1" ht="49.5" x14ac:dyDescent="0.3">
      <c r="A525" s="17">
        <v>487</v>
      </c>
      <c r="B525" s="21" t="s">
        <v>217</v>
      </c>
      <c r="C525" s="23" t="s">
        <v>17</v>
      </c>
      <c r="D525" s="19">
        <v>1</v>
      </c>
      <c r="E525" s="20">
        <v>0.19</v>
      </c>
      <c r="F525" s="12">
        <v>55159</v>
      </c>
      <c r="G525" s="11">
        <v>58469</v>
      </c>
      <c r="H525" s="35">
        <v>703184</v>
      </c>
      <c r="I525" s="35"/>
      <c r="J525" s="12">
        <f t="shared" si="21"/>
        <v>272271</v>
      </c>
      <c r="K525" s="14">
        <f t="shared" si="22"/>
        <v>51731.49</v>
      </c>
      <c r="L525" s="13">
        <f t="shared" si="23"/>
        <v>272271</v>
      </c>
      <c r="N525" s="34"/>
    </row>
    <row r="526" spans="1:14" s="25" customFormat="1" ht="82.5" x14ac:dyDescent="0.3">
      <c r="A526" s="17">
        <v>488</v>
      </c>
      <c r="B526" s="21" t="s">
        <v>236</v>
      </c>
      <c r="C526" s="19" t="s">
        <v>17</v>
      </c>
      <c r="D526" s="19">
        <v>1</v>
      </c>
      <c r="E526" s="20">
        <v>0.19</v>
      </c>
      <c r="F526" s="12">
        <v>35636</v>
      </c>
      <c r="G526" s="11">
        <v>37774</v>
      </c>
      <c r="H526" s="35">
        <v>95388</v>
      </c>
      <c r="I526" s="35"/>
      <c r="J526" s="12">
        <f t="shared" si="21"/>
        <v>56266</v>
      </c>
      <c r="K526" s="14">
        <f t="shared" si="22"/>
        <v>10690.54</v>
      </c>
      <c r="L526" s="13">
        <f t="shared" si="23"/>
        <v>56266</v>
      </c>
      <c r="N526" s="34"/>
    </row>
    <row r="527" spans="1:14" s="25" customFormat="1" ht="33" x14ac:dyDescent="0.3">
      <c r="A527" s="17">
        <v>489</v>
      </c>
      <c r="B527" s="21" t="s">
        <v>241</v>
      </c>
      <c r="C527" s="19" t="s">
        <v>17</v>
      </c>
      <c r="D527" s="19">
        <v>1</v>
      </c>
      <c r="E527" s="20">
        <v>0.19</v>
      </c>
      <c r="F527" s="12">
        <v>93487</v>
      </c>
      <c r="G527" s="11">
        <v>99096</v>
      </c>
      <c r="H527" s="35">
        <v>428026</v>
      </c>
      <c r="I527" s="35"/>
      <c r="J527" s="12">
        <f t="shared" si="21"/>
        <v>206870</v>
      </c>
      <c r="K527" s="14">
        <f t="shared" si="22"/>
        <v>39305.300000000003</v>
      </c>
      <c r="L527" s="13">
        <f t="shared" si="23"/>
        <v>206870</v>
      </c>
      <c r="N527" s="34"/>
    </row>
    <row r="528" spans="1:14" s="25" customFormat="1" x14ac:dyDescent="0.3">
      <c r="A528" s="17">
        <v>490</v>
      </c>
      <c r="B528" s="21" t="s">
        <v>239</v>
      </c>
      <c r="C528" s="23" t="s">
        <v>17</v>
      </c>
      <c r="D528" s="19">
        <v>1</v>
      </c>
      <c r="E528" s="20">
        <v>0.19</v>
      </c>
      <c r="F528" s="12">
        <v>93487</v>
      </c>
      <c r="G528" s="11">
        <v>99096</v>
      </c>
      <c r="H528" s="35">
        <v>489172</v>
      </c>
      <c r="I528" s="35"/>
      <c r="J528" s="12">
        <f t="shared" si="21"/>
        <v>227252</v>
      </c>
      <c r="K528" s="14">
        <f t="shared" si="22"/>
        <v>43177.88</v>
      </c>
      <c r="L528" s="13">
        <f t="shared" si="23"/>
        <v>227252</v>
      </c>
      <c r="N528" s="34"/>
    </row>
    <row r="529" spans="1:14" s="25" customFormat="1" ht="33" x14ac:dyDescent="0.3">
      <c r="A529" s="17">
        <v>491</v>
      </c>
      <c r="B529" s="22" t="s">
        <v>238</v>
      </c>
      <c r="C529" s="19" t="s">
        <v>17</v>
      </c>
      <c r="D529" s="19">
        <v>1</v>
      </c>
      <c r="E529" s="20">
        <v>0.19</v>
      </c>
      <c r="F529" s="12">
        <v>93487</v>
      </c>
      <c r="G529" s="11">
        <v>99096</v>
      </c>
      <c r="H529" s="35">
        <v>489172</v>
      </c>
      <c r="I529" s="35"/>
      <c r="J529" s="12">
        <f t="shared" si="21"/>
        <v>227252</v>
      </c>
      <c r="K529" s="14">
        <f t="shared" si="22"/>
        <v>43177.88</v>
      </c>
      <c r="L529" s="13">
        <f t="shared" si="23"/>
        <v>227252</v>
      </c>
      <c r="N529" s="34"/>
    </row>
    <row r="530" spans="1:14" s="25" customFormat="1" x14ac:dyDescent="0.3">
      <c r="A530" s="17">
        <v>492</v>
      </c>
      <c r="B530" s="22" t="s">
        <v>240</v>
      </c>
      <c r="C530" s="19" t="s">
        <v>17</v>
      </c>
      <c r="D530" s="19">
        <v>1</v>
      </c>
      <c r="E530" s="20">
        <v>0.19</v>
      </c>
      <c r="F530" s="12">
        <v>93487</v>
      </c>
      <c r="G530" s="11">
        <v>99096</v>
      </c>
      <c r="H530" s="35">
        <v>446370</v>
      </c>
      <c r="I530" s="35"/>
      <c r="J530" s="12">
        <f t="shared" si="21"/>
        <v>212984</v>
      </c>
      <c r="K530" s="14">
        <f t="shared" si="22"/>
        <v>40466.959999999999</v>
      </c>
      <c r="L530" s="13">
        <f t="shared" si="23"/>
        <v>212984</v>
      </c>
      <c r="N530" s="34"/>
    </row>
    <row r="531" spans="1:14" s="25" customFormat="1" ht="33" x14ac:dyDescent="0.3">
      <c r="A531" s="17">
        <v>493</v>
      </c>
      <c r="B531" s="22" t="s">
        <v>243</v>
      </c>
      <c r="C531" s="19" t="s">
        <v>17</v>
      </c>
      <c r="D531" s="19">
        <v>1</v>
      </c>
      <c r="E531" s="20">
        <v>0.19</v>
      </c>
      <c r="F531" s="12">
        <v>3445</v>
      </c>
      <c r="G531" s="11">
        <v>3652</v>
      </c>
      <c r="H531" s="35">
        <v>1109</v>
      </c>
      <c r="I531" s="35"/>
      <c r="J531" s="12">
        <f t="shared" si="21"/>
        <v>2735</v>
      </c>
      <c r="K531" s="14">
        <f t="shared" si="22"/>
        <v>519.65</v>
      </c>
      <c r="L531" s="13">
        <f t="shared" si="23"/>
        <v>2735</v>
      </c>
      <c r="N531" s="34"/>
    </row>
    <row r="532" spans="1:14" s="25" customFormat="1" ht="33" x14ac:dyDescent="0.3">
      <c r="A532" s="17">
        <v>494</v>
      </c>
      <c r="B532" s="21" t="s">
        <v>244</v>
      </c>
      <c r="C532" s="23" t="s">
        <v>17</v>
      </c>
      <c r="D532" s="19">
        <v>1</v>
      </c>
      <c r="E532" s="20">
        <v>0.19</v>
      </c>
      <c r="F532" s="12">
        <v>945</v>
      </c>
      <c r="G532" s="11">
        <v>1002</v>
      </c>
      <c r="H532" s="35">
        <v>1109</v>
      </c>
      <c r="I532" s="35"/>
      <c r="J532" s="12">
        <f t="shared" si="21"/>
        <v>1019</v>
      </c>
      <c r="K532" s="14">
        <f t="shared" si="22"/>
        <v>193.61</v>
      </c>
      <c r="L532" s="13">
        <f t="shared" si="23"/>
        <v>1019</v>
      </c>
      <c r="N532" s="34"/>
    </row>
    <row r="533" spans="1:14" s="25" customFormat="1" x14ac:dyDescent="0.3">
      <c r="A533" s="17">
        <v>495</v>
      </c>
      <c r="B533" s="21" t="s">
        <v>524</v>
      </c>
      <c r="C533" s="23" t="s">
        <v>17</v>
      </c>
      <c r="D533" s="19">
        <v>1</v>
      </c>
      <c r="E533" s="20">
        <v>0.19</v>
      </c>
      <c r="F533" s="12">
        <v>928746</v>
      </c>
      <c r="G533" s="11">
        <v>984471</v>
      </c>
      <c r="H533" s="35">
        <v>1575000</v>
      </c>
      <c r="I533" s="35"/>
      <c r="J533" s="12">
        <f t="shared" si="21"/>
        <v>1162739</v>
      </c>
      <c r="K533" s="14">
        <f t="shared" si="22"/>
        <v>220920.41</v>
      </c>
      <c r="L533" s="13">
        <f t="shared" si="23"/>
        <v>1162739</v>
      </c>
      <c r="N533" s="34"/>
    </row>
    <row r="534" spans="1:14" s="25" customFormat="1" ht="49.5" x14ac:dyDescent="0.3">
      <c r="A534" s="17">
        <v>496</v>
      </c>
      <c r="B534" s="21" t="s">
        <v>269</v>
      </c>
      <c r="C534" s="23" t="s">
        <v>17</v>
      </c>
      <c r="D534" s="19">
        <v>1</v>
      </c>
      <c r="E534" s="20">
        <v>0.19</v>
      </c>
      <c r="F534" s="12">
        <v>35636</v>
      </c>
      <c r="G534" s="11">
        <v>37774</v>
      </c>
      <c r="H534" s="35">
        <v>239848</v>
      </c>
      <c r="I534" s="35"/>
      <c r="J534" s="12">
        <f t="shared" si="21"/>
        <v>104419</v>
      </c>
      <c r="K534" s="14">
        <f t="shared" si="22"/>
        <v>19839.61</v>
      </c>
      <c r="L534" s="13">
        <f t="shared" si="23"/>
        <v>104419</v>
      </c>
      <c r="N534" s="34"/>
    </row>
    <row r="535" spans="1:14" s="25" customFormat="1" ht="99" x14ac:dyDescent="0.3">
      <c r="A535" s="17">
        <v>497</v>
      </c>
      <c r="B535" s="21" t="s">
        <v>525</v>
      </c>
      <c r="C535" s="23" t="s">
        <v>17</v>
      </c>
      <c r="D535" s="19">
        <v>1</v>
      </c>
      <c r="E535" s="20">
        <v>0.19</v>
      </c>
      <c r="F535" s="12">
        <v>20667</v>
      </c>
      <c r="G535" s="11">
        <v>21907</v>
      </c>
      <c r="H535" s="35">
        <v>34242</v>
      </c>
      <c r="I535" s="35"/>
      <c r="J535" s="12">
        <f t="shared" si="21"/>
        <v>25605</v>
      </c>
      <c r="K535" s="14">
        <f t="shared" si="22"/>
        <v>4864.95</v>
      </c>
      <c r="L535" s="13">
        <f t="shared" si="23"/>
        <v>25605</v>
      </c>
      <c r="N535" s="34"/>
    </row>
    <row r="536" spans="1:14" s="25" customFormat="1" ht="247.5" x14ac:dyDescent="0.3">
      <c r="A536" s="17">
        <v>498</v>
      </c>
      <c r="B536" s="21" t="s">
        <v>526</v>
      </c>
      <c r="C536" s="23" t="s">
        <v>17</v>
      </c>
      <c r="D536" s="19">
        <v>1</v>
      </c>
      <c r="E536" s="20">
        <v>0.19</v>
      </c>
      <c r="F536" s="12">
        <v>246586</v>
      </c>
      <c r="G536" s="11">
        <v>261381</v>
      </c>
      <c r="H536" s="35">
        <v>666803</v>
      </c>
      <c r="I536" s="35"/>
      <c r="J536" s="12">
        <f t="shared" si="21"/>
        <v>391590</v>
      </c>
      <c r="K536" s="14">
        <f t="shared" si="22"/>
        <v>74402.100000000006</v>
      </c>
      <c r="L536" s="13">
        <f t="shared" si="23"/>
        <v>391590</v>
      </c>
      <c r="N536" s="34"/>
    </row>
    <row r="537" spans="1:14" s="25" customFormat="1" ht="148.5" x14ac:dyDescent="0.3">
      <c r="A537" s="17">
        <v>499</v>
      </c>
      <c r="B537" s="21" t="s">
        <v>288</v>
      </c>
      <c r="C537" s="23" t="s">
        <v>17</v>
      </c>
      <c r="D537" s="19">
        <v>1</v>
      </c>
      <c r="E537" s="20">
        <v>0.19</v>
      </c>
      <c r="F537" s="53">
        <v>65176</v>
      </c>
      <c r="G537" s="11">
        <v>69087</v>
      </c>
      <c r="H537" s="54">
        <v>237554</v>
      </c>
      <c r="I537" s="54"/>
      <c r="J537" s="53">
        <f t="shared" si="21"/>
        <v>123939</v>
      </c>
      <c r="K537" s="55">
        <f t="shared" si="22"/>
        <v>23548.41</v>
      </c>
      <c r="L537" s="13">
        <f t="shared" si="23"/>
        <v>123939</v>
      </c>
      <c r="N537" s="34"/>
    </row>
    <row r="538" spans="1:14" s="25" customFormat="1" ht="33" x14ac:dyDescent="0.3">
      <c r="A538" s="17">
        <v>500</v>
      </c>
      <c r="B538" s="21" t="s">
        <v>287</v>
      </c>
      <c r="C538" s="23" t="s">
        <v>17</v>
      </c>
      <c r="D538" s="19">
        <v>1</v>
      </c>
      <c r="E538" s="20">
        <v>0.19</v>
      </c>
      <c r="F538" s="53">
        <v>72533</v>
      </c>
      <c r="G538" s="11">
        <v>76885</v>
      </c>
      <c r="H538" s="54">
        <v>293809</v>
      </c>
      <c r="I538" s="54"/>
      <c r="J538" s="53">
        <f>+ROUND(AVERAGE(F538:I538),0)</f>
        <v>147742</v>
      </c>
      <c r="K538" s="55">
        <f t="shared" si="22"/>
        <v>28070.98</v>
      </c>
      <c r="L538" s="13">
        <f t="shared" si="23"/>
        <v>147742</v>
      </c>
      <c r="N538" s="34"/>
    </row>
    <row r="539" spans="1:14" s="25" customFormat="1" x14ac:dyDescent="0.3">
      <c r="A539" s="17">
        <v>501</v>
      </c>
      <c r="B539" s="21" t="s">
        <v>289</v>
      </c>
      <c r="C539" s="23" t="s">
        <v>17</v>
      </c>
      <c r="D539" s="19">
        <v>1</v>
      </c>
      <c r="E539" s="20">
        <v>0.19</v>
      </c>
      <c r="F539" s="53">
        <v>119835</v>
      </c>
      <c r="G539" s="11">
        <v>127025</v>
      </c>
      <c r="H539" s="54">
        <v>364739</v>
      </c>
      <c r="I539" s="54"/>
      <c r="J539" s="53">
        <f t="shared" si="21"/>
        <v>203866</v>
      </c>
      <c r="K539" s="55">
        <f t="shared" si="22"/>
        <v>38734.54</v>
      </c>
      <c r="L539" s="13">
        <f t="shared" si="23"/>
        <v>203866</v>
      </c>
      <c r="N539" s="34"/>
    </row>
    <row r="540" spans="1:14" s="25" customFormat="1" x14ac:dyDescent="0.3">
      <c r="A540" s="17">
        <v>502</v>
      </c>
      <c r="B540" s="21" t="s">
        <v>302</v>
      </c>
      <c r="C540" s="23" t="s">
        <v>17</v>
      </c>
      <c r="D540" s="19">
        <v>1</v>
      </c>
      <c r="E540" s="20">
        <v>0.19</v>
      </c>
      <c r="F540" s="53">
        <v>22538</v>
      </c>
      <c r="G540" s="11">
        <v>23890</v>
      </c>
      <c r="H540" s="54">
        <v>42038</v>
      </c>
      <c r="I540" s="54"/>
      <c r="J540" s="53">
        <f t="shared" si="21"/>
        <v>29489</v>
      </c>
      <c r="K540" s="55">
        <f t="shared" si="22"/>
        <v>5602.91</v>
      </c>
      <c r="L540" s="13">
        <f t="shared" si="23"/>
        <v>29489</v>
      </c>
      <c r="N540" s="34"/>
    </row>
    <row r="541" spans="1:14" s="25" customFormat="1" ht="99" x14ac:dyDescent="0.3">
      <c r="A541" s="17">
        <v>503</v>
      </c>
      <c r="B541" s="21" t="s">
        <v>527</v>
      </c>
      <c r="C541" s="23" t="s">
        <v>17</v>
      </c>
      <c r="D541" s="19">
        <v>1</v>
      </c>
      <c r="E541" s="20">
        <v>0.19</v>
      </c>
      <c r="F541" s="53">
        <v>331627</v>
      </c>
      <c r="G541" s="11">
        <v>351525</v>
      </c>
      <c r="H541" s="54">
        <v>881122</v>
      </c>
      <c r="I541" s="54"/>
      <c r="J541" s="53">
        <f t="shared" si="21"/>
        <v>521425</v>
      </c>
      <c r="K541" s="55">
        <f t="shared" si="22"/>
        <v>99070.75</v>
      </c>
      <c r="L541" s="13">
        <f t="shared" si="23"/>
        <v>521425</v>
      </c>
      <c r="N541" s="34"/>
    </row>
    <row r="542" spans="1:14" s="25" customFormat="1" ht="148.5" x14ac:dyDescent="0.3">
      <c r="A542" s="17">
        <v>504</v>
      </c>
      <c r="B542" s="21" t="s">
        <v>320</v>
      </c>
      <c r="C542" s="23" t="s">
        <v>17</v>
      </c>
      <c r="D542" s="19">
        <v>1</v>
      </c>
      <c r="E542" s="20">
        <v>0.19</v>
      </c>
      <c r="F542" s="12">
        <v>333701</v>
      </c>
      <c r="G542" s="11">
        <v>353723</v>
      </c>
      <c r="H542" s="35">
        <v>1215287</v>
      </c>
      <c r="I542" s="35"/>
      <c r="J542" s="12">
        <f t="shared" si="21"/>
        <v>634237</v>
      </c>
      <c r="K542" s="14">
        <f t="shared" si="22"/>
        <v>120505.03</v>
      </c>
      <c r="L542" s="13">
        <f t="shared" si="23"/>
        <v>634237</v>
      </c>
      <c r="N542" s="34"/>
    </row>
    <row r="543" spans="1:14" s="25" customFormat="1" x14ac:dyDescent="0.3">
      <c r="A543" s="17">
        <v>505</v>
      </c>
      <c r="B543" s="21" t="s">
        <v>340</v>
      </c>
      <c r="C543" s="23" t="s">
        <v>17</v>
      </c>
      <c r="D543" s="19">
        <v>1</v>
      </c>
      <c r="E543" s="20">
        <v>0.19</v>
      </c>
      <c r="F543" s="12">
        <v>246964</v>
      </c>
      <c r="G543" s="11">
        <v>261782</v>
      </c>
      <c r="H543" s="35">
        <v>739873</v>
      </c>
      <c r="I543" s="35"/>
      <c r="J543" s="12">
        <f t="shared" si="21"/>
        <v>416206</v>
      </c>
      <c r="K543" s="14">
        <f t="shared" si="22"/>
        <v>79079.14</v>
      </c>
      <c r="L543" s="13">
        <f t="shared" si="23"/>
        <v>416206</v>
      </c>
      <c r="N543" s="34"/>
    </row>
    <row r="544" spans="1:14" s="25" customFormat="1" x14ac:dyDescent="0.3">
      <c r="A544" s="17">
        <v>506</v>
      </c>
      <c r="B544" s="21" t="s">
        <v>341</v>
      </c>
      <c r="C544" s="23" t="s">
        <v>17</v>
      </c>
      <c r="D544" s="19">
        <v>1</v>
      </c>
      <c r="E544" s="20">
        <v>0.19</v>
      </c>
      <c r="F544" s="12">
        <v>43299</v>
      </c>
      <c r="G544" s="11">
        <v>45897</v>
      </c>
      <c r="H544" s="35">
        <v>57325</v>
      </c>
      <c r="I544" s="35"/>
      <c r="J544" s="12">
        <f t="shared" si="21"/>
        <v>48840</v>
      </c>
      <c r="K544" s="14">
        <f t="shared" si="22"/>
        <v>9279.6</v>
      </c>
      <c r="L544" s="13">
        <f t="shared" si="23"/>
        <v>48840</v>
      </c>
      <c r="N544" s="34"/>
    </row>
    <row r="545" spans="1:14" s="25" customFormat="1" ht="49.5" x14ac:dyDescent="0.3">
      <c r="A545" s="17">
        <v>507</v>
      </c>
      <c r="B545" s="21" t="s">
        <v>343</v>
      </c>
      <c r="C545" s="23" t="s">
        <v>17</v>
      </c>
      <c r="D545" s="19">
        <v>1</v>
      </c>
      <c r="E545" s="20">
        <v>0.19</v>
      </c>
      <c r="F545" s="12">
        <v>29266</v>
      </c>
      <c r="G545" s="11">
        <v>31022</v>
      </c>
      <c r="H545" s="35">
        <v>58090</v>
      </c>
      <c r="I545" s="35"/>
      <c r="J545" s="12">
        <f t="shared" si="21"/>
        <v>39459</v>
      </c>
      <c r="K545" s="14">
        <f t="shared" si="22"/>
        <v>7497.21</v>
      </c>
      <c r="L545" s="13">
        <f t="shared" si="23"/>
        <v>39459</v>
      </c>
      <c r="N545" s="34"/>
    </row>
    <row r="546" spans="1:14" s="25" customFormat="1" x14ac:dyDescent="0.3">
      <c r="A546" s="17">
        <v>508</v>
      </c>
      <c r="B546" s="21" t="s">
        <v>352</v>
      </c>
      <c r="C546" s="23" t="s">
        <v>17</v>
      </c>
      <c r="D546" s="19">
        <v>1</v>
      </c>
      <c r="E546" s="20">
        <v>0.19</v>
      </c>
      <c r="F546" s="12">
        <v>166164</v>
      </c>
      <c r="G546" s="11">
        <v>176134</v>
      </c>
      <c r="H546" s="35">
        <v>328662</v>
      </c>
      <c r="I546" s="35"/>
      <c r="J546" s="12">
        <f t="shared" si="21"/>
        <v>223653</v>
      </c>
      <c r="K546" s="14">
        <f t="shared" si="22"/>
        <v>42494.07</v>
      </c>
      <c r="L546" s="13">
        <f t="shared" si="23"/>
        <v>223653</v>
      </c>
      <c r="N546" s="34"/>
    </row>
    <row r="547" spans="1:14" s="25" customFormat="1" x14ac:dyDescent="0.3">
      <c r="A547" s="17">
        <v>509</v>
      </c>
      <c r="B547" s="21" t="s">
        <v>528</v>
      </c>
      <c r="C547" s="23" t="s">
        <v>17</v>
      </c>
      <c r="D547" s="19">
        <v>1</v>
      </c>
      <c r="E547" s="20">
        <v>0.19</v>
      </c>
      <c r="F547" s="12">
        <v>35900</v>
      </c>
      <c r="G547" s="11">
        <v>38054</v>
      </c>
      <c r="H547" s="35">
        <v>79490</v>
      </c>
      <c r="I547" s="35"/>
      <c r="J547" s="12">
        <f t="shared" si="21"/>
        <v>51148</v>
      </c>
      <c r="K547" s="14">
        <f t="shared" si="22"/>
        <v>9718.1200000000008</v>
      </c>
      <c r="L547" s="13">
        <f t="shared" si="23"/>
        <v>51148</v>
      </c>
      <c r="N547" s="34"/>
    </row>
    <row r="548" spans="1:14" s="25" customFormat="1" x14ac:dyDescent="0.3">
      <c r="A548" s="17">
        <v>510</v>
      </c>
      <c r="B548" s="18" t="s">
        <v>529</v>
      </c>
      <c r="C548" s="19" t="s">
        <v>17</v>
      </c>
      <c r="D548" s="19">
        <v>1</v>
      </c>
      <c r="E548" s="20">
        <v>0.19</v>
      </c>
      <c r="F548" s="12">
        <v>29274</v>
      </c>
      <c r="G548" s="11">
        <v>31030</v>
      </c>
      <c r="H548" s="35">
        <v>96306</v>
      </c>
      <c r="I548" s="35"/>
      <c r="J548" s="12">
        <f t="shared" si="21"/>
        <v>52203</v>
      </c>
      <c r="K548" s="14">
        <f t="shared" si="22"/>
        <v>9918.57</v>
      </c>
      <c r="L548" s="13">
        <f t="shared" si="23"/>
        <v>52203</v>
      </c>
      <c r="N548" s="34"/>
    </row>
    <row r="549" spans="1:14" s="25" customFormat="1" ht="115.5" x14ac:dyDescent="0.3">
      <c r="A549" s="17">
        <v>511</v>
      </c>
      <c r="B549" s="21" t="s">
        <v>530</v>
      </c>
      <c r="C549" s="23" t="s">
        <v>17</v>
      </c>
      <c r="D549" s="19">
        <v>1</v>
      </c>
      <c r="E549" s="20">
        <v>0.19</v>
      </c>
      <c r="F549" s="12">
        <v>693609</v>
      </c>
      <c r="G549" s="11">
        <v>735226</v>
      </c>
      <c r="H549" s="35">
        <v>168152</v>
      </c>
      <c r="I549" s="35"/>
      <c r="J549" s="12">
        <f t="shared" si="21"/>
        <v>532329</v>
      </c>
      <c r="K549" s="14">
        <f t="shared" si="22"/>
        <v>101142.51</v>
      </c>
      <c r="L549" s="13">
        <f t="shared" si="23"/>
        <v>532329</v>
      </c>
      <c r="N549" s="34"/>
    </row>
    <row r="550" spans="1:14" s="25" customFormat="1" ht="115.5" x14ac:dyDescent="0.3">
      <c r="A550" s="17">
        <v>512</v>
      </c>
      <c r="B550" s="18" t="s">
        <v>399</v>
      </c>
      <c r="C550" s="19" t="s">
        <v>17</v>
      </c>
      <c r="D550" s="19">
        <v>1</v>
      </c>
      <c r="E550" s="20">
        <v>0.19</v>
      </c>
      <c r="F550" s="12">
        <v>1118859</v>
      </c>
      <c r="G550" s="11">
        <v>1185991</v>
      </c>
      <c r="H550" s="35">
        <v>6038216</v>
      </c>
      <c r="I550" s="35"/>
      <c r="J550" s="12">
        <f t="shared" si="21"/>
        <v>2781022</v>
      </c>
      <c r="K550" s="14">
        <f t="shared" si="22"/>
        <v>528394.18000000005</v>
      </c>
      <c r="L550" s="13">
        <f t="shared" si="23"/>
        <v>2781022</v>
      </c>
      <c r="N550" s="34"/>
    </row>
    <row r="551" spans="1:14" s="25" customFormat="1" ht="33" x14ac:dyDescent="0.3">
      <c r="A551" s="17">
        <v>513</v>
      </c>
      <c r="B551" s="18" t="s">
        <v>400</v>
      </c>
      <c r="C551" s="19" t="s">
        <v>17</v>
      </c>
      <c r="D551" s="19">
        <v>1</v>
      </c>
      <c r="E551" s="20">
        <v>0.19</v>
      </c>
      <c r="F551" s="12">
        <v>802898</v>
      </c>
      <c r="G551" s="11">
        <v>851072</v>
      </c>
      <c r="H551" s="35">
        <v>473885</v>
      </c>
      <c r="I551" s="35"/>
      <c r="J551" s="12">
        <f t="shared" si="21"/>
        <v>709285</v>
      </c>
      <c r="K551" s="14">
        <f t="shared" si="22"/>
        <v>134764.15</v>
      </c>
      <c r="L551" s="13">
        <f t="shared" si="23"/>
        <v>709285</v>
      </c>
      <c r="N551" s="34"/>
    </row>
    <row r="552" spans="1:14" s="25" customFormat="1" ht="82.5" x14ac:dyDescent="0.3">
      <c r="A552" s="17">
        <v>514</v>
      </c>
      <c r="B552" s="18" t="s">
        <v>401</v>
      </c>
      <c r="C552" s="19" t="s">
        <v>17</v>
      </c>
      <c r="D552" s="19">
        <v>1</v>
      </c>
      <c r="E552" s="20">
        <v>0.19</v>
      </c>
      <c r="F552" s="12">
        <v>207777</v>
      </c>
      <c r="G552" s="11">
        <v>220244</v>
      </c>
      <c r="H552" s="35">
        <v>129936</v>
      </c>
      <c r="I552" s="35"/>
      <c r="J552" s="12">
        <f t="shared" ref="J552:J554" si="24">+ROUND(AVERAGE(F552:I552),0)</f>
        <v>185986</v>
      </c>
      <c r="K552" s="14">
        <f>+E552*L552</f>
        <v>35337.340000000004</v>
      </c>
      <c r="L552" s="13">
        <f>+J552*D552</f>
        <v>185986</v>
      </c>
      <c r="N552" s="34"/>
    </row>
    <row r="553" spans="1:14" x14ac:dyDescent="0.3">
      <c r="A553" s="17">
        <v>515</v>
      </c>
      <c r="B553" s="21" t="s">
        <v>531</v>
      </c>
      <c r="C553" s="23" t="s">
        <v>17</v>
      </c>
      <c r="D553" s="19">
        <v>1</v>
      </c>
      <c r="E553" s="20">
        <v>0.19</v>
      </c>
      <c r="F553" s="12">
        <v>172907</v>
      </c>
      <c r="G553" s="11">
        <v>183281</v>
      </c>
      <c r="H553" s="35">
        <v>48300</v>
      </c>
      <c r="I553" s="35"/>
      <c r="J553" s="12">
        <f t="shared" si="24"/>
        <v>134829</v>
      </c>
      <c r="K553" s="14">
        <f>+E553*L553</f>
        <v>25617.510000000002</v>
      </c>
      <c r="L553" s="13">
        <f>+J553*D553</f>
        <v>134829</v>
      </c>
      <c r="N553" s="34"/>
    </row>
    <row r="554" spans="1:14" x14ac:dyDescent="0.3">
      <c r="A554" s="17">
        <v>516</v>
      </c>
      <c r="B554" s="18" t="s">
        <v>532</v>
      </c>
      <c r="C554" s="19" t="s">
        <v>17</v>
      </c>
      <c r="D554" s="19">
        <v>1</v>
      </c>
      <c r="E554" s="20">
        <v>0.19</v>
      </c>
      <c r="F554" s="12">
        <v>10385</v>
      </c>
      <c r="G554" s="11">
        <v>11008</v>
      </c>
      <c r="H554" s="35">
        <v>147000</v>
      </c>
      <c r="I554" s="35"/>
      <c r="J554" s="12">
        <f t="shared" si="24"/>
        <v>56131</v>
      </c>
      <c r="K554" s="14">
        <f>+E554*L554</f>
        <v>10664.89</v>
      </c>
      <c r="L554" s="13">
        <f>+J554*D554</f>
        <v>56131</v>
      </c>
      <c r="N554" s="34"/>
    </row>
    <row r="555" spans="1:14" ht="16.5" customHeight="1" x14ac:dyDescent="0.3">
      <c r="A555" s="68" t="s">
        <v>15</v>
      </c>
      <c r="B555" s="69"/>
      <c r="C555" s="69"/>
      <c r="D555" s="69"/>
      <c r="E555" s="69"/>
      <c r="F555" s="69"/>
      <c r="G555" s="69"/>
      <c r="H555" s="69"/>
      <c r="I555" s="69"/>
      <c r="J555" s="69"/>
      <c r="K555" s="70"/>
      <c r="L555" s="29">
        <f>+ROUND((SUM(L39:L554)), 0)</f>
        <v>87548337</v>
      </c>
    </row>
    <row r="556" spans="1:14" ht="16.5" customHeight="1" x14ac:dyDescent="0.3">
      <c r="A556" s="89" t="s">
        <v>25</v>
      </c>
      <c r="B556" s="90"/>
      <c r="C556" s="90"/>
      <c r="D556" s="90"/>
      <c r="E556" s="90"/>
      <c r="F556" s="90"/>
      <c r="G556" s="90"/>
      <c r="H556" s="90"/>
      <c r="I556" s="90"/>
      <c r="J556" s="90"/>
      <c r="K556" s="91"/>
      <c r="L556" s="29">
        <f>+SUM(K39:K554)</f>
        <v>16634184.029999992</v>
      </c>
    </row>
    <row r="557" spans="1:14" ht="16.5" customHeight="1" thickBot="1" x14ac:dyDescent="0.35">
      <c r="A557" s="92" t="s">
        <v>16</v>
      </c>
      <c r="B557" s="93"/>
      <c r="C557" s="93"/>
      <c r="D557" s="93"/>
      <c r="E557" s="93"/>
      <c r="F557" s="93"/>
      <c r="G557" s="93"/>
      <c r="H557" s="93"/>
      <c r="I557" s="93"/>
      <c r="J557" s="93"/>
      <c r="K557" s="94"/>
      <c r="L557" s="30">
        <f>+ROUND(SUM(L555:L556), 0)</f>
        <v>104182521</v>
      </c>
    </row>
  </sheetData>
  <protectedRanges>
    <protectedRange algorithmName="SHA-512" hashValue="2RIqc93Mmv8EMQThLBCopEvuD/O6OUa7f1ujqzcaS0wnowM9OjQmkTr27QQJOgxfbRljD0Z8XmhZwOrNpnkJ/A==" saltValue="uz00ng/BWYuPRFLSzT/xPw==" spinCount="100000" sqref="B525" name="Rango1_1_1_2_1"/>
  </protectedRanges>
  <mergeCells count="58">
    <mergeCell ref="A33:C33"/>
    <mergeCell ref="D33:L33"/>
    <mergeCell ref="A30:C30"/>
    <mergeCell ref="D30:L30"/>
    <mergeCell ref="A31:C31"/>
    <mergeCell ref="D31:L31"/>
    <mergeCell ref="A32:C32"/>
    <mergeCell ref="D32:L32"/>
    <mergeCell ref="A27:C27"/>
    <mergeCell ref="D27:L27"/>
    <mergeCell ref="A28:C28"/>
    <mergeCell ref="D28:L28"/>
    <mergeCell ref="A29:C29"/>
    <mergeCell ref="D29:L29"/>
    <mergeCell ref="A1:B3"/>
    <mergeCell ref="D5:L6"/>
    <mergeCell ref="A5:C6"/>
    <mergeCell ref="A8:B8"/>
    <mergeCell ref="C1:J3"/>
    <mergeCell ref="A556:K556"/>
    <mergeCell ref="A557:K557"/>
    <mergeCell ref="D8:L8"/>
    <mergeCell ref="C37:C38"/>
    <mergeCell ref="A37:A38"/>
    <mergeCell ref="B37:B38"/>
    <mergeCell ref="D37:D38"/>
    <mergeCell ref="L37:L38"/>
    <mergeCell ref="E37:E38"/>
    <mergeCell ref="K37:K38"/>
    <mergeCell ref="A10:C10"/>
    <mergeCell ref="A11:C11"/>
    <mergeCell ref="A12:C12"/>
    <mergeCell ref="A9:C9"/>
    <mergeCell ref="A13:C13"/>
    <mergeCell ref="A14:C14"/>
    <mergeCell ref="A15:C15"/>
    <mergeCell ref="A555:K555"/>
    <mergeCell ref="D9:L9"/>
    <mergeCell ref="D10:L10"/>
    <mergeCell ref="D11:L11"/>
    <mergeCell ref="D12:L12"/>
    <mergeCell ref="D13:L13"/>
    <mergeCell ref="D14:L14"/>
    <mergeCell ref="D15:L15"/>
    <mergeCell ref="A18:C18"/>
    <mergeCell ref="D18:L18"/>
    <mergeCell ref="A19:C19"/>
    <mergeCell ref="D19:L19"/>
    <mergeCell ref="A23:C23"/>
    <mergeCell ref="D23:L23"/>
    <mergeCell ref="A24:C24"/>
    <mergeCell ref="D24:L24"/>
    <mergeCell ref="A20:C20"/>
    <mergeCell ref="D20:L20"/>
    <mergeCell ref="A21:C21"/>
    <mergeCell ref="D21:L21"/>
    <mergeCell ref="A22:C22"/>
    <mergeCell ref="D22:L22"/>
  </mergeCells>
  <hyperlinks>
    <hyperlink ref="D22" r:id="rId1" xr:uid="{27D9CE67-FCEC-42D9-93D6-055F024FE7DB}"/>
    <hyperlink ref="D31" r:id="rId2" xr:uid="{7881F22E-2104-4110-A97A-BE4547E0E5B6}"/>
  </hyperlinks>
  <pageMargins left="0.7" right="0.7" top="0.75" bottom="0.75" header="0.3" footer="0.3"/>
  <pageSetup orientation="portrait" r:id="rId3"/>
  <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85f6fcf-befd-4a6b-a456-ea0676348e62" xsi:nil="true"/>
    <lcf76f155ced4ddcb4097134ff3c332f xmlns="8341f547-e6c3-460f-b08f-9d0887320f6b">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9935CC713D82E41AD8E9EF5AAACD423" ma:contentTypeVersion="16" ma:contentTypeDescription="Crear nuevo documento." ma:contentTypeScope="" ma:versionID="df63c9a6736d947b6d1e11c05f0b9e58">
  <xsd:schema xmlns:xsd="http://www.w3.org/2001/XMLSchema" xmlns:xs="http://www.w3.org/2001/XMLSchema" xmlns:p="http://schemas.microsoft.com/office/2006/metadata/properties" xmlns:ns2="8341f547-e6c3-460f-b08f-9d0887320f6b" xmlns:ns3="b85f6fcf-befd-4a6b-a456-ea0676348e62" targetNamespace="http://schemas.microsoft.com/office/2006/metadata/properties" ma:root="true" ma:fieldsID="56d2f5d56584fe34c813a549d935a0dd" ns2:_="" ns3:_="">
    <xsd:import namespace="8341f547-e6c3-460f-b08f-9d0887320f6b"/>
    <xsd:import namespace="b85f6fcf-befd-4a6b-a456-ea0676348e6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41f547-e6c3-460f-b08f-9d0887320f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f6fcf-befd-4a6b-a456-ea0676348e6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09a66201-9f92-4eaf-bf40-eb9d2a89b2af}" ma:internalName="TaxCatchAll" ma:showField="CatchAllData" ma:web="b85f6fcf-befd-4a6b-a456-ea0676348e6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EA97BA6-7881-40C4-ABB6-4FEC331C17AC}">
  <ds:schemaRefs>
    <ds:schemaRef ds:uri="http://schemas.microsoft.com/sharepoint/v3/contenttype/forms"/>
  </ds:schemaRefs>
</ds:datastoreItem>
</file>

<file path=customXml/itemProps2.xml><?xml version="1.0" encoding="utf-8"?>
<ds:datastoreItem xmlns:ds="http://schemas.openxmlformats.org/officeDocument/2006/customXml" ds:itemID="{4A5EB268-5737-44E0-A96F-CF43F546180B}">
  <ds:schemaRefs>
    <ds:schemaRef ds:uri="http://www.w3.org/XML/1998/namespace"/>
    <ds:schemaRef ds:uri="http://schemas.microsoft.com/office/infopath/2007/PartnerControls"/>
    <ds:schemaRef ds:uri="http://purl.org/dc/dcmitype/"/>
    <ds:schemaRef ds:uri="http://schemas.openxmlformats.org/package/2006/metadata/core-properties"/>
    <ds:schemaRef ds:uri="http://purl.org/dc/terms/"/>
    <ds:schemaRef ds:uri="http://schemas.microsoft.com/office/2006/documentManagement/types"/>
    <ds:schemaRef ds:uri="8341f547-e6c3-460f-b08f-9d0887320f6b"/>
    <ds:schemaRef ds:uri="b85f6fcf-befd-4a6b-a456-ea0676348e62"/>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65ED46CB-07A2-4E38-81CB-7A884A804A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41f547-e6c3-460f-b08f-9d0887320f6b"/>
    <ds:schemaRef ds:uri="b85f6fcf-befd-4a6b-a456-ea0676348e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del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Aguilar Montoya</dc:creator>
  <cp:keywords/>
  <dc:description/>
  <cp:lastModifiedBy>andres felipe arroyave montoya</cp:lastModifiedBy>
  <cp:revision/>
  <dcterms:created xsi:type="dcterms:W3CDTF">2023-09-27T15:10:58Z</dcterms:created>
  <dcterms:modified xsi:type="dcterms:W3CDTF">2026-03-12T13:40:38Z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0x01010019935CC713D82E41AD8E9EF5AAACD423</vt:lpwstr>
  </property>
  <property fmtid="{D5CDD505-2E9C-101B-9397-08002B2CF9AE}" pid="3" name="MediaServiceImageTags">
    <vt:lpwstr/>
  </property>
</Properties>
</file>